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4  ABRIL 2024\"/>
    </mc:Choice>
  </mc:AlternateContent>
  <bookViews>
    <workbookView xWindow="0" yWindow="0" windowWidth="17535" windowHeight="11325" firstSheet="1" activeTab="3"/>
  </bookViews>
  <sheets>
    <sheet name="    E  N E  R   O      2 0 2 4 " sheetId="1" r:id="rId1"/>
    <sheet name="  F E B R E R O      2 0 2 4   " sheetId="2" r:id="rId2"/>
    <sheet name="      M A R Z O     2 0 2 4    " sheetId="3" r:id="rId3"/>
    <sheet name="       A B R I L        2 0 2 4" sheetId="4" r:id="rId4"/>
    <sheet name="Hoja1" sheetId="5" r:id="rId5"/>
    <sheet name="Hoja2" sheetId="6" r:id="rId6"/>
    <sheet name="Hoja5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4" l="1"/>
  <c r="P10" i="4"/>
  <c r="F46" i="4" l="1"/>
  <c r="H9" i="4" l="1"/>
  <c r="P9" i="4" s="1"/>
  <c r="I9" i="4"/>
  <c r="Q9" i="4" s="1"/>
  <c r="H10" i="4"/>
  <c r="I10" i="4"/>
  <c r="H11" i="4"/>
  <c r="P11" i="4" s="1"/>
  <c r="I11" i="4"/>
  <c r="Q11" i="4" s="1"/>
  <c r="I58" i="4"/>
  <c r="Q58" i="4" s="1"/>
  <c r="H58" i="4"/>
  <c r="P58" i="4" s="1"/>
  <c r="I57" i="4"/>
  <c r="Q57" i="4" s="1"/>
  <c r="H57" i="4"/>
  <c r="P57" i="4" s="1"/>
  <c r="I56" i="4"/>
  <c r="Q56" i="4" s="1"/>
  <c r="H56" i="4"/>
  <c r="P56" i="4" s="1"/>
  <c r="I55" i="4"/>
  <c r="Q55" i="4" s="1"/>
  <c r="H55" i="4"/>
  <c r="P55" i="4" s="1"/>
  <c r="I54" i="4"/>
  <c r="Q54" i="4" s="1"/>
  <c r="H54" i="4"/>
  <c r="P54" i="4" s="1"/>
  <c r="I53" i="4"/>
  <c r="Q53" i="4" s="1"/>
  <c r="H53" i="4"/>
  <c r="P53" i="4" s="1"/>
  <c r="I52" i="4"/>
  <c r="Q52" i="4" s="1"/>
  <c r="H52" i="4"/>
  <c r="P52" i="4" s="1"/>
  <c r="I51" i="4"/>
  <c r="Q51" i="4" s="1"/>
  <c r="H51" i="4"/>
  <c r="P51" i="4" s="1"/>
  <c r="I50" i="4"/>
  <c r="Q50" i="4" s="1"/>
  <c r="H50" i="4"/>
  <c r="P50" i="4" s="1"/>
  <c r="I49" i="4"/>
  <c r="Q49" i="4" s="1"/>
  <c r="H49" i="4"/>
  <c r="P49" i="4" s="1"/>
  <c r="I48" i="4"/>
  <c r="Q48" i="4" s="1"/>
  <c r="H48" i="4"/>
  <c r="P48" i="4" s="1"/>
  <c r="I47" i="4"/>
  <c r="Q47" i="4" s="1"/>
  <c r="H47" i="4"/>
  <c r="P47" i="4" s="1"/>
  <c r="I46" i="4"/>
  <c r="Q46" i="4" s="1"/>
  <c r="H46" i="4"/>
  <c r="P46" i="4" s="1"/>
  <c r="I45" i="4"/>
  <c r="Q45" i="4" s="1"/>
  <c r="H45" i="4"/>
  <c r="P45" i="4" s="1"/>
  <c r="I44" i="4"/>
  <c r="Q44" i="4" s="1"/>
  <c r="H44" i="4"/>
  <c r="P44" i="4" s="1"/>
  <c r="I43" i="4"/>
  <c r="Q43" i="4" s="1"/>
  <c r="H43" i="4"/>
  <c r="P43" i="4" s="1"/>
  <c r="I42" i="4"/>
  <c r="Q42" i="4" s="1"/>
  <c r="H42" i="4"/>
  <c r="P42" i="4" s="1"/>
  <c r="I41" i="4"/>
  <c r="Q41" i="4" s="1"/>
  <c r="H41" i="4"/>
  <c r="P41" i="4" s="1"/>
  <c r="I40" i="4"/>
  <c r="Q40" i="4" s="1"/>
  <c r="H40" i="4"/>
  <c r="P40" i="4" s="1"/>
  <c r="I39" i="4"/>
  <c r="Q39" i="4" s="1"/>
  <c r="H39" i="4"/>
  <c r="P39" i="4" s="1"/>
  <c r="I38" i="4"/>
  <c r="Q38" i="4" s="1"/>
  <c r="H38" i="4"/>
  <c r="P38" i="4" s="1"/>
  <c r="I37" i="4"/>
  <c r="Q37" i="4" s="1"/>
  <c r="H37" i="4"/>
  <c r="P37" i="4" s="1"/>
  <c r="I36" i="4"/>
  <c r="Q36" i="4" s="1"/>
  <c r="H36" i="4"/>
  <c r="P36" i="4" s="1"/>
  <c r="I35" i="4"/>
  <c r="Q35" i="4" s="1"/>
  <c r="H35" i="4"/>
  <c r="P35" i="4" s="1"/>
  <c r="I34" i="4"/>
  <c r="Q34" i="4" s="1"/>
  <c r="H34" i="4"/>
  <c r="P34" i="4" s="1"/>
  <c r="I33" i="4"/>
  <c r="Q33" i="4" s="1"/>
  <c r="H33" i="4"/>
  <c r="P33" i="4" s="1"/>
  <c r="I32" i="4"/>
  <c r="Q32" i="4" s="1"/>
  <c r="H32" i="4"/>
  <c r="P32" i="4" s="1"/>
  <c r="I31" i="4"/>
  <c r="Q31" i="4" s="1"/>
  <c r="H31" i="4"/>
  <c r="P31" i="4" s="1"/>
  <c r="I30" i="4"/>
  <c r="Q30" i="4" s="1"/>
  <c r="H30" i="4"/>
  <c r="P30" i="4" s="1"/>
  <c r="I29" i="4"/>
  <c r="Q29" i="4" s="1"/>
  <c r="H29" i="4"/>
  <c r="P29" i="4" s="1"/>
  <c r="I28" i="4"/>
  <c r="Q28" i="4" s="1"/>
  <c r="H28" i="4"/>
  <c r="P28" i="4" s="1"/>
  <c r="I27" i="4"/>
  <c r="Q27" i="4" s="1"/>
  <c r="H27" i="4"/>
  <c r="P27" i="4" s="1"/>
  <c r="I26" i="4"/>
  <c r="Q26" i="4" s="1"/>
  <c r="H26" i="4"/>
  <c r="P26" i="4" s="1"/>
  <c r="I25" i="4"/>
  <c r="Q25" i="4" s="1"/>
  <c r="H25" i="4"/>
  <c r="P25" i="4" s="1"/>
  <c r="I24" i="4"/>
  <c r="Q24" i="4" s="1"/>
  <c r="H24" i="4"/>
  <c r="P24" i="4" s="1"/>
  <c r="I23" i="4"/>
  <c r="Q23" i="4" s="1"/>
  <c r="H23" i="4"/>
  <c r="P23" i="4" s="1"/>
  <c r="I22" i="4"/>
  <c r="Q22" i="4" s="1"/>
  <c r="H22" i="4"/>
  <c r="P22" i="4" s="1"/>
  <c r="I21" i="4"/>
  <c r="Q21" i="4" s="1"/>
  <c r="H21" i="4"/>
  <c r="P21" i="4" s="1"/>
  <c r="I20" i="4"/>
  <c r="Q20" i="4" s="1"/>
  <c r="H20" i="4"/>
  <c r="P20" i="4" s="1"/>
  <c r="I19" i="4"/>
  <c r="Q19" i="4" s="1"/>
  <c r="H19" i="4"/>
  <c r="P19" i="4" s="1"/>
  <c r="I18" i="4"/>
  <c r="Q18" i="4" s="1"/>
  <c r="H18" i="4"/>
  <c r="P18" i="4" s="1"/>
  <c r="I17" i="4"/>
  <c r="Q17" i="4" s="1"/>
  <c r="H17" i="4"/>
  <c r="P17" i="4" s="1"/>
  <c r="I16" i="4"/>
  <c r="Q16" i="4" s="1"/>
  <c r="H16" i="4"/>
  <c r="P16" i="4" s="1"/>
  <c r="I15" i="4"/>
  <c r="Q15" i="4" s="1"/>
  <c r="H15" i="4"/>
  <c r="P15" i="4" s="1"/>
  <c r="I14" i="4"/>
  <c r="Q14" i="4" s="1"/>
  <c r="H14" i="4"/>
  <c r="P14" i="4" s="1"/>
  <c r="I13" i="4"/>
  <c r="Q13" i="4" s="1"/>
  <c r="H13" i="4"/>
  <c r="P13" i="4" s="1"/>
  <c r="I12" i="4"/>
  <c r="Q12" i="4" s="1"/>
  <c r="H12" i="4"/>
  <c r="P12" i="4" s="1"/>
  <c r="I8" i="4"/>
  <c r="Q8" i="4" s="1"/>
  <c r="H8" i="4"/>
  <c r="P8" i="4" s="1"/>
  <c r="I7" i="4"/>
  <c r="Q7" i="4" s="1"/>
  <c r="H7" i="4"/>
  <c r="P7" i="4" s="1"/>
  <c r="I6" i="4"/>
  <c r="Q6" i="4" s="1"/>
  <c r="H6" i="4"/>
  <c r="P6" i="4" s="1"/>
  <c r="I59" i="4" l="1"/>
  <c r="H59" i="4"/>
  <c r="H37" i="3"/>
  <c r="P37" i="3" s="1"/>
  <c r="I37" i="3"/>
  <c r="Q37" i="3" s="1"/>
  <c r="H38" i="3"/>
  <c r="P38" i="3" s="1"/>
  <c r="I38" i="3"/>
  <c r="Q38" i="3" s="1"/>
  <c r="H39" i="3"/>
  <c r="P39" i="3" s="1"/>
  <c r="I39" i="3"/>
  <c r="Q39" i="3" s="1"/>
  <c r="H13" i="3"/>
  <c r="P13" i="3" s="1"/>
  <c r="I13" i="3"/>
  <c r="Q13" i="3" s="1"/>
  <c r="H14" i="3"/>
  <c r="P14" i="3" s="1"/>
  <c r="I14" i="3"/>
  <c r="Q14" i="3" s="1"/>
  <c r="O57" i="3" l="1"/>
  <c r="N57" i="3"/>
  <c r="I56" i="3"/>
  <c r="Q56" i="3" s="1"/>
  <c r="H56" i="3"/>
  <c r="P56" i="3" s="1"/>
  <c r="I55" i="3"/>
  <c r="Q55" i="3" s="1"/>
  <c r="H55" i="3"/>
  <c r="P55" i="3" s="1"/>
  <c r="I54" i="3"/>
  <c r="Q54" i="3" s="1"/>
  <c r="H54" i="3"/>
  <c r="P54" i="3" s="1"/>
  <c r="I53" i="3"/>
  <c r="Q53" i="3" s="1"/>
  <c r="H53" i="3"/>
  <c r="P53" i="3" s="1"/>
  <c r="I52" i="3"/>
  <c r="Q52" i="3" s="1"/>
  <c r="H52" i="3"/>
  <c r="P52" i="3" s="1"/>
  <c r="I51" i="3"/>
  <c r="Q51" i="3" s="1"/>
  <c r="H51" i="3"/>
  <c r="P51" i="3" s="1"/>
  <c r="I50" i="3"/>
  <c r="Q50" i="3" s="1"/>
  <c r="H50" i="3"/>
  <c r="P50" i="3" s="1"/>
  <c r="I49" i="3"/>
  <c r="Q49" i="3" s="1"/>
  <c r="H49" i="3"/>
  <c r="P49" i="3" s="1"/>
  <c r="I48" i="3"/>
  <c r="Q48" i="3" s="1"/>
  <c r="H48" i="3"/>
  <c r="P48" i="3" s="1"/>
  <c r="I47" i="3"/>
  <c r="Q47" i="3" s="1"/>
  <c r="H47" i="3"/>
  <c r="P47" i="3" s="1"/>
  <c r="I46" i="3"/>
  <c r="Q46" i="3" s="1"/>
  <c r="H46" i="3"/>
  <c r="P46" i="3" s="1"/>
  <c r="I45" i="3"/>
  <c r="Q45" i="3" s="1"/>
  <c r="H45" i="3"/>
  <c r="P45" i="3" s="1"/>
  <c r="I44" i="3"/>
  <c r="Q44" i="3" s="1"/>
  <c r="H44" i="3"/>
  <c r="P44" i="3" s="1"/>
  <c r="I43" i="3"/>
  <c r="Q43" i="3" s="1"/>
  <c r="H43" i="3"/>
  <c r="P43" i="3" s="1"/>
  <c r="I42" i="3"/>
  <c r="Q42" i="3" s="1"/>
  <c r="H42" i="3"/>
  <c r="P42" i="3" s="1"/>
  <c r="I41" i="3"/>
  <c r="Q41" i="3" s="1"/>
  <c r="H41" i="3"/>
  <c r="P41" i="3" s="1"/>
  <c r="I40" i="3"/>
  <c r="Q40" i="3" s="1"/>
  <c r="H40" i="3"/>
  <c r="P40" i="3" s="1"/>
  <c r="I36" i="3"/>
  <c r="Q36" i="3" s="1"/>
  <c r="H36" i="3"/>
  <c r="P36" i="3" s="1"/>
  <c r="I35" i="3"/>
  <c r="Q35" i="3" s="1"/>
  <c r="H35" i="3"/>
  <c r="P35" i="3" s="1"/>
  <c r="I34" i="3"/>
  <c r="Q34" i="3" s="1"/>
  <c r="H34" i="3"/>
  <c r="P34" i="3" s="1"/>
  <c r="I33" i="3"/>
  <c r="Q33" i="3" s="1"/>
  <c r="H33" i="3"/>
  <c r="P33" i="3" s="1"/>
  <c r="I32" i="3"/>
  <c r="Q32" i="3" s="1"/>
  <c r="H32" i="3"/>
  <c r="P32" i="3" s="1"/>
  <c r="I31" i="3"/>
  <c r="Q31" i="3" s="1"/>
  <c r="H31" i="3"/>
  <c r="P31" i="3" s="1"/>
  <c r="I30" i="3"/>
  <c r="Q30" i="3" s="1"/>
  <c r="H30" i="3"/>
  <c r="P30" i="3" s="1"/>
  <c r="I29" i="3"/>
  <c r="Q29" i="3" s="1"/>
  <c r="H29" i="3"/>
  <c r="P29" i="3" s="1"/>
  <c r="I28" i="3"/>
  <c r="Q28" i="3" s="1"/>
  <c r="H28" i="3"/>
  <c r="P28" i="3" s="1"/>
  <c r="I27" i="3"/>
  <c r="Q27" i="3" s="1"/>
  <c r="H27" i="3"/>
  <c r="P27" i="3" s="1"/>
  <c r="I26" i="3"/>
  <c r="Q26" i="3" s="1"/>
  <c r="H26" i="3"/>
  <c r="P26" i="3" s="1"/>
  <c r="I25" i="3"/>
  <c r="Q25" i="3" s="1"/>
  <c r="H25" i="3"/>
  <c r="P25" i="3" s="1"/>
  <c r="I24" i="3"/>
  <c r="Q24" i="3" s="1"/>
  <c r="H24" i="3"/>
  <c r="P24" i="3" s="1"/>
  <c r="I23" i="3"/>
  <c r="Q23" i="3" s="1"/>
  <c r="H23" i="3"/>
  <c r="P23" i="3" s="1"/>
  <c r="I22" i="3"/>
  <c r="Q22" i="3" s="1"/>
  <c r="H22" i="3"/>
  <c r="P22" i="3" s="1"/>
  <c r="I21" i="3"/>
  <c r="Q21" i="3" s="1"/>
  <c r="H21" i="3"/>
  <c r="P21" i="3" s="1"/>
  <c r="I20" i="3"/>
  <c r="Q20" i="3" s="1"/>
  <c r="H20" i="3"/>
  <c r="P20" i="3" s="1"/>
  <c r="I19" i="3"/>
  <c r="Q19" i="3" s="1"/>
  <c r="H19" i="3"/>
  <c r="P19" i="3" s="1"/>
  <c r="I18" i="3"/>
  <c r="Q18" i="3" s="1"/>
  <c r="H18" i="3"/>
  <c r="P18" i="3" s="1"/>
  <c r="I17" i="3"/>
  <c r="Q17" i="3" s="1"/>
  <c r="H17" i="3"/>
  <c r="P17" i="3" s="1"/>
  <c r="I16" i="3"/>
  <c r="Q16" i="3" s="1"/>
  <c r="H16" i="3"/>
  <c r="P16" i="3" s="1"/>
  <c r="I15" i="3"/>
  <c r="Q15" i="3" s="1"/>
  <c r="H15" i="3"/>
  <c r="P15" i="3" s="1"/>
  <c r="I12" i="3"/>
  <c r="Q12" i="3" s="1"/>
  <c r="H12" i="3"/>
  <c r="P12" i="3" s="1"/>
  <c r="I11" i="3"/>
  <c r="Q11" i="3" s="1"/>
  <c r="H11" i="3"/>
  <c r="P11" i="3" s="1"/>
  <c r="I10" i="3"/>
  <c r="Q10" i="3" s="1"/>
  <c r="H10" i="3"/>
  <c r="P10" i="3" s="1"/>
  <c r="I9" i="3"/>
  <c r="Q9" i="3" s="1"/>
  <c r="H9" i="3"/>
  <c r="P9" i="3" s="1"/>
  <c r="I8" i="3"/>
  <c r="Q8" i="3" s="1"/>
  <c r="H8" i="3"/>
  <c r="P8" i="3" s="1"/>
  <c r="I7" i="3"/>
  <c r="Q7" i="3" s="1"/>
  <c r="H7" i="3"/>
  <c r="P7" i="3" s="1"/>
  <c r="I6" i="3"/>
  <c r="Q6" i="3" s="1"/>
  <c r="H6" i="3"/>
  <c r="P6" i="3" s="1"/>
  <c r="I5" i="3"/>
  <c r="Q5" i="3" s="1"/>
  <c r="H5" i="3"/>
  <c r="H57" i="3" l="1"/>
  <c r="I57" i="3"/>
  <c r="P5" i="3"/>
  <c r="I37" i="2"/>
  <c r="I38" i="2"/>
  <c r="I39" i="2"/>
  <c r="I40" i="2"/>
  <c r="I41" i="2"/>
  <c r="Q41" i="2" s="1"/>
  <c r="I42" i="2"/>
  <c r="I43" i="2"/>
  <c r="I44" i="2"/>
  <c r="I45" i="2"/>
  <c r="I46" i="2"/>
  <c r="I47" i="2"/>
  <c r="I48" i="2"/>
  <c r="P7" i="2"/>
  <c r="P8" i="2"/>
  <c r="P9" i="2"/>
  <c r="P10" i="2"/>
  <c r="P11" i="2"/>
  <c r="P12" i="2"/>
  <c r="P13" i="2"/>
  <c r="P14" i="2"/>
  <c r="P15" i="2"/>
  <c r="P16" i="2"/>
  <c r="P19" i="2"/>
  <c r="P20" i="2"/>
  <c r="P21" i="2"/>
  <c r="P22" i="2"/>
  <c r="P23" i="2"/>
  <c r="P24" i="2"/>
  <c r="P25" i="2"/>
  <c r="P26" i="2"/>
  <c r="P27" i="2"/>
  <c r="P28" i="2"/>
  <c r="P29" i="2"/>
  <c r="P30" i="2"/>
  <c r="P32" i="2"/>
  <c r="P33" i="2"/>
  <c r="P34" i="2"/>
  <c r="P35" i="2"/>
  <c r="P36" i="2"/>
  <c r="P38" i="2"/>
  <c r="P39" i="2"/>
  <c r="P40" i="2"/>
  <c r="P43" i="2"/>
  <c r="P44" i="2"/>
  <c r="P45" i="2"/>
  <c r="P46" i="2"/>
  <c r="P47" i="2"/>
  <c r="P48" i="2"/>
  <c r="P49" i="2"/>
  <c r="P50" i="2"/>
  <c r="P51" i="2"/>
  <c r="P52" i="2"/>
  <c r="P53" i="2"/>
  <c r="P54" i="2"/>
  <c r="Q13" i="2"/>
  <c r="Q14" i="2"/>
  <c r="Q15" i="2"/>
  <c r="Q16" i="2"/>
  <c r="Q19" i="2"/>
  <c r="Q20" i="2"/>
  <c r="Q21" i="2"/>
  <c r="Q22" i="2"/>
  <c r="Q23" i="2"/>
  <c r="Q24" i="2"/>
  <c r="Q25" i="2"/>
  <c r="Q26" i="2"/>
  <c r="Q27" i="2"/>
  <c r="Q28" i="2"/>
  <c r="Q29" i="2"/>
  <c r="Q30" i="2"/>
  <c r="Q32" i="2"/>
  <c r="Q33" i="2"/>
  <c r="Q34" i="2"/>
  <c r="Q35" i="2"/>
  <c r="Q36" i="2"/>
  <c r="Q37" i="2"/>
  <c r="Q38" i="2"/>
  <c r="Q39" i="2"/>
  <c r="Q40" i="2"/>
  <c r="Q43" i="2"/>
  <c r="Q44" i="2"/>
  <c r="Q45" i="2"/>
  <c r="Q46" i="2"/>
  <c r="Q47" i="2"/>
  <c r="Q48" i="2"/>
  <c r="Q49" i="2"/>
  <c r="Q50" i="2"/>
  <c r="Q51" i="2"/>
  <c r="Q52" i="2"/>
  <c r="Q53" i="2"/>
  <c r="Q54" i="2"/>
  <c r="Q12" i="2"/>
  <c r="H28" i="2" l="1"/>
  <c r="I28" i="2"/>
  <c r="H29" i="2"/>
  <c r="I29" i="2"/>
  <c r="O55" i="2"/>
  <c r="N55" i="2"/>
  <c r="I54" i="2"/>
  <c r="H54" i="2"/>
  <c r="I53" i="2"/>
  <c r="H53" i="2"/>
  <c r="I52" i="2"/>
  <c r="H52" i="2"/>
  <c r="I51" i="2"/>
  <c r="H51" i="2"/>
  <c r="I50" i="2"/>
  <c r="H50" i="2"/>
  <c r="I49" i="2"/>
  <c r="H49" i="2"/>
  <c r="H48" i="2"/>
  <c r="H47" i="2"/>
  <c r="H46" i="2"/>
  <c r="H45" i="2"/>
  <c r="H44" i="2"/>
  <c r="H43" i="2"/>
  <c r="H42" i="2"/>
  <c r="H41" i="2"/>
  <c r="P41" i="2" s="1"/>
  <c r="H40" i="2"/>
  <c r="H39" i="2"/>
  <c r="H38" i="2"/>
  <c r="H37" i="2"/>
  <c r="P37" i="2" s="1"/>
  <c r="I36" i="2"/>
  <c r="H36" i="2"/>
  <c r="I35" i="2"/>
  <c r="H35" i="2"/>
  <c r="I34" i="2"/>
  <c r="H34" i="2"/>
  <c r="I33" i="2"/>
  <c r="H33" i="2"/>
  <c r="I32" i="2"/>
  <c r="H32" i="2"/>
  <c r="I31" i="2"/>
  <c r="Q31" i="2" s="1"/>
  <c r="H31" i="2"/>
  <c r="P31" i="2" s="1"/>
  <c r="I30" i="2"/>
  <c r="H30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Q18" i="2" s="1"/>
  <c r="H18" i="2"/>
  <c r="P18" i="2" s="1"/>
  <c r="I17" i="2"/>
  <c r="Q17" i="2" s="1"/>
  <c r="H17" i="2"/>
  <c r="P17" i="2" s="1"/>
  <c r="I16" i="2"/>
  <c r="H16" i="2"/>
  <c r="I15" i="2"/>
  <c r="H15" i="2"/>
  <c r="I14" i="2"/>
  <c r="H14" i="2"/>
  <c r="I13" i="2"/>
  <c r="H13" i="2"/>
  <c r="I12" i="2"/>
  <c r="H12" i="2"/>
  <c r="I11" i="2"/>
  <c r="Q11" i="2" s="1"/>
  <c r="H11" i="2"/>
  <c r="I10" i="2"/>
  <c r="Q10" i="2" s="1"/>
  <c r="H10" i="2"/>
  <c r="I9" i="2"/>
  <c r="Q9" i="2" s="1"/>
  <c r="H9" i="2"/>
  <c r="I8" i="2"/>
  <c r="Q8" i="2" s="1"/>
  <c r="H8" i="2"/>
  <c r="I7" i="2"/>
  <c r="Q7" i="2" s="1"/>
  <c r="H7" i="2"/>
  <c r="I6" i="2"/>
  <c r="Q6" i="2" s="1"/>
  <c r="H6" i="2"/>
  <c r="P6" i="2" s="1"/>
  <c r="I5" i="2"/>
  <c r="H5" i="2"/>
  <c r="I55" i="2" l="1"/>
  <c r="H55" i="2"/>
  <c r="P5" i="2"/>
  <c r="Q5" i="2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Q18" i="1"/>
  <c r="P18" i="1"/>
  <c r="P17" i="1"/>
  <c r="Q12" i="1"/>
  <c r="P12" i="1"/>
  <c r="Q6" i="1" l="1"/>
  <c r="Q7" i="1"/>
  <c r="Q8" i="1"/>
  <c r="Q9" i="1"/>
  <c r="Q5" i="1"/>
  <c r="P6" i="1"/>
  <c r="P7" i="1"/>
  <c r="P8" i="1"/>
  <c r="P5" i="1"/>
  <c r="H42" i="1"/>
  <c r="I42" i="1"/>
  <c r="H43" i="1"/>
  <c r="I43" i="1"/>
  <c r="H44" i="1"/>
  <c r="I44" i="1"/>
  <c r="H45" i="1"/>
  <c r="I45" i="1"/>
  <c r="H46" i="1"/>
  <c r="I46" i="1"/>
  <c r="H47" i="1"/>
  <c r="I47" i="1"/>
  <c r="O54" i="1" l="1"/>
  <c r="N54" i="1"/>
  <c r="Q53" i="1"/>
  <c r="P53" i="1"/>
  <c r="I53" i="1"/>
  <c r="H53" i="1"/>
  <c r="I52" i="1"/>
  <c r="H52" i="1"/>
  <c r="I51" i="1"/>
  <c r="H51" i="1"/>
  <c r="I50" i="1"/>
  <c r="H50" i="1"/>
  <c r="I49" i="1"/>
  <c r="H49" i="1"/>
  <c r="I48" i="1"/>
  <c r="H48" i="1"/>
  <c r="I41" i="1"/>
  <c r="H41" i="1"/>
  <c r="I40" i="1"/>
  <c r="H40" i="1"/>
  <c r="I39" i="1"/>
  <c r="H39" i="1"/>
  <c r="I38" i="1"/>
  <c r="H38" i="1"/>
  <c r="I37" i="1"/>
  <c r="H37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Q17" i="1" s="1"/>
  <c r="H17" i="1"/>
  <c r="I16" i="1"/>
  <c r="Q16" i="1" s="1"/>
  <c r="H16" i="1"/>
  <c r="P16" i="1" s="1"/>
  <c r="I15" i="1"/>
  <c r="Q15" i="1" s="1"/>
  <c r="H15" i="1"/>
  <c r="P15" i="1" s="1"/>
  <c r="I14" i="1"/>
  <c r="Q14" i="1" s="1"/>
  <c r="H14" i="1"/>
  <c r="P14" i="1" s="1"/>
  <c r="I13" i="1"/>
  <c r="Q13" i="1" s="1"/>
  <c r="H13" i="1"/>
  <c r="P13" i="1" s="1"/>
  <c r="I12" i="1"/>
  <c r="H12" i="1"/>
  <c r="I11" i="1"/>
  <c r="Q11" i="1" s="1"/>
  <c r="H11" i="1"/>
  <c r="P11" i="1" s="1"/>
  <c r="I10" i="1"/>
  <c r="Q10" i="1" s="1"/>
  <c r="H10" i="1"/>
  <c r="P10" i="1" s="1"/>
  <c r="I9" i="1"/>
  <c r="H9" i="1"/>
  <c r="P9" i="1" s="1"/>
  <c r="I8" i="1"/>
  <c r="H8" i="1"/>
  <c r="I7" i="1"/>
  <c r="H7" i="1"/>
  <c r="I6" i="1"/>
  <c r="H6" i="1"/>
  <c r="I5" i="1"/>
  <c r="H5" i="1"/>
  <c r="H54" i="1" l="1"/>
  <c r="I54" i="1"/>
</calcChain>
</file>

<file path=xl/sharedStrings.xml><?xml version="1.0" encoding="utf-8"?>
<sst xmlns="http://schemas.openxmlformats.org/spreadsheetml/2006/main" count="324" uniqueCount="110">
  <si>
    <t>INVENTARIO ALMACEN</t>
  </si>
  <si>
    <t xml:space="preserve">Rosy Tellez </t>
  </si>
  <si>
    <t>KARDEX DE BETY</t>
  </si>
  <si>
    <t>DIFERENCIAS</t>
  </si>
  <si>
    <t>TOTAL CAJAS</t>
  </si>
  <si>
    <t>DESCRIPCION</t>
  </si>
  <si>
    <t>KILOS</t>
  </si>
  <si>
    <t>CAJAS</t>
  </si>
  <si>
    <t>TOTAL KG</t>
  </si>
  <si>
    <t>Cajas</t>
  </si>
  <si>
    <t xml:space="preserve">KILOS </t>
  </si>
  <si>
    <t>PIEZAS</t>
  </si>
  <si>
    <t>ARRACHERA  TEXANA</t>
  </si>
  <si>
    <t xml:space="preserve">ARRACHERA Inside </t>
  </si>
  <si>
    <t>ARRACHERA TAQUERA</t>
  </si>
  <si>
    <t>BOLA  NEGRA</t>
  </si>
  <si>
    <t>BUCHE</t>
  </si>
  <si>
    <t>CAMARON  51/*60</t>
  </si>
  <si>
    <t>CAMARON  100/200</t>
  </si>
  <si>
    <t>CAMARON  41/50</t>
  </si>
  <si>
    <t>CHAMBARETE  Caja</t>
  </si>
  <si>
    <t>CHAMBARETE  M</t>
  </si>
  <si>
    <t>CHULETON</t>
  </si>
  <si>
    <t>CHULETA  S/T   INNOVA</t>
  </si>
  <si>
    <t>CONTRA EXCEL  pulpa blanca</t>
  </si>
  <si>
    <t>COSTILLA ESPECIAL  DE CERDO</t>
  </si>
  <si>
    <t>COSTILLAR   S/F</t>
  </si>
  <si>
    <t>CUERO EN COMBO</t>
  </si>
  <si>
    <t>DIEZMILLO C/*H</t>
  </si>
  <si>
    <t>ESPALDILLA  C/H</t>
  </si>
  <si>
    <t>ESPALDILLA. CARNERO</t>
  </si>
  <si>
    <t>FALDA  M</t>
  </si>
  <si>
    <t>FILETE TILAPIA</t>
  </si>
  <si>
    <t>HUESO DE TUETANO</t>
  </si>
  <si>
    <t>LOMO DE CAÑA</t>
  </si>
  <si>
    <t>MANITAS DE CERDO</t>
  </si>
  <si>
    <t>MANTECA  820 kg</t>
  </si>
  <si>
    <t>MENUDO EXCELL</t>
  </si>
  <si>
    <t>PAPA CONGELADA  9/9 RECTA</t>
  </si>
  <si>
    <t>PAPA CONGELADA CRINKLE</t>
  </si>
  <si>
    <t>PAPA CONGELADA GAJO</t>
  </si>
  <si>
    <t xml:space="preserve">PAVOS NATURAL </t>
  </si>
  <si>
    <t>PECHO DE CERDO</t>
  </si>
  <si>
    <t>PECHUGA SH CONGELADA</t>
  </si>
  <si>
    <t>PULPA  NEGRA</t>
  </si>
  <si>
    <t>PERNIL Seaboard</t>
  </si>
  <si>
    <t>PUNTAS CAÑA DE LOMO</t>
  </si>
  <si>
    <t>PUNTAS DE CHULETA</t>
  </si>
  <si>
    <t>SESOS DE CERDO MARQUETA</t>
  </si>
  <si>
    <t>SESOS DE COPA</t>
  </si>
  <si>
    <t>SUADERO M</t>
  </si>
  <si>
    <t>T-BONE-</t>
  </si>
  <si>
    <t>TOCINO NACIONAL</t>
  </si>
  <si>
    <t xml:space="preserve">TRIPAS </t>
  </si>
  <si>
    <t xml:space="preserve">TOTALES </t>
  </si>
  <si>
    <t>Dic-,2023</t>
  </si>
  <si>
    <t>Ene-,2024</t>
  </si>
  <si>
    <t>CONTRA SWIFT</t>
  </si>
  <si>
    <t>FILETE  DE CERDO</t>
  </si>
  <si>
    <r>
      <t xml:space="preserve">PERNIL CON PIEL  SEABIARD  </t>
    </r>
    <r>
      <rPr>
        <b/>
        <sz val="14"/>
        <color rgb="FF800000"/>
        <rFont val="Calibri"/>
        <family val="2"/>
        <scheme val="minor"/>
      </rPr>
      <t xml:space="preserve">  herradura</t>
    </r>
  </si>
  <si>
    <t>PULPA BLANCA  Brasil</t>
  </si>
  <si>
    <t>PULPA BLANCA Select</t>
  </si>
  <si>
    <t>ERROR EN REGISTRO NOTA 981-F1 x  10 kilos</t>
  </si>
  <si>
    <t>Inventario   FISICO      JOSE</t>
  </si>
  <si>
    <t>JOSE JUNTO LOS KILOS DE DIFERENTES CAMARAONES</t>
  </si>
  <si>
    <t>REPORTO MENOS PRODUCTO</t>
  </si>
  <si>
    <t>JOSE      REPORTO MUCHISIMOS KILOS Y CAJAS  DE MAS</t>
  </si>
  <si>
    <t>JOSE     REPORTO  MUCHOS KILOS DE MENOS Y CAJAS</t>
  </si>
  <si>
    <t xml:space="preserve">JOSE   REPORTO  MENOS  KILOS </t>
  </si>
  <si>
    <t xml:space="preserve">BETY       NO HAY SALIDA DE  ALMACEN </t>
  </si>
  <si>
    <t>Feb-,2024</t>
  </si>
  <si>
    <t xml:space="preserve">Inventario   FISICO      </t>
  </si>
  <si>
    <t>GRASA</t>
  </si>
  <si>
    <t>ERROR DE BETY EN SU REGISTRO  373-F1</t>
  </si>
  <si>
    <t>ERROR DE BETY  NO REGISTRO LA NOTA 181-F1</t>
  </si>
  <si>
    <t xml:space="preserve">NO HAY SALIDA </t>
  </si>
  <si>
    <r>
      <t xml:space="preserve">PERNIL CON PIEL  SEABIARD  </t>
    </r>
    <r>
      <rPr>
        <b/>
        <sz val="14"/>
        <color rgb="FF800000"/>
        <rFont val="Calibri"/>
        <family val="2"/>
        <scheme val="minor"/>
      </rPr>
      <t xml:space="preserve">  </t>
    </r>
  </si>
  <si>
    <t>NO HAY SALIDA DE ESTE COMBO</t>
  </si>
  <si>
    <t>NO TENGO    INVENTARIO FISICO</t>
  </si>
  <si>
    <t xml:space="preserve">ERRO DE BETY  NO HAY REGISTROS DE ESTE PRODUCTO </t>
  </si>
  <si>
    <t>ERROR DE BETY NO REGISTRO NOTA 224-F1</t>
  </si>
  <si>
    <t>CAMARON  31/*40</t>
  </si>
  <si>
    <t>ESPALDILLA  S/H</t>
  </si>
  <si>
    <t>PALETA C/H</t>
  </si>
  <si>
    <t>BOLA DE RES</t>
  </si>
  <si>
    <r>
      <t xml:space="preserve">PERNIL CON PIEL  SEABIARD  </t>
    </r>
    <r>
      <rPr>
        <b/>
        <sz val="14"/>
        <color rgb="FF800000"/>
        <rFont val="Calibri"/>
        <family val="2"/>
        <scheme val="minor"/>
      </rPr>
      <t xml:space="preserve">  ABASTOS</t>
    </r>
  </si>
  <si>
    <t xml:space="preserve">NO HAY SALIDA DE ESTE COMBO  ES DE FEBRERO </t>
  </si>
  <si>
    <t>ERROR ENEL REGISTRO  Kg  DE  ENTRADA  ALMACEN</t>
  </si>
  <si>
    <t>ERROR EN EL REGISTRO Kg DE ENTRADA ALMACEN</t>
  </si>
  <si>
    <t>ERROR EN REGISTRO NOTA # 601  SON----------- 50 Cajas   Y  dan de baja -- 52 cajas</t>
  </si>
  <si>
    <t xml:space="preserve">ESTE SALDO QUEDO DESDE FEBRERO Y NO HAY REGISTRO DE MAS  SALIDAS </t>
  </si>
  <si>
    <t>ERROR NO DIERON DE BAJA 3 NOTAS 438---564---608</t>
  </si>
  <si>
    <t xml:space="preserve">ERROR EN EL REGISTRO DE ENTRADA </t>
  </si>
  <si>
    <t>HAY UNA SALIDA DE MAS  Y SALE NEGATIVO     DEBE SER OTRO TAMAÑO DE CAMARON</t>
  </si>
  <si>
    <t xml:space="preserve">NO HAY NOTA DE SALIDA DE ESTA MUESTRA  ES DESDE  FEBRERO </t>
  </si>
  <si>
    <t>NO ENTREGARON INVENTARIO</t>
  </si>
  <si>
    <t>ERROR  NO DIERON DE BAJA  NOTA  649</t>
  </si>
  <si>
    <t>ARRACHERA TEXANA</t>
  </si>
  <si>
    <t>INVENTARIO FISICO</t>
  </si>
  <si>
    <t>ERROR DE BETY EN CAPTURA FOLIO 749F1</t>
  </si>
  <si>
    <r>
      <rPr>
        <b/>
        <sz val="14"/>
        <color rgb="FFFF0000"/>
        <rFont val="Calibri"/>
        <family val="2"/>
        <scheme val="minor"/>
      </rPr>
      <t>TRASPASO NO ENTREGADO</t>
    </r>
    <r>
      <rPr>
        <b/>
        <sz val="14"/>
        <color theme="1"/>
        <rFont val="Calibri"/>
        <family val="2"/>
        <scheme val="minor"/>
      </rPr>
      <t xml:space="preserve">  #750F1 Desde al 15-Abril 2024</t>
    </r>
  </si>
  <si>
    <t>Reporta en fisico  menos producto</t>
  </si>
  <si>
    <t xml:space="preserve">Reporto  mas producto en fisico </t>
  </si>
  <si>
    <t xml:space="preserve">CON BETY TERMINO EN NEGARIVO </t>
  </si>
  <si>
    <t>Reporto menos producto en fisico</t>
  </si>
  <si>
    <t>Reporta mas producto en fisico</t>
  </si>
  <si>
    <t>Reporta menos producto en fisico  EN CAJAS TAMPOCO CUADRA</t>
  </si>
  <si>
    <t xml:space="preserve">REPORTO EN GLOBAL LOS 2 CHAMBARETES </t>
  </si>
  <si>
    <r>
      <t xml:space="preserve">CON BETY   QUEDA PENDIENTE  UN COMBO DE  906.70 kg  de diferencia  </t>
    </r>
    <r>
      <rPr>
        <b/>
        <sz val="12"/>
        <color theme="5" tint="-0.249977111117893"/>
        <rFont val="Calibri"/>
        <family val="2"/>
        <scheme val="minor"/>
      </rPr>
      <t xml:space="preserve"> Y EN EL  FISICO NO REPORTO COMBOS</t>
    </r>
  </si>
  <si>
    <t>SIGUE PENDIENTE LA SALIDA DE LA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</si>
</sst>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  <numFmt numFmtId="165" formatCode="#,##0.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6" tint="0.39997558519241921"/>
        <bgColor indexed="64"/>
      </patternFill>
    </fill>
  </fills>
  <borders count="100">
    <border>
      <left/>
      <right/>
      <top/>
      <bottom/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/>
      <diagonal/>
    </border>
    <border>
      <left style="dotted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ck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Dashed">
        <color auto="1"/>
      </right>
      <top style="double">
        <color indexed="64"/>
      </top>
      <bottom style="mediumDashed">
        <color auto="1"/>
      </bottom>
      <diagonal/>
    </border>
    <border>
      <left style="mediumDashed">
        <color auto="1"/>
      </left>
      <right style="medium">
        <color indexed="64"/>
      </right>
      <top/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">
        <color indexed="64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">
        <color indexed="64"/>
      </right>
      <top style="mediumDashed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9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0" fillId="0" borderId="0" xfId="0" applyFill="1" applyBorder="1"/>
    <xf numFmtId="0" fontId="5" fillId="0" borderId="0" xfId="0" applyFont="1" applyFill="1" applyAlignment="1">
      <alignment horizontal="center"/>
    </xf>
    <xf numFmtId="15" fontId="6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3" fillId="0" borderId="0" xfId="0" applyFont="1" applyFill="1"/>
    <xf numFmtId="0" fontId="0" fillId="0" borderId="0" xfId="0" applyFill="1"/>
    <xf numFmtId="0" fontId="5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0" xfId="0" applyFont="1" applyFill="1" applyAlignment="1">
      <alignment horizontal="center" vertical="center" wrapText="1"/>
    </xf>
    <xf numFmtId="0" fontId="12" fillId="0" borderId="1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2" fillId="0" borderId="17" xfId="0" applyNumberFormat="1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7" fillId="7" borderId="13" xfId="0" applyFont="1" applyFill="1" applyBorder="1" applyAlignment="1">
      <alignment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/>
    </xf>
    <xf numFmtId="1" fontId="2" fillId="8" borderId="23" xfId="0" applyNumberFormat="1" applyFont="1" applyFill="1" applyBorder="1" applyAlignment="1">
      <alignment horizontal="center"/>
    </xf>
    <xf numFmtId="2" fontId="14" fillId="2" borderId="24" xfId="0" applyNumberFormat="1" applyFont="1" applyFill="1" applyBorder="1" applyAlignment="1">
      <alignment horizontal="right"/>
    </xf>
    <xf numFmtId="0" fontId="14" fillId="2" borderId="17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center"/>
    </xf>
    <xf numFmtId="0" fontId="15" fillId="0" borderId="7" xfId="0" applyFont="1" applyFill="1" applyBorder="1"/>
    <xf numFmtId="4" fontId="15" fillId="0" borderId="7" xfId="0" applyNumberFormat="1" applyFont="1" applyFill="1" applyBorder="1"/>
    <xf numFmtId="0" fontId="15" fillId="0" borderId="7" xfId="0" applyFont="1" applyFill="1" applyBorder="1" applyAlignment="1">
      <alignment horizontal="center"/>
    </xf>
    <xf numFmtId="0" fontId="15" fillId="0" borderId="25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" fontId="16" fillId="0" borderId="28" xfId="0" applyNumberFormat="1" applyFont="1" applyFill="1" applyBorder="1" applyAlignment="1">
      <alignment horizontal="center"/>
    </xf>
    <xf numFmtId="0" fontId="16" fillId="0" borderId="29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30" xfId="0" applyNumberFormat="1" applyFont="1" applyFill="1" applyBorder="1" applyAlignment="1">
      <alignment horizontal="center"/>
    </xf>
    <xf numFmtId="1" fontId="12" fillId="0" borderId="31" xfId="0" applyNumberFormat="1" applyFont="1" applyFill="1" applyBorder="1" applyAlignment="1">
      <alignment horizontal="center"/>
    </xf>
    <xf numFmtId="2" fontId="12" fillId="0" borderId="32" xfId="0" applyNumberFormat="1" applyFont="1" applyFill="1" applyBorder="1" applyAlignment="1">
      <alignment horizontal="center"/>
    </xf>
    <xf numFmtId="2" fontId="12" fillId="0" borderId="33" xfId="0" applyNumberFormat="1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4" fontId="15" fillId="0" borderId="0" xfId="0" applyNumberFormat="1" applyFont="1" applyFill="1" applyBorder="1"/>
    <xf numFmtId="4" fontId="16" fillId="0" borderId="34" xfId="0" applyNumberFormat="1" applyFont="1" applyFill="1" applyBorder="1" applyAlignment="1">
      <alignment horizontal="center"/>
    </xf>
    <xf numFmtId="0" fontId="16" fillId="0" borderId="35" xfId="0" applyFont="1" applyFill="1" applyBorder="1" applyAlignment="1">
      <alignment horizontal="center"/>
    </xf>
    <xf numFmtId="0" fontId="17" fillId="0" borderId="36" xfId="0" applyFont="1" applyFill="1" applyBorder="1" applyAlignment="1">
      <alignment horizontal="center" wrapText="1"/>
    </xf>
    <xf numFmtId="1" fontId="19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right"/>
    </xf>
    <xf numFmtId="15" fontId="20" fillId="0" borderId="0" xfId="0" applyNumberFormat="1" applyFont="1" applyBorder="1"/>
    <xf numFmtId="2" fontId="20" fillId="0" borderId="0" xfId="0" applyNumberFormat="1" applyFont="1" applyBorder="1"/>
    <xf numFmtId="0" fontId="20" fillId="0" borderId="0" xfId="0" applyFont="1" applyBorder="1" applyAlignment="1">
      <alignment horizontal="right"/>
    </xf>
    <xf numFmtId="2" fontId="15" fillId="0" borderId="7" xfId="0" applyNumberFormat="1" applyFont="1" applyFill="1" applyBorder="1"/>
    <xf numFmtId="0" fontId="2" fillId="0" borderId="0" xfId="0" applyFont="1" applyFill="1" applyBorder="1"/>
    <xf numFmtId="0" fontId="18" fillId="0" borderId="7" xfId="0" applyFont="1" applyFill="1" applyBorder="1" applyAlignment="1">
      <alignment horizontal="left"/>
    </xf>
    <xf numFmtId="0" fontId="7" fillId="0" borderId="7" xfId="0" applyFont="1" applyFill="1" applyBorder="1"/>
    <xf numFmtId="0" fontId="2" fillId="0" borderId="3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4" fontId="12" fillId="0" borderId="7" xfId="0" applyNumberFormat="1" applyFont="1" applyFill="1" applyBorder="1"/>
    <xf numFmtId="0" fontId="12" fillId="0" borderId="25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 wrapText="1"/>
    </xf>
    <xf numFmtId="0" fontId="21" fillId="0" borderId="7" xfId="0" applyFont="1" applyFill="1" applyBorder="1"/>
    <xf numFmtId="0" fontId="12" fillId="0" borderId="10" xfId="0" applyFont="1" applyFill="1" applyBorder="1" applyAlignment="1">
      <alignment horizontal="center" wrapText="1"/>
    </xf>
    <xf numFmtId="4" fontId="15" fillId="0" borderId="39" xfId="0" applyNumberFormat="1" applyFont="1" applyFill="1" applyBorder="1"/>
    <xf numFmtId="0" fontId="15" fillId="0" borderId="38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22" fillId="0" borderId="7" xfId="0" applyFont="1" applyFill="1" applyBorder="1" applyAlignment="1">
      <alignment horizontal="center" wrapText="1"/>
    </xf>
    <xf numFmtId="4" fontId="15" fillId="0" borderId="41" xfId="0" applyNumberFormat="1" applyFont="1" applyFill="1" applyBorder="1"/>
    <xf numFmtId="0" fontId="15" fillId="0" borderId="0" xfId="0" applyFont="1" applyFill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left"/>
    </xf>
    <xf numFmtId="0" fontId="7" fillId="0" borderId="7" xfId="0" applyFont="1" applyFill="1" applyBorder="1" applyAlignment="1">
      <alignment vertical="center" wrapText="1"/>
    </xf>
    <xf numFmtId="4" fontId="16" fillId="0" borderId="34" xfId="1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vertical="center" wrapText="1"/>
    </xf>
    <xf numFmtId="0" fontId="16" fillId="0" borderId="10" xfId="0" applyFont="1" applyFill="1" applyBorder="1" applyAlignment="1">
      <alignment vertical="center" wrapText="1"/>
    </xf>
    <xf numFmtId="0" fontId="12" fillId="0" borderId="47" xfId="0" applyFont="1" applyFill="1" applyBorder="1" applyAlignment="1">
      <alignment horizontal="center"/>
    </xf>
    <xf numFmtId="0" fontId="7" fillId="0" borderId="7" xfId="0" applyFont="1" applyFill="1" applyBorder="1" applyAlignment="1">
      <alignment vertical="center"/>
    </xf>
    <xf numFmtId="4" fontId="24" fillId="0" borderId="7" xfId="0" applyNumberFormat="1" applyFont="1" applyFill="1" applyBorder="1" applyAlignment="1">
      <alignment vertical="center"/>
    </xf>
    <xf numFmtId="0" fontId="24" fillId="0" borderId="7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vertical="center"/>
    </xf>
    <xf numFmtId="4" fontId="15" fillId="0" borderId="7" xfId="0" applyNumberFormat="1" applyFont="1" applyFill="1" applyBorder="1" applyAlignment="1">
      <alignment vertical="center"/>
    </xf>
    <xf numFmtId="0" fontId="15" fillId="0" borderId="25" xfId="0" applyFont="1" applyFill="1" applyBorder="1" applyAlignment="1">
      <alignment horizontal="center" vertical="center"/>
    </xf>
    <xf numFmtId="4" fontId="15" fillId="0" borderId="41" xfId="0" applyNumberFormat="1" applyFont="1" applyFill="1" applyBorder="1" applyAlignment="1">
      <alignment vertical="center"/>
    </xf>
    <xf numFmtId="0" fontId="15" fillId="0" borderId="38" xfId="0" applyFont="1" applyFill="1" applyBorder="1" applyAlignment="1">
      <alignment horizontal="center" vertical="center"/>
    </xf>
    <xf numFmtId="0" fontId="16" fillId="0" borderId="10" xfId="0" applyFont="1" applyFill="1" applyBorder="1"/>
    <xf numFmtId="0" fontId="12" fillId="0" borderId="48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6" fillId="0" borderId="7" xfId="0" applyFont="1" applyFill="1" applyBorder="1" applyAlignment="1">
      <alignment horizontal="right"/>
    </xf>
    <xf numFmtId="0" fontId="15" fillId="0" borderId="7" xfId="0" applyFont="1" applyFill="1" applyBorder="1" applyAlignment="1">
      <alignment wrapText="1"/>
    </xf>
    <xf numFmtId="0" fontId="27" fillId="0" borderId="10" xfId="0" applyFont="1" applyFill="1" applyBorder="1" applyAlignment="1">
      <alignment horizontal="center" wrapText="1"/>
    </xf>
    <xf numFmtId="0" fontId="12" fillId="0" borderId="48" xfId="0" applyFont="1" applyFill="1" applyBorder="1" applyAlignment="1">
      <alignment horizontal="center"/>
    </xf>
    <xf numFmtId="0" fontId="28" fillId="0" borderId="10" xfId="0" applyFont="1" applyFill="1" applyBorder="1"/>
    <xf numFmtId="0" fontId="12" fillId="0" borderId="49" xfId="0" applyFont="1" applyFill="1" applyBorder="1" applyAlignment="1">
      <alignment vertical="center" wrapText="1"/>
    </xf>
    <xf numFmtId="0" fontId="12" fillId="0" borderId="0" xfId="0" applyFont="1" applyFill="1" applyBorder="1"/>
    <xf numFmtId="0" fontId="28" fillId="0" borderId="50" xfId="0" applyFont="1" applyFill="1" applyBorder="1"/>
    <xf numFmtId="0" fontId="12" fillId="0" borderId="7" xfId="0" applyFont="1" applyFill="1" applyBorder="1" applyAlignment="1">
      <alignment vertical="center" wrapText="1"/>
    </xf>
    <xf numFmtId="0" fontId="17" fillId="0" borderId="50" xfId="0" applyFont="1" applyFill="1" applyBorder="1" applyAlignment="1">
      <alignment horizontal="center" wrapText="1"/>
    </xf>
    <xf numFmtId="0" fontId="24" fillId="0" borderId="7" xfId="0" applyFont="1" applyFill="1" applyBorder="1" applyAlignment="1">
      <alignment horizontal="center" vertical="center" wrapText="1"/>
    </xf>
    <xf numFmtId="0" fontId="29" fillId="0" borderId="0" xfId="0" applyFont="1" applyFill="1" applyBorder="1"/>
    <xf numFmtId="0" fontId="25" fillId="0" borderId="25" xfId="0" applyFont="1" applyFill="1" applyBorder="1" applyAlignment="1">
      <alignment horizontal="center"/>
    </xf>
    <xf numFmtId="0" fontId="16" fillId="0" borderId="36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/>
    <xf numFmtId="0" fontId="30" fillId="0" borderId="50" xfId="0" applyFont="1" applyFill="1" applyBorder="1" applyAlignment="1">
      <alignment wrapText="1"/>
    </xf>
    <xf numFmtId="0" fontId="16" fillId="0" borderId="7" xfId="0" applyFont="1" applyFill="1" applyBorder="1" applyAlignment="1">
      <alignment horizontal="center" vertical="center" wrapText="1"/>
    </xf>
    <xf numFmtId="4" fontId="15" fillId="0" borderId="43" xfId="0" applyNumberFormat="1" applyFont="1" applyFill="1" applyBorder="1"/>
    <xf numFmtId="0" fontId="16" fillId="0" borderId="36" xfId="0" applyFont="1" applyFill="1" applyBorder="1" applyAlignment="1">
      <alignment horizontal="center" wrapText="1"/>
    </xf>
    <xf numFmtId="4" fontId="15" fillId="0" borderId="51" xfId="0" applyNumberFormat="1" applyFont="1" applyFill="1" applyBorder="1"/>
    <xf numFmtId="0" fontId="15" fillId="0" borderId="52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0" fontId="18" fillId="0" borderId="7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left" wrapText="1"/>
    </xf>
    <xf numFmtId="0" fontId="16" fillId="0" borderId="9" xfId="0" applyFont="1" applyFill="1" applyBorder="1" applyAlignment="1">
      <alignment horizontal="center" wrapText="1"/>
    </xf>
    <xf numFmtId="0" fontId="15" fillId="0" borderId="53" xfId="0" applyFont="1" applyFill="1" applyBorder="1" applyAlignment="1">
      <alignment horizontal="center"/>
    </xf>
    <xf numFmtId="0" fontId="12" fillId="0" borderId="7" xfId="0" applyFont="1" applyFill="1" applyBorder="1"/>
    <xf numFmtId="0" fontId="16" fillId="0" borderId="10" xfId="0" applyFont="1" applyFill="1" applyBorder="1" applyAlignment="1">
      <alignment wrapText="1"/>
    </xf>
    <xf numFmtId="4" fontId="15" fillId="0" borderId="54" xfId="0" applyNumberFormat="1" applyFont="1" applyFill="1" applyBorder="1"/>
    <xf numFmtId="0" fontId="15" fillId="0" borderId="42" xfId="0" applyFont="1" applyFill="1" applyBorder="1" applyAlignment="1">
      <alignment horizontal="center"/>
    </xf>
    <xf numFmtId="0" fontId="15" fillId="0" borderId="55" xfId="0" applyFont="1" applyFill="1" applyBorder="1"/>
    <xf numFmtId="4" fontId="15" fillId="0" borderId="42" xfId="0" applyNumberFormat="1" applyFont="1" applyFill="1" applyBorder="1"/>
    <xf numFmtId="0" fontId="15" fillId="0" borderId="56" xfId="0" applyFont="1" applyFill="1" applyBorder="1" applyAlignment="1">
      <alignment horizontal="center"/>
    </xf>
    <xf numFmtId="0" fontId="17" fillId="0" borderId="10" xfId="0" applyFont="1" applyFill="1" applyBorder="1" applyAlignment="1">
      <alignment wrapText="1"/>
    </xf>
    <xf numFmtId="0" fontId="15" fillId="0" borderId="0" xfId="0" applyFont="1" applyFill="1" applyBorder="1"/>
    <xf numFmtId="0" fontId="17" fillId="0" borderId="50" xfId="0" applyFont="1" applyFill="1" applyBorder="1" applyAlignment="1">
      <alignment wrapText="1"/>
    </xf>
    <xf numFmtId="4" fontId="15" fillId="0" borderId="57" xfId="0" applyNumberFormat="1" applyFont="1" applyFill="1" applyBorder="1"/>
    <xf numFmtId="0" fontId="15" fillId="0" borderId="58" xfId="0" applyFont="1" applyFill="1" applyBorder="1" applyAlignment="1">
      <alignment horizontal="center"/>
    </xf>
    <xf numFmtId="0" fontId="16" fillId="0" borderId="3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5" fillId="0" borderId="46" xfId="0" applyFont="1" applyFill="1" applyBorder="1" applyAlignment="1">
      <alignment horizontal="center"/>
    </xf>
    <xf numFmtId="4" fontId="15" fillId="0" borderId="58" xfId="0" applyNumberFormat="1" applyFont="1" applyFill="1" applyBorder="1"/>
    <xf numFmtId="4" fontId="16" fillId="0" borderId="59" xfId="0" applyNumberFormat="1" applyFont="1" applyFill="1" applyBorder="1" applyAlignment="1">
      <alignment horizontal="center"/>
    </xf>
    <xf numFmtId="0" fontId="16" fillId="0" borderId="60" xfId="0" applyFont="1" applyFill="1" applyBorder="1" applyAlignment="1">
      <alignment horizontal="center"/>
    </xf>
    <xf numFmtId="0" fontId="15" fillId="0" borderId="0" xfId="0" applyFont="1" applyFill="1"/>
    <xf numFmtId="0" fontId="15" fillId="0" borderId="17" xfId="0" applyFont="1" applyFill="1" applyBorder="1" applyAlignment="1">
      <alignment horizontal="center"/>
    </xf>
    <xf numFmtId="4" fontId="16" fillId="0" borderId="61" xfId="0" applyNumberFormat="1" applyFont="1" applyFill="1" applyBorder="1" applyAlignment="1">
      <alignment horizontal="center"/>
    </xf>
    <xf numFmtId="0" fontId="16" fillId="0" borderId="62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 wrapText="1"/>
    </xf>
    <xf numFmtId="0" fontId="15" fillId="0" borderId="40" xfId="0" applyFont="1" applyFill="1" applyBorder="1" applyAlignment="1">
      <alignment horizontal="center"/>
    </xf>
    <xf numFmtId="0" fontId="7" fillId="0" borderId="63" xfId="0" applyFont="1" applyFill="1" applyBorder="1"/>
    <xf numFmtId="4" fontId="7" fillId="0" borderId="43" xfId="0" applyNumberFormat="1" applyFont="1" applyFill="1" applyBorder="1"/>
    <xf numFmtId="0" fontId="25" fillId="0" borderId="7" xfId="0" applyFont="1" applyFill="1" applyBorder="1" applyAlignment="1">
      <alignment horizontal="center"/>
    </xf>
    <xf numFmtId="2" fontId="7" fillId="0" borderId="64" xfId="0" applyNumberFormat="1" applyFont="1" applyFill="1" applyBorder="1" applyAlignment="1">
      <alignment horizontal="center"/>
    </xf>
    <xf numFmtId="1" fontId="7" fillId="0" borderId="65" xfId="0" applyNumberFormat="1" applyFont="1" applyFill="1" applyBorder="1" applyAlignment="1">
      <alignment horizontal="center"/>
    </xf>
    <xf numFmtId="0" fontId="7" fillId="0" borderId="63" xfId="0" applyFont="1" applyBorder="1"/>
    <xf numFmtId="4" fontId="2" fillId="0" borderId="43" xfId="0" applyNumberFormat="1" applyFont="1" applyFill="1" applyBorder="1"/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2" fontId="12" fillId="0" borderId="64" xfId="0" applyNumberFormat="1" applyFont="1" applyFill="1" applyBorder="1" applyAlignment="1">
      <alignment horizontal="center"/>
    </xf>
    <xf numFmtId="1" fontId="12" fillId="0" borderId="65" xfId="0" applyNumberFormat="1" applyFont="1" applyFill="1" applyBorder="1" applyAlignment="1">
      <alignment horizontal="center"/>
    </xf>
    <xf numFmtId="0" fontId="15" fillId="0" borderId="63" xfId="0" applyFont="1" applyBorder="1"/>
    <xf numFmtId="0" fontId="15" fillId="0" borderId="66" xfId="0" applyFont="1" applyBorder="1"/>
    <xf numFmtId="4" fontId="15" fillId="0" borderId="67" xfId="0" applyNumberFormat="1" applyFont="1" applyFill="1" applyBorder="1"/>
    <xf numFmtId="0" fontId="15" fillId="0" borderId="55" xfId="0" applyFont="1" applyFill="1" applyBorder="1" applyAlignment="1">
      <alignment horizontal="center"/>
    </xf>
    <xf numFmtId="0" fontId="15" fillId="0" borderId="68" xfId="0" applyFont="1" applyFill="1" applyBorder="1"/>
    <xf numFmtId="4" fontId="15" fillId="0" borderId="55" xfId="0" applyNumberFormat="1" applyFont="1" applyFill="1" applyBorder="1"/>
    <xf numFmtId="0" fontId="15" fillId="0" borderId="69" xfId="0" applyFont="1" applyFill="1" applyBorder="1" applyAlignment="1">
      <alignment horizontal="center"/>
    </xf>
    <xf numFmtId="4" fontId="15" fillId="0" borderId="61" xfId="0" applyNumberFormat="1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2" fontId="16" fillId="0" borderId="70" xfId="0" applyNumberFormat="1" applyFont="1" applyFill="1" applyBorder="1" applyAlignment="1">
      <alignment horizontal="center"/>
    </xf>
    <xf numFmtId="1" fontId="16" fillId="0" borderId="71" xfId="0" applyNumberFormat="1" applyFont="1" applyFill="1" applyBorder="1" applyAlignment="1">
      <alignment horizontal="center"/>
    </xf>
    <xf numFmtId="2" fontId="12" fillId="0" borderId="72" xfId="0" applyNumberFormat="1" applyFont="1" applyFill="1" applyBorder="1" applyAlignment="1">
      <alignment horizontal="center"/>
    </xf>
    <xf numFmtId="2" fontId="12" fillId="0" borderId="73" xfId="0" applyNumberFormat="1" applyFont="1" applyFill="1" applyBorder="1" applyAlignment="1">
      <alignment vertical="center"/>
    </xf>
    <xf numFmtId="0" fontId="17" fillId="0" borderId="74" xfId="0" applyFont="1" applyFill="1" applyBorder="1" applyAlignment="1">
      <alignment horizontal="center" wrapText="1"/>
    </xf>
    <xf numFmtId="0" fontId="31" fillId="0" borderId="0" xfId="0" applyFont="1" applyAlignment="1">
      <alignment horizontal="right"/>
    </xf>
    <xf numFmtId="2" fontId="0" fillId="0" borderId="0" xfId="0" applyNumberFormat="1"/>
    <xf numFmtId="0" fontId="16" fillId="0" borderId="0" xfId="0" applyFont="1"/>
    <xf numFmtId="164" fontId="7" fillId="0" borderId="76" xfId="2" applyNumberFormat="1" applyFont="1" applyBorder="1" applyAlignment="1">
      <alignment horizontal="center"/>
    </xf>
    <xf numFmtId="164" fontId="12" fillId="0" borderId="76" xfId="2" applyNumberFormat="1" applyFont="1" applyBorder="1" applyAlignment="1">
      <alignment horizontal="center"/>
    </xf>
    <xf numFmtId="44" fontId="0" fillId="0" borderId="76" xfId="2" applyFont="1" applyBorder="1"/>
    <xf numFmtId="164" fontId="22" fillId="0" borderId="76" xfId="2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9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Fill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9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1" fontId="21" fillId="0" borderId="0" xfId="0" applyNumberFormat="1" applyFont="1" applyFill="1" applyBorder="1" applyAlignment="1">
      <alignment horizontal="center" vertical="center"/>
    </xf>
    <xf numFmtId="2" fontId="21" fillId="0" borderId="0" xfId="0" applyNumberFormat="1" applyFont="1" applyFill="1" applyBorder="1" applyAlignment="1">
      <alignment horizontal="center" vertical="center"/>
    </xf>
    <xf numFmtId="2" fontId="21" fillId="0" borderId="0" xfId="0" applyNumberFormat="1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32" fillId="0" borderId="0" xfId="0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34" fillId="0" borderId="0" xfId="0" applyFont="1" applyFill="1" applyBorder="1" applyAlignment="1">
      <alignment wrapText="1"/>
    </xf>
    <xf numFmtId="0" fontId="35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22" fillId="0" borderId="0" xfId="0" applyFont="1" applyFill="1" applyBorder="1"/>
    <xf numFmtId="0" fontId="36" fillId="0" borderId="0" xfId="0" applyFont="1" applyFill="1" applyBorder="1"/>
    <xf numFmtId="0" fontId="12" fillId="0" borderId="48" xfId="0" applyFont="1" applyFill="1" applyBorder="1" applyAlignment="1">
      <alignment horizontal="left" vertical="center" wrapText="1"/>
    </xf>
    <xf numFmtId="0" fontId="22" fillId="0" borderId="7" xfId="0" applyFont="1" applyFill="1" applyBorder="1" applyAlignment="1">
      <alignment horizontal="center"/>
    </xf>
    <xf numFmtId="0" fontId="15" fillId="0" borderId="0" xfId="0" applyFont="1" applyBorder="1"/>
    <xf numFmtId="0" fontId="15" fillId="6" borderId="11" xfId="0" applyFont="1" applyFill="1" applyBorder="1"/>
    <xf numFmtId="0" fontId="37" fillId="6" borderId="18" xfId="0" applyFont="1" applyFill="1" applyBorder="1" applyAlignment="1">
      <alignment horizontal="center"/>
    </xf>
    <xf numFmtId="4" fontId="15" fillId="0" borderId="26" xfId="0" applyNumberFormat="1" applyFont="1" applyFill="1" applyBorder="1"/>
    <xf numFmtId="4" fontId="15" fillId="0" borderId="37" xfId="0" applyNumberFormat="1" applyFont="1" applyFill="1" applyBorder="1"/>
    <xf numFmtId="44" fontId="15" fillId="0" borderId="75" xfId="2" applyFont="1" applyBorder="1"/>
    <xf numFmtId="0" fontId="15" fillId="0" borderId="0" xfId="0" applyFont="1"/>
    <xf numFmtId="0" fontId="15" fillId="0" borderId="0" xfId="0" applyFont="1" applyFill="1" applyBorder="1" applyAlignment="1">
      <alignment vertical="center"/>
    </xf>
    <xf numFmtId="4" fontId="16" fillId="9" borderId="34" xfId="0" applyNumberFormat="1" applyFont="1" applyFill="1" applyBorder="1" applyAlignment="1">
      <alignment horizontal="center"/>
    </xf>
    <xf numFmtId="0" fontId="16" fillId="9" borderId="35" xfId="0" applyFont="1" applyFill="1" applyBorder="1" applyAlignment="1">
      <alignment horizontal="center"/>
    </xf>
    <xf numFmtId="4" fontId="16" fillId="9" borderId="61" xfId="0" applyNumberFormat="1" applyFont="1" applyFill="1" applyBorder="1" applyAlignment="1">
      <alignment horizontal="center"/>
    </xf>
    <xf numFmtId="0" fontId="16" fillId="9" borderId="62" xfId="0" applyFont="1" applyFill="1" applyBorder="1" applyAlignment="1">
      <alignment horizontal="center"/>
    </xf>
    <xf numFmtId="2" fontId="12" fillId="5" borderId="32" xfId="0" applyNumberFormat="1" applyFont="1" applyFill="1" applyBorder="1" applyAlignment="1">
      <alignment horizontal="center"/>
    </xf>
    <xf numFmtId="2" fontId="12" fillId="5" borderId="33" xfId="0" applyNumberFormat="1" applyFont="1" applyFill="1" applyBorder="1" applyAlignment="1">
      <alignment vertical="center"/>
    </xf>
    <xf numFmtId="2" fontId="24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 wrapText="1"/>
    </xf>
    <xf numFmtId="2" fontId="22" fillId="0" borderId="0" xfId="0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/>
    <xf numFmtId="2" fontId="12" fillId="11" borderId="30" xfId="0" applyNumberFormat="1" applyFont="1" applyFill="1" applyBorder="1" applyAlignment="1">
      <alignment horizontal="center"/>
    </xf>
    <xf numFmtId="1" fontId="12" fillId="11" borderId="31" xfId="0" applyNumberFormat="1" applyFont="1" applyFill="1" applyBorder="1" applyAlignment="1">
      <alignment horizontal="center"/>
    </xf>
    <xf numFmtId="0" fontId="2" fillId="11" borderId="42" xfId="0" applyFont="1" applyFill="1" applyBorder="1" applyAlignment="1">
      <alignment horizontal="center" vertical="center" wrapText="1"/>
    </xf>
    <xf numFmtId="0" fontId="16" fillId="11" borderId="7" xfId="0" applyFont="1" applyFill="1" applyBorder="1" applyAlignment="1">
      <alignment horizontal="center" wrapText="1"/>
    </xf>
    <xf numFmtId="2" fontId="12" fillId="11" borderId="32" xfId="0" applyNumberFormat="1" applyFont="1" applyFill="1" applyBorder="1" applyAlignment="1">
      <alignment horizontal="center"/>
    </xf>
    <xf numFmtId="2" fontId="12" fillId="11" borderId="33" xfId="0" applyNumberFormat="1" applyFont="1" applyFill="1" applyBorder="1" applyAlignment="1">
      <alignment vertical="center"/>
    </xf>
    <xf numFmtId="0" fontId="2" fillId="11" borderId="10" xfId="0" applyFont="1" applyFill="1" applyBorder="1" applyAlignment="1">
      <alignment wrapText="1"/>
    </xf>
    <xf numFmtId="0" fontId="16" fillId="11" borderId="48" xfId="0" applyFont="1" applyFill="1" applyBorder="1" applyAlignment="1">
      <alignment horizontal="left" vertical="center" wrapText="1"/>
    </xf>
    <xf numFmtId="0" fontId="18" fillId="0" borderId="42" xfId="0" applyFont="1" applyFill="1" applyBorder="1" applyAlignment="1">
      <alignment horizontal="left"/>
    </xf>
    <xf numFmtId="0" fontId="16" fillId="11" borderId="77" xfId="0" applyFont="1" applyFill="1" applyBorder="1" applyAlignment="1">
      <alignment horizontal="left" vertical="center" wrapText="1"/>
    </xf>
    <xf numFmtId="0" fontId="17" fillId="11" borderId="78" xfId="0" applyFont="1" applyFill="1" applyBorder="1" applyAlignment="1">
      <alignment horizontal="center" wrapText="1"/>
    </xf>
    <xf numFmtId="0" fontId="17" fillId="11" borderId="79" xfId="0" applyFont="1" applyFill="1" applyBorder="1" applyAlignment="1">
      <alignment horizontal="center" wrapText="1"/>
    </xf>
    <xf numFmtId="0" fontId="17" fillId="11" borderId="51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2" fillId="0" borderId="42" xfId="0" applyFont="1" applyFill="1" applyBorder="1" applyAlignment="1">
      <alignment horizontal="center" vertical="center" wrapText="1"/>
    </xf>
    <xf numFmtId="0" fontId="17" fillId="0" borderId="78" xfId="0" applyFont="1" applyFill="1" applyBorder="1" applyAlignment="1">
      <alignment horizontal="center" wrapText="1"/>
    </xf>
    <xf numFmtId="0" fontId="17" fillId="0" borderId="79" xfId="0" applyFont="1" applyFill="1" applyBorder="1" applyAlignment="1">
      <alignment horizontal="center" wrapText="1"/>
    </xf>
    <xf numFmtId="2" fontId="12" fillId="9" borderId="33" xfId="0" applyNumberFormat="1" applyFont="1" applyFill="1" applyBorder="1" applyAlignment="1">
      <alignment vertical="center"/>
    </xf>
    <xf numFmtId="2" fontId="12" fillId="9" borderId="32" xfId="0" applyNumberFormat="1" applyFont="1" applyFill="1" applyBorder="1" applyAlignment="1">
      <alignment horizontal="center"/>
    </xf>
    <xf numFmtId="2" fontId="12" fillId="0" borderId="80" xfId="0" applyNumberFormat="1" applyFont="1" applyFill="1" applyBorder="1" applyAlignment="1">
      <alignment horizontal="center"/>
    </xf>
    <xf numFmtId="1" fontId="12" fillId="0" borderId="81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left" vertical="center"/>
    </xf>
    <xf numFmtId="0" fontId="38" fillId="0" borderId="0" xfId="0" applyFont="1" applyFill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8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 wrapText="1"/>
    </xf>
    <xf numFmtId="0" fontId="2" fillId="0" borderId="47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 vertical="center" wrapText="1"/>
    </xf>
    <xf numFmtId="0" fontId="2" fillId="0" borderId="48" xfId="0" applyFont="1" applyFill="1" applyBorder="1" applyAlignment="1">
      <alignment horizontal="left" vertical="center" wrapText="1"/>
    </xf>
    <xf numFmtId="0" fontId="17" fillId="0" borderId="48" xfId="0" applyFont="1" applyFill="1" applyBorder="1" applyAlignment="1">
      <alignment horizontal="left" vertical="center" wrapText="1"/>
    </xf>
    <xf numFmtId="0" fontId="2" fillId="0" borderId="48" xfId="0" applyFont="1" applyFill="1" applyBorder="1" applyAlignment="1">
      <alignment horizontal="center"/>
    </xf>
    <xf numFmtId="0" fontId="2" fillId="9" borderId="48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/>
    </xf>
    <xf numFmtId="0" fontId="17" fillId="0" borderId="42" xfId="0" applyFont="1" applyFill="1" applyBorder="1" applyAlignment="1">
      <alignment horizontal="left"/>
    </xf>
    <xf numFmtId="0" fontId="17" fillId="0" borderId="77" xfId="0" applyFont="1" applyFill="1" applyBorder="1" applyAlignment="1">
      <alignment horizontal="left" vertical="center" wrapText="1"/>
    </xf>
    <xf numFmtId="0" fontId="2" fillId="9" borderId="51" xfId="0" applyFont="1" applyFill="1" applyBorder="1" applyAlignment="1">
      <alignment horizontal="left" vertical="center" wrapText="1"/>
    </xf>
    <xf numFmtId="0" fontId="2" fillId="9" borderId="7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2" fontId="12" fillId="0" borderId="82" xfId="0" applyNumberFormat="1" applyFont="1" applyFill="1" applyBorder="1" applyAlignment="1">
      <alignment horizontal="center"/>
    </xf>
    <xf numFmtId="1" fontId="12" fillId="0" borderId="83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left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wrapText="1"/>
    </xf>
    <xf numFmtId="0" fontId="16" fillId="5" borderId="36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165" fontId="15" fillId="0" borderId="58" xfId="0" applyNumberFormat="1" applyFont="1" applyFill="1" applyBorder="1"/>
    <xf numFmtId="0" fontId="39" fillId="0" borderId="25" xfId="0" applyFont="1" applyFill="1" applyBorder="1" applyAlignment="1">
      <alignment horizontal="center"/>
    </xf>
    <xf numFmtId="4" fontId="39" fillId="0" borderId="7" xfId="0" applyNumberFormat="1" applyFont="1" applyFill="1" applyBorder="1"/>
    <xf numFmtId="2" fontId="12" fillId="0" borderId="32" xfId="0" applyNumberFormat="1" applyFont="1" applyFill="1" applyBorder="1" applyAlignment="1">
      <alignment horizontal="right"/>
    </xf>
    <xf numFmtId="4" fontId="16" fillId="0" borderId="34" xfId="0" applyNumberFormat="1" applyFont="1" applyFill="1" applyBorder="1" applyAlignment="1">
      <alignment horizontal="right"/>
    </xf>
    <xf numFmtId="4" fontId="16" fillId="0" borderId="34" xfId="1" applyNumberFormat="1" applyFont="1" applyFill="1" applyBorder="1" applyAlignment="1">
      <alignment horizontal="right"/>
    </xf>
    <xf numFmtId="4" fontId="16" fillId="0" borderId="59" xfId="0" applyNumberFormat="1" applyFont="1" applyFill="1" applyBorder="1" applyAlignment="1">
      <alignment horizontal="right"/>
    </xf>
    <xf numFmtId="4" fontId="16" fillId="0" borderId="61" xfId="0" applyNumberFormat="1" applyFont="1" applyFill="1" applyBorder="1" applyAlignment="1">
      <alignment horizontal="right"/>
    </xf>
    <xf numFmtId="4" fontId="15" fillId="0" borderId="61" xfId="0" applyNumberFormat="1" applyFont="1" applyFill="1" applyBorder="1" applyAlignment="1">
      <alignment horizontal="right"/>
    </xf>
    <xf numFmtId="2" fontId="12" fillId="9" borderId="32" xfId="0" applyNumberFormat="1" applyFont="1" applyFill="1" applyBorder="1" applyAlignment="1">
      <alignment horizontal="right"/>
    </xf>
    <xf numFmtId="0" fontId="12" fillId="9" borderId="48" xfId="0" applyFont="1" applyFill="1" applyBorder="1" applyAlignment="1">
      <alignment horizontal="left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wrapText="1"/>
    </xf>
    <xf numFmtId="0" fontId="12" fillId="9" borderId="77" xfId="0" applyFont="1" applyFill="1" applyBorder="1" applyAlignment="1">
      <alignment horizontal="left" vertical="center" wrapText="1"/>
    </xf>
    <xf numFmtId="0" fontId="12" fillId="9" borderId="7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wrapText="1"/>
    </xf>
    <xf numFmtId="2" fontId="12" fillId="5" borderId="32" xfId="0" applyNumberFormat="1" applyFont="1" applyFill="1" applyBorder="1" applyAlignment="1">
      <alignment horizontal="right"/>
    </xf>
    <xf numFmtId="0" fontId="2" fillId="9" borderId="42" xfId="0" applyFont="1" applyFill="1" applyBorder="1" applyAlignment="1">
      <alignment horizontal="center" vertical="center" wrapText="1"/>
    </xf>
    <xf numFmtId="2" fontId="39" fillId="9" borderId="32" xfId="0" applyNumberFormat="1" applyFont="1" applyFill="1" applyBorder="1" applyAlignment="1">
      <alignment horizontal="right"/>
    </xf>
    <xf numFmtId="2" fontId="39" fillId="9" borderId="33" xfId="0" applyNumberFormat="1" applyFont="1" applyFill="1" applyBorder="1" applyAlignment="1">
      <alignment vertical="center"/>
    </xf>
    <xf numFmtId="0" fontId="12" fillId="9" borderId="7" xfId="0" applyFont="1" applyFill="1" applyBorder="1" applyAlignment="1">
      <alignment horizontal="center" vertical="center" wrapText="1"/>
    </xf>
    <xf numFmtId="0" fontId="12" fillId="12" borderId="0" xfId="0" applyFont="1" applyFill="1" applyAlignment="1">
      <alignment horizontal="center" vertical="center" wrapText="1"/>
    </xf>
    <xf numFmtId="44" fontId="0" fillId="0" borderId="0" xfId="2" applyFont="1" applyBorder="1"/>
    <xf numFmtId="0" fontId="12" fillId="0" borderId="88" xfId="0" applyFont="1" applyFill="1" applyBorder="1" applyAlignment="1">
      <alignment horizontal="center"/>
    </xf>
    <xf numFmtId="0" fontId="12" fillId="0" borderId="89" xfId="0" applyFont="1" applyFill="1" applyBorder="1" applyAlignment="1">
      <alignment horizontal="center"/>
    </xf>
    <xf numFmtId="0" fontId="12" fillId="0" borderId="90" xfId="0" applyFont="1" applyFill="1" applyBorder="1" applyAlignment="1">
      <alignment horizontal="center"/>
    </xf>
    <xf numFmtId="0" fontId="12" fillId="0" borderId="91" xfId="0" applyFont="1" applyFill="1" applyBorder="1" applyAlignment="1">
      <alignment horizontal="center"/>
    </xf>
    <xf numFmtId="0" fontId="12" fillId="0" borderId="92" xfId="0" applyFont="1" applyFill="1" applyBorder="1" applyAlignment="1">
      <alignment horizontal="center"/>
    </xf>
    <xf numFmtId="0" fontId="12" fillId="0" borderId="9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 vertical="center"/>
    </xf>
    <xf numFmtId="0" fontId="16" fillId="14" borderId="36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/>
    <xf numFmtId="0" fontId="12" fillId="9" borderId="90" xfId="0" applyFont="1" applyFill="1" applyBorder="1" applyAlignment="1">
      <alignment horizontal="center"/>
    </xf>
    <xf numFmtId="0" fontId="12" fillId="9" borderId="91" xfId="0" applyFont="1" applyFill="1" applyBorder="1" applyAlignment="1">
      <alignment horizontal="center"/>
    </xf>
    <xf numFmtId="0" fontId="12" fillId="10" borderId="90" xfId="0" applyFont="1" applyFill="1" applyBorder="1" applyAlignment="1">
      <alignment horizontal="center"/>
    </xf>
    <xf numFmtId="0" fontId="12" fillId="10" borderId="91" xfId="0" applyFont="1" applyFill="1" applyBorder="1" applyAlignment="1">
      <alignment horizontal="center"/>
    </xf>
    <xf numFmtId="2" fontId="36" fillId="0" borderId="7" xfId="0" applyNumberFormat="1" applyFont="1" applyFill="1" applyBorder="1"/>
    <xf numFmtId="0" fontId="36" fillId="0" borderId="7" xfId="0" applyFont="1" applyFill="1" applyBorder="1" applyAlignment="1">
      <alignment horizontal="center"/>
    </xf>
    <xf numFmtId="0" fontId="16" fillId="10" borderId="7" xfId="0" applyFont="1" applyFill="1" applyBorder="1" applyAlignment="1">
      <alignment horizontal="left"/>
    </xf>
    <xf numFmtId="0" fontId="16" fillId="10" borderId="7" xfId="0" applyFont="1" applyFill="1" applyBorder="1" applyAlignment="1">
      <alignment horizontal="left" wrapText="1"/>
    </xf>
    <xf numFmtId="0" fontId="16" fillId="13" borderId="10" xfId="0" applyFont="1" applyFill="1" applyBorder="1" applyAlignment="1">
      <alignment wrapText="1"/>
    </xf>
    <xf numFmtId="0" fontId="29" fillId="13" borderId="78" xfId="0" applyFont="1" applyFill="1" applyBorder="1" applyAlignment="1">
      <alignment horizontal="left" wrapText="1"/>
    </xf>
    <xf numFmtId="0" fontId="17" fillId="10" borderId="50" xfId="0" applyFont="1" applyFill="1" applyBorder="1" applyAlignment="1">
      <alignment wrapText="1"/>
    </xf>
    <xf numFmtId="0" fontId="16" fillId="10" borderId="0" xfId="0" applyFont="1" applyFill="1" applyBorder="1" applyAlignment="1">
      <alignment horizontal="left" wrapText="1"/>
    </xf>
    <xf numFmtId="4" fontId="15" fillId="0" borderId="34" xfId="0" applyNumberFormat="1" applyFont="1" applyFill="1" applyBorder="1" applyAlignment="1">
      <alignment horizontal="right"/>
    </xf>
    <xf numFmtId="0" fontId="17" fillId="10" borderId="50" xfId="0" applyFont="1" applyFill="1" applyBorder="1" applyAlignment="1">
      <alignment horizontal="center" wrapText="1"/>
    </xf>
    <xf numFmtId="0" fontId="16" fillId="10" borderId="7" xfId="0" applyFont="1" applyFill="1" applyBorder="1" applyAlignment="1">
      <alignment horizontal="left" vertical="center"/>
    </xf>
    <xf numFmtId="0" fontId="16" fillId="10" borderId="0" xfId="0" applyFont="1" applyFill="1" applyBorder="1" applyAlignment="1">
      <alignment horizontal="left" vertical="center" wrapText="1"/>
    </xf>
    <xf numFmtId="0" fontId="2" fillId="10" borderId="10" xfId="0" applyFont="1" applyFill="1" applyBorder="1" applyAlignment="1">
      <alignment vertical="center" wrapText="1"/>
    </xf>
    <xf numFmtId="0" fontId="16" fillId="10" borderId="10" xfId="0" applyFont="1" applyFill="1" applyBorder="1" applyAlignment="1">
      <alignment vertical="center" wrapText="1"/>
    </xf>
    <xf numFmtId="0" fontId="12" fillId="13" borderId="7" xfId="0" applyFont="1" applyFill="1" applyBorder="1" applyAlignment="1">
      <alignment horizontal="center" wrapText="1"/>
    </xf>
    <xf numFmtId="0" fontId="12" fillId="13" borderId="7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wrapText="1"/>
    </xf>
    <xf numFmtId="0" fontId="16" fillId="10" borderId="78" xfId="0" applyFont="1" applyFill="1" applyBorder="1" applyAlignment="1">
      <alignment horizontal="left" wrapText="1"/>
    </xf>
    <xf numFmtId="2" fontId="12" fillId="0" borderId="94" xfId="0" applyNumberFormat="1" applyFont="1" applyFill="1" applyBorder="1" applyAlignment="1">
      <alignment horizontal="right"/>
    </xf>
    <xf numFmtId="2" fontId="12" fillId="0" borderId="95" xfId="0" applyNumberFormat="1" applyFont="1" applyFill="1" applyBorder="1" applyAlignment="1">
      <alignment vertical="center"/>
    </xf>
    <xf numFmtId="2" fontId="12" fillId="0" borderId="96" xfId="0" applyNumberFormat="1" applyFont="1" applyFill="1" applyBorder="1" applyAlignment="1">
      <alignment horizontal="right"/>
    </xf>
    <xf numFmtId="2" fontId="12" fillId="0" borderId="97" xfId="0" applyNumberFormat="1" applyFont="1" applyFill="1" applyBorder="1" applyAlignment="1">
      <alignment vertical="center"/>
    </xf>
    <xf numFmtId="2" fontId="7" fillId="0" borderId="96" xfId="0" applyNumberFormat="1" applyFont="1" applyFill="1" applyBorder="1" applyAlignment="1">
      <alignment horizontal="right"/>
    </xf>
    <xf numFmtId="2" fontId="7" fillId="0" borderId="97" xfId="0" applyNumberFormat="1" applyFont="1" applyFill="1" applyBorder="1" applyAlignment="1">
      <alignment vertical="center"/>
    </xf>
    <xf numFmtId="2" fontId="12" fillId="10" borderId="96" xfId="0" applyNumberFormat="1" applyFont="1" applyFill="1" applyBorder="1" applyAlignment="1">
      <alignment horizontal="right"/>
    </xf>
    <xf numFmtId="2" fontId="12" fillId="10" borderId="97" xfId="0" applyNumberFormat="1" applyFont="1" applyFill="1" applyBorder="1" applyAlignment="1">
      <alignment vertical="center"/>
    </xf>
    <xf numFmtId="2" fontId="12" fillId="14" borderId="96" xfId="0" applyNumberFormat="1" applyFont="1" applyFill="1" applyBorder="1" applyAlignment="1">
      <alignment horizontal="right"/>
    </xf>
    <xf numFmtId="2" fontId="12" fillId="14" borderId="97" xfId="0" applyNumberFormat="1" applyFont="1" applyFill="1" applyBorder="1" applyAlignment="1">
      <alignment vertical="center"/>
    </xf>
    <xf numFmtId="2" fontId="12" fillId="13" borderId="96" xfId="0" applyNumberFormat="1" applyFont="1" applyFill="1" applyBorder="1" applyAlignment="1">
      <alignment horizontal="right"/>
    </xf>
    <xf numFmtId="2" fontId="12" fillId="13" borderId="97" xfId="0" applyNumberFormat="1" applyFont="1" applyFill="1" applyBorder="1" applyAlignment="1">
      <alignment vertical="center"/>
    </xf>
    <xf numFmtId="2" fontId="12" fillId="0" borderId="98" xfId="0" applyNumberFormat="1" applyFont="1" applyFill="1" applyBorder="1" applyAlignment="1">
      <alignment horizontal="right"/>
    </xf>
    <xf numFmtId="2" fontId="12" fillId="0" borderId="99" xfId="0" applyNumberFormat="1" applyFont="1" applyFill="1" applyBorder="1" applyAlignment="1">
      <alignment vertical="center"/>
    </xf>
    <xf numFmtId="0" fontId="16" fillId="5" borderId="44" xfId="0" applyFont="1" applyFill="1" applyBorder="1" applyAlignment="1">
      <alignment horizontal="center" vertical="center" wrapText="1"/>
    </xf>
    <xf numFmtId="0" fontId="16" fillId="5" borderId="45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6" fillId="0" borderId="51" xfId="0" applyFont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17" fontId="10" fillId="0" borderId="9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17" fontId="11" fillId="0" borderId="9" xfId="0" applyNumberFormat="1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 wrapText="1"/>
    </xf>
    <xf numFmtId="0" fontId="17" fillId="0" borderId="44" xfId="0" applyFont="1" applyFill="1" applyBorder="1" applyAlignment="1">
      <alignment horizontal="center" vertical="center" wrapText="1"/>
    </xf>
    <xf numFmtId="0" fontId="17" fillId="0" borderId="45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2" fontId="32" fillId="2" borderId="84" xfId="0" applyNumberFormat="1" applyFont="1" applyFill="1" applyBorder="1" applyAlignment="1">
      <alignment horizontal="center" vertical="center" textRotation="255"/>
    </xf>
    <xf numFmtId="2" fontId="32" fillId="2" borderId="6" xfId="0" applyNumberFormat="1" applyFont="1" applyFill="1" applyBorder="1" applyAlignment="1">
      <alignment horizontal="center" vertical="center" textRotation="255"/>
    </xf>
    <xf numFmtId="2" fontId="32" fillId="2" borderId="85" xfId="0" applyNumberFormat="1" applyFont="1" applyFill="1" applyBorder="1" applyAlignment="1">
      <alignment horizontal="center" vertical="center" textRotation="255"/>
    </xf>
    <xf numFmtId="2" fontId="32" fillId="2" borderId="86" xfId="0" applyNumberFormat="1" applyFont="1" applyFill="1" applyBorder="1" applyAlignment="1">
      <alignment horizontal="center" vertical="center" textRotation="255"/>
    </xf>
    <xf numFmtId="2" fontId="32" fillId="2" borderId="87" xfId="0" applyNumberFormat="1" applyFont="1" applyFill="1" applyBorder="1" applyAlignment="1">
      <alignment horizontal="center" vertical="center" textRotation="255"/>
    </xf>
    <xf numFmtId="2" fontId="32" fillId="2" borderId="14" xfId="0" applyNumberFormat="1" applyFont="1" applyFill="1" applyBorder="1" applyAlignment="1">
      <alignment horizontal="center" vertical="center" textRotation="255"/>
    </xf>
    <xf numFmtId="0" fontId="12" fillId="5" borderId="7" xfId="0" applyFont="1" applyFill="1" applyBorder="1" applyAlignment="1">
      <alignment horizontal="center" vertical="center" wrapText="1"/>
    </xf>
    <xf numFmtId="0" fontId="16" fillId="10" borderId="44" xfId="0" applyFont="1" applyFill="1" applyBorder="1" applyAlignment="1">
      <alignment horizontal="center" vertical="center" wrapText="1"/>
    </xf>
    <xf numFmtId="0" fontId="16" fillId="10" borderId="45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9" fillId="15" borderId="0" xfId="0" applyFont="1" applyFill="1" applyBorder="1" applyAlignment="1">
      <alignment horizontal="center" vertical="center" wrapText="1"/>
    </xf>
    <xf numFmtId="0" fontId="9" fillId="15" borderId="13" xfId="0" applyFont="1" applyFill="1" applyBorder="1" applyAlignment="1">
      <alignment horizontal="center" vertical="center" wrapText="1"/>
    </xf>
    <xf numFmtId="0" fontId="7" fillId="10" borderId="84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10" borderId="87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CCFF66"/>
      <color rgb="FF66FFFF"/>
      <color rgb="FF0000FF"/>
      <color rgb="FFCC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65"/>
  <sheetViews>
    <sheetView topLeftCell="G30" zoomScaleNormal="100" workbookViewId="0">
      <selection activeCell="K61" sqref="K61"/>
    </sheetView>
  </sheetViews>
  <sheetFormatPr baseColWidth="10" defaultRowHeight="17.25" x14ac:dyDescent="0.3"/>
  <cols>
    <col min="1" max="1" width="5" customWidth="1"/>
    <col min="2" max="2" width="32.42578125" customWidth="1"/>
    <col min="3" max="3" width="11.85546875" style="16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style="21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75" customWidth="1"/>
    <col min="16" max="16" width="13" style="180" customWidth="1"/>
    <col min="17" max="17" width="10" style="166" bestFit="1" customWidth="1"/>
    <col min="18" max="18" width="3.5703125" style="11" customWidth="1"/>
    <col min="19" max="19" width="46.28515625" style="7" customWidth="1"/>
  </cols>
  <sheetData>
    <row r="1" spans="2:26" ht="32.25" customHeight="1" thickBot="1" x14ac:dyDescent="0.35">
      <c r="B1" s="360" t="s">
        <v>0</v>
      </c>
      <c r="C1" s="360"/>
      <c r="H1" s="209"/>
      <c r="I1" s="2"/>
      <c r="J1" s="2"/>
      <c r="K1" s="2"/>
      <c r="L1" s="2"/>
      <c r="M1" s="2"/>
      <c r="N1" s="2"/>
      <c r="O1" s="3"/>
      <c r="P1" s="4"/>
      <c r="Q1" s="5"/>
      <c r="R1" s="6"/>
    </row>
    <row r="2" spans="2:26" ht="32.25" customHeight="1" thickBot="1" x14ac:dyDescent="0.4">
      <c r="B2" s="8">
        <v>45328</v>
      </c>
      <c r="C2" s="9"/>
      <c r="F2" s="361" t="s">
        <v>1</v>
      </c>
      <c r="G2" s="362"/>
      <c r="H2" s="363"/>
      <c r="I2" s="364"/>
      <c r="J2" s="365" t="s">
        <v>2</v>
      </c>
      <c r="K2" s="365"/>
      <c r="L2" s="366"/>
      <c r="M2" s="10"/>
      <c r="N2" s="369" t="s">
        <v>63</v>
      </c>
      <c r="O2" s="369"/>
      <c r="P2" s="370" t="s">
        <v>3</v>
      </c>
      <c r="Q2" s="371"/>
      <c r="S2" s="12"/>
      <c r="T2" s="6"/>
      <c r="U2" s="6"/>
      <c r="V2" s="6"/>
    </row>
    <row r="3" spans="2:26" ht="18.75" customHeight="1" thickTop="1" thickBot="1" x14ac:dyDescent="0.35">
      <c r="B3" s="13"/>
      <c r="C3" s="374" t="s">
        <v>55</v>
      </c>
      <c r="D3" s="375"/>
      <c r="E3" s="14"/>
      <c r="F3" s="376" t="s">
        <v>56</v>
      </c>
      <c r="G3" s="377"/>
      <c r="H3" s="210"/>
      <c r="I3" s="378" t="s">
        <v>4</v>
      </c>
      <c r="J3" s="367"/>
      <c r="K3" s="367"/>
      <c r="L3" s="368"/>
      <c r="M3" s="15"/>
      <c r="N3" s="369"/>
      <c r="O3" s="369"/>
      <c r="P3" s="372"/>
      <c r="Q3" s="373"/>
      <c r="R3" s="16"/>
      <c r="S3" s="12"/>
      <c r="T3" s="6"/>
      <c r="U3" s="6"/>
      <c r="V3" s="6"/>
    </row>
    <row r="4" spans="2:26" ht="18" customHeight="1" thickTop="1" thickBot="1" x14ac:dyDescent="0.35">
      <c r="B4" s="17" t="s">
        <v>5</v>
      </c>
      <c r="C4" s="18" t="s">
        <v>6</v>
      </c>
      <c r="D4" s="19" t="s">
        <v>7</v>
      </c>
      <c r="E4" s="19"/>
      <c r="F4" s="19" t="s">
        <v>6</v>
      </c>
      <c r="G4" s="19" t="s">
        <v>7</v>
      </c>
      <c r="H4" s="211" t="s">
        <v>8</v>
      </c>
      <c r="I4" s="379"/>
      <c r="J4" s="20"/>
      <c r="K4" s="21" t="s">
        <v>6</v>
      </c>
      <c r="L4" s="22" t="s">
        <v>9</v>
      </c>
      <c r="M4" s="15"/>
      <c r="N4" s="23" t="s">
        <v>10</v>
      </c>
      <c r="O4" s="24" t="s">
        <v>11</v>
      </c>
      <c r="P4" s="25" t="s">
        <v>6</v>
      </c>
      <c r="Q4" s="26" t="s">
        <v>11</v>
      </c>
      <c r="R4" s="27"/>
      <c r="S4" s="12"/>
      <c r="T4" s="6"/>
      <c r="U4" s="6"/>
      <c r="V4" s="6"/>
    </row>
    <row r="5" spans="2:26" ht="23.25" customHeight="1" thickTop="1" thickBot="1" x14ac:dyDescent="0.35">
      <c r="B5" s="28" t="s">
        <v>12</v>
      </c>
      <c r="C5" s="29">
        <v>103.79</v>
      </c>
      <c r="D5" s="30">
        <v>9</v>
      </c>
      <c r="E5" s="28"/>
      <c r="F5" s="29"/>
      <c r="G5" s="31"/>
      <c r="H5" s="212">
        <f t="shared" ref="H5:I51" si="0">F5+C5</f>
        <v>103.79</v>
      </c>
      <c r="I5" s="32">
        <f t="shared" si="0"/>
        <v>9</v>
      </c>
      <c r="J5" s="33"/>
      <c r="K5" s="34">
        <v>103.79</v>
      </c>
      <c r="L5" s="35">
        <v>9</v>
      </c>
      <c r="M5" s="36"/>
      <c r="N5" s="37">
        <v>103.7</v>
      </c>
      <c r="O5" s="38">
        <v>9</v>
      </c>
      <c r="P5" s="39">
        <f>H5-K5</f>
        <v>0</v>
      </c>
      <c r="Q5" s="40">
        <f>I5-L5</f>
        <v>0</v>
      </c>
      <c r="R5" s="41"/>
      <c r="S5" s="42"/>
      <c r="T5" s="6"/>
      <c r="U5" s="6"/>
      <c r="V5" s="6"/>
    </row>
    <row r="6" spans="2:26" ht="23.25" customHeight="1" thickTop="1" thickBot="1" x14ac:dyDescent="0.35">
      <c r="B6" s="28" t="s">
        <v>13</v>
      </c>
      <c r="C6" s="43">
        <v>1939.04</v>
      </c>
      <c r="D6" s="30">
        <v>61</v>
      </c>
      <c r="E6" s="28"/>
      <c r="F6" s="29"/>
      <c r="G6" s="31"/>
      <c r="H6" s="212">
        <f t="shared" si="0"/>
        <v>1939.04</v>
      </c>
      <c r="I6" s="32">
        <f t="shared" si="0"/>
        <v>61</v>
      </c>
      <c r="J6" s="33"/>
      <c r="K6" s="44">
        <v>1939.04</v>
      </c>
      <c r="L6" s="45">
        <v>61</v>
      </c>
      <c r="M6" s="36"/>
      <c r="N6" s="37">
        <v>1939.36</v>
      </c>
      <c r="O6" s="38">
        <v>61</v>
      </c>
      <c r="P6" s="39">
        <f t="shared" ref="P6:P16" si="1">H6-K6</f>
        <v>0</v>
      </c>
      <c r="Q6" s="40">
        <f t="shared" ref="Q6:Q17" si="2">I6-L6</f>
        <v>0</v>
      </c>
      <c r="R6" s="46"/>
      <c r="S6" s="54"/>
      <c r="T6" s="6"/>
      <c r="U6" s="47"/>
      <c r="V6" s="48"/>
      <c r="W6" s="49"/>
      <c r="X6" s="50"/>
      <c r="Y6" s="51"/>
      <c r="Z6" s="1"/>
    </row>
    <row r="7" spans="2:26" ht="30" customHeight="1" thickTop="1" thickBot="1" x14ac:dyDescent="0.35">
      <c r="B7" s="28" t="s">
        <v>14</v>
      </c>
      <c r="C7" s="52">
        <v>60.07</v>
      </c>
      <c r="D7" s="30">
        <v>5</v>
      </c>
      <c r="E7" s="28"/>
      <c r="F7" s="29"/>
      <c r="G7" s="31"/>
      <c r="H7" s="212">
        <f t="shared" si="0"/>
        <v>60.07</v>
      </c>
      <c r="I7" s="32">
        <f t="shared" si="0"/>
        <v>5</v>
      </c>
      <c r="J7" s="33"/>
      <c r="K7" s="44">
        <v>60.1</v>
      </c>
      <c r="L7" s="45">
        <v>5</v>
      </c>
      <c r="M7" s="36"/>
      <c r="N7" s="37">
        <v>60.8</v>
      </c>
      <c r="O7" s="38">
        <v>5</v>
      </c>
      <c r="P7" s="39">
        <f t="shared" si="1"/>
        <v>-3.0000000000001137E-2</v>
      </c>
      <c r="Q7" s="40">
        <f t="shared" si="2"/>
        <v>0</v>
      </c>
      <c r="R7" s="53"/>
      <c r="S7" s="54"/>
      <c r="T7" s="6"/>
      <c r="U7" s="6"/>
      <c r="V7" s="6"/>
    </row>
    <row r="8" spans="2:26" ht="32.25" hidden="1" customHeight="1" thickTop="1" thickBot="1" x14ac:dyDescent="0.35">
      <c r="B8" s="55" t="s">
        <v>15</v>
      </c>
      <c r="C8" s="29"/>
      <c r="D8" s="30"/>
      <c r="E8" s="28"/>
      <c r="F8" s="29"/>
      <c r="G8" s="31"/>
      <c r="H8" s="213">
        <f t="shared" si="0"/>
        <v>0</v>
      </c>
      <c r="I8" s="56">
        <f t="shared" si="0"/>
        <v>0</v>
      </c>
      <c r="J8" s="33"/>
      <c r="K8" s="44"/>
      <c r="L8" s="45"/>
      <c r="M8" s="36"/>
      <c r="N8" s="37"/>
      <c r="O8" s="38"/>
      <c r="P8" s="39">
        <f t="shared" si="1"/>
        <v>0</v>
      </c>
      <c r="Q8" s="40">
        <f t="shared" si="2"/>
        <v>0</v>
      </c>
      <c r="R8" s="57"/>
      <c r="S8" s="58"/>
      <c r="T8" s="6"/>
      <c r="U8" s="6"/>
      <c r="V8" s="6"/>
    </row>
    <row r="9" spans="2:26" ht="24" customHeight="1" thickTop="1" thickBot="1" x14ac:dyDescent="0.35">
      <c r="B9" s="55" t="s">
        <v>16</v>
      </c>
      <c r="C9" s="29"/>
      <c r="D9" s="30"/>
      <c r="E9" s="28"/>
      <c r="F9" s="59">
        <v>395.29</v>
      </c>
      <c r="G9" s="60">
        <v>21</v>
      </c>
      <c r="H9" s="213">
        <f t="shared" si="0"/>
        <v>395.29</v>
      </c>
      <c r="I9" s="56">
        <f t="shared" si="0"/>
        <v>21</v>
      </c>
      <c r="J9" s="33"/>
      <c r="K9" s="44">
        <v>395.27</v>
      </c>
      <c r="L9" s="45">
        <v>21</v>
      </c>
      <c r="M9" s="36"/>
      <c r="N9" s="37">
        <v>397.27</v>
      </c>
      <c r="O9" s="38">
        <v>21</v>
      </c>
      <c r="P9" s="39">
        <f t="shared" si="1"/>
        <v>2.0000000000038654E-2</v>
      </c>
      <c r="Q9" s="40">
        <f t="shared" si="2"/>
        <v>0</v>
      </c>
      <c r="R9" s="57"/>
      <c r="S9" s="61"/>
      <c r="T9" s="6"/>
      <c r="U9" s="6"/>
      <c r="V9" s="6"/>
    </row>
    <row r="10" spans="2:26" ht="22.5" customHeight="1" thickTop="1" thickBot="1" x14ac:dyDescent="0.35">
      <c r="B10" s="55" t="s">
        <v>17</v>
      </c>
      <c r="C10" s="29"/>
      <c r="D10" s="30"/>
      <c r="E10" s="62"/>
      <c r="F10" s="29">
        <v>100</v>
      </c>
      <c r="G10" s="31">
        <v>10</v>
      </c>
      <c r="H10" s="64">
        <f t="shared" si="0"/>
        <v>100</v>
      </c>
      <c r="I10" s="56">
        <f t="shared" si="0"/>
        <v>10</v>
      </c>
      <c r="J10" s="33"/>
      <c r="K10" s="44">
        <v>100</v>
      </c>
      <c r="L10" s="45">
        <v>10</v>
      </c>
      <c r="M10" s="36"/>
      <c r="N10" s="228"/>
      <c r="O10" s="229"/>
      <c r="P10" s="39">
        <f t="shared" si="1"/>
        <v>0</v>
      </c>
      <c r="Q10" s="40">
        <f t="shared" si="2"/>
        <v>0</v>
      </c>
      <c r="R10" s="63"/>
      <c r="S10" s="231"/>
      <c r="T10" s="6"/>
      <c r="U10" s="6"/>
      <c r="V10" s="6"/>
    </row>
    <row r="11" spans="2:26" ht="22.5" customHeight="1" thickTop="1" thickBot="1" x14ac:dyDescent="0.35">
      <c r="B11" s="55" t="s">
        <v>18</v>
      </c>
      <c r="C11" s="29"/>
      <c r="D11" s="30"/>
      <c r="E11" s="28"/>
      <c r="F11" s="29">
        <v>70</v>
      </c>
      <c r="G11" s="31">
        <v>7</v>
      </c>
      <c r="H11" s="64">
        <f t="shared" si="0"/>
        <v>70</v>
      </c>
      <c r="I11" s="65">
        <f t="shared" si="0"/>
        <v>7</v>
      </c>
      <c r="J11" s="66"/>
      <c r="K11" s="44">
        <v>70</v>
      </c>
      <c r="L11" s="45">
        <v>7</v>
      </c>
      <c r="M11" s="36"/>
      <c r="N11" s="37">
        <v>70</v>
      </c>
      <c r="O11" s="38">
        <v>7</v>
      </c>
      <c r="P11" s="39">
        <f t="shared" si="1"/>
        <v>0</v>
      </c>
      <c r="Q11" s="40">
        <f t="shared" si="2"/>
        <v>0</v>
      </c>
      <c r="R11" s="63"/>
      <c r="S11" s="67"/>
      <c r="T11" s="6"/>
      <c r="U11" s="6"/>
      <c r="V11" s="6"/>
    </row>
    <row r="12" spans="2:26" ht="30" customHeight="1" thickTop="1" thickBot="1" x14ac:dyDescent="0.35">
      <c r="B12" s="55" t="s">
        <v>19</v>
      </c>
      <c r="C12" s="52"/>
      <c r="D12" s="30"/>
      <c r="E12" s="28"/>
      <c r="F12" s="52">
        <v>10</v>
      </c>
      <c r="G12" s="31">
        <v>1</v>
      </c>
      <c r="H12" s="68">
        <f t="shared" si="0"/>
        <v>10</v>
      </c>
      <c r="I12" s="65">
        <f t="shared" si="0"/>
        <v>1</v>
      </c>
      <c r="J12" s="66"/>
      <c r="K12" s="44">
        <v>10</v>
      </c>
      <c r="L12" s="45">
        <v>1</v>
      </c>
      <c r="M12" s="69"/>
      <c r="N12" s="228">
        <v>110</v>
      </c>
      <c r="O12" s="229">
        <v>11</v>
      </c>
      <c r="P12" s="232">
        <f>H12-N12</f>
        <v>-100</v>
      </c>
      <c r="Q12" s="233">
        <f>I12-O12</f>
        <v>-10</v>
      </c>
      <c r="R12" s="70"/>
      <c r="S12" s="230" t="s">
        <v>64</v>
      </c>
      <c r="T12" s="71"/>
      <c r="U12" s="71"/>
      <c r="V12" s="6"/>
    </row>
    <row r="13" spans="2:26" ht="36" customHeight="1" thickTop="1" thickBot="1" x14ac:dyDescent="0.35">
      <c r="B13" s="72" t="s">
        <v>20</v>
      </c>
      <c r="C13" s="29"/>
      <c r="D13" s="30"/>
      <c r="E13" s="28"/>
      <c r="F13" s="29"/>
      <c r="G13" s="31"/>
      <c r="H13" s="68">
        <f t="shared" si="0"/>
        <v>0</v>
      </c>
      <c r="I13" s="65">
        <f t="shared" si="0"/>
        <v>0</v>
      </c>
      <c r="J13" s="66"/>
      <c r="K13" s="73">
        <v>-11.07</v>
      </c>
      <c r="L13" s="45">
        <v>0</v>
      </c>
      <c r="M13" s="69"/>
      <c r="N13" s="37"/>
      <c r="O13" s="38"/>
      <c r="P13" s="221">
        <f t="shared" si="1"/>
        <v>11.07</v>
      </c>
      <c r="Q13" s="222">
        <f t="shared" si="2"/>
        <v>0</v>
      </c>
      <c r="R13" s="74"/>
      <c r="S13" s="356" t="s">
        <v>62</v>
      </c>
      <c r="T13" s="6"/>
      <c r="U13" s="6"/>
      <c r="V13" s="6"/>
    </row>
    <row r="14" spans="2:26" ht="30" hidden="1" customHeight="1" thickTop="1" thickBot="1" x14ac:dyDescent="0.35">
      <c r="B14" s="72" t="s">
        <v>21</v>
      </c>
      <c r="C14" s="29"/>
      <c r="D14" s="30"/>
      <c r="E14" s="28"/>
      <c r="F14" s="29"/>
      <c r="G14" s="31"/>
      <c r="H14" s="68">
        <f t="shared" si="0"/>
        <v>0</v>
      </c>
      <c r="I14" s="65">
        <f t="shared" si="0"/>
        <v>0</v>
      </c>
      <c r="J14" s="66"/>
      <c r="K14" s="44"/>
      <c r="L14" s="45"/>
      <c r="M14" s="69"/>
      <c r="N14" s="37"/>
      <c r="O14" s="38"/>
      <c r="P14" s="39">
        <f t="shared" si="1"/>
        <v>0</v>
      </c>
      <c r="Q14" s="40">
        <f t="shared" si="2"/>
        <v>0</v>
      </c>
      <c r="R14" s="75"/>
      <c r="S14" s="357"/>
      <c r="T14" s="6"/>
      <c r="U14" s="6"/>
      <c r="V14" s="6"/>
    </row>
    <row r="15" spans="2:26" ht="32.25" hidden="1" customHeight="1" thickTop="1" thickBot="1" x14ac:dyDescent="0.35">
      <c r="B15" s="55" t="s">
        <v>22</v>
      </c>
      <c r="C15" s="29"/>
      <c r="D15" s="30"/>
      <c r="E15" s="28"/>
      <c r="F15" s="29"/>
      <c r="G15" s="31"/>
      <c r="H15" s="68">
        <f t="shared" si="0"/>
        <v>0</v>
      </c>
      <c r="I15" s="65">
        <f t="shared" si="0"/>
        <v>0</v>
      </c>
      <c r="J15" s="66"/>
      <c r="K15" s="44"/>
      <c r="L15" s="45"/>
      <c r="M15" s="69"/>
      <c r="N15" s="37"/>
      <c r="O15" s="38"/>
      <c r="P15" s="39">
        <f t="shared" si="1"/>
        <v>0</v>
      </c>
      <c r="Q15" s="40">
        <f t="shared" si="2"/>
        <v>0</v>
      </c>
      <c r="R15" s="75"/>
      <c r="S15" s="76"/>
      <c r="T15" s="6"/>
      <c r="U15" s="6"/>
      <c r="V15" s="6"/>
    </row>
    <row r="16" spans="2:26" ht="32.25" hidden="1" customHeight="1" thickTop="1" thickBot="1" x14ac:dyDescent="0.35">
      <c r="B16" s="77" t="s">
        <v>23</v>
      </c>
      <c r="C16" s="78"/>
      <c r="D16" s="79"/>
      <c r="E16" s="80"/>
      <c r="F16" s="81"/>
      <c r="G16" s="82"/>
      <c r="H16" s="83">
        <f t="shared" si="0"/>
        <v>0</v>
      </c>
      <c r="I16" s="84">
        <f t="shared" si="0"/>
        <v>0</v>
      </c>
      <c r="J16" s="66"/>
      <c r="K16" s="44"/>
      <c r="L16" s="45"/>
      <c r="M16" s="69"/>
      <c r="N16" s="37"/>
      <c r="O16" s="38"/>
      <c r="P16" s="39">
        <f t="shared" si="1"/>
        <v>0</v>
      </c>
      <c r="Q16" s="40">
        <f t="shared" si="2"/>
        <v>0</v>
      </c>
      <c r="R16" s="85"/>
      <c r="S16" s="86"/>
      <c r="T16" s="6"/>
      <c r="U16" s="6"/>
      <c r="V16" s="6"/>
    </row>
    <row r="17" spans="2:22" ht="43.5" customHeight="1" thickTop="1" thickBot="1" x14ac:dyDescent="0.35">
      <c r="B17" s="87" t="s">
        <v>24</v>
      </c>
      <c r="C17" s="29">
        <v>4807.49</v>
      </c>
      <c r="D17" s="30">
        <v>153</v>
      </c>
      <c r="E17" s="28"/>
      <c r="F17" s="29"/>
      <c r="G17" s="31"/>
      <c r="H17" s="68">
        <f t="shared" si="0"/>
        <v>4807.49</v>
      </c>
      <c r="I17" s="65">
        <f t="shared" si="0"/>
        <v>153</v>
      </c>
      <c r="J17" s="66"/>
      <c r="K17" s="44">
        <v>4807.49</v>
      </c>
      <c r="L17" s="45">
        <v>153</v>
      </c>
      <c r="M17" s="69"/>
      <c r="N17" s="37">
        <v>4808.3599999999997</v>
      </c>
      <c r="O17" s="38">
        <v>153</v>
      </c>
      <c r="P17" s="39">
        <f>H17-N17</f>
        <v>-0.86999999999989086</v>
      </c>
      <c r="Q17" s="40">
        <f t="shared" si="2"/>
        <v>0</v>
      </c>
      <c r="R17" s="88"/>
      <c r="S17" s="207"/>
      <c r="T17" s="6"/>
      <c r="U17" s="6"/>
      <c r="V17" s="6"/>
    </row>
    <row r="18" spans="2:22" ht="30" customHeight="1" thickTop="1" thickBot="1" x14ac:dyDescent="0.35">
      <c r="B18" s="89" t="s">
        <v>57</v>
      </c>
      <c r="C18" s="29"/>
      <c r="D18" s="30"/>
      <c r="E18" s="28"/>
      <c r="F18" s="29">
        <v>8652.57</v>
      </c>
      <c r="G18" s="31">
        <v>279</v>
      </c>
      <c r="H18" s="68">
        <f t="shared" si="0"/>
        <v>8652.57</v>
      </c>
      <c r="I18" s="65">
        <f t="shared" si="0"/>
        <v>279</v>
      </c>
      <c r="J18" s="66"/>
      <c r="K18" s="44">
        <v>8653.2000000000007</v>
      </c>
      <c r="L18" s="45">
        <v>279</v>
      </c>
      <c r="M18" s="69"/>
      <c r="N18" s="37">
        <v>7706.8</v>
      </c>
      <c r="O18" s="38">
        <v>243</v>
      </c>
      <c r="P18" s="232">
        <f>H18-N18</f>
        <v>945.76999999999953</v>
      </c>
      <c r="Q18" s="233">
        <f>I18-O18</f>
        <v>36</v>
      </c>
      <c r="R18" s="234"/>
      <c r="S18" s="235" t="s">
        <v>65</v>
      </c>
      <c r="T18" s="6"/>
      <c r="U18" s="6"/>
      <c r="V18" s="6"/>
    </row>
    <row r="19" spans="2:22" ht="36" hidden="1" customHeight="1" thickTop="1" thickBot="1" x14ac:dyDescent="0.35">
      <c r="B19" s="90" t="s">
        <v>25</v>
      </c>
      <c r="C19" s="29"/>
      <c r="D19" s="30"/>
      <c r="E19" s="28"/>
      <c r="F19" s="29"/>
      <c r="G19" s="31"/>
      <c r="H19" s="68">
        <f t="shared" si="0"/>
        <v>0</v>
      </c>
      <c r="I19" s="65">
        <f t="shared" si="0"/>
        <v>0</v>
      </c>
      <c r="J19" s="66"/>
      <c r="K19" s="44"/>
      <c r="L19" s="45"/>
      <c r="M19" s="69"/>
      <c r="N19" s="37"/>
      <c r="O19" s="38"/>
      <c r="P19" s="39">
        <f t="shared" ref="P19:P52" si="3">H19-N19</f>
        <v>0</v>
      </c>
      <c r="Q19" s="40">
        <f t="shared" ref="Q19:Q52" si="4">I19-O19</f>
        <v>0</v>
      </c>
      <c r="R19" s="91"/>
      <c r="S19" s="92"/>
      <c r="T19" s="6"/>
      <c r="U19" s="6"/>
      <c r="V19" s="6"/>
    </row>
    <row r="20" spans="2:22" ht="32.25" hidden="1" customHeight="1" thickTop="1" thickBot="1" x14ac:dyDescent="0.35">
      <c r="B20" s="55" t="s">
        <v>26</v>
      </c>
      <c r="C20" s="29"/>
      <c r="D20" s="30"/>
      <c r="E20" s="28"/>
      <c r="F20" s="29"/>
      <c r="G20" s="31"/>
      <c r="H20" s="68">
        <f t="shared" si="0"/>
        <v>0</v>
      </c>
      <c r="I20" s="65">
        <f t="shared" si="0"/>
        <v>0</v>
      </c>
      <c r="J20" s="66"/>
      <c r="K20" s="44"/>
      <c r="L20" s="45"/>
      <c r="M20" s="69"/>
      <c r="N20" s="37"/>
      <c r="O20" s="38"/>
      <c r="P20" s="39">
        <f t="shared" si="3"/>
        <v>0</v>
      </c>
      <c r="Q20" s="40">
        <f t="shared" si="4"/>
        <v>0</v>
      </c>
      <c r="R20" s="91"/>
      <c r="S20" s="92"/>
      <c r="T20" s="6"/>
      <c r="U20" s="6"/>
      <c r="V20" s="6"/>
    </row>
    <row r="21" spans="2:22" ht="32.25" hidden="1" customHeight="1" thickTop="1" thickBot="1" x14ac:dyDescent="0.35">
      <c r="B21" s="55" t="s">
        <v>27</v>
      </c>
      <c r="C21" s="29"/>
      <c r="D21" s="30"/>
      <c r="E21" s="28"/>
      <c r="F21" s="29"/>
      <c r="G21" s="31"/>
      <c r="H21" s="68">
        <f t="shared" si="0"/>
        <v>0</v>
      </c>
      <c r="I21" s="65">
        <f t="shared" si="0"/>
        <v>0</v>
      </c>
      <c r="J21" s="66"/>
      <c r="K21" s="44"/>
      <c r="L21" s="45"/>
      <c r="M21" s="69"/>
      <c r="N21" s="37"/>
      <c r="O21" s="38"/>
      <c r="P21" s="39">
        <f t="shared" si="3"/>
        <v>0</v>
      </c>
      <c r="Q21" s="40">
        <f t="shared" si="4"/>
        <v>0</v>
      </c>
      <c r="R21" s="93"/>
      <c r="S21" s="94"/>
      <c r="T21" s="95"/>
      <c r="U21" s="95"/>
      <c r="V21" s="6"/>
    </row>
    <row r="22" spans="2:22" ht="32.25" hidden="1" customHeight="1" thickTop="1" thickBot="1" x14ac:dyDescent="0.35">
      <c r="B22" s="55" t="s">
        <v>28</v>
      </c>
      <c r="C22" s="29"/>
      <c r="D22" s="30"/>
      <c r="E22" s="28"/>
      <c r="F22" s="29"/>
      <c r="G22" s="31"/>
      <c r="H22" s="68">
        <f t="shared" si="0"/>
        <v>0</v>
      </c>
      <c r="I22" s="65">
        <f t="shared" si="0"/>
        <v>0</v>
      </c>
      <c r="J22" s="66"/>
      <c r="K22" s="44"/>
      <c r="L22" s="45"/>
      <c r="M22" s="69"/>
      <c r="N22" s="37"/>
      <c r="O22" s="38"/>
      <c r="P22" s="39">
        <f t="shared" si="3"/>
        <v>0</v>
      </c>
      <c r="Q22" s="40">
        <f t="shared" si="4"/>
        <v>0</v>
      </c>
      <c r="R22" s="96"/>
      <c r="S22" s="97"/>
      <c r="T22" s="95"/>
      <c r="U22" s="95"/>
      <c r="V22" s="6"/>
    </row>
    <row r="23" spans="2:22" ht="32.25" hidden="1" customHeight="1" thickTop="1" thickBot="1" x14ac:dyDescent="0.35">
      <c r="B23" s="55" t="s">
        <v>29</v>
      </c>
      <c r="C23" s="29"/>
      <c r="D23" s="30"/>
      <c r="E23" s="28"/>
      <c r="F23" s="29"/>
      <c r="G23" s="31"/>
      <c r="H23" s="68">
        <f t="shared" si="0"/>
        <v>0</v>
      </c>
      <c r="I23" s="65">
        <f t="shared" si="0"/>
        <v>0</v>
      </c>
      <c r="J23" s="66"/>
      <c r="K23" s="44"/>
      <c r="L23" s="45"/>
      <c r="M23" s="69"/>
      <c r="N23" s="37"/>
      <c r="O23" s="38"/>
      <c r="P23" s="39">
        <f t="shared" si="3"/>
        <v>0</v>
      </c>
      <c r="Q23" s="40">
        <f t="shared" si="4"/>
        <v>0</v>
      </c>
      <c r="R23" s="98"/>
      <c r="S23" s="99"/>
      <c r="T23" s="100"/>
      <c r="U23" s="100"/>
      <c r="V23" s="6"/>
    </row>
    <row r="24" spans="2:22" ht="42" hidden="1" customHeight="1" thickTop="1" thickBot="1" x14ac:dyDescent="0.4">
      <c r="B24" s="55" t="s">
        <v>30</v>
      </c>
      <c r="C24" s="29"/>
      <c r="D24" s="30"/>
      <c r="E24" s="28"/>
      <c r="F24" s="29"/>
      <c r="G24" s="101"/>
      <c r="H24" s="68">
        <f t="shared" si="0"/>
        <v>0</v>
      </c>
      <c r="I24" s="65">
        <f t="shared" si="0"/>
        <v>0</v>
      </c>
      <c r="J24" s="66"/>
      <c r="K24" s="44"/>
      <c r="L24" s="45"/>
      <c r="M24" s="69"/>
      <c r="N24" s="37"/>
      <c r="O24" s="38"/>
      <c r="P24" s="39">
        <f t="shared" si="3"/>
        <v>0</v>
      </c>
      <c r="Q24" s="40">
        <f t="shared" si="4"/>
        <v>0</v>
      </c>
      <c r="R24" s="102"/>
      <c r="S24" s="358"/>
      <c r="T24" s="6"/>
      <c r="U24" s="6"/>
      <c r="V24" s="6"/>
    </row>
    <row r="25" spans="2:22" ht="29.25" hidden="1" customHeight="1" thickTop="1" thickBot="1" x14ac:dyDescent="0.35">
      <c r="B25" s="55" t="s">
        <v>31</v>
      </c>
      <c r="C25" s="29"/>
      <c r="D25" s="30"/>
      <c r="E25" s="28"/>
      <c r="F25" s="29"/>
      <c r="G25" s="31"/>
      <c r="H25" s="68">
        <f t="shared" si="0"/>
        <v>0</v>
      </c>
      <c r="I25" s="65">
        <f t="shared" si="0"/>
        <v>0</v>
      </c>
      <c r="J25" s="66"/>
      <c r="K25" s="44"/>
      <c r="L25" s="45"/>
      <c r="M25" s="69"/>
      <c r="N25" s="37"/>
      <c r="O25" s="38"/>
      <c r="P25" s="39">
        <f t="shared" si="3"/>
        <v>0</v>
      </c>
      <c r="Q25" s="40">
        <f t="shared" si="4"/>
        <v>0</v>
      </c>
      <c r="R25" s="103"/>
      <c r="S25" s="358"/>
      <c r="T25" s="6"/>
      <c r="U25" s="6"/>
      <c r="V25" s="6"/>
    </row>
    <row r="26" spans="2:22" ht="30" customHeight="1" thickTop="1" thickBot="1" x14ac:dyDescent="0.35">
      <c r="B26" s="55" t="s">
        <v>32</v>
      </c>
      <c r="C26" s="29"/>
      <c r="D26" s="30"/>
      <c r="E26" s="28"/>
      <c r="F26" s="29">
        <v>1085.06</v>
      </c>
      <c r="G26" s="31">
        <v>239</v>
      </c>
      <c r="H26" s="68">
        <f t="shared" si="0"/>
        <v>1085.06</v>
      </c>
      <c r="I26" s="65">
        <f t="shared" si="0"/>
        <v>239</v>
      </c>
      <c r="J26" s="66"/>
      <c r="K26" s="44">
        <v>1085.45</v>
      </c>
      <c r="L26" s="45">
        <v>239</v>
      </c>
      <c r="M26" s="69"/>
      <c r="N26" s="37">
        <v>1085.06</v>
      </c>
      <c r="O26" s="38">
        <v>239</v>
      </c>
      <c r="P26" s="39">
        <f t="shared" si="3"/>
        <v>0</v>
      </c>
      <c r="Q26" s="40">
        <f t="shared" si="4"/>
        <v>0</v>
      </c>
      <c r="R26" s="104"/>
      <c r="S26" s="105"/>
      <c r="T26" s="6"/>
      <c r="U26" s="6"/>
      <c r="V26" s="6"/>
    </row>
    <row r="27" spans="2:22" ht="32.25" customHeight="1" thickTop="1" thickBot="1" x14ac:dyDescent="0.35">
      <c r="B27" s="55" t="s">
        <v>58</v>
      </c>
      <c r="C27" s="106"/>
      <c r="D27" s="30"/>
      <c r="E27" s="28"/>
      <c r="F27" s="29">
        <v>287.69</v>
      </c>
      <c r="G27" s="31">
        <v>10</v>
      </c>
      <c r="H27" s="68">
        <f t="shared" si="0"/>
        <v>287.69</v>
      </c>
      <c r="I27" s="65">
        <f t="shared" si="0"/>
        <v>10</v>
      </c>
      <c r="J27" s="66"/>
      <c r="K27" s="44">
        <v>287.69</v>
      </c>
      <c r="L27" s="45">
        <v>10</v>
      </c>
      <c r="M27" s="69"/>
      <c r="N27" s="37">
        <v>288.58999999999997</v>
      </c>
      <c r="O27" s="38">
        <v>10</v>
      </c>
      <c r="P27" s="39">
        <f t="shared" si="3"/>
        <v>-0.89999999999997726</v>
      </c>
      <c r="Q27" s="40">
        <f t="shared" si="4"/>
        <v>0</v>
      </c>
      <c r="R27" s="107"/>
      <c r="S27" s="54"/>
      <c r="T27" s="6"/>
      <c r="U27" s="6"/>
      <c r="V27" s="6"/>
    </row>
    <row r="28" spans="2:22" ht="29.25" customHeight="1" thickTop="1" thickBot="1" x14ac:dyDescent="0.35">
      <c r="B28" s="55" t="s">
        <v>33</v>
      </c>
      <c r="C28" s="106"/>
      <c r="D28" s="30"/>
      <c r="E28" s="28"/>
      <c r="F28" s="108">
        <v>611.22</v>
      </c>
      <c r="G28" s="109">
        <v>18</v>
      </c>
      <c r="H28" s="68">
        <f t="shared" si="0"/>
        <v>611.22</v>
      </c>
      <c r="I28" s="65">
        <f t="shared" si="0"/>
        <v>18</v>
      </c>
      <c r="J28" s="66"/>
      <c r="K28" s="44">
        <v>611.22</v>
      </c>
      <c r="L28" s="45">
        <v>18</v>
      </c>
      <c r="M28" s="69"/>
      <c r="N28" s="37">
        <v>611.02</v>
      </c>
      <c r="O28" s="38">
        <v>18</v>
      </c>
      <c r="P28" s="39">
        <f t="shared" si="3"/>
        <v>0.20000000000004547</v>
      </c>
      <c r="Q28" s="40">
        <f t="shared" si="4"/>
        <v>0</v>
      </c>
      <c r="R28" s="110"/>
      <c r="S28" s="111"/>
      <c r="T28" s="6"/>
      <c r="U28" s="6"/>
      <c r="V28" s="6"/>
    </row>
    <row r="29" spans="2:22" ht="29.25" hidden="1" customHeight="1" thickTop="1" thickBot="1" x14ac:dyDescent="0.35">
      <c r="B29" s="72" t="s">
        <v>34</v>
      </c>
      <c r="C29" s="106"/>
      <c r="D29" s="30"/>
      <c r="E29" s="28"/>
      <c r="F29" s="108"/>
      <c r="G29" s="109"/>
      <c r="H29" s="68">
        <f t="shared" si="0"/>
        <v>0</v>
      </c>
      <c r="I29" s="65">
        <f t="shared" si="0"/>
        <v>0</v>
      </c>
      <c r="J29" s="66"/>
      <c r="K29" s="44"/>
      <c r="L29" s="45"/>
      <c r="M29" s="69"/>
      <c r="N29" s="37"/>
      <c r="O29" s="38"/>
      <c r="P29" s="39">
        <f t="shared" si="3"/>
        <v>0</v>
      </c>
      <c r="Q29" s="40">
        <f t="shared" si="4"/>
        <v>0</v>
      </c>
      <c r="R29" s="110"/>
      <c r="S29" s="112"/>
      <c r="T29" s="6"/>
      <c r="U29" s="6"/>
      <c r="V29" s="6"/>
    </row>
    <row r="30" spans="2:22" ht="32.25" customHeight="1" thickTop="1" thickBot="1" x14ac:dyDescent="0.35">
      <c r="B30" s="55" t="s">
        <v>35</v>
      </c>
      <c r="C30" s="106"/>
      <c r="D30" s="30"/>
      <c r="E30" s="28"/>
      <c r="F30" s="108">
        <v>16534.72</v>
      </c>
      <c r="G30" s="109">
        <v>1216</v>
      </c>
      <c r="H30" s="68">
        <f t="shared" si="0"/>
        <v>16534.72</v>
      </c>
      <c r="I30" s="65">
        <f t="shared" si="0"/>
        <v>1216</v>
      </c>
      <c r="J30" s="66"/>
      <c r="K30" s="44">
        <v>16534.72</v>
      </c>
      <c r="L30" s="45">
        <v>1216</v>
      </c>
      <c r="M30" s="69"/>
      <c r="N30" s="37">
        <v>16537.599999999999</v>
      </c>
      <c r="O30" s="38">
        <v>1216</v>
      </c>
      <c r="P30" s="39">
        <f t="shared" si="3"/>
        <v>-2.8799999999973807</v>
      </c>
      <c r="Q30" s="40">
        <f t="shared" si="4"/>
        <v>0</v>
      </c>
      <c r="R30" s="110"/>
      <c r="S30" s="111"/>
      <c r="T30" s="6"/>
      <c r="U30" s="6"/>
      <c r="V30" s="6"/>
    </row>
    <row r="31" spans="2:22" ht="32.25" hidden="1" customHeight="1" thickTop="1" thickBot="1" x14ac:dyDescent="0.35">
      <c r="B31" s="55" t="s">
        <v>36</v>
      </c>
      <c r="C31" s="106"/>
      <c r="D31" s="30"/>
      <c r="E31" s="28"/>
      <c r="F31" s="108"/>
      <c r="G31" s="109"/>
      <c r="H31" s="68">
        <f t="shared" si="0"/>
        <v>0</v>
      </c>
      <c r="I31" s="65">
        <f t="shared" si="0"/>
        <v>0</v>
      </c>
      <c r="J31" s="66"/>
      <c r="K31" s="44"/>
      <c r="L31" s="45"/>
      <c r="M31" s="69"/>
      <c r="N31" s="37"/>
      <c r="O31" s="38"/>
      <c r="P31" s="39">
        <f t="shared" si="3"/>
        <v>0</v>
      </c>
      <c r="Q31" s="40">
        <f t="shared" si="4"/>
        <v>0</v>
      </c>
      <c r="R31" s="113"/>
      <c r="S31" s="236"/>
      <c r="T31" s="6"/>
      <c r="U31" s="6"/>
      <c r="V31" s="6"/>
    </row>
    <row r="32" spans="2:22" ht="35.25" customHeight="1" thickTop="1" thickBot="1" x14ac:dyDescent="0.35">
      <c r="B32" s="55" t="s">
        <v>37</v>
      </c>
      <c r="C32" s="106">
        <v>5035.7</v>
      </c>
      <c r="D32" s="30">
        <v>185</v>
      </c>
      <c r="E32" s="28"/>
      <c r="F32" s="108"/>
      <c r="G32" s="109"/>
      <c r="H32" s="64">
        <f t="shared" si="0"/>
        <v>5035.7</v>
      </c>
      <c r="I32" s="114">
        <f t="shared" si="0"/>
        <v>185</v>
      </c>
      <c r="J32" s="66"/>
      <c r="K32" s="44">
        <v>5035.7</v>
      </c>
      <c r="L32" s="45">
        <v>185</v>
      </c>
      <c r="M32" s="69"/>
      <c r="N32" s="37">
        <v>20469.439999999999</v>
      </c>
      <c r="O32" s="38">
        <v>752</v>
      </c>
      <c r="P32" s="232">
        <f t="shared" si="3"/>
        <v>-15433.739999999998</v>
      </c>
      <c r="Q32" s="233">
        <f t="shared" si="4"/>
        <v>-567</v>
      </c>
      <c r="R32" s="70"/>
      <c r="S32" s="237" t="s">
        <v>66</v>
      </c>
      <c r="T32" s="6"/>
      <c r="U32" s="6"/>
      <c r="V32" s="6"/>
    </row>
    <row r="33" spans="1:22" ht="36.75" customHeight="1" thickTop="1" thickBot="1" x14ac:dyDescent="0.35">
      <c r="B33" s="115" t="s">
        <v>38</v>
      </c>
      <c r="C33" s="106"/>
      <c r="D33" s="30"/>
      <c r="E33" s="28"/>
      <c r="F33" s="108">
        <v>2400</v>
      </c>
      <c r="G33" s="109">
        <v>240</v>
      </c>
      <c r="H33" s="64">
        <f t="shared" si="0"/>
        <v>2400</v>
      </c>
      <c r="I33" s="114">
        <f t="shared" si="0"/>
        <v>240</v>
      </c>
      <c r="J33" s="66"/>
      <c r="K33" s="44">
        <v>2400</v>
      </c>
      <c r="L33" s="45">
        <v>240</v>
      </c>
      <c r="M33" s="69"/>
      <c r="N33" s="37">
        <v>1000</v>
      </c>
      <c r="O33" s="38">
        <v>100</v>
      </c>
      <c r="P33" s="232">
        <f t="shared" si="3"/>
        <v>1400</v>
      </c>
      <c r="Q33" s="233">
        <f t="shared" si="4"/>
        <v>140</v>
      </c>
      <c r="R33" s="70"/>
      <c r="S33" s="238" t="s">
        <v>67</v>
      </c>
      <c r="T33" s="6"/>
      <c r="U33" s="6"/>
      <c r="V33" s="6"/>
    </row>
    <row r="34" spans="1:22" ht="39" customHeight="1" thickTop="1" thickBot="1" x14ac:dyDescent="0.35">
      <c r="B34" s="55" t="s">
        <v>39</v>
      </c>
      <c r="C34" s="106"/>
      <c r="D34" s="30"/>
      <c r="E34" s="28"/>
      <c r="F34" s="108">
        <v>5390</v>
      </c>
      <c r="G34" s="109">
        <v>539</v>
      </c>
      <c r="H34" s="64">
        <f t="shared" si="0"/>
        <v>5390</v>
      </c>
      <c r="I34" s="114">
        <f t="shared" si="0"/>
        <v>539</v>
      </c>
      <c r="J34" s="66"/>
      <c r="K34" s="44">
        <v>5390</v>
      </c>
      <c r="L34" s="45">
        <v>539</v>
      </c>
      <c r="M34" s="69"/>
      <c r="N34" s="37">
        <v>740</v>
      </c>
      <c r="O34" s="38">
        <v>74</v>
      </c>
      <c r="P34" s="232">
        <f t="shared" si="3"/>
        <v>4650</v>
      </c>
      <c r="Q34" s="233">
        <f t="shared" si="4"/>
        <v>465</v>
      </c>
      <c r="R34" s="116"/>
      <c r="S34" s="238" t="s">
        <v>67</v>
      </c>
      <c r="T34" s="6"/>
      <c r="U34" s="6"/>
      <c r="V34" s="6"/>
    </row>
    <row r="35" spans="1:22" ht="39" customHeight="1" thickTop="1" thickBot="1" x14ac:dyDescent="0.35">
      <c r="B35" s="55" t="s">
        <v>40</v>
      </c>
      <c r="C35" s="117"/>
      <c r="D35" s="118"/>
      <c r="E35" s="119"/>
      <c r="F35" s="120">
        <v>2220</v>
      </c>
      <c r="G35" s="121">
        <v>222</v>
      </c>
      <c r="H35" s="64">
        <f t="shared" si="0"/>
        <v>2220</v>
      </c>
      <c r="I35" s="114">
        <f t="shared" si="0"/>
        <v>222</v>
      </c>
      <c r="J35" s="66"/>
      <c r="K35" s="44">
        <v>2220</v>
      </c>
      <c r="L35" s="45">
        <v>222</v>
      </c>
      <c r="M35" s="69"/>
      <c r="N35" s="37">
        <v>830</v>
      </c>
      <c r="O35" s="38">
        <v>83</v>
      </c>
      <c r="P35" s="232">
        <f t="shared" si="3"/>
        <v>1390</v>
      </c>
      <c r="Q35" s="233">
        <f t="shared" si="4"/>
        <v>139</v>
      </c>
      <c r="R35" s="122"/>
      <c r="S35" s="239" t="s">
        <v>67</v>
      </c>
      <c r="T35" s="6"/>
      <c r="U35" s="6"/>
      <c r="V35" s="6"/>
    </row>
    <row r="36" spans="1:22" ht="41.25" customHeight="1" thickTop="1" thickBot="1" x14ac:dyDescent="0.35">
      <c r="B36" s="55" t="s">
        <v>41</v>
      </c>
      <c r="C36" s="117">
        <v>2868.58</v>
      </c>
      <c r="D36" s="118">
        <v>105</v>
      </c>
      <c r="E36" s="123"/>
      <c r="F36" s="120"/>
      <c r="G36" s="121"/>
      <c r="H36" s="64">
        <f t="shared" si="0"/>
        <v>2868.58</v>
      </c>
      <c r="I36" s="114">
        <v>108</v>
      </c>
      <c r="J36" s="66"/>
      <c r="K36" s="44">
        <v>2868.58</v>
      </c>
      <c r="L36" s="45">
        <v>108</v>
      </c>
      <c r="M36" s="69"/>
      <c r="N36" s="37">
        <v>2846.4</v>
      </c>
      <c r="O36" s="38">
        <v>108</v>
      </c>
      <c r="P36" s="232">
        <f t="shared" si="3"/>
        <v>22.179999999999836</v>
      </c>
      <c r="Q36" s="40">
        <f t="shared" si="4"/>
        <v>0</v>
      </c>
      <c r="R36" s="124"/>
      <c r="S36" s="240" t="s">
        <v>68</v>
      </c>
      <c r="T36" s="6"/>
      <c r="U36" s="6"/>
      <c r="V36" s="6"/>
    </row>
    <row r="37" spans="1:22" ht="32.25" hidden="1" customHeight="1" thickTop="1" thickBot="1" x14ac:dyDescent="0.35">
      <c r="B37" s="55" t="s">
        <v>42</v>
      </c>
      <c r="C37" s="117"/>
      <c r="D37" s="118"/>
      <c r="E37" s="123"/>
      <c r="F37" s="120"/>
      <c r="G37" s="121"/>
      <c r="H37" s="64">
        <f t="shared" si="0"/>
        <v>0</v>
      </c>
      <c r="I37" s="114">
        <f t="shared" si="0"/>
        <v>0</v>
      </c>
      <c r="J37" s="66"/>
      <c r="K37" s="44"/>
      <c r="L37" s="45"/>
      <c r="M37" s="69"/>
      <c r="N37" s="37"/>
      <c r="O37" s="38"/>
      <c r="P37" s="39">
        <f t="shared" si="3"/>
        <v>0</v>
      </c>
      <c r="Q37" s="40">
        <f t="shared" si="4"/>
        <v>0</v>
      </c>
      <c r="R37" s="124"/>
      <c r="S37" s="42"/>
      <c r="T37" s="6"/>
      <c r="U37" s="6"/>
      <c r="V37" s="6"/>
    </row>
    <row r="38" spans="1:22" ht="32.25" hidden="1" customHeight="1" thickTop="1" thickBot="1" x14ac:dyDescent="0.35">
      <c r="B38" s="55" t="s">
        <v>43</v>
      </c>
      <c r="C38" s="106"/>
      <c r="D38" s="30"/>
      <c r="E38" s="123"/>
      <c r="F38" s="120"/>
      <c r="G38" s="121"/>
      <c r="H38" s="64">
        <f t="shared" si="0"/>
        <v>0</v>
      </c>
      <c r="I38" s="114">
        <f t="shared" si="0"/>
        <v>0</v>
      </c>
      <c r="J38" s="66"/>
      <c r="K38" s="44"/>
      <c r="L38" s="45"/>
      <c r="M38" s="69"/>
      <c r="N38" s="37"/>
      <c r="O38" s="38"/>
      <c r="P38" s="39">
        <f t="shared" si="3"/>
        <v>0</v>
      </c>
      <c r="Q38" s="40">
        <f t="shared" si="4"/>
        <v>0</v>
      </c>
      <c r="R38" s="98"/>
      <c r="S38" s="111"/>
      <c r="T38" s="6"/>
      <c r="U38" s="6"/>
      <c r="V38" s="6"/>
    </row>
    <row r="39" spans="1:22" ht="29.25" hidden="1" customHeight="1" thickTop="1" thickBot="1" x14ac:dyDescent="0.35">
      <c r="A39" s="11"/>
      <c r="B39" s="72" t="s">
        <v>44</v>
      </c>
      <c r="C39" s="106"/>
      <c r="D39" s="30"/>
      <c r="E39" s="123"/>
      <c r="F39" s="29"/>
      <c r="G39" s="31"/>
      <c r="H39" s="64">
        <f t="shared" si="0"/>
        <v>0</v>
      </c>
      <c r="I39" s="114">
        <f t="shared" si="0"/>
        <v>0</v>
      </c>
      <c r="J39" s="66"/>
      <c r="K39" s="44"/>
      <c r="L39" s="45"/>
      <c r="M39" s="69"/>
      <c r="N39" s="37"/>
      <c r="O39" s="38"/>
      <c r="P39" s="39">
        <f t="shared" si="3"/>
        <v>0</v>
      </c>
      <c r="Q39" s="40">
        <f t="shared" si="4"/>
        <v>0</v>
      </c>
      <c r="R39" s="98"/>
      <c r="S39" s="208"/>
      <c r="T39" s="6"/>
      <c r="U39" s="6"/>
      <c r="V39" s="6"/>
    </row>
    <row r="40" spans="1:22" ht="39" thickTop="1" thickBot="1" x14ac:dyDescent="0.35">
      <c r="B40" s="87" t="s">
        <v>59</v>
      </c>
      <c r="C40" s="106"/>
      <c r="D40" s="30"/>
      <c r="E40" s="123"/>
      <c r="F40" s="120">
        <v>3618.7</v>
      </c>
      <c r="G40" s="121">
        <v>4</v>
      </c>
      <c r="H40" s="125">
        <f t="shared" si="0"/>
        <v>3618.7</v>
      </c>
      <c r="I40" s="126">
        <f t="shared" si="0"/>
        <v>4</v>
      </c>
      <c r="J40" s="66"/>
      <c r="K40" s="217"/>
      <c r="L40" s="218"/>
      <c r="M40" s="69"/>
      <c r="N40" s="37"/>
      <c r="O40" s="38"/>
      <c r="P40" s="221">
        <f t="shared" si="3"/>
        <v>3618.7</v>
      </c>
      <c r="Q40" s="222">
        <f t="shared" si="4"/>
        <v>4</v>
      </c>
      <c r="R40" s="127"/>
      <c r="S40" s="241" t="s">
        <v>69</v>
      </c>
      <c r="T40" s="6"/>
      <c r="U40" s="6"/>
      <c r="V40" s="6"/>
    </row>
    <row r="41" spans="1:22" ht="32.25" customHeight="1" thickTop="1" thickBot="1" x14ac:dyDescent="0.35">
      <c r="B41" s="128" t="s">
        <v>45</v>
      </c>
      <c r="C41" s="106"/>
      <c r="D41" s="30"/>
      <c r="E41" s="123"/>
      <c r="F41" s="120"/>
      <c r="G41" s="121"/>
      <c r="H41" s="125">
        <f t="shared" si="0"/>
        <v>0</v>
      </c>
      <c r="I41" s="126">
        <f t="shared" si="0"/>
        <v>0</v>
      </c>
      <c r="J41" s="66"/>
      <c r="K41" s="44"/>
      <c r="L41" s="45"/>
      <c r="M41" s="69"/>
      <c r="N41" s="37"/>
      <c r="O41" s="38"/>
      <c r="P41" s="39">
        <f t="shared" si="3"/>
        <v>0</v>
      </c>
      <c r="Q41" s="40">
        <f t="shared" si="4"/>
        <v>0</v>
      </c>
      <c r="R41" s="129"/>
      <c r="S41" s="208"/>
      <c r="T41" s="6"/>
      <c r="U41" s="6"/>
      <c r="V41" s="6"/>
    </row>
    <row r="42" spans="1:22" ht="27.75" hidden="1" customHeight="1" thickTop="1" thickBot="1" x14ac:dyDescent="0.35">
      <c r="B42" s="55" t="s">
        <v>46</v>
      </c>
      <c r="C42" s="117"/>
      <c r="D42" s="118"/>
      <c r="E42" s="123"/>
      <c r="F42" s="120"/>
      <c r="G42" s="130"/>
      <c r="H42" s="125">
        <f t="shared" ref="H42:H47" si="5">F42+C42</f>
        <v>0</v>
      </c>
      <c r="I42" s="126">
        <f t="shared" ref="I42:I47" si="6">G42+D42</f>
        <v>0</v>
      </c>
      <c r="J42" s="66"/>
      <c r="K42" s="132"/>
      <c r="L42" s="133"/>
      <c r="M42" s="69"/>
      <c r="N42" s="37"/>
      <c r="O42" s="38"/>
      <c r="P42" s="39">
        <f t="shared" si="3"/>
        <v>0</v>
      </c>
      <c r="Q42" s="40">
        <f t="shared" si="4"/>
        <v>0</v>
      </c>
      <c r="R42" s="129"/>
      <c r="S42" s="208"/>
      <c r="T42" s="6"/>
      <c r="U42" s="6"/>
      <c r="V42" s="6"/>
    </row>
    <row r="43" spans="1:22" ht="45.75" hidden="1" customHeight="1" thickTop="1" thickBot="1" x14ac:dyDescent="0.35">
      <c r="B43" s="55" t="s">
        <v>47</v>
      </c>
      <c r="C43" s="117"/>
      <c r="D43" s="118"/>
      <c r="E43" s="134"/>
      <c r="F43" s="120"/>
      <c r="G43" s="130"/>
      <c r="H43" s="125">
        <f t="shared" si="5"/>
        <v>0</v>
      </c>
      <c r="I43" s="126">
        <f t="shared" si="6"/>
        <v>0</v>
      </c>
      <c r="J43" s="135"/>
      <c r="K43" s="136"/>
      <c r="L43" s="137"/>
      <c r="M43" s="135"/>
      <c r="N43" s="37"/>
      <c r="O43" s="38"/>
      <c r="P43" s="39">
        <f t="shared" si="3"/>
        <v>0</v>
      </c>
      <c r="Q43" s="40">
        <f t="shared" si="4"/>
        <v>0</v>
      </c>
      <c r="R43" s="138"/>
      <c r="S43" s="208"/>
      <c r="T43" s="6"/>
      <c r="U43" s="6"/>
      <c r="V43" s="6"/>
    </row>
    <row r="44" spans="1:22" ht="45.75" hidden="1" customHeight="1" thickTop="1" thickBot="1" x14ac:dyDescent="0.35">
      <c r="B44" s="72" t="s">
        <v>48</v>
      </c>
      <c r="C44" s="106"/>
      <c r="D44" s="30"/>
      <c r="E44" s="28"/>
      <c r="F44" s="29"/>
      <c r="G44" s="139"/>
      <c r="H44" s="125">
        <f t="shared" si="5"/>
        <v>0</v>
      </c>
      <c r="I44" s="126">
        <f t="shared" si="6"/>
        <v>0</v>
      </c>
      <c r="J44" s="66"/>
      <c r="K44" s="136"/>
      <c r="L44" s="137"/>
      <c r="M44" s="135"/>
      <c r="N44" s="37"/>
      <c r="O44" s="38"/>
      <c r="P44" s="39">
        <f t="shared" si="3"/>
        <v>0</v>
      </c>
      <c r="Q44" s="40">
        <f t="shared" si="4"/>
        <v>0</v>
      </c>
      <c r="R44" s="98"/>
      <c r="S44" s="208"/>
      <c r="T44" s="6"/>
      <c r="U44" s="6"/>
      <c r="V44" s="6"/>
    </row>
    <row r="45" spans="1:22" ht="45.75" hidden="1" customHeight="1" thickTop="1" thickBot="1" x14ac:dyDescent="0.35">
      <c r="B45" s="72" t="s">
        <v>49</v>
      </c>
      <c r="C45" s="106"/>
      <c r="D45" s="30"/>
      <c r="E45" s="28"/>
      <c r="F45" s="29"/>
      <c r="G45" s="139"/>
      <c r="H45" s="125">
        <f t="shared" si="5"/>
        <v>0</v>
      </c>
      <c r="I45" s="126">
        <f t="shared" si="6"/>
        <v>0</v>
      </c>
      <c r="J45" s="66"/>
      <c r="K45" s="136"/>
      <c r="L45" s="137"/>
      <c r="M45" s="135"/>
      <c r="N45" s="37"/>
      <c r="O45" s="38"/>
      <c r="P45" s="39">
        <f t="shared" si="3"/>
        <v>0</v>
      </c>
      <c r="Q45" s="40">
        <f t="shared" si="4"/>
        <v>0</v>
      </c>
      <c r="R45" s="98"/>
      <c r="S45" s="208"/>
      <c r="T45" s="6"/>
      <c r="U45" s="6"/>
      <c r="V45" s="6"/>
    </row>
    <row r="46" spans="1:22" ht="45.75" hidden="1" customHeight="1" thickTop="1" thickBot="1" x14ac:dyDescent="0.35">
      <c r="B46" s="72" t="s">
        <v>60</v>
      </c>
      <c r="C46" s="106"/>
      <c r="D46" s="30"/>
      <c r="E46" s="28"/>
      <c r="F46" s="29"/>
      <c r="G46" s="139"/>
      <c r="H46" s="125">
        <f t="shared" si="5"/>
        <v>0</v>
      </c>
      <c r="I46" s="126">
        <f t="shared" si="6"/>
        <v>0</v>
      </c>
      <c r="J46" s="66"/>
      <c r="K46" s="136"/>
      <c r="L46" s="137"/>
      <c r="M46" s="135"/>
      <c r="N46" s="37"/>
      <c r="O46" s="38"/>
      <c r="P46" s="39">
        <f t="shared" si="3"/>
        <v>0</v>
      </c>
      <c r="Q46" s="40">
        <f t="shared" si="4"/>
        <v>0</v>
      </c>
      <c r="R46" s="98"/>
      <c r="S46" s="208"/>
      <c r="T46" s="6"/>
      <c r="U46" s="6"/>
      <c r="V46" s="6"/>
    </row>
    <row r="47" spans="1:22" ht="45.75" hidden="1" customHeight="1" thickTop="1" thickBot="1" x14ac:dyDescent="0.35">
      <c r="B47" s="72" t="s">
        <v>61</v>
      </c>
      <c r="C47" s="106"/>
      <c r="D47" s="30"/>
      <c r="E47" s="28"/>
      <c r="F47" s="29"/>
      <c r="G47" s="139"/>
      <c r="H47" s="125">
        <f t="shared" si="5"/>
        <v>0</v>
      </c>
      <c r="I47" s="126">
        <f t="shared" si="6"/>
        <v>0</v>
      </c>
      <c r="J47" s="66"/>
      <c r="K47" s="136"/>
      <c r="L47" s="137"/>
      <c r="M47" s="135"/>
      <c r="N47" s="37"/>
      <c r="O47" s="38"/>
      <c r="P47" s="39">
        <f t="shared" si="3"/>
        <v>0</v>
      </c>
      <c r="Q47" s="40">
        <f t="shared" si="4"/>
        <v>0</v>
      </c>
      <c r="R47" s="98"/>
      <c r="S47" s="208"/>
      <c r="T47" s="6"/>
      <c r="U47" s="6"/>
      <c r="V47" s="6"/>
    </row>
    <row r="48" spans="1:22" ht="25.5" customHeight="1" thickTop="1" thickBot="1" x14ac:dyDescent="0.35">
      <c r="B48" s="55" t="s">
        <v>50</v>
      </c>
      <c r="C48" s="106">
        <v>445.82</v>
      </c>
      <c r="D48" s="30">
        <v>19</v>
      </c>
      <c r="E48" s="28"/>
      <c r="F48" s="29"/>
      <c r="G48" s="139"/>
      <c r="H48" s="131">
        <f t="shared" si="0"/>
        <v>445.82</v>
      </c>
      <c r="I48" s="126">
        <f t="shared" si="0"/>
        <v>19</v>
      </c>
      <c r="J48" s="66"/>
      <c r="K48" s="136">
        <v>445.82</v>
      </c>
      <c r="L48" s="137">
        <v>19</v>
      </c>
      <c r="M48" s="135"/>
      <c r="N48" s="37">
        <v>445.82</v>
      </c>
      <c r="O48" s="38">
        <v>19</v>
      </c>
      <c r="P48" s="39">
        <f t="shared" si="3"/>
        <v>0</v>
      </c>
      <c r="Q48" s="40">
        <f t="shared" si="4"/>
        <v>0</v>
      </c>
      <c r="R48" s="98"/>
      <c r="S48" s="208"/>
      <c r="T48" s="6"/>
      <c r="U48" s="6"/>
      <c r="V48" s="6"/>
    </row>
    <row r="49" spans="2:22" ht="28.5" hidden="1" customHeight="1" thickTop="1" thickBot="1" x14ac:dyDescent="0.4">
      <c r="B49" s="140" t="s">
        <v>51</v>
      </c>
      <c r="C49" s="141"/>
      <c r="D49" s="142"/>
      <c r="E49" s="28"/>
      <c r="F49" s="29">
        <v>0</v>
      </c>
      <c r="G49" s="139">
        <v>0</v>
      </c>
      <c r="H49" s="131">
        <f t="shared" si="0"/>
        <v>0</v>
      </c>
      <c r="I49" s="126">
        <f t="shared" si="0"/>
        <v>0</v>
      </c>
      <c r="J49" s="66"/>
      <c r="K49" s="219"/>
      <c r="L49" s="220"/>
      <c r="M49" s="135"/>
      <c r="N49" s="37"/>
      <c r="O49" s="38"/>
      <c r="P49" s="39">
        <f t="shared" si="3"/>
        <v>0</v>
      </c>
      <c r="Q49" s="40">
        <f t="shared" si="4"/>
        <v>0</v>
      </c>
      <c r="R49" s="98"/>
      <c r="S49" s="208"/>
      <c r="T49" s="6"/>
      <c r="U49" s="6"/>
      <c r="V49" s="6"/>
    </row>
    <row r="50" spans="2:22" ht="45.75" hidden="1" customHeight="1" thickTop="1" thickBot="1" x14ac:dyDescent="0.35">
      <c r="B50" s="140" t="s">
        <v>52</v>
      </c>
      <c r="C50" s="106"/>
      <c r="D50" s="30"/>
      <c r="E50" s="28"/>
      <c r="F50" s="29"/>
      <c r="G50" s="139"/>
      <c r="H50" s="131">
        <f t="shared" si="0"/>
        <v>0</v>
      </c>
      <c r="I50" s="126">
        <f t="shared" si="0"/>
        <v>0</v>
      </c>
      <c r="J50" s="66"/>
      <c r="K50" s="136"/>
      <c r="L50" s="137"/>
      <c r="M50" s="135"/>
      <c r="N50" s="143"/>
      <c r="O50" s="144"/>
      <c r="P50" s="39">
        <f t="shared" si="3"/>
        <v>0</v>
      </c>
      <c r="Q50" s="40">
        <f t="shared" si="4"/>
        <v>0</v>
      </c>
      <c r="R50" s="98"/>
      <c r="S50" s="111"/>
      <c r="T50" s="6"/>
      <c r="U50" s="6"/>
      <c r="V50" s="6"/>
    </row>
    <row r="51" spans="2:22" ht="45.75" hidden="1" customHeight="1" thickTop="1" thickBot="1" x14ac:dyDescent="0.35">
      <c r="B51" s="145" t="s">
        <v>53</v>
      </c>
      <c r="C51" s="146"/>
      <c r="D51" s="147"/>
      <c r="E51" s="148"/>
      <c r="F51" s="29"/>
      <c r="G51" s="139"/>
      <c r="H51" s="131">
        <f t="shared" si="0"/>
        <v>0</v>
      </c>
      <c r="I51" s="126">
        <f t="shared" si="0"/>
        <v>0</v>
      </c>
      <c r="J51" s="66"/>
      <c r="K51" s="136"/>
      <c r="L51" s="137"/>
      <c r="M51" s="135"/>
      <c r="N51" s="149"/>
      <c r="O51" s="150"/>
      <c r="P51" s="39">
        <f t="shared" si="3"/>
        <v>0</v>
      </c>
      <c r="Q51" s="40">
        <f t="shared" si="4"/>
        <v>0</v>
      </c>
      <c r="R51" s="98"/>
      <c r="S51" s="111"/>
      <c r="T51" s="6"/>
      <c r="U51" s="6"/>
      <c r="V51" s="6"/>
    </row>
    <row r="52" spans="2:22" ht="23.25" customHeight="1" thickTop="1" thickBot="1" x14ac:dyDescent="0.35">
      <c r="B52" s="151"/>
      <c r="C52" s="106"/>
      <c r="D52" s="30"/>
      <c r="E52" s="28"/>
      <c r="F52" s="29"/>
      <c r="G52" s="139"/>
      <c r="H52" s="131">
        <f t="shared" ref="H52:I53" si="7">F52+C52</f>
        <v>0</v>
      </c>
      <c r="I52" s="126">
        <f t="shared" si="7"/>
        <v>0</v>
      </c>
      <c r="J52" s="66"/>
      <c r="K52" s="136"/>
      <c r="L52" s="137"/>
      <c r="M52" s="135"/>
      <c r="N52" s="149"/>
      <c r="O52" s="150"/>
      <c r="P52" s="39">
        <f t="shared" si="3"/>
        <v>0</v>
      </c>
      <c r="Q52" s="40">
        <f t="shared" si="4"/>
        <v>0</v>
      </c>
      <c r="R52" s="98"/>
      <c r="S52" s="111"/>
      <c r="T52" s="6"/>
      <c r="U52" s="6"/>
      <c r="V52" s="6"/>
    </row>
    <row r="53" spans="2:22" ht="18.75" thickTop="1" thickBot="1" x14ac:dyDescent="0.35">
      <c r="B53" s="152"/>
      <c r="C53" s="153"/>
      <c r="D53" s="154"/>
      <c r="E53" s="155"/>
      <c r="F53" s="156"/>
      <c r="G53" s="157"/>
      <c r="H53" s="131">
        <f t="shared" si="7"/>
        <v>0</v>
      </c>
      <c r="I53" s="126">
        <f t="shared" si="7"/>
        <v>0</v>
      </c>
      <c r="J53" s="66"/>
      <c r="K53" s="158"/>
      <c r="L53" s="159"/>
      <c r="M53" s="135"/>
      <c r="N53" s="160"/>
      <c r="O53" s="161"/>
      <c r="P53" s="162">
        <f t="shared" ref="P53:Q53" si="8">H53-K53</f>
        <v>0</v>
      </c>
      <c r="Q53" s="163">
        <f t="shared" si="8"/>
        <v>0</v>
      </c>
      <c r="R53" s="164"/>
      <c r="S53" s="58"/>
      <c r="T53" s="6"/>
      <c r="U53" s="6"/>
      <c r="V53" s="6"/>
    </row>
    <row r="54" spans="2:22" ht="31.5" customHeight="1" thickBot="1" x14ac:dyDescent="0.35">
      <c r="B54" s="165"/>
      <c r="D54" s="167"/>
      <c r="F54" s="359" t="s">
        <v>54</v>
      </c>
      <c r="G54" s="359"/>
      <c r="H54" s="214">
        <f>SUM(H5:H35)</f>
        <v>49702.64</v>
      </c>
      <c r="I54" s="168">
        <f>SUM(I5:I35)</f>
        <v>3215</v>
      </c>
      <c r="J54" s="169"/>
      <c r="K54" s="169"/>
      <c r="L54" s="169"/>
      <c r="M54" s="170"/>
      <c r="N54" s="171">
        <f>SUM(N5:N43)</f>
        <v>59604.4</v>
      </c>
      <c r="O54" s="171">
        <f>SUM(O5:O43)</f>
        <v>3110</v>
      </c>
      <c r="P54" s="172"/>
      <c r="Q54" s="173"/>
      <c r="R54" s="174"/>
      <c r="S54" s="58"/>
      <c r="T54" s="6"/>
      <c r="U54" s="6"/>
      <c r="V54" s="6"/>
    </row>
    <row r="55" spans="2:22" x14ac:dyDescent="0.3">
      <c r="P55" s="176"/>
      <c r="Q55" s="177"/>
      <c r="R55" s="178"/>
      <c r="S55" s="58"/>
      <c r="T55" s="6"/>
      <c r="U55" s="6"/>
      <c r="V55" s="6"/>
    </row>
    <row r="56" spans="2:22" hidden="1" x14ac:dyDescent="0.3">
      <c r="B56" s="95"/>
      <c r="C56" s="179"/>
      <c r="D56" s="95"/>
      <c r="E56" s="95"/>
      <c r="F56" s="95"/>
      <c r="G56" s="1"/>
      <c r="S56" s="12"/>
      <c r="T56" s="6"/>
      <c r="U56" s="6"/>
      <c r="V56" s="6"/>
    </row>
    <row r="57" spans="2:22" ht="26.25" customHeight="1" x14ac:dyDescent="0.3">
      <c r="C57" s="195"/>
      <c r="D57" s="242"/>
      <c r="E57" s="243"/>
      <c r="F57" s="243"/>
      <c r="G57" s="181"/>
      <c r="H57" s="216"/>
      <c r="I57" s="181"/>
      <c r="J57" s="181"/>
      <c r="K57" s="181"/>
      <c r="L57" s="181"/>
      <c r="M57" s="181"/>
      <c r="N57" s="181"/>
      <c r="O57" s="182"/>
      <c r="P57" s="183"/>
      <c r="Q57" s="184"/>
    </row>
    <row r="58" spans="2:22" ht="26.25" hidden="1" customHeight="1" x14ac:dyDescent="0.25">
      <c r="C58" s="185"/>
      <c r="D58" s="186"/>
      <c r="E58" s="187"/>
      <c r="F58" s="187"/>
      <c r="G58" s="188"/>
      <c r="H58" s="216"/>
      <c r="I58" s="188"/>
      <c r="J58" s="189"/>
      <c r="K58" s="189"/>
      <c r="L58" s="189"/>
      <c r="M58" s="189"/>
      <c r="N58" s="189"/>
      <c r="O58" s="190"/>
      <c r="P58" s="191"/>
      <c r="Q58" s="192"/>
      <c r="R58" s="193"/>
      <c r="S58" s="194"/>
      <c r="T58" s="193"/>
    </row>
    <row r="59" spans="2:22" ht="23.25" hidden="1" customHeight="1" x14ac:dyDescent="0.3">
      <c r="B59" s="195"/>
      <c r="C59" s="196"/>
      <c r="D59" s="197"/>
      <c r="E59" s="95"/>
      <c r="F59" s="95"/>
      <c r="G59" s="6"/>
      <c r="H59" s="123"/>
      <c r="I59" s="6"/>
      <c r="J59" s="6"/>
      <c r="K59" s="6"/>
      <c r="L59" s="6"/>
      <c r="M59" s="6"/>
      <c r="N59" s="6"/>
      <c r="O59" s="198"/>
      <c r="P59" s="199"/>
      <c r="Q59" s="184"/>
    </row>
    <row r="60" spans="2:22" ht="27.75" customHeight="1" x14ac:dyDescent="0.3">
      <c r="B60" s="195"/>
      <c r="C60" s="223"/>
      <c r="D60" s="224"/>
      <c r="E60" s="225"/>
      <c r="F60" s="225"/>
      <c r="G60" s="225"/>
      <c r="H60" s="225"/>
      <c r="I60" s="200"/>
      <c r="J60" s="200"/>
      <c r="K60" s="200"/>
      <c r="L60" s="200"/>
      <c r="M60" s="200"/>
      <c r="N60" s="200"/>
      <c r="O60" s="200"/>
      <c r="P60" s="199"/>
      <c r="Q60" s="184"/>
    </row>
    <row r="61" spans="2:22" ht="31.5" customHeight="1" x14ac:dyDescent="0.3">
      <c r="B61" s="195"/>
      <c r="C61" s="226"/>
      <c r="D61" s="227"/>
      <c r="E61" s="201"/>
      <c r="F61" s="201"/>
      <c r="G61" s="201"/>
      <c r="H61" s="200"/>
      <c r="I61" s="201"/>
      <c r="J61" s="201"/>
      <c r="K61" s="201"/>
      <c r="L61" s="201"/>
      <c r="M61" s="201"/>
      <c r="N61" s="201"/>
      <c r="O61" s="198"/>
      <c r="P61" s="202"/>
      <c r="Q61" s="203"/>
    </row>
    <row r="62" spans="2:22" ht="18.75" customHeight="1" x14ac:dyDescent="0.3">
      <c r="B62" s="195"/>
      <c r="C62" s="196"/>
      <c r="D62" s="204"/>
      <c r="E62" s="6"/>
      <c r="F62" s="6"/>
      <c r="G62" s="6"/>
      <c r="H62" s="123"/>
      <c r="I62" s="6"/>
      <c r="J62" s="6"/>
      <c r="K62" s="6"/>
      <c r="L62" s="6"/>
      <c r="M62" s="6"/>
      <c r="N62" s="6"/>
      <c r="O62" s="198"/>
      <c r="P62" s="202"/>
      <c r="Q62" s="203"/>
    </row>
    <row r="63" spans="2:22" ht="18.75" customHeight="1" x14ac:dyDescent="0.3">
      <c r="B63" s="195"/>
      <c r="C63" s="196"/>
      <c r="D63" s="205"/>
      <c r="E63" s="6"/>
      <c r="F63" s="6"/>
      <c r="G63" s="6"/>
      <c r="H63" s="123"/>
      <c r="I63" s="6"/>
      <c r="J63" s="6"/>
      <c r="K63" s="6"/>
      <c r="L63" s="6"/>
      <c r="M63" s="6"/>
      <c r="N63" s="6"/>
      <c r="O63" s="198"/>
      <c r="P63" s="202"/>
      <c r="Q63" s="203"/>
    </row>
    <row r="64" spans="2:22" ht="19.5" customHeight="1" x14ac:dyDescent="0.3">
      <c r="B64" s="195"/>
      <c r="C64" s="196"/>
      <c r="D64" s="206"/>
      <c r="E64" s="6"/>
      <c r="F64" s="6"/>
      <c r="G64" s="6"/>
      <c r="H64" s="123"/>
      <c r="I64" s="6"/>
      <c r="J64" s="6"/>
      <c r="K64" s="6"/>
      <c r="L64" s="6"/>
      <c r="M64" s="6"/>
      <c r="N64" s="6"/>
      <c r="O64" s="198"/>
    </row>
    <row r="65" spans="2:2" x14ac:dyDescent="0.3">
      <c r="B65" s="1"/>
    </row>
  </sheetData>
  <mergeCells count="11">
    <mergeCell ref="S13:S14"/>
    <mergeCell ref="S24:S25"/>
    <mergeCell ref="F54:G54"/>
    <mergeCell ref="B1:C1"/>
    <mergeCell ref="F2:I2"/>
    <mergeCell ref="J2:L3"/>
    <mergeCell ref="N2:O3"/>
    <mergeCell ref="P2:Q3"/>
    <mergeCell ref="C3:D3"/>
    <mergeCell ref="F3:G3"/>
    <mergeCell ref="I3:I4"/>
  </mergeCells>
  <pageMargins left="0.23622047244094491" right="0.23622047244094491" top="0.35" bottom="0.3" header="0.31496062992125984" footer="0.31496062992125984"/>
  <pageSetup paperSize="5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Z66"/>
  <sheetViews>
    <sheetView topLeftCell="A7" zoomScale="110" zoomScaleNormal="110" workbookViewId="0">
      <selection activeCell="N7" sqref="N7:O51"/>
    </sheetView>
  </sheetViews>
  <sheetFormatPr baseColWidth="10" defaultRowHeight="17.25" x14ac:dyDescent="0.3"/>
  <cols>
    <col min="1" max="1" width="5" customWidth="1"/>
    <col min="2" max="2" width="32.42578125" customWidth="1"/>
    <col min="3" max="3" width="11.85546875" style="16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style="21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75" customWidth="1"/>
    <col min="16" max="16" width="13" style="180" customWidth="1"/>
    <col min="17" max="17" width="10" style="166" bestFit="1" customWidth="1"/>
    <col min="18" max="18" width="3.5703125" style="11" customWidth="1"/>
    <col min="19" max="19" width="41" style="256" customWidth="1"/>
  </cols>
  <sheetData>
    <row r="1" spans="2:26" ht="32.25" customHeight="1" thickBot="1" x14ac:dyDescent="0.35">
      <c r="B1" s="360" t="s">
        <v>0</v>
      </c>
      <c r="C1" s="360"/>
      <c r="H1" s="209"/>
      <c r="I1" s="2"/>
      <c r="J1" s="2"/>
      <c r="K1" s="2"/>
      <c r="L1" s="2"/>
      <c r="M1" s="2"/>
      <c r="N1" s="2"/>
      <c r="O1" s="3"/>
      <c r="P1" s="4"/>
      <c r="Q1" s="5"/>
      <c r="R1" s="6"/>
    </row>
    <row r="2" spans="2:26" ht="32.25" customHeight="1" thickBot="1" x14ac:dyDescent="0.4">
      <c r="B2" s="8">
        <v>45355</v>
      </c>
      <c r="C2" s="9"/>
      <c r="F2" s="361" t="s">
        <v>1</v>
      </c>
      <c r="G2" s="362"/>
      <c r="H2" s="363"/>
      <c r="I2" s="364"/>
      <c r="J2" s="365" t="s">
        <v>2</v>
      </c>
      <c r="K2" s="365"/>
      <c r="L2" s="366"/>
      <c r="M2" s="10"/>
      <c r="N2" s="369" t="s">
        <v>71</v>
      </c>
      <c r="O2" s="369"/>
      <c r="P2" s="370" t="s">
        <v>3</v>
      </c>
      <c r="Q2" s="371"/>
      <c r="S2" s="257"/>
      <c r="T2" s="6"/>
      <c r="U2" s="6"/>
      <c r="V2" s="6"/>
    </row>
    <row r="3" spans="2:26" ht="18.75" customHeight="1" thickTop="1" thickBot="1" x14ac:dyDescent="0.35">
      <c r="B3" s="13"/>
      <c r="C3" s="374" t="s">
        <v>56</v>
      </c>
      <c r="D3" s="375"/>
      <c r="E3" s="14"/>
      <c r="F3" s="376" t="s">
        <v>70</v>
      </c>
      <c r="G3" s="377"/>
      <c r="H3" s="210"/>
      <c r="I3" s="378" t="s">
        <v>4</v>
      </c>
      <c r="J3" s="367"/>
      <c r="K3" s="367"/>
      <c r="L3" s="368"/>
      <c r="M3" s="15"/>
      <c r="N3" s="369"/>
      <c r="O3" s="369"/>
      <c r="P3" s="372"/>
      <c r="Q3" s="373"/>
      <c r="R3" s="16"/>
      <c r="S3" s="257"/>
      <c r="T3" s="6"/>
      <c r="U3" s="6"/>
      <c r="V3" s="6"/>
    </row>
    <row r="4" spans="2:26" ht="18" customHeight="1" thickTop="1" thickBot="1" x14ac:dyDescent="0.35">
      <c r="B4" s="17" t="s">
        <v>5</v>
      </c>
      <c r="C4" s="18" t="s">
        <v>6</v>
      </c>
      <c r="D4" s="19" t="s">
        <v>7</v>
      </c>
      <c r="E4" s="19"/>
      <c r="F4" s="19" t="s">
        <v>6</v>
      </c>
      <c r="G4" s="19" t="s">
        <v>7</v>
      </c>
      <c r="H4" s="211" t="s">
        <v>8</v>
      </c>
      <c r="I4" s="379"/>
      <c r="J4" s="20"/>
      <c r="K4" s="21" t="s">
        <v>6</v>
      </c>
      <c r="L4" s="22" t="s">
        <v>9</v>
      </c>
      <c r="M4" s="15"/>
      <c r="N4" s="23" t="s">
        <v>10</v>
      </c>
      <c r="O4" s="24" t="s">
        <v>11</v>
      </c>
      <c r="P4" s="25" t="s">
        <v>6</v>
      </c>
      <c r="Q4" s="26" t="s">
        <v>11</v>
      </c>
      <c r="R4" s="27"/>
      <c r="S4" s="257"/>
      <c r="T4" s="6"/>
      <c r="U4" s="6"/>
      <c r="V4" s="6"/>
    </row>
    <row r="5" spans="2:26" ht="23.25" hidden="1" customHeight="1" thickTop="1" thickBot="1" x14ac:dyDescent="0.35">
      <c r="B5" s="28" t="s">
        <v>12</v>
      </c>
      <c r="C5" s="29"/>
      <c r="D5" s="30"/>
      <c r="E5" s="28"/>
      <c r="F5" s="29"/>
      <c r="G5" s="31"/>
      <c r="H5" s="212">
        <f t="shared" ref="H5:I52" si="0">F5+C5</f>
        <v>0</v>
      </c>
      <c r="I5" s="32">
        <f t="shared" si="0"/>
        <v>0</v>
      </c>
      <c r="J5" s="33"/>
      <c r="K5" s="34"/>
      <c r="L5" s="35"/>
      <c r="M5" s="36"/>
      <c r="N5" s="249"/>
      <c r="O5" s="250"/>
      <c r="P5" s="39">
        <f>H5-K5</f>
        <v>0</v>
      </c>
      <c r="Q5" s="40">
        <f>I5-L5</f>
        <v>0</v>
      </c>
      <c r="R5" s="41"/>
      <c r="S5" s="258"/>
      <c r="T5" s="6"/>
      <c r="U5" s="6"/>
      <c r="V5" s="6"/>
    </row>
    <row r="6" spans="2:26" ht="23.25" customHeight="1" thickTop="1" thickBot="1" x14ac:dyDescent="0.35">
      <c r="B6" s="28" t="s">
        <v>13</v>
      </c>
      <c r="C6" s="43">
        <v>924.56</v>
      </c>
      <c r="D6" s="30">
        <v>29</v>
      </c>
      <c r="E6" s="28"/>
      <c r="F6" s="29">
        <v>0</v>
      </c>
      <c r="G6" s="31">
        <v>0</v>
      </c>
      <c r="H6" s="212">
        <f t="shared" si="0"/>
        <v>924.56</v>
      </c>
      <c r="I6" s="32">
        <f t="shared" si="0"/>
        <v>29</v>
      </c>
      <c r="J6" s="33"/>
      <c r="K6" s="44">
        <v>924.56</v>
      </c>
      <c r="L6" s="45">
        <v>29</v>
      </c>
      <c r="M6" s="36"/>
      <c r="N6" s="251"/>
      <c r="O6" s="252"/>
      <c r="P6" s="39">
        <f>H6-K6</f>
        <v>0</v>
      </c>
      <c r="Q6" s="40">
        <f t="shared" ref="Q6:Q21" si="1">I6-L6</f>
        <v>0</v>
      </c>
      <c r="R6" s="46"/>
      <c r="S6" s="259"/>
      <c r="T6" s="6"/>
      <c r="U6" s="47"/>
      <c r="V6" s="48"/>
      <c r="W6" s="49"/>
      <c r="X6" s="50"/>
      <c r="Y6" s="51"/>
      <c r="Z6" s="1"/>
    </row>
    <row r="7" spans="2:26" ht="30" customHeight="1" thickTop="1" thickBot="1" x14ac:dyDescent="0.35">
      <c r="B7" s="28" t="s">
        <v>14</v>
      </c>
      <c r="C7" s="52"/>
      <c r="D7" s="30"/>
      <c r="E7" s="28"/>
      <c r="F7" s="29">
        <v>491.56</v>
      </c>
      <c r="G7" s="31">
        <v>39</v>
      </c>
      <c r="H7" s="212">
        <f t="shared" si="0"/>
        <v>491.56</v>
      </c>
      <c r="I7" s="32">
        <f t="shared" si="0"/>
        <v>39</v>
      </c>
      <c r="J7" s="33"/>
      <c r="K7" s="217">
        <v>540.67999999999995</v>
      </c>
      <c r="L7" s="218">
        <v>43</v>
      </c>
      <c r="M7" s="36"/>
      <c r="N7" s="383" t="s">
        <v>78</v>
      </c>
      <c r="O7" s="384"/>
      <c r="P7" s="248">
        <f t="shared" ref="P7:P54" si="2">H7-K7</f>
        <v>-49.119999999999948</v>
      </c>
      <c r="Q7" s="247">
        <f t="shared" si="1"/>
        <v>-4</v>
      </c>
      <c r="R7" s="53"/>
      <c r="S7" s="255" t="s">
        <v>80</v>
      </c>
      <c r="T7" s="6"/>
      <c r="U7" s="6"/>
      <c r="V7" s="6"/>
    </row>
    <row r="8" spans="2:26" ht="32.25" hidden="1" customHeight="1" x14ac:dyDescent="0.3">
      <c r="B8" s="55" t="s">
        <v>15</v>
      </c>
      <c r="C8" s="29"/>
      <c r="D8" s="30"/>
      <c r="E8" s="28"/>
      <c r="F8" s="29"/>
      <c r="G8" s="31"/>
      <c r="H8" s="213">
        <f t="shared" si="0"/>
        <v>0</v>
      </c>
      <c r="I8" s="56">
        <f t="shared" si="0"/>
        <v>0</v>
      </c>
      <c r="J8" s="33"/>
      <c r="K8" s="44"/>
      <c r="L8" s="45"/>
      <c r="M8" s="36"/>
      <c r="N8" s="385"/>
      <c r="O8" s="386"/>
      <c r="P8" s="39">
        <f t="shared" si="2"/>
        <v>0</v>
      </c>
      <c r="Q8" s="40">
        <f t="shared" si="1"/>
        <v>0</v>
      </c>
      <c r="R8" s="57"/>
      <c r="S8" s="260"/>
      <c r="T8" s="6"/>
      <c r="U8" s="6"/>
      <c r="V8" s="6"/>
    </row>
    <row r="9" spans="2:26" ht="24" customHeight="1" thickTop="1" thickBot="1" x14ac:dyDescent="0.35">
      <c r="B9" s="55" t="s">
        <v>16</v>
      </c>
      <c r="C9" s="29"/>
      <c r="D9" s="30"/>
      <c r="E9" s="28"/>
      <c r="F9" s="59">
        <v>139.21</v>
      </c>
      <c r="G9" s="60">
        <v>7</v>
      </c>
      <c r="H9" s="213">
        <f t="shared" si="0"/>
        <v>139.21</v>
      </c>
      <c r="I9" s="56">
        <f t="shared" si="0"/>
        <v>7</v>
      </c>
      <c r="J9" s="33"/>
      <c r="K9" s="44">
        <v>138.4</v>
      </c>
      <c r="L9" s="45">
        <v>7</v>
      </c>
      <c r="M9" s="36"/>
      <c r="N9" s="385"/>
      <c r="O9" s="386"/>
      <c r="P9" s="39">
        <f t="shared" si="2"/>
        <v>0.81000000000000227</v>
      </c>
      <c r="Q9" s="40">
        <f t="shared" si="1"/>
        <v>0</v>
      </c>
      <c r="R9" s="57"/>
      <c r="S9" s="61"/>
      <c r="T9" s="6"/>
      <c r="U9" s="6"/>
      <c r="V9" s="6"/>
    </row>
    <row r="10" spans="2:26" ht="22.5" customHeight="1" thickTop="1" thickBot="1" x14ac:dyDescent="0.35">
      <c r="B10" s="55" t="s">
        <v>17</v>
      </c>
      <c r="C10" s="29"/>
      <c r="D10" s="30"/>
      <c r="E10" s="62"/>
      <c r="F10" s="29">
        <v>20</v>
      </c>
      <c r="G10" s="31">
        <v>2</v>
      </c>
      <c r="H10" s="64">
        <f t="shared" si="0"/>
        <v>20</v>
      </c>
      <c r="I10" s="56">
        <f t="shared" si="0"/>
        <v>2</v>
      </c>
      <c r="J10" s="33"/>
      <c r="K10" s="44">
        <v>20</v>
      </c>
      <c r="L10" s="45">
        <v>2</v>
      </c>
      <c r="M10" s="36"/>
      <c r="N10" s="385"/>
      <c r="O10" s="386"/>
      <c r="P10" s="39">
        <f t="shared" si="2"/>
        <v>0</v>
      </c>
      <c r="Q10" s="40">
        <f t="shared" si="1"/>
        <v>0</v>
      </c>
      <c r="R10" s="63"/>
      <c r="S10" s="261"/>
      <c r="T10" s="6"/>
      <c r="U10" s="6"/>
      <c r="V10" s="6"/>
    </row>
    <row r="11" spans="2:26" ht="20.25" thickTop="1" thickBot="1" x14ac:dyDescent="0.35">
      <c r="B11" s="55" t="s">
        <v>18</v>
      </c>
      <c r="C11" s="29"/>
      <c r="D11" s="30"/>
      <c r="E11" s="28"/>
      <c r="F11" s="29">
        <v>180</v>
      </c>
      <c r="G11" s="31">
        <v>18</v>
      </c>
      <c r="H11" s="64">
        <f t="shared" si="0"/>
        <v>180</v>
      </c>
      <c r="I11" s="65">
        <f t="shared" si="0"/>
        <v>18</v>
      </c>
      <c r="J11" s="66"/>
      <c r="K11" s="44">
        <v>180</v>
      </c>
      <c r="L11" s="45">
        <v>18</v>
      </c>
      <c r="M11" s="36"/>
      <c r="N11" s="385"/>
      <c r="O11" s="386"/>
      <c r="P11" s="39">
        <f t="shared" si="2"/>
        <v>0</v>
      </c>
      <c r="Q11" s="40">
        <f t="shared" si="1"/>
        <v>0</v>
      </c>
      <c r="R11" s="63"/>
      <c r="S11" s="261"/>
      <c r="T11" s="6"/>
      <c r="U11" s="6"/>
      <c r="V11" s="6"/>
    </row>
    <row r="12" spans="2:26" ht="30" customHeight="1" thickTop="1" thickBot="1" x14ac:dyDescent="0.35">
      <c r="B12" s="55" t="s">
        <v>19</v>
      </c>
      <c r="C12" s="52"/>
      <c r="D12" s="30"/>
      <c r="E12" s="28"/>
      <c r="F12" s="52">
        <v>120</v>
      </c>
      <c r="G12" s="31">
        <v>12</v>
      </c>
      <c r="H12" s="68">
        <f t="shared" si="0"/>
        <v>120</v>
      </c>
      <c r="I12" s="65">
        <f t="shared" si="0"/>
        <v>12</v>
      </c>
      <c r="J12" s="66"/>
      <c r="K12" s="44">
        <v>120</v>
      </c>
      <c r="L12" s="45">
        <v>12</v>
      </c>
      <c r="M12" s="69"/>
      <c r="N12" s="385"/>
      <c r="O12" s="386"/>
      <c r="P12" s="39">
        <f t="shared" si="2"/>
        <v>0</v>
      </c>
      <c r="Q12" s="40">
        <f t="shared" si="1"/>
        <v>0</v>
      </c>
      <c r="R12" s="70"/>
      <c r="S12" s="244"/>
      <c r="T12" s="71"/>
      <c r="U12" s="71"/>
      <c r="V12" s="6"/>
    </row>
    <row r="13" spans="2:26" ht="36" customHeight="1" thickTop="1" thickBot="1" x14ac:dyDescent="0.35">
      <c r="B13" s="72" t="s">
        <v>20</v>
      </c>
      <c r="C13" s="29"/>
      <c r="D13" s="30"/>
      <c r="E13" s="28"/>
      <c r="F13" s="29">
        <v>3924.13</v>
      </c>
      <c r="G13" s="31">
        <v>122</v>
      </c>
      <c r="H13" s="68">
        <f t="shared" si="0"/>
        <v>3924.13</v>
      </c>
      <c r="I13" s="65">
        <f t="shared" si="0"/>
        <v>122</v>
      </c>
      <c r="J13" s="66"/>
      <c r="K13" s="73">
        <v>3924.13</v>
      </c>
      <c r="L13" s="45">
        <v>125</v>
      </c>
      <c r="M13" s="69"/>
      <c r="N13" s="385"/>
      <c r="O13" s="386"/>
      <c r="P13" s="39">
        <f t="shared" si="2"/>
        <v>0</v>
      </c>
      <c r="Q13" s="40">
        <f t="shared" si="1"/>
        <v>-3</v>
      </c>
      <c r="R13" s="74"/>
      <c r="S13" s="380"/>
      <c r="T13" s="6"/>
      <c r="U13" s="6"/>
      <c r="V13" s="6"/>
    </row>
    <row r="14" spans="2:26" ht="30" hidden="1" customHeight="1" x14ac:dyDescent="0.3">
      <c r="B14" s="72" t="s">
        <v>21</v>
      </c>
      <c r="C14" s="29"/>
      <c r="D14" s="30"/>
      <c r="E14" s="28"/>
      <c r="F14" s="29"/>
      <c r="G14" s="31"/>
      <c r="H14" s="68">
        <f t="shared" si="0"/>
        <v>0</v>
      </c>
      <c r="I14" s="65">
        <f t="shared" si="0"/>
        <v>0</v>
      </c>
      <c r="J14" s="66"/>
      <c r="K14" s="44"/>
      <c r="L14" s="45"/>
      <c r="M14" s="69"/>
      <c r="N14" s="385"/>
      <c r="O14" s="386"/>
      <c r="P14" s="39">
        <f t="shared" si="2"/>
        <v>0</v>
      </c>
      <c r="Q14" s="40">
        <f t="shared" si="1"/>
        <v>0</v>
      </c>
      <c r="R14" s="75"/>
      <c r="S14" s="381"/>
      <c r="T14" s="6"/>
      <c r="U14" s="6"/>
      <c r="V14" s="6"/>
    </row>
    <row r="15" spans="2:26" ht="32.25" hidden="1" customHeight="1" x14ac:dyDescent="0.3">
      <c r="B15" s="55" t="s">
        <v>22</v>
      </c>
      <c r="C15" s="29"/>
      <c r="D15" s="30"/>
      <c r="E15" s="28"/>
      <c r="F15" s="29"/>
      <c r="G15" s="31"/>
      <c r="H15" s="68">
        <f t="shared" si="0"/>
        <v>0</v>
      </c>
      <c r="I15" s="65">
        <f t="shared" si="0"/>
        <v>0</v>
      </c>
      <c r="J15" s="66"/>
      <c r="K15" s="44"/>
      <c r="L15" s="45"/>
      <c r="M15" s="69"/>
      <c r="N15" s="385"/>
      <c r="O15" s="386"/>
      <c r="P15" s="39">
        <f t="shared" si="2"/>
        <v>0</v>
      </c>
      <c r="Q15" s="40">
        <f t="shared" si="1"/>
        <v>0</v>
      </c>
      <c r="R15" s="75"/>
      <c r="S15" s="262"/>
      <c r="T15" s="6"/>
      <c r="U15" s="6"/>
      <c r="V15" s="6"/>
    </row>
    <row r="16" spans="2:26" ht="32.25" hidden="1" customHeight="1" x14ac:dyDescent="0.3">
      <c r="B16" s="77" t="s">
        <v>23</v>
      </c>
      <c r="C16" s="78"/>
      <c r="D16" s="79"/>
      <c r="E16" s="80"/>
      <c r="F16" s="81"/>
      <c r="G16" s="82"/>
      <c r="H16" s="83">
        <f t="shared" si="0"/>
        <v>0</v>
      </c>
      <c r="I16" s="84">
        <f t="shared" si="0"/>
        <v>0</v>
      </c>
      <c r="J16" s="66"/>
      <c r="K16" s="44"/>
      <c r="L16" s="45"/>
      <c r="M16" s="69"/>
      <c r="N16" s="385"/>
      <c r="O16" s="386"/>
      <c r="P16" s="39">
        <f t="shared" si="2"/>
        <v>0</v>
      </c>
      <c r="Q16" s="40">
        <f t="shared" si="1"/>
        <v>0</v>
      </c>
      <c r="R16" s="85"/>
      <c r="S16" s="263"/>
      <c r="T16" s="6"/>
      <c r="U16" s="6"/>
      <c r="V16" s="6"/>
    </row>
    <row r="17" spans="2:22" ht="43.5" customHeight="1" thickTop="1" thickBot="1" x14ac:dyDescent="0.35">
      <c r="B17" s="87" t="s">
        <v>24</v>
      </c>
      <c r="C17" s="29">
        <v>3158.51</v>
      </c>
      <c r="D17" s="30">
        <v>100</v>
      </c>
      <c r="E17" s="28"/>
      <c r="F17" s="29">
        <v>0</v>
      </c>
      <c r="G17" s="31">
        <v>0</v>
      </c>
      <c r="H17" s="68">
        <f t="shared" si="0"/>
        <v>3158.51</v>
      </c>
      <c r="I17" s="65">
        <f t="shared" si="0"/>
        <v>100</v>
      </c>
      <c r="J17" s="66"/>
      <c r="K17" s="44">
        <v>3158.51</v>
      </c>
      <c r="L17" s="45">
        <v>100</v>
      </c>
      <c r="M17" s="69"/>
      <c r="N17" s="385"/>
      <c r="O17" s="386"/>
      <c r="P17" s="39">
        <f t="shared" si="2"/>
        <v>0</v>
      </c>
      <c r="Q17" s="40">
        <f t="shared" si="1"/>
        <v>0</v>
      </c>
      <c r="R17" s="88"/>
      <c r="S17" s="264"/>
      <c r="T17" s="6"/>
      <c r="U17" s="6"/>
      <c r="V17" s="6"/>
    </row>
    <row r="18" spans="2:22" ht="30" customHeight="1" thickTop="1" thickBot="1" x14ac:dyDescent="0.35">
      <c r="B18" s="253" t="s">
        <v>57</v>
      </c>
      <c r="C18" s="29"/>
      <c r="D18" s="30"/>
      <c r="E18" s="28"/>
      <c r="F18" s="29">
        <v>13128.55</v>
      </c>
      <c r="G18" s="31">
        <v>466</v>
      </c>
      <c r="H18" s="68">
        <f t="shared" si="0"/>
        <v>13128.55</v>
      </c>
      <c r="I18" s="65">
        <f t="shared" si="0"/>
        <v>466</v>
      </c>
      <c r="J18" s="66"/>
      <c r="K18" s="44">
        <v>13128.55</v>
      </c>
      <c r="L18" s="45">
        <v>466</v>
      </c>
      <c r="M18" s="69"/>
      <c r="N18" s="385"/>
      <c r="O18" s="386"/>
      <c r="P18" s="39">
        <f t="shared" si="2"/>
        <v>0</v>
      </c>
      <c r="Q18" s="40">
        <f t="shared" si="1"/>
        <v>0</v>
      </c>
      <c r="R18" s="88"/>
      <c r="S18" s="265"/>
      <c r="T18" s="6"/>
      <c r="U18" s="6"/>
      <c r="V18" s="6"/>
    </row>
    <row r="19" spans="2:22" ht="36" hidden="1" customHeight="1" thickTop="1" thickBot="1" x14ac:dyDescent="0.35">
      <c r="B19" s="90" t="s">
        <v>25</v>
      </c>
      <c r="C19" s="29"/>
      <c r="D19" s="30"/>
      <c r="E19" s="28"/>
      <c r="F19" s="29"/>
      <c r="G19" s="31"/>
      <c r="H19" s="68">
        <f t="shared" si="0"/>
        <v>0</v>
      </c>
      <c r="I19" s="65">
        <f t="shared" si="0"/>
        <v>0</v>
      </c>
      <c r="J19" s="66"/>
      <c r="K19" s="44"/>
      <c r="L19" s="45"/>
      <c r="M19" s="69"/>
      <c r="N19" s="385"/>
      <c r="O19" s="386"/>
      <c r="P19" s="39">
        <f t="shared" si="2"/>
        <v>0</v>
      </c>
      <c r="Q19" s="40">
        <f t="shared" si="1"/>
        <v>0</v>
      </c>
      <c r="R19" s="91"/>
      <c r="S19" s="266"/>
      <c r="T19" s="6"/>
      <c r="U19" s="6"/>
      <c r="V19" s="6"/>
    </row>
    <row r="20" spans="2:22" ht="32.25" customHeight="1" thickTop="1" thickBot="1" x14ac:dyDescent="0.35">
      <c r="B20" s="55" t="s">
        <v>26</v>
      </c>
      <c r="C20" s="29"/>
      <c r="D20" s="30"/>
      <c r="E20" s="28"/>
      <c r="F20" s="29">
        <v>2076.35</v>
      </c>
      <c r="G20" s="31">
        <v>82</v>
      </c>
      <c r="H20" s="68">
        <f t="shared" si="0"/>
        <v>2076.35</v>
      </c>
      <c r="I20" s="65">
        <f t="shared" si="0"/>
        <v>82</v>
      </c>
      <c r="J20" s="66"/>
      <c r="K20" s="44">
        <v>2076.31</v>
      </c>
      <c r="L20" s="45">
        <v>112</v>
      </c>
      <c r="M20" s="69"/>
      <c r="N20" s="385"/>
      <c r="O20" s="386"/>
      <c r="P20" s="39">
        <f t="shared" si="2"/>
        <v>3.999999999996362E-2</v>
      </c>
      <c r="Q20" s="247">
        <f t="shared" si="1"/>
        <v>-30</v>
      </c>
      <c r="R20" s="91"/>
      <c r="S20" s="267" t="s">
        <v>73</v>
      </c>
      <c r="T20" s="6"/>
      <c r="U20" s="6"/>
      <c r="V20" s="6"/>
    </row>
    <row r="21" spans="2:22" ht="32.25" hidden="1" customHeight="1" thickTop="1" thickBot="1" x14ac:dyDescent="0.35">
      <c r="B21" s="55" t="s">
        <v>27</v>
      </c>
      <c r="C21" s="29"/>
      <c r="D21" s="30"/>
      <c r="E21" s="28"/>
      <c r="F21" s="29"/>
      <c r="G21" s="31"/>
      <c r="H21" s="68">
        <f t="shared" si="0"/>
        <v>0</v>
      </c>
      <c r="I21" s="65">
        <f t="shared" si="0"/>
        <v>0</v>
      </c>
      <c r="J21" s="66"/>
      <c r="K21" s="44"/>
      <c r="L21" s="45"/>
      <c r="M21" s="69"/>
      <c r="N21" s="385"/>
      <c r="O21" s="386"/>
      <c r="P21" s="39">
        <f t="shared" si="2"/>
        <v>0</v>
      </c>
      <c r="Q21" s="40">
        <f t="shared" si="1"/>
        <v>0</v>
      </c>
      <c r="R21" s="93"/>
      <c r="S21" s="268"/>
      <c r="T21" s="95"/>
      <c r="U21" s="95"/>
      <c r="V21" s="6"/>
    </row>
    <row r="22" spans="2:22" ht="32.25" hidden="1" customHeight="1" thickTop="1" thickBot="1" x14ac:dyDescent="0.35">
      <c r="B22" s="55" t="s">
        <v>28</v>
      </c>
      <c r="C22" s="29"/>
      <c r="D22" s="30"/>
      <c r="E22" s="28"/>
      <c r="F22" s="29"/>
      <c r="G22" s="31"/>
      <c r="H22" s="68">
        <f t="shared" si="0"/>
        <v>0</v>
      </c>
      <c r="I22" s="65">
        <f t="shared" si="0"/>
        <v>0</v>
      </c>
      <c r="J22" s="66"/>
      <c r="K22" s="44"/>
      <c r="L22" s="45"/>
      <c r="M22" s="69"/>
      <c r="N22" s="385"/>
      <c r="O22" s="386"/>
      <c r="P22" s="39">
        <f t="shared" si="2"/>
        <v>0</v>
      </c>
      <c r="Q22" s="40">
        <f t="shared" ref="Q22:Q54" si="3">I22-L22</f>
        <v>0</v>
      </c>
      <c r="R22" s="96"/>
      <c r="S22" s="269"/>
      <c r="T22" s="95"/>
      <c r="U22" s="95"/>
      <c r="V22" s="6"/>
    </row>
    <row r="23" spans="2:22" ht="32.25" hidden="1" customHeight="1" thickTop="1" thickBot="1" x14ac:dyDescent="0.35">
      <c r="B23" s="55" t="s">
        <v>29</v>
      </c>
      <c r="C23" s="29"/>
      <c r="D23" s="30"/>
      <c r="E23" s="28"/>
      <c r="F23" s="29"/>
      <c r="G23" s="31"/>
      <c r="H23" s="68">
        <f t="shared" si="0"/>
        <v>0</v>
      </c>
      <c r="I23" s="65">
        <f t="shared" si="0"/>
        <v>0</v>
      </c>
      <c r="J23" s="66"/>
      <c r="K23" s="44"/>
      <c r="L23" s="45"/>
      <c r="M23" s="69"/>
      <c r="N23" s="385"/>
      <c r="O23" s="386"/>
      <c r="P23" s="39">
        <f t="shared" si="2"/>
        <v>0</v>
      </c>
      <c r="Q23" s="40">
        <f t="shared" si="3"/>
        <v>0</v>
      </c>
      <c r="R23" s="98"/>
      <c r="S23" s="270"/>
      <c r="T23" s="100"/>
      <c r="U23" s="100"/>
      <c r="V23" s="6"/>
    </row>
    <row r="24" spans="2:22" ht="42" customHeight="1" thickTop="1" thickBot="1" x14ac:dyDescent="0.4">
      <c r="B24" s="55" t="s">
        <v>30</v>
      </c>
      <c r="C24" s="29"/>
      <c r="D24" s="30"/>
      <c r="E24" s="28"/>
      <c r="F24" s="29">
        <v>821.22</v>
      </c>
      <c r="G24" s="254">
        <v>46</v>
      </c>
      <c r="H24" s="68">
        <f t="shared" si="0"/>
        <v>821.22</v>
      </c>
      <c r="I24" s="65">
        <f t="shared" si="0"/>
        <v>46</v>
      </c>
      <c r="J24" s="66"/>
      <c r="K24" s="217"/>
      <c r="L24" s="218"/>
      <c r="M24" s="69"/>
      <c r="N24" s="385"/>
      <c r="O24" s="386"/>
      <c r="P24" s="248">
        <f t="shared" si="2"/>
        <v>821.22</v>
      </c>
      <c r="Q24" s="247">
        <f t="shared" si="3"/>
        <v>46</v>
      </c>
      <c r="R24" s="102"/>
      <c r="S24" s="382" t="s">
        <v>79</v>
      </c>
      <c r="T24" s="6"/>
      <c r="U24" s="6"/>
      <c r="V24" s="6"/>
    </row>
    <row r="25" spans="2:22" ht="29.25" hidden="1" customHeight="1" thickTop="1" thickBot="1" x14ac:dyDescent="0.35">
      <c r="B25" s="55" t="s">
        <v>31</v>
      </c>
      <c r="C25" s="29"/>
      <c r="D25" s="30"/>
      <c r="E25" s="28"/>
      <c r="F25" s="29"/>
      <c r="G25" s="31"/>
      <c r="H25" s="68">
        <f t="shared" si="0"/>
        <v>0</v>
      </c>
      <c r="I25" s="65">
        <f t="shared" si="0"/>
        <v>0</v>
      </c>
      <c r="J25" s="66"/>
      <c r="K25" s="44"/>
      <c r="L25" s="45"/>
      <c r="M25" s="69"/>
      <c r="N25" s="385"/>
      <c r="O25" s="386"/>
      <c r="P25" s="39">
        <f t="shared" si="2"/>
        <v>0</v>
      </c>
      <c r="Q25" s="40">
        <f t="shared" si="3"/>
        <v>0</v>
      </c>
      <c r="R25" s="103"/>
      <c r="S25" s="382"/>
      <c r="T25" s="6"/>
      <c r="U25" s="6"/>
      <c r="V25" s="6"/>
    </row>
    <row r="26" spans="2:22" ht="30" customHeight="1" thickTop="1" thickBot="1" x14ac:dyDescent="0.35">
      <c r="B26" s="55" t="s">
        <v>32</v>
      </c>
      <c r="C26" s="29"/>
      <c r="D26" s="30"/>
      <c r="E26" s="28"/>
      <c r="F26" s="29">
        <v>1371.08</v>
      </c>
      <c r="G26" s="31">
        <v>302</v>
      </c>
      <c r="H26" s="68">
        <f t="shared" si="0"/>
        <v>1371.08</v>
      </c>
      <c r="I26" s="65">
        <f t="shared" si="0"/>
        <v>302</v>
      </c>
      <c r="J26" s="66"/>
      <c r="K26" s="44">
        <v>1371.47</v>
      </c>
      <c r="L26" s="45">
        <v>302</v>
      </c>
      <c r="M26" s="69"/>
      <c r="N26" s="385"/>
      <c r="O26" s="386"/>
      <c r="P26" s="39">
        <f t="shared" si="2"/>
        <v>-0.39000000000010004</v>
      </c>
      <c r="Q26" s="40">
        <f t="shared" si="3"/>
        <v>0</v>
      </c>
      <c r="R26" s="104"/>
      <c r="S26" s="271"/>
      <c r="T26" s="6"/>
      <c r="U26" s="6"/>
      <c r="V26" s="6"/>
    </row>
    <row r="27" spans="2:22" ht="32.25" hidden="1" customHeight="1" thickTop="1" thickBot="1" x14ac:dyDescent="0.35">
      <c r="B27" s="55" t="s">
        <v>58</v>
      </c>
      <c r="C27" s="106"/>
      <c r="D27" s="30"/>
      <c r="E27" s="28"/>
      <c r="F27" s="29"/>
      <c r="G27" s="31"/>
      <c r="H27" s="68">
        <f t="shared" si="0"/>
        <v>0</v>
      </c>
      <c r="I27" s="65">
        <f t="shared" si="0"/>
        <v>0</v>
      </c>
      <c r="J27" s="66"/>
      <c r="K27" s="44"/>
      <c r="L27" s="45"/>
      <c r="M27" s="69"/>
      <c r="N27" s="385"/>
      <c r="O27" s="386"/>
      <c r="P27" s="39">
        <f t="shared" si="2"/>
        <v>0</v>
      </c>
      <c r="Q27" s="40">
        <f t="shared" si="3"/>
        <v>0</v>
      </c>
      <c r="R27" s="107"/>
      <c r="S27" s="259"/>
      <c r="T27" s="6"/>
      <c r="U27" s="6"/>
      <c r="V27" s="6"/>
    </row>
    <row r="28" spans="2:22" ht="32.25" customHeight="1" thickTop="1" thickBot="1" x14ac:dyDescent="0.35">
      <c r="B28" s="55" t="s">
        <v>72</v>
      </c>
      <c r="C28" s="106"/>
      <c r="D28" s="30"/>
      <c r="E28" s="28"/>
      <c r="F28" s="108">
        <v>24054.61</v>
      </c>
      <c r="G28" s="109">
        <v>1010</v>
      </c>
      <c r="H28" s="68">
        <f t="shared" ref="H28:H29" si="4">F28+C28</f>
        <v>24054.61</v>
      </c>
      <c r="I28" s="65">
        <f t="shared" ref="I28:I29" si="5">G28+D28</f>
        <v>1010</v>
      </c>
      <c r="J28" s="66"/>
      <c r="K28" s="44">
        <v>24055</v>
      </c>
      <c r="L28" s="45">
        <v>1010</v>
      </c>
      <c r="M28" s="69"/>
      <c r="N28" s="385"/>
      <c r="O28" s="386"/>
      <c r="P28" s="39">
        <f t="shared" si="2"/>
        <v>-0.38999999999941792</v>
      </c>
      <c r="Q28" s="40">
        <f t="shared" si="3"/>
        <v>0</v>
      </c>
      <c r="R28" s="110"/>
      <c r="S28" s="259"/>
      <c r="T28" s="6"/>
      <c r="U28" s="6"/>
      <c r="V28" s="6"/>
    </row>
    <row r="29" spans="2:22" ht="29.25" hidden="1" customHeight="1" thickTop="1" thickBot="1" x14ac:dyDescent="0.35">
      <c r="B29" s="55" t="s">
        <v>33</v>
      </c>
      <c r="C29" s="106"/>
      <c r="D29" s="30"/>
      <c r="E29" s="28"/>
      <c r="F29" s="108"/>
      <c r="G29" s="109"/>
      <c r="H29" s="68">
        <f t="shared" si="4"/>
        <v>0</v>
      </c>
      <c r="I29" s="65">
        <f t="shared" si="5"/>
        <v>0</v>
      </c>
      <c r="J29" s="66"/>
      <c r="K29" s="44"/>
      <c r="L29" s="45"/>
      <c r="M29" s="69"/>
      <c r="N29" s="385"/>
      <c r="O29" s="386"/>
      <c r="P29" s="39">
        <f t="shared" si="2"/>
        <v>0</v>
      </c>
      <c r="Q29" s="40">
        <f t="shared" si="3"/>
        <v>0</v>
      </c>
      <c r="R29" s="110"/>
      <c r="S29" s="272"/>
      <c r="T29" s="6"/>
      <c r="U29" s="6"/>
      <c r="V29" s="6"/>
    </row>
    <row r="30" spans="2:22" ht="29.25" hidden="1" customHeight="1" thickTop="1" thickBot="1" x14ac:dyDescent="0.35">
      <c r="B30" s="72" t="s">
        <v>34</v>
      </c>
      <c r="C30" s="106"/>
      <c r="D30" s="30"/>
      <c r="E30" s="28"/>
      <c r="F30" s="108"/>
      <c r="G30" s="109"/>
      <c r="H30" s="68">
        <f t="shared" si="0"/>
        <v>0</v>
      </c>
      <c r="I30" s="65">
        <f t="shared" si="0"/>
        <v>0</v>
      </c>
      <c r="J30" s="66"/>
      <c r="K30" s="44"/>
      <c r="L30" s="45"/>
      <c r="M30" s="69"/>
      <c r="N30" s="385"/>
      <c r="O30" s="386"/>
      <c r="P30" s="39">
        <f t="shared" si="2"/>
        <v>0</v>
      </c>
      <c r="Q30" s="40">
        <f t="shared" si="3"/>
        <v>0</v>
      </c>
      <c r="R30" s="110"/>
      <c r="S30" s="61"/>
      <c r="T30" s="6"/>
      <c r="U30" s="6"/>
      <c r="V30" s="6"/>
    </row>
    <row r="31" spans="2:22" ht="32.25" customHeight="1" thickTop="1" thickBot="1" x14ac:dyDescent="0.35">
      <c r="B31" s="55" t="s">
        <v>35</v>
      </c>
      <c r="C31" s="106">
        <v>6318.42</v>
      </c>
      <c r="D31" s="30">
        <v>465</v>
      </c>
      <c r="E31" s="28"/>
      <c r="F31" s="108">
        <v>0</v>
      </c>
      <c r="G31" s="109">
        <v>0</v>
      </c>
      <c r="H31" s="68">
        <f t="shared" si="0"/>
        <v>6318.42</v>
      </c>
      <c r="I31" s="65">
        <f t="shared" si="0"/>
        <v>465</v>
      </c>
      <c r="J31" s="66"/>
      <c r="K31" s="44">
        <v>6321.12</v>
      </c>
      <c r="L31" s="45">
        <v>465</v>
      </c>
      <c r="M31" s="69"/>
      <c r="N31" s="385"/>
      <c r="O31" s="386"/>
      <c r="P31" s="39">
        <f t="shared" si="2"/>
        <v>-2.6999999999998181</v>
      </c>
      <c r="Q31" s="40">
        <f t="shared" si="3"/>
        <v>0</v>
      </c>
      <c r="R31" s="110"/>
      <c r="S31" s="272"/>
      <c r="T31" s="6"/>
      <c r="U31" s="6"/>
      <c r="V31" s="6"/>
    </row>
    <row r="32" spans="2:22" ht="32.25" hidden="1" customHeight="1" x14ac:dyDescent="0.3">
      <c r="B32" s="55" t="s">
        <v>36</v>
      </c>
      <c r="C32" s="106"/>
      <c r="D32" s="30"/>
      <c r="E32" s="28"/>
      <c r="F32" s="108"/>
      <c r="G32" s="109"/>
      <c r="H32" s="68">
        <f t="shared" si="0"/>
        <v>0</v>
      </c>
      <c r="I32" s="65">
        <f t="shared" si="0"/>
        <v>0</v>
      </c>
      <c r="J32" s="66"/>
      <c r="K32" s="44"/>
      <c r="L32" s="45"/>
      <c r="M32" s="69"/>
      <c r="N32" s="385"/>
      <c r="O32" s="386"/>
      <c r="P32" s="39">
        <f t="shared" si="2"/>
        <v>0</v>
      </c>
      <c r="Q32" s="40">
        <f t="shared" si="3"/>
        <v>0</v>
      </c>
      <c r="R32" s="113"/>
      <c r="S32" s="273"/>
      <c r="T32" s="6"/>
      <c r="U32" s="6"/>
      <c r="V32" s="6"/>
    </row>
    <row r="33" spans="1:22" ht="35.25" customHeight="1" thickTop="1" thickBot="1" x14ac:dyDescent="0.35">
      <c r="B33" s="55" t="s">
        <v>37</v>
      </c>
      <c r="C33" s="106"/>
      <c r="D33" s="30"/>
      <c r="E33" s="28"/>
      <c r="F33" s="108">
        <v>17611.34</v>
      </c>
      <c r="G33" s="109">
        <v>647</v>
      </c>
      <c r="H33" s="64">
        <f t="shared" si="0"/>
        <v>17611.34</v>
      </c>
      <c r="I33" s="114">
        <f t="shared" si="0"/>
        <v>647</v>
      </c>
      <c r="J33" s="66"/>
      <c r="K33" s="44">
        <v>17608.62</v>
      </c>
      <c r="L33" s="45">
        <v>647</v>
      </c>
      <c r="M33" s="69"/>
      <c r="N33" s="385"/>
      <c r="O33" s="386"/>
      <c r="P33" s="39">
        <f t="shared" si="2"/>
        <v>2.7200000000011642</v>
      </c>
      <c r="Q33" s="40">
        <f t="shared" si="3"/>
        <v>0</v>
      </c>
      <c r="R33" s="70"/>
      <c r="S33" s="274"/>
      <c r="T33" s="6"/>
      <c r="U33" s="6"/>
      <c r="V33" s="6"/>
    </row>
    <row r="34" spans="1:22" ht="36.75" customHeight="1" thickTop="1" thickBot="1" x14ac:dyDescent="0.35">
      <c r="B34" s="115" t="s">
        <v>38</v>
      </c>
      <c r="C34" s="106">
        <v>890</v>
      </c>
      <c r="D34" s="30">
        <v>89</v>
      </c>
      <c r="E34" s="28"/>
      <c r="F34" s="108"/>
      <c r="G34" s="109"/>
      <c r="H34" s="64">
        <f t="shared" si="0"/>
        <v>890</v>
      </c>
      <c r="I34" s="114">
        <f t="shared" si="0"/>
        <v>89</v>
      </c>
      <c r="J34" s="66"/>
      <c r="K34" s="44">
        <v>890</v>
      </c>
      <c r="L34" s="45">
        <v>89</v>
      </c>
      <c r="M34" s="69"/>
      <c r="N34" s="385"/>
      <c r="O34" s="386"/>
      <c r="P34" s="39">
        <f t="shared" si="2"/>
        <v>0</v>
      </c>
      <c r="Q34" s="40">
        <f t="shared" si="3"/>
        <v>0</v>
      </c>
      <c r="R34" s="70"/>
      <c r="S34" s="245"/>
      <c r="T34" s="6"/>
      <c r="U34" s="6"/>
      <c r="V34" s="6"/>
    </row>
    <row r="35" spans="1:22" ht="39" customHeight="1" thickTop="1" thickBot="1" x14ac:dyDescent="0.35">
      <c r="B35" s="55" t="s">
        <v>39</v>
      </c>
      <c r="C35" s="106">
        <v>2830</v>
      </c>
      <c r="D35" s="30">
        <v>283</v>
      </c>
      <c r="E35" s="28"/>
      <c r="F35" s="108"/>
      <c r="G35" s="109"/>
      <c r="H35" s="64">
        <f t="shared" si="0"/>
        <v>2830</v>
      </c>
      <c r="I35" s="114">
        <f t="shared" si="0"/>
        <v>283</v>
      </c>
      <c r="J35" s="66"/>
      <c r="K35" s="44">
        <v>2830</v>
      </c>
      <c r="L35" s="45">
        <v>283</v>
      </c>
      <c r="M35" s="69"/>
      <c r="N35" s="385"/>
      <c r="O35" s="386"/>
      <c r="P35" s="39">
        <f t="shared" si="2"/>
        <v>0</v>
      </c>
      <c r="Q35" s="40">
        <f t="shared" si="3"/>
        <v>0</v>
      </c>
      <c r="R35" s="116"/>
      <c r="S35" s="245"/>
      <c r="T35" s="6"/>
      <c r="U35" s="6"/>
      <c r="V35" s="6"/>
    </row>
    <row r="36" spans="1:22" ht="39" customHeight="1" thickTop="1" thickBot="1" x14ac:dyDescent="0.35">
      <c r="B36" s="55" t="s">
        <v>40</v>
      </c>
      <c r="C36" s="117">
        <v>1050</v>
      </c>
      <c r="D36" s="118">
        <v>105</v>
      </c>
      <c r="E36" s="119"/>
      <c r="F36" s="120"/>
      <c r="G36" s="121"/>
      <c r="H36" s="64">
        <f t="shared" si="0"/>
        <v>1050</v>
      </c>
      <c r="I36" s="114">
        <f t="shared" si="0"/>
        <v>105</v>
      </c>
      <c r="J36" s="66"/>
      <c r="K36" s="44">
        <v>1050</v>
      </c>
      <c r="L36" s="45">
        <v>105</v>
      </c>
      <c r="M36" s="69"/>
      <c r="N36" s="385"/>
      <c r="O36" s="386"/>
      <c r="P36" s="39">
        <f t="shared" si="2"/>
        <v>0</v>
      </c>
      <c r="Q36" s="40">
        <f t="shared" si="3"/>
        <v>0</v>
      </c>
      <c r="R36" s="122"/>
      <c r="S36" s="246"/>
      <c r="T36" s="6"/>
      <c r="U36" s="6"/>
      <c r="V36" s="6"/>
    </row>
    <row r="37" spans="1:22" ht="41.25" customHeight="1" thickTop="1" thickBot="1" x14ac:dyDescent="0.35">
      <c r="B37" s="55" t="s">
        <v>41</v>
      </c>
      <c r="C37" s="117">
        <v>2533</v>
      </c>
      <c r="D37" s="118">
        <v>92</v>
      </c>
      <c r="E37" s="123"/>
      <c r="F37" s="120"/>
      <c r="G37" s="121"/>
      <c r="H37" s="64">
        <f t="shared" si="0"/>
        <v>2533</v>
      </c>
      <c r="I37" s="114">
        <f t="shared" si="0"/>
        <v>92</v>
      </c>
      <c r="J37" s="66"/>
      <c r="K37" s="44">
        <v>2548.6</v>
      </c>
      <c r="L37" s="45">
        <v>92</v>
      </c>
      <c r="M37" s="69"/>
      <c r="N37" s="385"/>
      <c r="O37" s="386"/>
      <c r="P37" s="248">
        <f t="shared" si="2"/>
        <v>-15.599999999999909</v>
      </c>
      <c r="Q37" s="40">
        <f t="shared" si="3"/>
        <v>0</v>
      </c>
      <c r="R37" s="124"/>
      <c r="S37" s="275" t="s">
        <v>74</v>
      </c>
      <c r="T37" s="6"/>
      <c r="U37" s="6"/>
      <c r="V37" s="6"/>
    </row>
    <row r="38" spans="1:22" ht="32.25" hidden="1" customHeight="1" x14ac:dyDescent="0.3">
      <c r="B38" s="55" t="s">
        <v>42</v>
      </c>
      <c r="C38" s="117"/>
      <c r="D38" s="118"/>
      <c r="E38" s="123"/>
      <c r="F38" s="120"/>
      <c r="G38" s="121"/>
      <c r="H38" s="64">
        <f t="shared" si="0"/>
        <v>0</v>
      </c>
      <c r="I38" s="114">
        <f t="shared" si="0"/>
        <v>0</v>
      </c>
      <c r="J38" s="66"/>
      <c r="K38" s="44"/>
      <c r="L38" s="45"/>
      <c r="M38" s="69"/>
      <c r="N38" s="385"/>
      <c r="O38" s="386"/>
      <c r="P38" s="39">
        <f t="shared" si="2"/>
        <v>0</v>
      </c>
      <c r="Q38" s="40">
        <f t="shared" si="3"/>
        <v>0</v>
      </c>
      <c r="R38" s="124"/>
      <c r="S38" s="258"/>
      <c r="T38" s="6"/>
      <c r="U38" s="6"/>
      <c r="V38" s="6"/>
    </row>
    <row r="39" spans="1:22" ht="32.25" hidden="1" customHeight="1" x14ac:dyDescent="0.3">
      <c r="B39" s="55" t="s">
        <v>43</v>
      </c>
      <c r="C39" s="106"/>
      <c r="D39" s="30"/>
      <c r="E39" s="123"/>
      <c r="F39" s="120"/>
      <c r="G39" s="121"/>
      <c r="H39" s="64">
        <f t="shared" si="0"/>
        <v>0</v>
      </c>
      <c r="I39" s="114">
        <f t="shared" si="0"/>
        <v>0</v>
      </c>
      <c r="J39" s="66"/>
      <c r="K39" s="44"/>
      <c r="L39" s="45"/>
      <c r="M39" s="69"/>
      <c r="N39" s="385"/>
      <c r="O39" s="386"/>
      <c r="P39" s="39">
        <f t="shared" si="2"/>
        <v>0</v>
      </c>
      <c r="Q39" s="40">
        <f t="shared" si="3"/>
        <v>0</v>
      </c>
      <c r="R39" s="98"/>
      <c r="S39" s="272"/>
      <c r="T39" s="6"/>
      <c r="U39" s="6"/>
      <c r="V39" s="6"/>
    </row>
    <row r="40" spans="1:22" ht="29.25" hidden="1" customHeight="1" x14ac:dyDescent="0.3">
      <c r="A40" s="11"/>
      <c r="B40" s="72" t="s">
        <v>44</v>
      </c>
      <c r="C40" s="106"/>
      <c r="D40" s="30"/>
      <c r="E40" s="123"/>
      <c r="F40" s="29"/>
      <c r="G40" s="31"/>
      <c r="H40" s="64">
        <f t="shared" si="0"/>
        <v>0</v>
      </c>
      <c r="I40" s="114">
        <f t="shared" si="0"/>
        <v>0</v>
      </c>
      <c r="J40" s="66"/>
      <c r="K40" s="44"/>
      <c r="L40" s="45"/>
      <c r="M40" s="69"/>
      <c r="N40" s="385"/>
      <c r="O40" s="386"/>
      <c r="P40" s="39">
        <f t="shared" si="2"/>
        <v>0</v>
      </c>
      <c r="Q40" s="40">
        <f t="shared" si="3"/>
        <v>0</v>
      </c>
      <c r="R40" s="98"/>
      <c r="S40" s="272"/>
      <c r="T40" s="6"/>
      <c r="U40" s="6"/>
      <c r="V40" s="6"/>
    </row>
    <row r="41" spans="1:22" ht="39" thickTop="1" thickBot="1" x14ac:dyDescent="0.35">
      <c r="B41" s="87" t="s">
        <v>76</v>
      </c>
      <c r="C41" s="106"/>
      <c r="D41" s="30"/>
      <c r="E41" s="123"/>
      <c r="F41" s="120">
        <v>922.6</v>
      </c>
      <c r="G41" s="121">
        <v>1</v>
      </c>
      <c r="H41" s="125">
        <f t="shared" si="0"/>
        <v>922.6</v>
      </c>
      <c r="I41" s="114">
        <f t="shared" si="0"/>
        <v>1</v>
      </c>
      <c r="J41" s="66"/>
      <c r="K41" s="217"/>
      <c r="L41" s="218"/>
      <c r="M41" s="69"/>
      <c r="N41" s="385"/>
      <c r="O41" s="386"/>
      <c r="P41" s="221">
        <f t="shared" si="2"/>
        <v>922.6</v>
      </c>
      <c r="Q41" s="222">
        <f t="shared" si="3"/>
        <v>1</v>
      </c>
      <c r="R41" s="284"/>
      <c r="S41" s="285" t="s">
        <v>77</v>
      </c>
      <c r="T41" s="6"/>
      <c r="U41" s="6"/>
      <c r="V41" s="6"/>
    </row>
    <row r="42" spans="1:22" ht="32.25" hidden="1" customHeight="1" thickTop="1" thickBot="1" x14ac:dyDescent="0.35">
      <c r="B42" s="128" t="s">
        <v>45</v>
      </c>
      <c r="C42" s="106"/>
      <c r="D42" s="30"/>
      <c r="E42" s="123"/>
      <c r="F42" s="120"/>
      <c r="G42" s="121"/>
      <c r="H42" s="125">
        <f t="shared" si="0"/>
        <v>0</v>
      </c>
      <c r="I42" s="114">
        <f t="shared" si="0"/>
        <v>0</v>
      </c>
      <c r="J42" s="66"/>
      <c r="K42" s="44"/>
      <c r="L42" s="45"/>
      <c r="M42" s="69"/>
      <c r="N42" s="385"/>
      <c r="O42" s="386"/>
      <c r="P42" s="39"/>
      <c r="Q42" s="40"/>
      <c r="R42" s="129"/>
      <c r="S42" s="283"/>
      <c r="T42" s="6"/>
      <c r="U42" s="6"/>
      <c r="V42" s="6"/>
    </row>
    <row r="43" spans="1:22" ht="20.25" hidden="1" customHeight="1" thickTop="1" thickBot="1" x14ac:dyDescent="0.35">
      <c r="B43" s="55" t="s">
        <v>46</v>
      </c>
      <c r="C43" s="117"/>
      <c r="D43" s="118"/>
      <c r="E43" s="123"/>
      <c r="F43" s="120"/>
      <c r="G43" s="130"/>
      <c r="H43" s="125">
        <f t="shared" si="0"/>
        <v>0</v>
      </c>
      <c r="I43" s="114">
        <f t="shared" si="0"/>
        <v>0</v>
      </c>
      <c r="J43" s="66"/>
      <c r="K43" s="132"/>
      <c r="L43" s="133"/>
      <c r="M43" s="69"/>
      <c r="N43" s="385"/>
      <c r="O43" s="386"/>
      <c r="P43" s="39">
        <f t="shared" si="2"/>
        <v>0</v>
      </c>
      <c r="Q43" s="40">
        <f t="shared" si="3"/>
        <v>0</v>
      </c>
      <c r="R43" s="129"/>
      <c r="S43" s="272"/>
      <c r="T43" s="6"/>
      <c r="U43" s="6"/>
      <c r="V43" s="6"/>
    </row>
    <row r="44" spans="1:22" ht="20.25" hidden="1" customHeight="1" thickTop="1" thickBot="1" x14ac:dyDescent="0.35">
      <c r="B44" s="55" t="s">
        <v>47</v>
      </c>
      <c r="C44" s="117"/>
      <c r="D44" s="118"/>
      <c r="E44" s="134"/>
      <c r="F44" s="120"/>
      <c r="G44" s="130"/>
      <c r="H44" s="125">
        <f t="shared" si="0"/>
        <v>0</v>
      </c>
      <c r="I44" s="114">
        <f t="shared" si="0"/>
        <v>0</v>
      </c>
      <c r="J44" s="135"/>
      <c r="K44" s="136"/>
      <c r="L44" s="137"/>
      <c r="M44" s="135"/>
      <c r="N44" s="385"/>
      <c r="O44" s="386"/>
      <c r="P44" s="39">
        <f t="shared" si="2"/>
        <v>0</v>
      </c>
      <c r="Q44" s="40">
        <f t="shared" si="3"/>
        <v>0</v>
      </c>
      <c r="R44" s="138"/>
      <c r="S44" s="272"/>
      <c r="T44" s="6"/>
      <c r="U44" s="6"/>
      <c r="V44" s="6"/>
    </row>
    <row r="45" spans="1:22" ht="39" hidden="1" customHeight="1" thickTop="1" thickBot="1" x14ac:dyDescent="0.35">
      <c r="B45" s="72" t="s">
        <v>48</v>
      </c>
      <c r="C45" s="106"/>
      <c r="D45" s="30"/>
      <c r="E45" s="28"/>
      <c r="F45" s="29"/>
      <c r="G45" s="139"/>
      <c r="H45" s="125">
        <f t="shared" si="0"/>
        <v>0</v>
      </c>
      <c r="I45" s="114">
        <f t="shared" si="0"/>
        <v>0</v>
      </c>
      <c r="J45" s="66"/>
      <c r="K45" s="136"/>
      <c r="L45" s="137"/>
      <c r="M45" s="135"/>
      <c r="N45" s="385"/>
      <c r="O45" s="386"/>
      <c r="P45" s="39">
        <f t="shared" si="2"/>
        <v>0</v>
      </c>
      <c r="Q45" s="40">
        <f t="shared" si="3"/>
        <v>0</v>
      </c>
      <c r="R45" s="98"/>
      <c r="S45" s="272"/>
      <c r="T45" s="6"/>
      <c r="U45" s="6"/>
      <c r="V45" s="6"/>
    </row>
    <row r="46" spans="1:22" ht="20.25" hidden="1" customHeight="1" thickTop="1" thickBot="1" x14ac:dyDescent="0.35">
      <c r="B46" s="72" t="s">
        <v>49</v>
      </c>
      <c r="C46" s="106"/>
      <c r="D46" s="30"/>
      <c r="E46" s="28"/>
      <c r="F46" s="29"/>
      <c r="G46" s="139"/>
      <c r="H46" s="125">
        <f t="shared" si="0"/>
        <v>0</v>
      </c>
      <c r="I46" s="114">
        <f t="shared" si="0"/>
        <v>0</v>
      </c>
      <c r="J46" s="66"/>
      <c r="K46" s="136"/>
      <c r="L46" s="137"/>
      <c r="M46" s="135"/>
      <c r="N46" s="385"/>
      <c r="O46" s="386"/>
      <c r="P46" s="39">
        <f t="shared" si="2"/>
        <v>0</v>
      </c>
      <c r="Q46" s="40">
        <f t="shared" si="3"/>
        <v>0</v>
      </c>
      <c r="R46" s="98"/>
      <c r="S46" s="272"/>
      <c r="T46" s="6"/>
      <c r="U46" s="6"/>
      <c r="V46" s="6"/>
    </row>
    <row r="47" spans="1:22" ht="20.25" hidden="1" customHeight="1" thickTop="1" thickBot="1" x14ac:dyDescent="0.35">
      <c r="B47" s="72" t="s">
        <v>60</v>
      </c>
      <c r="C47" s="106"/>
      <c r="D47" s="30"/>
      <c r="E47" s="28"/>
      <c r="F47" s="29"/>
      <c r="G47" s="139"/>
      <c r="H47" s="125">
        <f t="shared" si="0"/>
        <v>0</v>
      </c>
      <c r="I47" s="114">
        <f t="shared" si="0"/>
        <v>0</v>
      </c>
      <c r="J47" s="66"/>
      <c r="K47" s="136"/>
      <c r="L47" s="137"/>
      <c r="M47" s="135"/>
      <c r="N47" s="385"/>
      <c r="O47" s="386"/>
      <c r="P47" s="39">
        <f t="shared" si="2"/>
        <v>0</v>
      </c>
      <c r="Q47" s="40">
        <f t="shared" si="3"/>
        <v>0</v>
      </c>
      <c r="R47" s="98"/>
      <c r="S47" s="272"/>
      <c r="T47" s="6"/>
      <c r="U47" s="6"/>
      <c r="V47" s="6"/>
    </row>
    <row r="48" spans="1:22" ht="20.25" hidden="1" customHeight="1" thickTop="1" thickBot="1" x14ac:dyDescent="0.35">
      <c r="B48" s="72" t="s">
        <v>61</v>
      </c>
      <c r="C48" s="106"/>
      <c r="D48" s="30"/>
      <c r="E48" s="28"/>
      <c r="F48" s="29"/>
      <c r="G48" s="139"/>
      <c r="H48" s="125">
        <f t="shared" si="0"/>
        <v>0</v>
      </c>
      <c r="I48" s="114">
        <f t="shared" si="0"/>
        <v>0</v>
      </c>
      <c r="J48" s="66"/>
      <c r="K48" s="136"/>
      <c r="L48" s="137"/>
      <c r="M48" s="135"/>
      <c r="N48" s="385"/>
      <c r="O48" s="386"/>
      <c r="P48" s="39">
        <f t="shared" si="2"/>
        <v>0</v>
      </c>
      <c r="Q48" s="40">
        <f t="shared" si="3"/>
        <v>0</v>
      </c>
      <c r="R48" s="98"/>
      <c r="S48" s="272"/>
      <c r="T48" s="6"/>
      <c r="U48" s="6"/>
      <c r="V48" s="6"/>
    </row>
    <row r="49" spans="2:22" ht="25.5" customHeight="1" thickTop="1" thickBot="1" x14ac:dyDescent="0.35">
      <c r="B49" s="55" t="s">
        <v>50</v>
      </c>
      <c r="C49" s="106"/>
      <c r="D49" s="30"/>
      <c r="E49" s="28"/>
      <c r="F49" s="29">
        <v>639.03</v>
      </c>
      <c r="G49" s="139">
        <v>20</v>
      </c>
      <c r="H49" s="131">
        <f t="shared" si="0"/>
        <v>639.03</v>
      </c>
      <c r="I49" s="126">
        <f t="shared" si="0"/>
        <v>20</v>
      </c>
      <c r="J49" s="66"/>
      <c r="K49" s="136">
        <v>639.03</v>
      </c>
      <c r="L49" s="137">
        <v>20</v>
      </c>
      <c r="M49" s="135"/>
      <c r="N49" s="385"/>
      <c r="O49" s="386"/>
      <c r="P49" s="39">
        <f t="shared" si="2"/>
        <v>0</v>
      </c>
      <c r="Q49" s="40">
        <f t="shared" si="3"/>
        <v>0</v>
      </c>
      <c r="R49" s="98"/>
      <c r="S49" s="272"/>
      <c r="T49" s="6"/>
      <c r="U49" s="6"/>
      <c r="V49" s="6"/>
    </row>
    <row r="50" spans="2:22" ht="28.5" hidden="1" customHeight="1" thickTop="1" thickBot="1" x14ac:dyDescent="0.4">
      <c r="B50" s="140" t="s">
        <v>51</v>
      </c>
      <c r="C50" s="141"/>
      <c r="D50" s="142"/>
      <c r="E50" s="28"/>
      <c r="F50" s="29"/>
      <c r="G50" s="139"/>
      <c r="H50" s="131">
        <f t="shared" si="0"/>
        <v>0</v>
      </c>
      <c r="I50" s="126">
        <f t="shared" si="0"/>
        <v>0</v>
      </c>
      <c r="J50" s="66"/>
      <c r="K50" s="219"/>
      <c r="L50" s="220"/>
      <c r="M50" s="135"/>
      <c r="N50" s="385"/>
      <c r="O50" s="386"/>
      <c r="P50" s="39">
        <f t="shared" si="2"/>
        <v>0</v>
      </c>
      <c r="Q50" s="40">
        <f t="shared" si="3"/>
        <v>0</v>
      </c>
      <c r="R50" s="98"/>
      <c r="S50" s="272"/>
      <c r="T50" s="6"/>
      <c r="U50" s="6"/>
      <c r="V50" s="6"/>
    </row>
    <row r="51" spans="2:22" ht="45.75" customHeight="1" thickTop="1" thickBot="1" x14ac:dyDescent="0.35">
      <c r="B51" s="140" t="s">
        <v>52</v>
      </c>
      <c r="C51" s="106"/>
      <c r="D51" s="30"/>
      <c r="E51" s="28"/>
      <c r="F51" s="29">
        <v>26.22</v>
      </c>
      <c r="G51" s="139">
        <v>1</v>
      </c>
      <c r="H51" s="131">
        <f t="shared" si="0"/>
        <v>26.22</v>
      </c>
      <c r="I51" s="126">
        <f t="shared" si="0"/>
        <v>1</v>
      </c>
      <c r="J51" s="66"/>
      <c r="K51" s="136"/>
      <c r="L51" s="137"/>
      <c r="M51" s="135"/>
      <c r="N51" s="387"/>
      <c r="O51" s="388"/>
      <c r="P51" s="248">
        <f t="shared" si="2"/>
        <v>26.22</v>
      </c>
      <c r="Q51" s="247">
        <f t="shared" si="3"/>
        <v>1</v>
      </c>
      <c r="R51" s="98"/>
      <c r="S51" s="276" t="s">
        <v>75</v>
      </c>
      <c r="T51" s="6"/>
      <c r="U51" s="6"/>
      <c r="V51" s="6"/>
    </row>
    <row r="52" spans="2:22" ht="45.75" hidden="1" customHeight="1" thickTop="1" thickBot="1" x14ac:dyDescent="0.35">
      <c r="B52" s="145" t="s">
        <v>53</v>
      </c>
      <c r="C52" s="146"/>
      <c r="D52" s="147"/>
      <c r="E52" s="148"/>
      <c r="F52" s="29"/>
      <c r="G52" s="139"/>
      <c r="H52" s="131">
        <f t="shared" si="0"/>
        <v>0</v>
      </c>
      <c r="I52" s="126">
        <f t="shared" si="0"/>
        <v>0</v>
      </c>
      <c r="J52" s="66"/>
      <c r="K52" s="136"/>
      <c r="L52" s="137"/>
      <c r="M52" s="135"/>
      <c r="N52" s="278"/>
      <c r="O52" s="279"/>
      <c r="P52" s="39">
        <f t="shared" si="2"/>
        <v>0</v>
      </c>
      <c r="Q52" s="40">
        <f t="shared" si="3"/>
        <v>0</v>
      </c>
      <c r="R52" s="98"/>
      <c r="S52" s="272"/>
      <c r="T52" s="6"/>
      <c r="U52" s="6"/>
      <c r="V52" s="6"/>
    </row>
    <row r="53" spans="2:22" ht="23.25" customHeight="1" thickTop="1" thickBot="1" x14ac:dyDescent="0.35">
      <c r="B53" s="151"/>
      <c r="C53" s="106"/>
      <c r="D53" s="30"/>
      <c r="E53" s="28"/>
      <c r="F53" s="29"/>
      <c r="G53" s="139"/>
      <c r="H53" s="131">
        <f t="shared" ref="H53:I54" si="6">F53+C53</f>
        <v>0</v>
      </c>
      <c r="I53" s="126">
        <f t="shared" si="6"/>
        <v>0</v>
      </c>
      <c r="J53" s="66"/>
      <c r="K53" s="136"/>
      <c r="L53" s="137"/>
      <c r="M53" s="135"/>
      <c r="N53" s="149"/>
      <c r="O53" s="150"/>
      <c r="P53" s="39">
        <f t="shared" si="2"/>
        <v>0</v>
      </c>
      <c r="Q53" s="40">
        <f t="shared" si="3"/>
        <v>0</v>
      </c>
      <c r="R53" s="98"/>
      <c r="S53" s="272"/>
      <c r="T53" s="6"/>
      <c r="U53" s="6"/>
      <c r="V53" s="6"/>
    </row>
    <row r="54" spans="2:22" ht="18.75" thickTop="1" thickBot="1" x14ac:dyDescent="0.35">
      <c r="B54" s="152"/>
      <c r="C54" s="153"/>
      <c r="D54" s="154"/>
      <c r="E54" s="155"/>
      <c r="F54" s="156"/>
      <c r="G54" s="157"/>
      <c r="H54" s="131">
        <f t="shared" si="6"/>
        <v>0</v>
      </c>
      <c r="I54" s="126">
        <f t="shared" si="6"/>
        <v>0</v>
      </c>
      <c r="J54" s="66"/>
      <c r="K54" s="158"/>
      <c r="L54" s="159"/>
      <c r="M54" s="135"/>
      <c r="N54" s="160"/>
      <c r="O54" s="161"/>
      <c r="P54" s="39">
        <f t="shared" si="2"/>
        <v>0</v>
      </c>
      <c r="Q54" s="40">
        <f t="shared" si="3"/>
        <v>0</v>
      </c>
      <c r="R54" s="164"/>
      <c r="S54" s="260"/>
      <c r="T54" s="6"/>
      <c r="U54" s="6"/>
      <c r="V54" s="6"/>
    </row>
    <row r="55" spans="2:22" ht="31.5" customHeight="1" thickBot="1" x14ac:dyDescent="0.35">
      <c r="B55" s="165"/>
      <c r="D55" s="167"/>
      <c r="F55" s="359" t="s">
        <v>54</v>
      </c>
      <c r="G55" s="359"/>
      <c r="H55" s="214">
        <f>SUM(H5:H36)</f>
        <v>79109.539999999994</v>
      </c>
      <c r="I55" s="168">
        <f>SUM(I5:I36)</f>
        <v>3824</v>
      </c>
      <c r="J55" s="169"/>
      <c r="K55" s="169"/>
      <c r="L55" s="169"/>
      <c r="M55" s="170"/>
      <c r="N55" s="171">
        <f>SUM(N5:N44)</f>
        <v>0</v>
      </c>
      <c r="O55" s="171">
        <f>SUM(O5:O44)</f>
        <v>0</v>
      </c>
      <c r="P55" s="172"/>
      <c r="Q55" s="173"/>
      <c r="R55" s="174"/>
      <c r="S55" s="260"/>
      <c r="T55" s="6"/>
      <c r="U55" s="6"/>
      <c r="V55" s="6"/>
    </row>
    <row r="56" spans="2:22" x14ac:dyDescent="0.3">
      <c r="P56" s="176"/>
      <c r="Q56" s="177"/>
      <c r="R56" s="178"/>
      <c r="S56" s="260"/>
      <c r="T56" s="6"/>
      <c r="U56" s="6"/>
      <c r="V56" s="6"/>
    </row>
    <row r="57" spans="2:22" hidden="1" x14ac:dyDescent="0.3">
      <c r="B57" s="95"/>
      <c r="C57" s="179"/>
      <c r="D57" s="95"/>
      <c r="E57" s="95"/>
      <c r="F57" s="95"/>
      <c r="G57" s="1"/>
      <c r="S57" s="257"/>
      <c r="T57" s="6"/>
      <c r="U57" s="6"/>
      <c r="V57" s="6"/>
    </row>
    <row r="58" spans="2:22" ht="26.25" customHeight="1" x14ac:dyDescent="0.25">
      <c r="C58" s="195"/>
      <c r="D58" s="242"/>
      <c r="E58" s="243"/>
      <c r="F58" s="243"/>
      <c r="G58" s="181"/>
      <c r="H58" s="216"/>
      <c r="I58" s="181"/>
      <c r="J58" s="181"/>
      <c r="K58" s="181"/>
      <c r="L58" s="181"/>
      <c r="M58" s="181"/>
      <c r="N58" s="181"/>
      <c r="O58" s="182"/>
      <c r="P58" s="183"/>
      <c r="Q58" s="184"/>
    </row>
    <row r="59" spans="2:22" ht="26.25" hidden="1" customHeight="1" x14ac:dyDescent="0.25">
      <c r="C59" s="185"/>
      <c r="D59" s="186"/>
      <c r="E59" s="187"/>
      <c r="F59" s="187"/>
      <c r="G59" s="188"/>
      <c r="H59" s="216"/>
      <c r="I59" s="188"/>
      <c r="J59" s="189"/>
      <c r="K59" s="189"/>
      <c r="L59" s="189"/>
      <c r="M59" s="189"/>
      <c r="N59" s="189"/>
      <c r="O59" s="190"/>
      <c r="P59" s="191"/>
      <c r="Q59" s="192"/>
      <c r="R59" s="193"/>
      <c r="S59" s="277"/>
      <c r="T59" s="193"/>
    </row>
    <row r="60" spans="2:22" ht="23.25" hidden="1" customHeight="1" x14ac:dyDescent="0.3">
      <c r="B60" s="195"/>
      <c r="C60" s="196"/>
      <c r="D60" s="197"/>
      <c r="E60" s="95"/>
      <c r="F60" s="95"/>
      <c r="G60" s="6"/>
      <c r="H60" s="123"/>
      <c r="I60" s="6"/>
      <c r="J60" s="6"/>
      <c r="K60" s="6"/>
      <c r="L60" s="6"/>
      <c r="M60" s="6"/>
      <c r="N60" s="6"/>
      <c r="O60" s="198"/>
      <c r="P60" s="199"/>
      <c r="Q60" s="184"/>
    </row>
    <row r="61" spans="2:22" ht="27.75" customHeight="1" x14ac:dyDescent="0.3">
      <c r="B61" s="195"/>
      <c r="C61" s="223"/>
      <c r="D61" s="224"/>
      <c r="E61" s="225"/>
      <c r="F61" s="225"/>
      <c r="G61" s="225"/>
      <c r="H61" s="225"/>
      <c r="I61" s="200"/>
      <c r="J61" s="200"/>
      <c r="K61" s="200"/>
      <c r="L61" s="200"/>
      <c r="M61" s="200"/>
      <c r="N61" s="200"/>
      <c r="O61" s="200"/>
      <c r="P61" s="199"/>
      <c r="Q61" s="184"/>
    </row>
    <row r="62" spans="2:22" ht="31.5" customHeight="1" x14ac:dyDescent="0.3">
      <c r="B62" s="195"/>
      <c r="C62" s="226"/>
      <c r="D62" s="227"/>
      <c r="E62" s="201"/>
      <c r="F62" s="201"/>
      <c r="G62" s="201"/>
      <c r="H62" s="200"/>
      <c r="I62" s="201"/>
      <c r="J62" s="201"/>
      <c r="K62" s="201"/>
      <c r="L62" s="201"/>
      <c r="M62" s="201"/>
      <c r="N62" s="201"/>
      <c r="O62" s="198"/>
      <c r="P62" s="202"/>
      <c r="Q62" s="203"/>
    </row>
    <row r="63" spans="2:22" ht="18.75" customHeight="1" x14ac:dyDescent="0.3">
      <c r="B63" s="195"/>
      <c r="C63" s="196"/>
      <c r="D63" s="204"/>
      <c r="E63" s="6"/>
      <c r="F63" s="6"/>
      <c r="G63" s="6"/>
      <c r="H63" s="123"/>
      <c r="I63" s="6"/>
      <c r="J63" s="6"/>
      <c r="K63" s="6"/>
      <c r="L63" s="6"/>
      <c r="M63" s="6"/>
      <c r="N63" s="6"/>
      <c r="O63" s="198"/>
      <c r="P63" s="202"/>
      <c r="Q63" s="203"/>
    </row>
    <row r="64" spans="2:22" ht="18.75" customHeight="1" x14ac:dyDescent="0.3">
      <c r="B64" s="195"/>
      <c r="C64" s="196"/>
      <c r="D64" s="205"/>
      <c r="E64" s="6"/>
      <c r="F64" s="6"/>
      <c r="G64" s="6"/>
      <c r="H64" s="123"/>
      <c r="I64" s="6"/>
      <c r="J64" s="6"/>
      <c r="K64" s="6"/>
      <c r="L64" s="6"/>
      <c r="M64" s="6"/>
      <c r="N64" s="6"/>
      <c r="O64" s="198"/>
      <c r="P64" s="202"/>
      <c r="Q64" s="203"/>
    </row>
    <row r="65" spans="2:15" ht="19.5" customHeight="1" x14ac:dyDescent="0.3">
      <c r="B65" s="195"/>
      <c r="C65" s="196"/>
      <c r="D65" s="206"/>
      <c r="E65" s="6"/>
      <c r="F65" s="6"/>
      <c r="G65" s="6"/>
      <c r="H65" s="123"/>
      <c r="I65" s="6"/>
      <c r="J65" s="6"/>
      <c r="K65" s="6"/>
      <c r="L65" s="6"/>
      <c r="M65" s="6"/>
      <c r="N65" s="6"/>
      <c r="O65" s="198"/>
    </row>
    <row r="66" spans="2:15" x14ac:dyDescent="0.3">
      <c r="B66" s="1"/>
    </row>
  </sheetData>
  <mergeCells count="12">
    <mergeCell ref="S13:S14"/>
    <mergeCell ref="S24:S25"/>
    <mergeCell ref="F55:G55"/>
    <mergeCell ref="N7:O51"/>
    <mergeCell ref="B1:C1"/>
    <mergeCell ref="F2:I2"/>
    <mergeCell ref="J2:L3"/>
    <mergeCell ref="N2:O3"/>
    <mergeCell ref="P2:Q3"/>
    <mergeCell ref="C3:D3"/>
    <mergeCell ref="F3:G3"/>
    <mergeCell ref="I3:I4"/>
  </mergeCells>
  <pageMargins left="0.23622047244094491" right="0.23622047244094491" top="0.35433070866141736" bottom="0.31496062992125984" header="0.31496062992125984" footer="0.31496062992125984"/>
  <pageSetup paperSize="5" scale="7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Z68"/>
  <sheetViews>
    <sheetView topLeftCell="A31" workbookViewId="0">
      <selection activeCell="H32" sqref="H32"/>
    </sheetView>
  </sheetViews>
  <sheetFormatPr baseColWidth="10" defaultRowHeight="17.25" x14ac:dyDescent="0.3"/>
  <cols>
    <col min="1" max="1" width="4.42578125" customWidth="1"/>
    <col min="2" max="2" width="32.42578125" customWidth="1"/>
    <col min="3" max="3" width="11.85546875" style="16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style="21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hidden="1" customWidth="1"/>
    <col min="15" max="15" width="11.140625" style="175" hidden="1" customWidth="1"/>
    <col min="16" max="16" width="13" style="180" customWidth="1"/>
    <col min="17" max="17" width="10" style="166" bestFit="1" customWidth="1"/>
    <col min="18" max="18" width="3.5703125" style="11" customWidth="1"/>
    <col min="19" max="19" width="41" style="256" customWidth="1"/>
  </cols>
  <sheetData>
    <row r="1" spans="2:26" ht="32.25" customHeight="1" thickBot="1" x14ac:dyDescent="0.35">
      <c r="B1" s="360" t="s">
        <v>0</v>
      </c>
      <c r="C1" s="360"/>
      <c r="H1" s="209"/>
      <c r="I1" s="2"/>
      <c r="J1" s="2"/>
      <c r="K1" s="2"/>
      <c r="L1" s="2"/>
      <c r="M1" s="2"/>
      <c r="N1" s="2"/>
      <c r="O1" s="3"/>
      <c r="P1" s="4"/>
      <c r="Q1" s="5"/>
      <c r="R1" s="6"/>
    </row>
    <row r="2" spans="2:26" ht="32.25" customHeight="1" thickBot="1" x14ac:dyDescent="0.4">
      <c r="B2" s="8">
        <v>45386</v>
      </c>
      <c r="C2" s="9"/>
      <c r="F2" s="361" t="s">
        <v>1</v>
      </c>
      <c r="G2" s="362"/>
      <c r="H2" s="363"/>
      <c r="I2" s="364"/>
      <c r="J2" s="365" t="s">
        <v>2</v>
      </c>
      <c r="K2" s="365"/>
      <c r="L2" s="366"/>
      <c r="M2" s="10"/>
      <c r="N2" s="369" t="s">
        <v>71</v>
      </c>
      <c r="O2" s="369"/>
      <c r="P2" s="370" t="s">
        <v>3</v>
      </c>
      <c r="Q2" s="371"/>
      <c r="S2" s="257"/>
      <c r="T2" s="6"/>
      <c r="U2" s="6"/>
      <c r="V2" s="6"/>
    </row>
    <row r="3" spans="2:26" ht="18.75" customHeight="1" thickTop="1" thickBot="1" x14ac:dyDescent="0.35">
      <c r="B3" s="13"/>
      <c r="C3" s="374" t="s">
        <v>56</v>
      </c>
      <c r="D3" s="375"/>
      <c r="E3" s="14"/>
      <c r="F3" s="376" t="s">
        <v>70</v>
      </c>
      <c r="G3" s="377"/>
      <c r="H3" s="210"/>
      <c r="I3" s="378" t="s">
        <v>4</v>
      </c>
      <c r="J3" s="367"/>
      <c r="K3" s="367"/>
      <c r="L3" s="368"/>
      <c r="M3" s="15"/>
      <c r="N3" s="369"/>
      <c r="O3" s="369"/>
      <c r="P3" s="372"/>
      <c r="Q3" s="373"/>
      <c r="R3" s="16"/>
      <c r="S3" s="257"/>
      <c r="T3" s="6"/>
      <c r="U3" s="6"/>
      <c r="V3" s="6"/>
    </row>
    <row r="4" spans="2:26" ht="18" customHeight="1" thickTop="1" thickBot="1" x14ac:dyDescent="0.35">
      <c r="B4" s="17" t="s">
        <v>5</v>
      </c>
      <c r="C4" s="18" t="s">
        <v>6</v>
      </c>
      <c r="D4" s="19" t="s">
        <v>7</v>
      </c>
      <c r="E4" s="19"/>
      <c r="F4" s="19" t="s">
        <v>6</v>
      </c>
      <c r="G4" s="19" t="s">
        <v>7</v>
      </c>
      <c r="H4" s="211" t="s">
        <v>8</v>
      </c>
      <c r="I4" s="379"/>
      <c r="J4" s="20"/>
      <c r="K4" s="21" t="s">
        <v>6</v>
      </c>
      <c r="L4" s="22" t="s">
        <v>9</v>
      </c>
      <c r="M4" s="15"/>
      <c r="N4" s="23" t="s">
        <v>10</v>
      </c>
      <c r="O4" s="24" t="s">
        <v>11</v>
      </c>
      <c r="P4" s="25" t="s">
        <v>6</v>
      </c>
      <c r="Q4" s="26" t="s">
        <v>11</v>
      </c>
      <c r="R4" s="27"/>
      <c r="S4" s="257"/>
      <c r="T4" s="6"/>
      <c r="U4" s="6"/>
      <c r="V4" s="6"/>
    </row>
    <row r="5" spans="2:26" ht="23.25" hidden="1" customHeight="1" x14ac:dyDescent="0.3">
      <c r="B5" s="28" t="s">
        <v>12</v>
      </c>
      <c r="C5" s="29"/>
      <c r="D5" s="30"/>
      <c r="E5" s="28"/>
      <c r="F5" s="29"/>
      <c r="G5" s="31"/>
      <c r="H5" s="212">
        <f t="shared" ref="H5:I54" si="0">F5+C5</f>
        <v>0</v>
      </c>
      <c r="I5" s="32">
        <f t="shared" si="0"/>
        <v>0</v>
      </c>
      <c r="J5" s="33"/>
      <c r="K5" s="34"/>
      <c r="L5" s="35"/>
      <c r="M5" s="36"/>
      <c r="N5" s="249"/>
      <c r="O5" s="250"/>
      <c r="P5" s="39">
        <f>H5-K5</f>
        <v>0</v>
      </c>
      <c r="Q5" s="40">
        <f>I5-L5</f>
        <v>0</v>
      </c>
      <c r="R5" s="41"/>
      <c r="S5" s="258"/>
      <c r="T5" s="6"/>
      <c r="U5" s="6"/>
      <c r="V5" s="6"/>
    </row>
    <row r="6" spans="2:26" ht="27" customHeight="1" thickTop="1" thickBot="1" x14ac:dyDescent="0.35">
      <c r="B6" s="28" t="s">
        <v>13</v>
      </c>
      <c r="C6" s="43"/>
      <c r="D6" s="30"/>
      <c r="E6" s="28"/>
      <c r="F6" s="29">
        <v>612.61</v>
      </c>
      <c r="G6" s="31">
        <v>20</v>
      </c>
      <c r="H6" s="212">
        <f t="shared" si="0"/>
        <v>612.61</v>
      </c>
      <c r="I6" s="32">
        <f t="shared" si="0"/>
        <v>20</v>
      </c>
      <c r="J6" s="33"/>
      <c r="K6" s="292">
        <v>612.61</v>
      </c>
      <c r="L6" s="45">
        <v>20</v>
      </c>
      <c r="M6" s="36"/>
      <c r="N6" s="251"/>
      <c r="O6" s="252"/>
      <c r="P6" s="291">
        <f>H6-K6</f>
        <v>0</v>
      </c>
      <c r="Q6" s="40">
        <f t="shared" ref="Q6:Q56" si="1">I6-L6</f>
        <v>0</v>
      </c>
      <c r="R6" s="46"/>
      <c r="S6" s="259"/>
      <c r="T6" s="6"/>
      <c r="U6" s="47"/>
      <c r="V6" s="48"/>
      <c r="W6" s="49"/>
      <c r="X6" s="50"/>
      <c r="Y6" s="51"/>
      <c r="Z6" s="1"/>
    </row>
    <row r="7" spans="2:26" ht="30" customHeight="1" thickTop="1" thickBot="1" x14ac:dyDescent="0.35">
      <c r="B7" s="28" t="s">
        <v>14</v>
      </c>
      <c r="C7" s="52"/>
      <c r="D7" s="30"/>
      <c r="E7" s="28"/>
      <c r="F7" s="29">
        <v>74.459999999999994</v>
      </c>
      <c r="G7" s="31">
        <v>6</v>
      </c>
      <c r="H7" s="212">
        <f t="shared" si="0"/>
        <v>74.459999999999994</v>
      </c>
      <c r="I7" s="32">
        <f t="shared" si="0"/>
        <v>6</v>
      </c>
      <c r="J7" s="33"/>
      <c r="K7" s="292">
        <v>74.459999999999994</v>
      </c>
      <c r="L7" s="45">
        <v>6</v>
      </c>
      <c r="M7" s="36"/>
      <c r="N7" s="383" t="s">
        <v>95</v>
      </c>
      <c r="O7" s="384"/>
      <c r="P7" s="291">
        <f t="shared" ref="P7:P56" si="2">H7-K7</f>
        <v>0</v>
      </c>
      <c r="Q7" s="40">
        <f t="shared" si="1"/>
        <v>0</v>
      </c>
      <c r="R7" s="53"/>
      <c r="S7" s="280"/>
      <c r="T7" s="6"/>
      <c r="U7" s="6"/>
      <c r="V7" s="6"/>
    </row>
    <row r="8" spans="2:26" ht="32.25" customHeight="1" thickTop="1" thickBot="1" x14ac:dyDescent="0.35">
      <c r="B8" s="55" t="s">
        <v>84</v>
      </c>
      <c r="C8" s="29"/>
      <c r="D8" s="30"/>
      <c r="E8" s="28"/>
      <c r="F8" s="29">
        <v>3510.99</v>
      </c>
      <c r="G8" s="31">
        <v>257</v>
      </c>
      <c r="H8" s="213">
        <f t="shared" si="0"/>
        <v>3510.99</v>
      </c>
      <c r="I8" s="56">
        <f t="shared" si="0"/>
        <v>257</v>
      </c>
      <c r="J8" s="33"/>
      <c r="K8" s="292">
        <v>3743.68</v>
      </c>
      <c r="L8" s="45">
        <v>257</v>
      </c>
      <c r="M8" s="36"/>
      <c r="N8" s="385"/>
      <c r="O8" s="386"/>
      <c r="P8" s="297">
        <f t="shared" si="2"/>
        <v>-232.69000000000005</v>
      </c>
      <c r="Q8" s="247">
        <f t="shared" si="1"/>
        <v>0</v>
      </c>
      <c r="R8" s="57"/>
      <c r="S8" s="299" t="s">
        <v>87</v>
      </c>
      <c r="T8" s="6"/>
      <c r="U8" s="6"/>
      <c r="V8" s="6"/>
    </row>
    <row r="9" spans="2:26" ht="24" customHeight="1" thickTop="1" thickBot="1" x14ac:dyDescent="0.35">
      <c r="B9" s="55" t="s">
        <v>16</v>
      </c>
      <c r="C9" s="29"/>
      <c r="D9" s="30"/>
      <c r="E9" s="28"/>
      <c r="F9" s="59">
        <v>152.28</v>
      </c>
      <c r="G9" s="60">
        <v>9</v>
      </c>
      <c r="H9" s="213">
        <f t="shared" si="0"/>
        <v>152.28</v>
      </c>
      <c r="I9" s="56">
        <f t="shared" si="0"/>
        <v>9</v>
      </c>
      <c r="J9" s="33"/>
      <c r="K9" s="292">
        <v>154.15</v>
      </c>
      <c r="L9" s="45">
        <v>9</v>
      </c>
      <c r="M9" s="36"/>
      <c r="N9" s="385"/>
      <c r="O9" s="386"/>
      <c r="P9" s="291">
        <f t="shared" si="2"/>
        <v>-1.8700000000000045</v>
      </c>
      <c r="Q9" s="40">
        <f t="shared" si="1"/>
        <v>0</v>
      </c>
      <c r="R9" s="57"/>
      <c r="S9" s="61"/>
      <c r="T9" s="6"/>
      <c r="U9" s="6"/>
      <c r="V9" s="6"/>
    </row>
    <row r="10" spans="2:26" ht="22.5" hidden="1" customHeight="1" thickTop="1" thickBot="1" x14ac:dyDescent="0.35">
      <c r="B10" s="55" t="s">
        <v>17</v>
      </c>
      <c r="C10" s="29"/>
      <c r="D10" s="30"/>
      <c r="E10" s="62"/>
      <c r="F10" s="29"/>
      <c r="G10" s="31"/>
      <c r="H10" s="64">
        <f t="shared" si="0"/>
        <v>0</v>
      </c>
      <c r="I10" s="56">
        <f t="shared" si="0"/>
        <v>0</v>
      </c>
      <c r="J10" s="33"/>
      <c r="K10" s="292"/>
      <c r="L10" s="45"/>
      <c r="M10" s="36"/>
      <c r="N10" s="385"/>
      <c r="O10" s="386"/>
      <c r="P10" s="291">
        <f t="shared" si="2"/>
        <v>0</v>
      </c>
      <c r="Q10" s="40">
        <f t="shared" si="1"/>
        <v>0</v>
      </c>
      <c r="R10" s="63"/>
      <c r="S10" s="261"/>
      <c r="T10" s="6"/>
      <c r="U10" s="6"/>
      <c r="V10" s="6"/>
    </row>
    <row r="11" spans="2:26" ht="27" customHeight="1" thickTop="1" thickBot="1" x14ac:dyDescent="0.35">
      <c r="B11" s="55" t="s">
        <v>18</v>
      </c>
      <c r="C11" s="29"/>
      <c r="D11" s="30"/>
      <c r="E11" s="28"/>
      <c r="F11" s="29">
        <v>120</v>
      </c>
      <c r="G11" s="31">
        <v>12</v>
      </c>
      <c r="H11" s="64">
        <f t="shared" si="0"/>
        <v>120</v>
      </c>
      <c r="I11" s="65">
        <f t="shared" si="0"/>
        <v>12</v>
      </c>
      <c r="J11" s="66"/>
      <c r="K11" s="292">
        <v>120</v>
      </c>
      <c r="L11" s="45">
        <v>12</v>
      </c>
      <c r="M11" s="36"/>
      <c r="N11" s="385"/>
      <c r="O11" s="386"/>
      <c r="P11" s="291">
        <f t="shared" si="2"/>
        <v>0</v>
      </c>
      <c r="Q11" s="40">
        <f t="shared" si="1"/>
        <v>0</v>
      </c>
      <c r="R11" s="63"/>
      <c r="S11" s="261"/>
      <c r="T11" s="6"/>
      <c r="U11" s="6"/>
      <c r="V11" s="6"/>
    </row>
    <row r="12" spans="2:26" ht="30" customHeight="1" thickTop="1" thickBot="1" x14ac:dyDescent="0.35">
      <c r="B12" s="55" t="s">
        <v>19</v>
      </c>
      <c r="C12" s="52"/>
      <c r="D12" s="30"/>
      <c r="E12" s="28"/>
      <c r="F12" s="290">
        <v>-10</v>
      </c>
      <c r="G12" s="289">
        <v>-1</v>
      </c>
      <c r="H12" s="68">
        <f t="shared" si="0"/>
        <v>-10</v>
      </c>
      <c r="I12" s="65">
        <f t="shared" si="0"/>
        <v>-1</v>
      </c>
      <c r="J12" s="66"/>
      <c r="K12" s="292">
        <v>0</v>
      </c>
      <c r="L12" s="45">
        <v>0</v>
      </c>
      <c r="M12" s="69"/>
      <c r="N12" s="385"/>
      <c r="O12" s="386"/>
      <c r="P12" s="306">
        <f t="shared" si="2"/>
        <v>-10</v>
      </c>
      <c r="Q12" s="307">
        <f t="shared" si="1"/>
        <v>-1</v>
      </c>
      <c r="R12" s="70"/>
      <c r="S12" s="305" t="s">
        <v>93</v>
      </c>
      <c r="T12" s="71"/>
      <c r="U12" s="71"/>
      <c r="V12" s="6"/>
    </row>
    <row r="13" spans="2:26" ht="30" customHeight="1" thickTop="1" thickBot="1" x14ac:dyDescent="0.35">
      <c r="B13" s="55" t="s">
        <v>81</v>
      </c>
      <c r="C13" s="52"/>
      <c r="D13" s="30"/>
      <c r="E13" s="28"/>
      <c r="F13" s="29">
        <v>130</v>
      </c>
      <c r="G13" s="31">
        <v>13</v>
      </c>
      <c r="H13" s="68">
        <f t="shared" ref="H13:H14" si="3">F13+C13</f>
        <v>130</v>
      </c>
      <c r="I13" s="65">
        <f t="shared" ref="I13:I14" si="4">G13+D13</f>
        <v>13</v>
      </c>
      <c r="J13" s="66"/>
      <c r="K13" s="292">
        <v>130</v>
      </c>
      <c r="L13" s="45">
        <v>13</v>
      </c>
      <c r="M13" s="69"/>
      <c r="N13" s="385"/>
      <c r="O13" s="386"/>
      <c r="P13" s="291">
        <f t="shared" ref="P13:P14" si="5">H13-K13</f>
        <v>0</v>
      </c>
      <c r="Q13" s="40">
        <f t="shared" ref="Q13:Q14" si="6">I13-L13</f>
        <v>0</v>
      </c>
      <c r="R13" s="70"/>
      <c r="S13" s="287"/>
      <c r="T13" s="71"/>
      <c r="U13" s="71"/>
      <c r="V13" s="6"/>
    </row>
    <row r="14" spans="2:26" ht="36" customHeight="1" thickTop="1" thickBot="1" x14ac:dyDescent="0.35">
      <c r="B14" s="72" t="s">
        <v>20</v>
      </c>
      <c r="C14" s="29"/>
      <c r="D14" s="30"/>
      <c r="E14" s="28"/>
      <c r="F14" s="29">
        <v>682.41</v>
      </c>
      <c r="G14" s="31">
        <v>19</v>
      </c>
      <c r="H14" s="68">
        <f t="shared" si="3"/>
        <v>682.41</v>
      </c>
      <c r="I14" s="65">
        <f t="shared" si="4"/>
        <v>19</v>
      </c>
      <c r="J14" s="66"/>
      <c r="K14" s="293">
        <v>682.41</v>
      </c>
      <c r="L14" s="45">
        <v>19</v>
      </c>
      <c r="M14" s="69"/>
      <c r="N14" s="385"/>
      <c r="O14" s="386"/>
      <c r="P14" s="291">
        <f t="shared" si="5"/>
        <v>0</v>
      </c>
      <c r="Q14" s="40">
        <f t="shared" si="6"/>
        <v>0</v>
      </c>
      <c r="R14" s="74"/>
      <c r="S14" s="380"/>
      <c r="T14" s="6"/>
      <c r="U14" s="6"/>
      <c r="V14" s="6"/>
    </row>
    <row r="15" spans="2:26" ht="30" customHeight="1" thickTop="1" thickBot="1" x14ac:dyDescent="0.35">
      <c r="B15" s="72" t="s">
        <v>21</v>
      </c>
      <c r="C15" s="29"/>
      <c r="D15" s="30"/>
      <c r="E15" s="28"/>
      <c r="F15" s="29">
        <v>1003.58</v>
      </c>
      <c r="G15" s="31">
        <v>33</v>
      </c>
      <c r="H15" s="68">
        <f t="shared" si="0"/>
        <v>1003.58</v>
      </c>
      <c r="I15" s="65">
        <f t="shared" si="0"/>
        <v>33</v>
      </c>
      <c r="J15" s="66"/>
      <c r="K15" s="292">
        <v>1003.58</v>
      </c>
      <c r="L15" s="45">
        <v>33</v>
      </c>
      <c r="M15" s="69"/>
      <c r="N15" s="385"/>
      <c r="O15" s="386"/>
      <c r="P15" s="291">
        <f t="shared" si="2"/>
        <v>0</v>
      </c>
      <c r="Q15" s="40">
        <f t="shared" si="1"/>
        <v>0</v>
      </c>
      <c r="R15" s="75"/>
      <c r="S15" s="381"/>
      <c r="T15" s="6"/>
      <c r="U15" s="6"/>
      <c r="V15" s="6"/>
    </row>
    <row r="16" spans="2:26" ht="32.25" hidden="1" customHeight="1" thickTop="1" thickBot="1" x14ac:dyDescent="0.35">
      <c r="B16" s="55" t="s">
        <v>22</v>
      </c>
      <c r="C16" s="29"/>
      <c r="D16" s="30"/>
      <c r="E16" s="28"/>
      <c r="F16" s="29"/>
      <c r="G16" s="31"/>
      <c r="H16" s="68">
        <f t="shared" si="0"/>
        <v>0</v>
      </c>
      <c r="I16" s="65">
        <f t="shared" si="0"/>
        <v>0</v>
      </c>
      <c r="J16" s="66"/>
      <c r="K16" s="292"/>
      <c r="L16" s="45"/>
      <c r="M16" s="69"/>
      <c r="N16" s="385"/>
      <c r="O16" s="386"/>
      <c r="P16" s="291">
        <f t="shared" si="2"/>
        <v>0</v>
      </c>
      <c r="Q16" s="40">
        <f t="shared" si="1"/>
        <v>0</v>
      </c>
      <c r="R16" s="75"/>
      <c r="S16" s="262"/>
      <c r="T16" s="6"/>
      <c r="U16" s="6"/>
      <c r="V16" s="6"/>
    </row>
    <row r="17" spans="2:22" ht="32.25" hidden="1" customHeight="1" thickTop="1" thickBot="1" x14ac:dyDescent="0.35">
      <c r="B17" s="77" t="s">
        <v>23</v>
      </c>
      <c r="C17" s="78"/>
      <c r="D17" s="79"/>
      <c r="E17" s="80"/>
      <c r="F17" s="81"/>
      <c r="G17" s="82"/>
      <c r="H17" s="83">
        <f t="shared" si="0"/>
        <v>0</v>
      </c>
      <c r="I17" s="84">
        <f t="shared" si="0"/>
        <v>0</v>
      </c>
      <c r="J17" s="66"/>
      <c r="K17" s="292"/>
      <c r="L17" s="45"/>
      <c r="M17" s="69"/>
      <c r="N17" s="385"/>
      <c r="O17" s="386"/>
      <c r="P17" s="291">
        <f t="shared" si="2"/>
        <v>0</v>
      </c>
      <c r="Q17" s="40">
        <f t="shared" si="1"/>
        <v>0</v>
      </c>
      <c r="R17" s="85"/>
      <c r="S17" s="263"/>
      <c r="T17" s="6"/>
      <c r="U17" s="6"/>
      <c r="V17" s="6"/>
    </row>
    <row r="18" spans="2:22" ht="43.5" customHeight="1" thickTop="1" thickBot="1" x14ac:dyDescent="0.35">
      <c r="B18" s="87" t="s">
        <v>24</v>
      </c>
      <c r="C18" s="29"/>
      <c r="D18" s="30"/>
      <c r="E18" s="28"/>
      <c r="F18" s="29">
        <v>3804.2</v>
      </c>
      <c r="G18" s="31">
        <v>162</v>
      </c>
      <c r="H18" s="68">
        <f t="shared" si="0"/>
        <v>3804.2</v>
      </c>
      <c r="I18" s="65">
        <f t="shared" si="0"/>
        <v>162</v>
      </c>
      <c r="J18" s="66"/>
      <c r="K18" s="292">
        <v>3597.47</v>
      </c>
      <c r="L18" s="45">
        <v>162</v>
      </c>
      <c r="M18" s="69"/>
      <c r="N18" s="385"/>
      <c r="O18" s="386"/>
      <c r="P18" s="297">
        <f t="shared" si="2"/>
        <v>206.73000000000002</v>
      </c>
      <c r="Q18" s="247">
        <f t="shared" si="1"/>
        <v>0</v>
      </c>
      <c r="R18" s="88"/>
      <c r="S18" s="298" t="s">
        <v>88</v>
      </c>
      <c r="T18" s="6"/>
      <c r="U18" s="6"/>
      <c r="V18" s="6"/>
    </row>
    <row r="19" spans="2:22" ht="30" hidden="1" customHeight="1" thickTop="1" thickBot="1" x14ac:dyDescent="0.35">
      <c r="B19" s="253" t="s">
        <v>57</v>
      </c>
      <c r="C19" s="29"/>
      <c r="D19" s="30"/>
      <c r="E19" s="28"/>
      <c r="F19" s="29"/>
      <c r="G19" s="31"/>
      <c r="H19" s="68">
        <f t="shared" si="0"/>
        <v>0</v>
      </c>
      <c r="I19" s="65">
        <f t="shared" si="0"/>
        <v>0</v>
      </c>
      <c r="J19" s="66"/>
      <c r="K19" s="292"/>
      <c r="L19" s="45"/>
      <c r="M19" s="69"/>
      <c r="N19" s="385"/>
      <c r="O19" s="386"/>
      <c r="P19" s="291">
        <f t="shared" si="2"/>
        <v>0</v>
      </c>
      <c r="Q19" s="40">
        <f t="shared" si="1"/>
        <v>0</v>
      </c>
      <c r="R19" s="88"/>
      <c r="S19" s="265"/>
      <c r="T19" s="6"/>
      <c r="U19" s="6"/>
      <c r="V19" s="6"/>
    </row>
    <row r="20" spans="2:22" ht="36" hidden="1" customHeight="1" thickTop="1" thickBot="1" x14ac:dyDescent="0.35">
      <c r="B20" s="90" t="s">
        <v>25</v>
      </c>
      <c r="C20" s="29"/>
      <c r="D20" s="30"/>
      <c r="E20" s="28"/>
      <c r="F20" s="29"/>
      <c r="G20" s="31"/>
      <c r="H20" s="68">
        <f t="shared" si="0"/>
        <v>0</v>
      </c>
      <c r="I20" s="65">
        <f t="shared" si="0"/>
        <v>0</v>
      </c>
      <c r="J20" s="66"/>
      <c r="K20" s="292"/>
      <c r="L20" s="45"/>
      <c r="M20" s="69"/>
      <c r="N20" s="385"/>
      <c r="O20" s="386"/>
      <c r="P20" s="291">
        <f t="shared" si="2"/>
        <v>0</v>
      </c>
      <c r="Q20" s="40">
        <f t="shared" si="1"/>
        <v>0</v>
      </c>
      <c r="R20" s="91"/>
      <c r="S20" s="266"/>
      <c r="T20" s="6"/>
      <c r="U20" s="6"/>
      <c r="V20" s="6"/>
    </row>
    <row r="21" spans="2:22" ht="32.25" customHeight="1" thickTop="1" thickBot="1" x14ac:dyDescent="0.35">
      <c r="B21" s="55" t="s">
        <v>26</v>
      </c>
      <c r="C21" s="29"/>
      <c r="D21" s="30"/>
      <c r="E21" s="28"/>
      <c r="F21" s="29">
        <v>695.85</v>
      </c>
      <c r="G21" s="31">
        <v>30</v>
      </c>
      <c r="H21" s="68">
        <f t="shared" si="0"/>
        <v>695.85</v>
      </c>
      <c r="I21" s="65">
        <f t="shared" si="0"/>
        <v>30</v>
      </c>
      <c r="J21" s="66"/>
      <c r="K21" s="292">
        <v>695.76</v>
      </c>
      <c r="L21" s="45">
        <v>30</v>
      </c>
      <c r="M21" s="69"/>
      <c r="N21" s="385"/>
      <c r="O21" s="386"/>
      <c r="P21" s="291">
        <f t="shared" si="2"/>
        <v>9.0000000000031832E-2</v>
      </c>
      <c r="Q21" s="40">
        <f t="shared" si="1"/>
        <v>0</v>
      </c>
      <c r="R21" s="91"/>
      <c r="S21" s="281"/>
      <c r="T21" s="6"/>
      <c r="U21" s="6"/>
      <c r="V21" s="6"/>
    </row>
    <row r="22" spans="2:22" ht="32.25" hidden="1" customHeight="1" thickTop="1" thickBot="1" x14ac:dyDescent="0.35">
      <c r="B22" s="55" t="s">
        <v>27</v>
      </c>
      <c r="C22" s="29"/>
      <c r="D22" s="30"/>
      <c r="E22" s="28"/>
      <c r="F22" s="29"/>
      <c r="G22" s="31"/>
      <c r="H22" s="68">
        <f t="shared" si="0"/>
        <v>0</v>
      </c>
      <c r="I22" s="65">
        <f t="shared" si="0"/>
        <v>0</v>
      </c>
      <c r="J22" s="66"/>
      <c r="K22" s="292"/>
      <c r="L22" s="45"/>
      <c r="M22" s="69"/>
      <c r="N22" s="385"/>
      <c r="O22" s="386"/>
      <c r="P22" s="291">
        <f t="shared" si="2"/>
        <v>0</v>
      </c>
      <c r="Q22" s="40">
        <f t="shared" si="1"/>
        <v>0</v>
      </c>
      <c r="R22" s="93"/>
      <c r="S22" s="268"/>
      <c r="T22" s="95"/>
      <c r="U22" s="95"/>
      <c r="V22" s="6"/>
    </row>
    <row r="23" spans="2:22" ht="32.25" hidden="1" customHeight="1" thickTop="1" thickBot="1" x14ac:dyDescent="0.35">
      <c r="B23" s="55" t="s">
        <v>28</v>
      </c>
      <c r="C23" s="29"/>
      <c r="D23" s="30"/>
      <c r="E23" s="28"/>
      <c r="F23" s="29"/>
      <c r="G23" s="31"/>
      <c r="H23" s="68">
        <f t="shared" si="0"/>
        <v>0</v>
      </c>
      <c r="I23" s="65">
        <f t="shared" si="0"/>
        <v>0</v>
      </c>
      <c r="J23" s="66"/>
      <c r="K23" s="292"/>
      <c r="L23" s="45"/>
      <c r="M23" s="69"/>
      <c r="N23" s="385"/>
      <c r="O23" s="386"/>
      <c r="P23" s="291">
        <f t="shared" si="2"/>
        <v>0</v>
      </c>
      <c r="Q23" s="40">
        <f t="shared" si="1"/>
        <v>0</v>
      </c>
      <c r="R23" s="96"/>
      <c r="S23" s="269"/>
      <c r="T23" s="95"/>
      <c r="U23" s="95"/>
      <c r="V23" s="6"/>
    </row>
    <row r="24" spans="2:22" ht="32.25" hidden="1" customHeight="1" thickTop="1" thickBot="1" x14ac:dyDescent="0.35">
      <c r="B24" s="55" t="s">
        <v>82</v>
      </c>
      <c r="C24" s="29"/>
      <c r="D24" s="30"/>
      <c r="E24" s="28"/>
      <c r="F24" s="29"/>
      <c r="G24" s="31"/>
      <c r="H24" s="68">
        <f t="shared" si="0"/>
        <v>0</v>
      </c>
      <c r="I24" s="65">
        <f t="shared" si="0"/>
        <v>0</v>
      </c>
      <c r="J24" s="66"/>
      <c r="K24" s="292"/>
      <c r="L24" s="45"/>
      <c r="M24" s="69"/>
      <c r="N24" s="385"/>
      <c r="O24" s="386"/>
      <c r="P24" s="291">
        <f t="shared" si="2"/>
        <v>0</v>
      </c>
      <c r="Q24" s="40">
        <f t="shared" si="1"/>
        <v>0</v>
      </c>
      <c r="R24" s="98"/>
      <c r="S24" s="270"/>
      <c r="T24" s="100"/>
      <c r="U24" s="100"/>
      <c r="V24" s="6"/>
    </row>
    <row r="25" spans="2:22" ht="42" customHeight="1" thickTop="1" thickBot="1" x14ac:dyDescent="0.4">
      <c r="B25" s="55" t="s">
        <v>30</v>
      </c>
      <c r="C25" s="29">
        <v>821.22</v>
      </c>
      <c r="D25" s="30">
        <v>46</v>
      </c>
      <c r="E25" s="28"/>
      <c r="F25" s="29"/>
      <c r="G25" s="254"/>
      <c r="H25" s="68">
        <f t="shared" si="0"/>
        <v>821.22</v>
      </c>
      <c r="I25" s="65">
        <f t="shared" si="0"/>
        <v>46</v>
      </c>
      <c r="J25" s="66"/>
      <c r="K25" s="292">
        <v>0</v>
      </c>
      <c r="L25" s="45">
        <v>0</v>
      </c>
      <c r="M25" s="69"/>
      <c r="N25" s="385"/>
      <c r="O25" s="386"/>
      <c r="P25" s="291">
        <f t="shared" si="2"/>
        <v>821.22</v>
      </c>
      <c r="Q25" s="40">
        <f t="shared" si="1"/>
        <v>46</v>
      </c>
      <c r="R25" s="102"/>
      <c r="S25" s="389" t="s">
        <v>90</v>
      </c>
      <c r="T25" s="6"/>
      <c r="U25" s="6"/>
      <c r="V25" s="6"/>
    </row>
    <row r="26" spans="2:22" ht="29.25" hidden="1" customHeight="1" thickTop="1" thickBot="1" x14ac:dyDescent="0.35">
      <c r="B26" s="55" t="s">
        <v>31</v>
      </c>
      <c r="C26" s="29"/>
      <c r="D26" s="30"/>
      <c r="E26" s="28"/>
      <c r="F26" s="29"/>
      <c r="G26" s="31"/>
      <c r="H26" s="68">
        <f t="shared" si="0"/>
        <v>0</v>
      </c>
      <c r="I26" s="65">
        <f t="shared" si="0"/>
        <v>0</v>
      </c>
      <c r="J26" s="66"/>
      <c r="K26" s="292"/>
      <c r="L26" s="45"/>
      <c r="M26" s="69"/>
      <c r="N26" s="385"/>
      <c r="O26" s="386"/>
      <c r="P26" s="291">
        <f t="shared" si="2"/>
        <v>0</v>
      </c>
      <c r="Q26" s="40">
        <f t="shared" si="1"/>
        <v>0</v>
      </c>
      <c r="R26" s="103"/>
      <c r="S26" s="389"/>
      <c r="T26" s="6"/>
      <c r="U26" s="6"/>
      <c r="V26" s="6"/>
    </row>
    <row r="27" spans="2:22" ht="30" customHeight="1" thickTop="1" thickBot="1" x14ac:dyDescent="0.35">
      <c r="B27" s="55" t="s">
        <v>32</v>
      </c>
      <c r="C27" s="29"/>
      <c r="D27" s="30"/>
      <c r="E27" s="28"/>
      <c r="F27" s="29">
        <v>1075.98</v>
      </c>
      <c r="G27" s="31">
        <v>237</v>
      </c>
      <c r="H27" s="68">
        <f t="shared" si="0"/>
        <v>1075.98</v>
      </c>
      <c r="I27" s="65">
        <f t="shared" si="0"/>
        <v>237</v>
      </c>
      <c r="J27" s="66"/>
      <c r="K27" s="292">
        <v>1076.57</v>
      </c>
      <c r="L27" s="45">
        <v>237</v>
      </c>
      <c r="M27" s="69"/>
      <c r="N27" s="385"/>
      <c r="O27" s="386"/>
      <c r="P27" s="291">
        <f t="shared" si="2"/>
        <v>-0.58999999999991815</v>
      </c>
      <c r="Q27" s="40">
        <f t="shared" si="1"/>
        <v>0</v>
      </c>
      <c r="R27" s="104"/>
      <c r="S27" s="271"/>
      <c r="T27" s="6"/>
      <c r="U27" s="6"/>
      <c r="V27" s="6"/>
    </row>
    <row r="28" spans="2:22" ht="32.25" customHeight="1" thickTop="1" thickBot="1" x14ac:dyDescent="0.35">
      <c r="B28" s="55" t="s">
        <v>58</v>
      </c>
      <c r="C28" s="106"/>
      <c r="D28" s="30"/>
      <c r="E28" s="28"/>
      <c r="F28" s="29">
        <v>1328.21</v>
      </c>
      <c r="G28" s="31">
        <v>46</v>
      </c>
      <c r="H28" s="68">
        <f t="shared" si="0"/>
        <v>1328.21</v>
      </c>
      <c r="I28" s="65">
        <f t="shared" si="0"/>
        <v>46</v>
      </c>
      <c r="J28" s="66"/>
      <c r="K28" s="292">
        <v>1328.21</v>
      </c>
      <c r="L28" s="45">
        <v>46</v>
      </c>
      <c r="M28" s="69"/>
      <c r="N28" s="385"/>
      <c r="O28" s="386"/>
      <c r="P28" s="291">
        <f t="shared" si="2"/>
        <v>0</v>
      </c>
      <c r="Q28" s="40">
        <f t="shared" si="1"/>
        <v>0</v>
      </c>
      <c r="R28" s="107"/>
      <c r="S28" s="259"/>
      <c r="T28" s="6"/>
      <c r="U28" s="6"/>
      <c r="V28" s="6"/>
    </row>
    <row r="29" spans="2:22" ht="32.25" customHeight="1" thickTop="1" thickBot="1" x14ac:dyDescent="0.35">
      <c r="B29" s="55" t="s">
        <v>72</v>
      </c>
      <c r="C29" s="106"/>
      <c r="D29" s="30"/>
      <c r="E29" s="28"/>
      <c r="F29" s="108">
        <v>24054.61</v>
      </c>
      <c r="G29" s="109">
        <v>1010</v>
      </c>
      <c r="H29" s="68">
        <f t="shared" si="0"/>
        <v>24054.61</v>
      </c>
      <c r="I29" s="65">
        <f t="shared" si="0"/>
        <v>1010</v>
      </c>
      <c r="J29" s="66"/>
      <c r="K29" s="292">
        <v>24055</v>
      </c>
      <c r="L29" s="45">
        <v>1010</v>
      </c>
      <c r="M29" s="69"/>
      <c r="N29" s="385"/>
      <c r="O29" s="386"/>
      <c r="P29" s="291">
        <f t="shared" si="2"/>
        <v>-0.38999999999941792</v>
      </c>
      <c r="Q29" s="40">
        <f t="shared" si="1"/>
        <v>0</v>
      </c>
      <c r="R29" s="110"/>
      <c r="S29" s="259"/>
      <c r="T29" s="6"/>
      <c r="U29" s="6"/>
      <c r="V29" s="6"/>
    </row>
    <row r="30" spans="2:22" ht="29.25" hidden="1" customHeight="1" thickTop="1" thickBot="1" x14ac:dyDescent="0.35">
      <c r="B30" s="55" t="s">
        <v>33</v>
      </c>
      <c r="C30" s="106"/>
      <c r="D30" s="30"/>
      <c r="E30" s="28"/>
      <c r="F30" s="108"/>
      <c r="G30" s="109"/>
      <c r="H30" s="68">
        <f t="shared" si="0"/>
        <v>0</v>
      </c>
      <c r="I30" s="65">
        <f t="shared" si="0"/>
        <v>0</v>
      </c>
      <c r="J30" s="66"/>
      <c r="K30" s="292"/>
      <c r="L30" s="45"/>
      <c r="M30" s="69"/>
      <c r="N30" s="385"/>
      <c r="O30" s="386"/>
      <c r="P30" s="291">
        <f t="shared" si="2"/>
        <v>0</v>
      </c>
      <c r="Q30" s="40">
        <f t="shared" si="1"/>
        <v>0</v>
      </c>
      <c r="R30" s="110"/>
      <c r="S30" s="272"/>
      <c r="T30" s="6"/>
      <c r="U30" s="6"/>
      <c r="V30" s="6"/>
    </row>
    <row r="31" spans="2:22" ht="29.25" customHeight="1" thickTop="1" thickBot="1" x14ac:dyDescent="0.35">
      <c r="B31" s="72" t="s">
        <v>34</v>
      </c>
      <c r="C31" s="106"/>
      <c r="D31" s="30"/>
      <c r="E31" s="28"/>
      <c r="F31" s="108">
        <v>16713.96</v>
      </c>
      <c r="G31" s="109">
        <v>809</v>
      </c>
      <c r="H31" s="68">
        <f t="shared" si="0"/>
        <v>16713.96</v>
      </c>
      <c r="I31" s="65">
        <f t="shared" si="0"/>
        <v>809</v>
      </c>
      <c r="J31" s="66"/>
      <c r="K31" s="292">
        <v>16713.96</v>
      </c>
      <c r="L31" s="45">
        <v>809</v>
      </c>
      <c r="M31" s="69"/>
      <c r="N31" s="385"/>
      <c r="O31" s="386"/>
      <c r="P31" s="291">
        <f t="shared" si="2"/>
        <v>0</v>
      </c>
      <c r="Q31" s="40">
        <f t="shared" si="1"/>
        <v>0</v>
      </c>
      <c r="R31" s="110"/>
      <c r="S31" s="61"/>
      <c r="T31" s="6"/>
      <c r="U31" s="6"/>
      <c r="V31" s="6"/>
    </row>
    <row r="32" spans="2:22" ht="32.25" customHeight="1" thickTop="1" thickBot="1" x14ac:dyDescent="0.35">
      <c r="B32" s="55" t="s">
        <v>35</v>
      </c>
      <c r="C32" s="106"/>
      <c r="D32" s="30"/>
      <c r="E32" s="28"/>
      <c r="F32" s="108">
        <v>12087.86</v>
      </c>
      <c r="G32" s="109">
        <v>889</v>
      </c>
      <c r="H32" s="68">
        <f t="shared" si="0"/>
        <v>12087.86</v>
      </c>
      <c r="I32" s="65">
        <f t="shared" si="0"/>
        <v>889</v>
      </c>
      <c r="J32" s="66"/>
      <c r="K32" s="292">
        <v>16486.650000000001</v>
      </c>
      <c r="L32" s="45">
        <v>1212</v>
      </c>
      <c r="M32" s="69"/>
      <c r="N32" s="385"/>
      <c r="O32" s="386"/>
      <c r="P32" s="297">
        <f t="shared" si="2"/>
        <v>-4398.7900000000009</v>
      </c>
      <c r="Q32" s="247">
        <f t="shared" si="1"/>
        <v>-323</v>
      </c>
      <c r="R32" s="110"/>
      <c r="S32" s="300" t="s">
        <v>91</v>
      </c>
      <c r="T32" s="6"/>
      <c r="U32" s="6"/>
      <c r="V32" s="6"/>
    </row>
    <row r="33" spans="1:22" ht="32.25" hidden="1" customHeight="1" x14ac:dyDescent="0.3">
      <c r="B33" s="55" t="s">
        <v>36</v>
      </c>
      <c r="C33" s="106"/>
      <c r="D33" s="30"/>
      <c r="E33" s="28"/>
      <c r="F33" s="108"/>
      <c r="G33" s="109"/>
      <c r="H33" s="68">
        <f t="shared" si="0"/>
        <v>0</v>
      </c>
      <c r="I33" s="65">
        <f t="shared" si="0"/>
        <v>0</v>
      </c>
      <c r="J33" s="66"/>
      <c r="K33" s="292"/>
      <c r="L33" s="45"/>
      <c r="M33" s="69"/>
      <c r="N33" s="385"/>
      <c r="O33" s="386"/>
      <c r="P33" s="291">
        <f t="shared" si="2"/>
        <v>0</v>
      </c>
      <c r="Q33" s="40">
        <f t="shared" si="1"/>
        <v>0</v>
      </c>
      <c r="R33" s="113"/>
      <c r="S33" s="273"/>
      <c r="T33" s="6"/>
      <c r="U33" s="6"/>
      <c r="V33" s="6"/>
    </row>
    <row r="34" spans="1:22" ht="35.25" customHeight="1" thickTop="1" thickBot="1" x14ac:dyDescent="0.35">
      <c r="B34" s="55" t="s">
        <v>37</v>
      </c>
      <c r="C34" s="106">
        <v>3484.16</v>
      </c>
      <c r="D34" s="30">
        <v>128</v>
      </c>
      <c r="E34" s="28">
        <v>17363.8</v>
      </c>
      <c r="F34" s="108">
        <v>17363.8</v>
      </c>
      <c r="G34" s="109">
        <v>638</v>
      </c>
      <c r="H34" s="64">
        <f t="shared" si="0"/>
        <v>20847.96</v>
      </c>
      <c r="I34" s="114">
        <f t="shared" si="0"/>
        <v>766</v>
      </c>
      <c r="J34" s="66"/>
      <c r="K34" s="292">
        <v>20872.48</v>
      </c>
      <c r="L34" s="45">
        <v>767</v>
      </c>
      <c r="M34" s="69"/>
      <c r="N34" s="385"/>
      <c r="O34" s="386"/>
      <c r="P34" s="297">
        <f t="shared" si="2"/>
        <v>-24.520000000000437</v>
      </c>
      <c r="Q34" s="247">
        <f t="shared" si="1"/>
        <v>-1</v>
      </c>
      <c r="R34" s="70"/>
      <c r="S34" s="301" t="s">
        <v>96</v>
      </c>
      <c r="T34" s="6"/>
      <c r="U34" s="6"/>
      <c r="V34" s="6"/>
    </row>
    <row r="35" spans="1:22" ht="36.75" customHeight="1" thickTop="1" thickBot="1" x14ac:dyDescent="0.35">
      <c r="B35" s="115" t="s">
        <v>38</v>
      </c>
      <c r="C35" s="106"/>
      <c r="D35" s="30"/>
      <c r="E35" s="28"/>
      <c r="F35" s="108">
        <v>3730</v>
      </c>
      <c r="G35" s="109">
        <v>373</v>
      </c>
      <c r="H35" s="64">
        <f t="shared" si="0"/>
        <v>3730</v>
      </c>
      <c r="I35" s="114">
        <f t="shared" si="0"/>
        <v>373</v>
      </c>
      <c r="J35" s="66"/>
      <c r="K35" s="292">
        <v>3730</v>
      </c>
      <c r="L35" s="45">
        <v>373</v>
      </c>
      <c r="M35" s="69"/>
      <c r="N35" s="385"/>
      <c r="O35" s="386"/>
      <c r="P35" s="291">
        <f t="shared" si="2"/>
        <v>0</v>
      </c>
      <c r="Q35" s="40">
        <f t="shared" si="1"/>
        <v>0</v>
      </c>
      <c r="R35" s="70"/>
      <c r="S35" s="245"/>
      <c r="T35" s="6"/>
      <c r="U35" s="6"/>
      <c r="V35" s="6"/>
    </row>
    <row r="36" spans="1:22" ht="39" customHeight="1" thickTop="1" thickBot="1" x14ac:dyDescent="0.35">
      <c r="B36" s="55" t="s">
        <v>39</v>
      </c>
      <c r="C36" s="106"/>
      <c r="D36" s="30"/>
      <c r="E36" s="28"/>
      <c r="F36" s="108">
        <v>2720</v>
      </c>
      <c r="G36" s="109">
        <v>272</v>
      </c>
      <c r="H36" s="64">
        <f t="shared" si="0"/>
        <v>2720</v>
      </c>
      <c r="I36" s="114">
        <f t="shared" si="0"/>
        <v>272</v>
      </c>
      <c r="J36" s="66"/>
      <c r="K36" s="292">
        <v>2720</v>
      </c>
      <c r="L36" s="45">
        <v>272</v>
      </c>
      <c r="M36" s="69"/>
      <c r="N36" s="385"/>
      <c r="O36" s="386"/>
      <c r="P36" s="291">
        <f t="shared" si="2"/>
        <v>0</v>
      </c>
      <c r="Q36" s="40">
        <f t="shared" si="1"/>
        <v>0</v>
      </c>
      <c r="R36" s="116"/>
      <c r="S36" s="245"/>
      <c r="T36" s="6"/>
      <c r="U36" s="6"/>
      <c r="V36" s="6"/>
    </row>
    <row r="37" spans="1:22" ht="39" hidden="1" customHeight="1" thickTop="1" thickBot="1" x14ac:dyDescent="0.35">
      <c r="B37" s="55" t="s">
        <v>40</v>
      </c>
      <c r="C37" s="117"/>
      <c r="D37" s="118"/>
      <c r="E37" s="119"/>
      <c r="F37" s="120"/>
      <c r="G37" s="121"/>
      <c r="H37" s="64">
        <f t="shared" ref="H37:H39" si="7">F37+C37</f>
        <v>0</v>
      </c>
      <c r="I37" s="114">
        <f t="shared" ref="I37:I39" si="8">G37+D37</f>
        <v>0</v>
      </c>
      <c r="J37" s="66"/>
      <c r="K37" s="292"/>
      <c r="L37" s="45"/>
      <c r="M37" s="69"/>
      <c r="N37" s="385"/>
      <c r="O37" s="386"/>
      <c r="P37" s="291">
        <f t="shared" ref="P37:P39" si="9">H37-K37</f>
        <v>0</v>
      </c>
      <c r="Q37" s="40">
        <f t="shared" ref="Q37:Q39" si="10">I37-L37</f>
        <v>0</v>
      </c>
      <c r="R37" s="122"/>
      <c r="S37" s="246"/>
      <c r="T37" s="6"/>
      <c r="U37" s="6"/>
      <c r="V37" s="6"/>
    </row>
    <row r="38" spans="1:22" ht="39" customHeight="1" thickTop="1" thickBot="1" x14ac:dyDescent="0.35">
      <c r="B38" s="55" t="s">
        <v>83</v>
      </c>
      <c r="C38" s="117"/>
      <c r="D38" s="118"/>
      <c r="E38" s="123"/>
      <c r="F38" s="120">
        <v>5045.9799999999996</v>
      </c>
      <c r="G38" s="121">
        <v>296</v>
      </c>
      <c r="H38" s="64">
        <f t="shared" si="7"/>
        <v>5045.9799999999996</v>
      </c>
      <c r="I38" s="114">
        <f t="shared" si="8"/>
        <v>296</v>
      </c>
      <c r="J38" s="66"/>
      <c r="K38" s="292">
        <v>5045.9799999999996</v>
      </c>
      <c r="L38" s="45">
        <v>294</v>
      </c>
      <c r="M38" s="69"/>
      <c r="N38" s="385"/>
      <c r="O38" s="386"/>
      <c r="P38" s="291">
        <f t="shared" si="9"/>
        <v>0</v>
      </c>
      <c r="Q38" s="247">
        <f t="shared" si="10"/>
        <v>2</v>
      </c>
      <c r="R38" s="124"/>
      <c r="S38" s="303" t="s">
        <v>89</v>
      </c>
      <c r="T38" s="6"/>
      <c r="U38" s="6"/>
      <c r="V38" s="6"/>
    </row>
    <row r="39" spans="1:22" ht="41.25" customHeight="1" thickTop="1" thickBot="1" x14ac:dyDescent="0.35">
      <c r="B39" s="55" t="s">
        <v>41</v>
      </c>
      <c r="C39" s="117">
        <v>2359.41</v>
      </c>
      <c r="D39" s="118">
        <v>85</v>
      </c>
      <c r="E39" s="123"/>
      <c r="F39" s="120"/>
      <c r="G39" s="121"/>
      <c r="H39" s="64">
        <f t="shared" si="7"/>
        <v>2359.41</v>
      </c>
      <c r="I39" s="114">
        <f t="shared" si="8"/>
        <v>85</v>
      </c>
      <c r="J39" s="66"/>
      <c r="K39" s="292">
        <v>2359.41</v>
      </c>
      <c r="L39" s="45">
        <v>85</v>
      </c>
      <c r="M39" s="69"/>
      <c r="N39" s="385"/>
      <c r="O39" s="386"/>
      <c r="P39" s="291">
        <f t="shared" si="9"/>
        <v>0</v>
      </c>
      <c r="Q39" s="40">
        <f t="shared" si="10"/>
        <v>0</v>
      </c>
      <c r="R39" s="124"/>
      <c r="S39" s="282"/>
      <c r="T39" s="6"/>
      <c r="U39" s="6"/>
      <c r="V39" s="6"/>
    </row>
    <row r="40" spans="1:22" ht="32.25" hidden="1" customHeight="1" thickTop="1" thickBot="1" x14ac:dyDescent="0.35">
      <c r="B40" s="55" t="s">
        <v>42</v>
      </c>
      <c r="C40" s="117"/>
      <c r="D40" s="118"/>
      <c r="E40" s="123"/>
      <c r="F40" s="120"/>
      <c r="G40" s="121"/>
      <c r="H40" s="64">
        <f t="shared" si="0"/>
        <v>0</v>
      </c>
      <c r="I40" s="114">
        <f t="shared" si="0"/>
        <v>0</v>
      </c>
      <c r="J40" s="66"/>
      <c r="K40" s="292"/>
      <c r="L40" s="45"/>
      <c r="M40" s="69"/>
      <c r="N40" s="385"/>
      <c r="O40" s="386"/>
      <c r="P40" s="291">
        <f t="shared" si="2"/>
        <v>0</v>
      </c>
      <c r="Q40" s="40">
        <f t="shared" si="1"/>
        <v>0</v>
      </c>
      <c r="R40" s="124"/>
      <c r="S40" s="258"/>
      <c r="T40" s="6"/>
      <c r="U40" s="6"/>
      <c r="V40" s="6"/>
    </row>
    <row r="41" spans="1:22" ht="32.25" customHeight="1" thickTop="1" thickBot="1" x14ac:dyDescent="0.35">
      <c r="B41" s="55" t="s">
        <v>43</v>
      </c>
      <c r="C41" s="106"/>
      <c r="D41" s="30"/>
      <c r="E41" s="123"/>
      <c r="F41" s="120">
        <v>1710</v>
      </c>
      <c r="G41" s="121">
        <v>114</v>
      </c>
      <c r="H41" s="64">
        <f t="shared" si="0"/>
        <v>1710</v>
      </c>
      <c r="I41" s="114">
        <f t="shared" si="0"/>
        <v>114</v>
      </c>
      <c r="J41" s="66"/>
      <c r="K41" s="292">
        <v>1710</v>
      </c>
      <c r="L41" s="45">
        <v>114</v>
      </c>
      <c r="M41" s="69"/>
      <c r="N41" s="385"/>
      <c r="O41" s="386"/>
      <c r="P41" s="291">
        <f t="shared" si="2"/>
        <v>0</v>
      </c>
      <c r="Q41" s="40">
        <f t="shared" si="1"/>
        <v>0</v>
      </c>
      <c r="R41" s="98"/>
      <c r="S41" s="272"/>
      <c r="T41" s="6"/>
      <c r="U41" s="6"/>
      <c r="V41" s="6"/>
    </row>
    <row r="42" spans="1:22" ht="29.25" customHeight="1" thickTop="1" thickBot="1" x14ac:dyDescent="0.35">
      <c r="A42" s="11"/>
      <c r="B42" s="72" t="s">
        <v>44</v>
      </c>
      <c r="C42" s="106"/>
      <c r="D42" s="30"/>
      <c r="E42" s="123"/>
      <c r="F42" s="29">
        <v>5509.98</v>
      </c>
      <c r="G42" s="31">
        <v>229</v>
      </c>
      <c r="H42" s="64">
        <f t="shared" si="0"/>
        <v>5509.98</v>
      </c>
      <c r="I42" s="114">
        <f t="shared" si="0"/>
        <v>229</v>
      </c>
      <c r="J42" s="66"/>
      <c r="K42" s="292">
        <v>5501.5</v>
      </c>
      <c r="L42" s="45">
        <v>229</v>
      </c>
      <c r="M42" s="69"/>
      <c r="N42" s="385"/>
      <c r="O42" s="386"/>
      <c r="P42" s="297">
        <f t="shared" si="2"/>
        <v>8.4799999999995634</v>
      </c>
      <c r="Q42" s="40">
        <f t="shared" si="1"/>
        <v>0</v>
      </c>
      <c r="R42" s="98"/>
      <c r="S42" s="302" t="s">
        <v>92</v>
      </c>
      <c r="T42" s="6"/>
      <c r="U42" s="6"/>
      <c r="V42" s="6"/>
    </row>
    <row r="43" spans="1:22" ht="39" thickTop="1" thickBot="1" x14ac:dyDescent="0.35">
      <c r="B43" s="87" t="s">
        <v>85</v>
      </c>
      <c r="C43" s="106">
        <v>922.6</v>
      </c>
      <c r="D43" s="30">
        <v>1</v>
      </c>
      <c r="E43" s="123"/>
      <c r="F43" s="120"/>
      <c r="G43" s="121"/>
      <c r="H43" s="125">
        <f t="shared" si="0"/>
        <v>922.6</v>
      </c>
      <c r="I43" s="114">
        <f t="shared" si="0"/>
        <v>1</v>
      </c>
      <c r="J43" s="66"/>
      <c r="K43" s="292"/>
      <c r="L43" s="45"/>
      <c r="M43" s="69"/>
      <c r="N43" s="385"/>
      <c r="O43" s="386"/>
      <c r="P43" s="304">
        <f t="shared" si="2"/>
        <v>922.6</v>
      </c>
      <c r="Q43" s="40">
        <f t="shared" si="1"/>
        <v>1</v>
      </c>
      <c r="R43" s="127"/>
      <c r="S43" s="285" t="s">
        <v>86</v>
      </c>
      <c r="T43" s="6"/>
      <c r="U43" s="6"/>
      <c r="V43" s="6"/>
    </row>
    <row r="44" spans="1:22" ht="32.25" hidden="1" customHeight="1" thickTop="1" thickBot="1" x14ac:dyDescent="0.35">
      <c r="B44" s="286" t="s">
        <v>45</v>
      </c>
      <c r="C44" s="106"/>
      <c r="D44" s="30"/>
      <c r="E44" s="123"/>
      <c r="F44" s="120"/>
      <c r="G44" s="121"/>
      <c r="H44" s="125">
        <f t="shared" si="0"/>
        <v>0</v>
      </c>
      <c r="I44" s="114">
        <f t="shared" si="0"/>
        <v>0</v>
      </c>
      <c r="J44" s="66"/>
      <c r="K44" s="292"/>
      <c r="L44" s="45"/>
      <c r="M44" s="69"/>
      <c r="N44" s="385"/>
      <c r="O44" s="386"/>
      <c r="P44" s="291">
        <f t="shared" si="2"/>
        <v>0</v>
      </c>
      <c r="Q44" s="40">
        <f t="shared" si="1"/>
        <v>0</v>
      </c>
      <c r="R44" s="129"/>
      <c r="S44" s="283"/>
      <c r="T44" s="6"/>
      <c r="U44" s="6"/>
      <c r="V44" s="6"/>
    </row>
    <row r="45" spans="1:22" ht="20.25" hidden="1" customHeight="1" thickTop="1" thickBot="1" x14ac:dyDescent="0.35">
      <c r="B45" s="55" t="s">
        <v>46</v>
      </c>
      <c r="C45" s="117"/>
      <c r="D45" s="118"/>
      <c r="E45" s="123"/>
      <c r="F45" s="120"/>
      <c r="G45" s="130"/>
      <c r="H45" s="125">
        <f t="shared" si="0"/>
        <v>0</v>
      </c>
      <c r="I45" s="114">
        <f t="shared" si="0"/>
        <v>0</v>
      </c>
      <c r="J45" s="66"/>
      <c r="K45" s="294"/>
      <c r="L45" s="133"/>
      <c r="M45" s="69"/>
      <c r="N45" s="385"/>
      <c r="O45" s="386"/>
      <c r="P45" s="291">
        <f t="shared" si="2"/>
        <v>0</v>
      </c>
      <c r="Q45" s="40">
        <f t="shared" si="1"/>
        <v>0</v>
      </c>
      <c r="R45" s="129"/>
      <c r="S45" s="272"/>
      <c r="T45" s="6"/>
      <c r="U45" s="6"/>
      <c r="V45" s="6"/>
    </row>
    <row r="46" spans="1:22" ht="20.25" hidden="1" customHeight="1" thickTop="1" thickBot="1" x14ac:dyDescent="0.35">
      <c r="B46" s="55" t="s">
        <v>47</v>
      </c>
      <c r="C46" s="117"/>
      <c r="D46" s="118"/>
      <c r="E46" s="134"/>
      <c r="F46" s="120"/>
      <c r="G46" s="130"/>
      <c r="H46" s="125">
        <f t="shared" si="0"/>
        <v>0</v>
      </c>
      <c r="I46" s="114">
        <f t="shared" si="0"/>
        <v>0</v>
      </c>
      <c r="J46" s="135"/>
      <c r="K46" s="295"/>
      <c r="L46" s="137"/>
      <c r="M46" s="135"/>
      <c r="N46" s="385"/>
      <c r="O46" s="386"/>
      <c r="P46" s="291">
        <f t="shared" si="2"/>
        <v>0</v>
      </c>
      <c r="Q46" s="40">
        <f t="shared" si="1"/>
        <v>0</v>
      </c>
      <c r="R46" s="138"/>
      <c r="S46" s="272"/>
      <c r="T46" s="6"/>
      <c r="U46" s="6"/>
      <c r="V46" s="6"/>
    </row>
    <row r="47" spans="1:22" ht="39" hidden="1" customHeight="1" thickTop="1" thickBot="1" x14ac:dyDescent="0.35">
      <c r="B47" s="72" t="s">
        <v>48</v>
      </c>
      <c r="C47" s="106"/>
      <c r="D47" s="30"/>
      <c r="E47" s="28"/>
      <c r="F47" s="29"/>
      <c r="G47" s="139"/>
      <c r="H47" s="125">
        <f t="shared" si="0"/>
        <v>0</v>
      </c>
      <c r="I47" s="114">
        <f t="shared" si="0"/>
        <v>0</v>
      </c>
      <c r="J47" s="66"/>
      <c r="K47" s="295"/>
      <c r="L47" s="137"/>
      <c r="M47" s="135"/>
      <c r="N47" s="385"/>
      <c r="O47" s="386"/>
      <c r="P47" s="291">
        <f t="shared" si="2"/>
        <v>0</v>
      </c>
      <c r="Q47" s="40">
        <f t="shared" si="1"/>
        <v>0</v>
      </c>
      <c r="R47" s="98"/>
      <c r="S47" s="272"/>
      <c r="T47" s="6"/>
      <c r="U47" s="6"/>
      <c r="V47" s="6"/>
    </row>
    <row r="48" spans="1:22" ht="20.25" hidden="1" customHeight="1" thickTop="1" thickBot="1" x14ac:dyDescent="0.35">
      <c r="B48" s="72" t="s">
        <v>49</v>
      </c>
      <c r="C48" s="106"/>
      <c r="D48" s="30"/>
      <c r="E48" s="28"/>
      <c r="F48" s="29"/>
      <c r="G48" s="139"/>
      <c r="H48" s="125">
        <f t="shared" si="0"/>
        <v>0</v>
      </c>
      <c r="I48" s="114">
        <f t="shared" si="0"/>
        <v>0</v>
      </c>
      <c r="J48" s="66"/>
      <c r="K48" s="295"/>
      <c r="L48" s="137"/>
      <c r="M48" s="135"/>
      <c r="N48" s="385"/>
      <c r="O48" s="386"/>
      <c r="P48" s="291">
        <f t="shared" si="2"/>
        <v>0</v>
      </c>
      <c r="Q48" s="40">
        <f t="shared" si="1"/>
        <v>0</v>
      </c>
      <c r="R48" s="98"/>
      <c r="S48" s="272"/>
      <c r="T48" s="6"/>
      <c r="U48" s="6"/>
      <c r="V48" s="6"/>
    </row>
    <row r="49" spans="2:22" ht="20.25" hidden="1" customHeight="1" thickTop="1" thickBot="1" x14ac:dyDescent="0.35">
      <c r="B49" s="72" t="s">
        <v>60</v>
      </c>
      <c r="C49" s="106"/>
      <c r="D49" s="30"/>
      <c r="E49" s="28"/>
      <c r="F49" s="29"/>
      <c r="G49" s="139"/>
      <c r="H49" s="125">
        <f t="shared" si="0"/>
        <v>0</v>
      </c>
      <c r="I49" s="114">
        <f t="shared" si="0"/>
        <v>0</v>
      </c>
      <c r="J49" s="66"/>
      <c r="K49" s="295"/>
      <c r="L49" s="137"/>
      <c r="M49" s="135"/>
      <c r="N49" s="385"/>
      <c r="O49" s="386"/>
      <c r="P49" s="291">
        <f t="shared" si="2"/>
        <v>0</v>
      </c>
      <c r="Q49" s="40">
        <f t="shared" si="1"/>
        <v>0</v>
      </c>
      <c r="R49" s="98"/>
      <c r="S49" s="272"/>
      <c r="T49" s="6"/>
      <c r="U49" s="6"/>
      <c r="V49" s="6"/>
    </row>
    <row r="50" spans="2:22" ht="20.25" hidden="1" customHeight="1" thickTop="1" thickBot="1" x14ac:dyDescent="0.35">
      <c r="B50" s="72" t="s">
        <v>61</v>
      </c>
      <c r="C50" s="106"/>
      <c r="D50" s="30"/>
      <c r="E50" s="28"/>
      <c r="F50" s="29"/>
      <c r="G50" s="139"/>
      <c r="H50" s="125">
        <f t="shared" si="0"/>
        <v>0</v>
      </c>
      <c r="I50" s="114">
        <f t="shared" si="0"/>
        <v>0</v>
      </c>
      <c r="J50" s="66"/>
      <c r="K50" s="295"/>
      <c r="L50" s="137"/>
      <c r="M50" s="135"/>
      <c r="N50" s="385"/>
      <c r="O50" s="386"/>
      <c r="P50" s="291">
        <f t="shared" si="2"/>
        <v>0</v>
      </c>
      <c r="Q50" s="40">
        <f t="shared" si="1"/>
        <v>0</v>
      </c>
      <c r="R50" s="98"/>
      <c r="S50" s="272"/>
      <c r="T50" s="6"/>
      <c r="U50" s="6"/>
      <c r="V50" s="6"/>
    </row>
    <row r="51" spans="2:22" ht="32.25" customHeight="1" thickTop="1" thickBot="1" x14ac:dyDescent="0.35">
      <c r="B51" s="55" t="s">
        <v>50</v>
      </c>
      <c r="C51" s="106"/>
      <c r="D51" s="30"/>
      <c r="E51" s="28"/>
      <c r="F51" s="29">
        <v>104.92</v>
      </c>
      <c r="G51" s="139">
        <v>3</v>
      </c>
      <c r="H51" s="131">
        <f t="shared" si="0"/>
        <v>104.92</v>
      </c>
      <c r="I51" s="126">
        <f t="shared" si="0"/>
        <v>3</v>
      </c>
      <c r="J51" s="66"/>
      <c r="K51" s="295">
        <v>104.92</v>
      </c>
      <c r="L51" s="137">
        <v>3</v>
      </c>
      <c r="M51" s="135"/>
      <c r="N51" s="385"/>
      <c r="O51" s="386"/>
      <c r="P51" s="291">
        <f t="shared" si="2"/>
        <v>0</v>
      </c>
      <c r="Q51" s="40">
        <f t="shared" si="1"/>
        <v>0</v>
      </c>
      <c r="R51" s="98"/>
      <c r="S51" s="272"/>
      <c r="T51" s="6"/>
      <c r="U51" s="6"/>
      <c r="V51" s="6"/>
    </row>
    <row r="52" spans="2:22" ht="28.5" hidden="1" customHeight="1" x14ac:dyDescent="0.35">
      <c r="B52" s="140" t="s">
        <v>51</v>
      </c>
      <c r="C52" s="141"/>
      <c r="D52" s="142"/>
      <c r="E52" s="28"/>
      <c r="F52" s="29"/>
      <c r="G52" s="139"/>
      <c r="H52" s="131">
        <f t="shared" si="0"/>
        <v>0</v>
      </c>
      <c r="I52" s="126">
        <f t="shared" si="0"/>
        <v>0</v>
      </c>
      <c r="J52" s="66"/>
      <c r="K52" s="295"/>
      <c r="L52" s="137"/>
      <c r="M52" s="135"/>
      <c r="N52" s="385"/>
      <c r="O52" s="386"/>
      <c r="P52" s="291">
        <f t="shared" si="2"/>
        <v>0</v>
      </c>
      <c r="Q52" s="40">
        <f t="shared" si="1"/>
        <v>0</v>
      </c>
      <c r="R52" s="98"/>
      <c r="S52" s="272"/>
      <c r="T52" s="6"/>
      <c r="U52" s="6"/>
      <c r="V52" s="6"/>
    </row>
    <row r="53" spans="2:22" ht="45.75" customHeight="1" thickTop="1" thickBot="1" x14ac:dyDescent="0.35">
      <c r="B53" s="140" t="s">
        <v>52</v>
      </c>
      <c r="C53" s="106">
        <v>26.22</v>
      </c>
      <c r="D53" s="30">
        <v>1</v>
      </c>
      <c r="E53" s="28"/>
      <c r="F53" s="29"/>
      <c r="G53" s="139"/>
      <c r="H53" s="131">
        <f t="shared" si="0"/>
        <v>26.22</v>
      </c>
      <c r="I53" s="126">
        <f t="shared" si="0"/>
        <v>1</v>
      </c>
      <c r="J53" s="66"/>
      <c r="K53" s="295"/>
      <c r="L53" s="137"/>
      <c r="M53" s="135"/>
      <c r="N53" s="387"/>
      <c r="O53" s="388"/>
      <c r="P53" s="297">
        <f t="shared" si="2"/>
        <v>26.22</v>
      </c>
      <c r="Q53" s="247">
        <f t="shared" si="1"/>
        <v>1</v>
      </c>
      <c r="R53" s="98"/>
      <c r="S53" s="308" t="s">
        <v>94</v>
      </c>
      <c r="T53" s="6"/>
      <c r="U53" s="6"/>
      <c r="V53" s="6"/>
    </row>
    <row r="54" spans="2:22" ht="45.75" hidden="1" customHeight="1" x14ac:dyDescent="0.3">
      <c r="B54" s="145" t="s">
        <v>53</v>
      </c>
      <c r="C54" s="146"/>
      <c r="D54" s="147"/>
      <c r="E54" s="148"/>
      <c r="F54" s="29"/>
      <c r="G54" s="139"/>
      <c r="H54" s="131">
        <f t="shared" si="0"/>
        <v>0</v>
      </c>
      <c r="I54" s="126">
        <f t="shared" si="0"/>
        <v>0</v>
      </c>
      <c r="J54" s="66"/>
      <c r="K54" s="295"/>
      <c r="L54" s="137"/>
      <c r="M54" s="135"/>
      <c r="N54" s="278"/>
      <c r="O54" s="279"/>
      <c r="P54" s="291">
        <f t="shared" si="2"/>
        <v>0</v>
      </c>
      <c r="Q54" s="40">
        <f t="shared" si="1"/>
        <v>0</v>
      </c>
      <c r="R54" s="98"/>
      <c r="S54" s="272"/>
      <c r="T54" s="6"/>
      <c r="U54" s="6"/>
      <c r="V54" s="6"/>
    </row>
    <row r="55" spans="2:22" ht="23.25" customHeight="1" thickTop="1" thickBot="1" x14ac:dyDescent="0.35">
      <c r="B55" s="151"/>
      <c r="C55" s="106"/>
      <c r="D55" s="30"/>
      <c r="E55" s="28"/>
      <c r="F55" s="29"/>
      <c r="G55" s="139"/>
      <c r="H55" s="131">
        <f t="shared" ref="H55:I56" si="11">F55+C55</f>
        <v>0</v>
      </c>
      <c r="I55" s="126">
        <f t="shared" si="11"/>
        <v>0</v>
      </c>
      <c r="J55" s="66"/>
      <c r="K55" s="295"/>
      <c r="L55" s="137"/>
      <c r="M55" s="135"/>
      <c r="N55" s="149"/>
      <c r="O55" s="150"/>
      <c r="P55" s="291">
        <f t="shared" si="2"/>
        <v>0</v>
      </c>
      <c r="Q55" s="40">
        <f t="shared" si="1"/>
        <v>0</v>
      </c>
      <c r="R55" s="98"/>
      <c r="S55" s="272"/>
      <c r="T55" s="6"/>
      <c r="U55" s="6"/>
      <c r="V55" s="6"/>
    </row>
    <row r="56" spans="2:22" ht="18.75" thickTop="1" thickBot="1" x14ac:dyDescent="0.35">
      <c r="B56" s="152"/>
      <c r="C56" s="153"/>
      <c r="D56" s="154"/>
      <c r="E56" s="155"/>
      <c r="F56" s="156"/>
      <c r="G56" s="157"/>
      <c r="H56" s="288">
        <f t="shared" si="11"/>
        <v>0</v>
      </c>
      <c r="I56" s="126">
        <f t="shared" si="11"/>
        <v>0</v>
      </c>
      <c r="J56" s="66"/>
      <c r="K56" s="296"/>
      <c r="L56" s="159"/>
      <c r="M56" s="135"/>
      <c r="N56" s="160"/>
      <c r="O56" s="161"/>
      <c r="P56" s="291">
        <f t="shared" si="2"/>
        <v>0</v>
      </c>
      <c r="Q56" s="40">
        <f t="shared" si="1"/>
        <v>0</v>
      </c>
      <c r="R56" s="164"/>
      <c r="S56" s="260"/>
      <c r="T56" s="6"/>
      <c r="U56" s="6"/>
      <c r="V56" s="6"/>
    </row>
    <row r="57" spans="2:22" ht="31.5" customHeight="1" thickBot="1" x14ac:dyDescent="0.35">
      <c r="B57" s="165"/>
      <c r="D57" s="167"/>
      <c r="F57" s="359" t="s">
        <v>54</v>
      </c>
      <c r="G57" s="359"/>
      <c r="H57" s="214">
        <f>SUM(H5:H37)</f>
        <v>94156.18</v>
      </c>
      <c r="I57" s="168">
        <f>SUM(I5:I37)</f>
        <v>5008</v>
      </c>
      <c r="J57" s="169"/>
      <c r="K57" s="169"/>
      <c r="L57" s="169"/>
      <c r="M57" s="170"/>
      <c r="N57" s="171">
        <f>SUM(N5:N46)</f>
        <v>0</v>
      </c>
      <c r="O57" s="171">
        <f>SUM(O5:O46)</f>
        <v>0</v>
      </c>
      <c r="P57" s="172"/>
      <c r="Q57" s="173"/>
      <c r="R57" s="174"/>
      <c r="S57" s="260"/>
      <c r="T57" s="6"/>
      <c r="U57" s="6"/>
      <c r="V57" s="6"/>
    </row>
    <row r="58" spans="2:22" x14ac:dyDescent="0.3">
      <c r="P58" s="176"/>
      <c r="Q58" s="177"/>
      <c r="R58" s="178"/>
      <c r="S58" s="260"/>
      <c r="T58" s="6"/>
      <c r="U58" s="6"/>
      <c r="V58" s="6"/>
    </row>
    <row r="59" spans="2:22" hidden="1" x14ac:dyDescent="0.3">
      <c r="B59" s="95"/>
      <c r="C59" s="179"/>
      <c r="D59" s="95"/>
      <c r="E59" s="95"/>
      <c r="F59" s="95"/>
      <c r="G59" s="1"/>
      <c r="S59" s="257"/>
      <c r="T59" s="6"/>
      <c r="U59" s="6"/>
      <c r="V59" s="6"/>
    </row>
    <row r="60" spans="2:22" ht="26.25" customHeight="1" x14ac:dyDescent="0.25">
      <c r="C60" s="195"/>
      <c r="D60" s="242"/>
      <c r="E60" s="243"/>
      <c r="F60" s="243"/>
      <c r="G60" s="181"/>
      <c r="H60" s="216"/>
      <c r="I60" s="181"/>
      <c r="J60" s="181"/>
      <c r="K60" s="181"/>
      <c r="L60" s="181"/>
      <c r="M60" s="181"/>
      <c r="N60" s="181"/>
      <c r="O60" s="182"/>
      <c r="P60" s="183"/>
      <c r="Q60" s="184"/>
    </row>
    <row r="61" spans="2:22" ht="26.25" hidden="1" customHeight="1" x14ac:dyDescent="0.25">
      <c r="C61" s="185"/>
      <c r="D61" s="186"/>
      <c r="E61" s="187"/>
      <c r="F61" s="187"/>
      <c r="G61" s="188"/>
      <c r="H61" s="216"/>
      <c r="I61" s="188"/>
      <c r="J61" s="189"/>
      <c r="K61" s="189"/>
      <c r="L61" s="189"/>
      <c r="M61" s="189"/>
      <c r="N61" s="189"/>
      <c r="O61" s="190"/>
      <c r="P61" s="191"/>
      <c r="Q61" s="192"/>
      <c r="R61" s="193"/>
      <c r="S61" s="277"/>
      <c r="T61" s="193"/>
    </row>
    <row r="62" spans="2:22" ht="23.25" hidden="1" customHeight="1" x14ac:dyDescent="0.3">
      <c r="B62" s="195"/>
      <c r="C62" s="196"/>
      <c r="D62" s="197"/>
      <c r="E62" s="95"/>
      <c r="F62" s="95"/>
      <c r="G62" s="6"/>
      <c r="H62" s="123"/>
      <c r="I62" s="6"/>
      <c r="J62" s="6"/>
      <c r="K62" s="6"/>
      <c r="L62" s="6"/>
      <c r="M62" s="6"/>
      <c r="N62" s="6"/>
      <c r="O62" s="198"/>
      <c r="P62" s="199"/>
      <c r="Q62" s="184"/>
    </row>
    <row r="63" spans="2:22" ht="27.75" customHeight="1" x14ac:dyDescent="0.3">
      <c r="B63" s="195"/>
      <c r="C63" s="223"/>
      <c r="D63" s="224"/>
      <c r="E63" s="225"/>
      <c r="F63" s="225"/>
      <c r="G63" s="225"/>
      <c r="H63" s="225"/>
      <c r="I63" s="200"/>
      <c r="J63" s="200"/>
      <c r="K63" s="200"/>
      <c r="L63" s="200"/>
      <c r="M63" s="200"/>
      <c r="N63" s="200"/>
      <c r="O63" s="200"/>
      <c r="P63" s="199"/>
      <c r="Q63" s="184"/>
    </row>
    <row r="64" spans="2:22" ht="31.5" customHeight="1" x14ac:dyDescent="0.3">
      <c r="B64" s="195"/>
      <c r="C64" s="226"/>
      <c r="D64" s="227"/>
      <c r="E64" s="201"/>
      <c r="F64" s="201"/>
      <c r="G64" s="201"/>
      <c r="H64" s="200"/>
      <c r="I64" s="201"/>
      <c r="J64" s="201"/>
      <c r="K64" s="201"/>
      <c r="L64" s="201"/>
      <c r="M64" s="201"/>
      <c r="N64" s="201"/>
      <c r="O64" s="198"/>
      <c r="P64" s="202"/>
      <c r="Q64" s="203"/>
    </row>
    <row r="65" spans="2:17" ht="18.75" customHeight="1" x14ac:dyDescent="0.3">
      <c r="B65" s="195"/>
      <c r="C65" s="196"/>
      <c r="D65" s="204"/>
      <c r="E65" s="6"/>
      <c r="F65" s="6"/>
      <c r="G65" s="6"/>
      <c r="H65" s="123"/>
      <c r="I65" s="6"/>
      <c r="J65" s="6"/>
      <c r="K65" s="6"/>
      <c r="L65" s="6"/>
      <c r="M65" s="6"/>
      <c r="N65" s="6"/>
      <c r="O65" s="198"/>
      <c r="P65" s="202"/>
      <c r="Q65" s="203"/>
    </row>
    <row r="66" spans="2:17" ht="18.75" customHeight="1" x14ac:dyDescent="0.3">
      <c r="B66" s="195"/>
      <c r="C66" s="196"/>
      <c r="D66" s="205"/>
      <c r="E66" s="6"/>
      <c r="F66" s="6"/>
      <c r="G66" s="6"/>
      <c r="H66" s="123"/>
      <c r="I66" s="6"/>
      <c r="J66" s="6"/>
      <c r="K66" s="6"/>
      <c r="L66" s="6"/>
      <c r="M66" s="6"/>
      <c r="N66" s="6"/>
      <c r="O66" s="198"/>
      <c r="P66" s="202"/>
      <c r="Q66" s="203"/>
    </row>
    <row r="67" spans="2:17" ht="19.5" customHeight="1" x14ac:dyDescent="0.3">
      <c r="B67" s="195"/>
      <c r="C67" s="196"/>
      <c r="D67" s="206"/>
      <c r="E67" s="6"/>
      <c r="F67" s="6"/>
      <c r="G67" s="6"/>
      <c r="H67" s="123"/>
      <c r="I67" s="6"/>
      <c r="J67" s="6"/>
      <c r="K67" s="6"/>
      <c r="L67" s="6"/>
      <c r="M67" s="6"/>
      <c r="N67" s="6"/>
      <c r="O67" s="198"/>
    </row>
    <row r="68" spans="2:17" x14ac:dyDescent="0.3">
      <c r="B68" s="1"/>
    </row>
  </sheetData>
  <mergeCells count="12">
    <mergeCell ref="N7:O53"/>
    <mergeCell ref="S14:S15"/>
    <mergeCell ref="S25:S26"/>
    <mergeCell ref="F57:G57"/>
    <mergeCell ref="B1:C1"/>
    <mergeCell ref="F2:I2"/>
    <mergeCell ref="J2:L3"/>
    <mergeCell ref="N2:O3"/>
    <mergeCell ref="P2:Q3"/>
    <mergeCell ref="C3:D3"/>
    <mergeCell ref="F3:G3"/>
    <mergeCell ref="I3:I4"/>
  </mergeCells>
  <pageMargins left="0.39" right="0.23622047244094491" top="0.35433070866141736" bottom="0.31496062992125984" header="0.31496062992125984" footer="0.31496062992125984"/>
  <pageSetup paperSize="5"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Z70"/>
  <sheetViews>
    <sheetView tabSelected="1" workbookViewId="0">
      <pane xSplit="2" ySplit="6" topLeftCell="C23" activePane="bottomRight" state="frozen"/>
      <selection pane="topRight" activeCell="C1" sqref="C1"/>
      <selection pane="bottomLeft" activeCell="A6" sqref="A6"/>
      <selection pane="bottomRight" activeCell="U27" sqref="U27"/>
    </sheetView>
  </sheetViews>
  <sheetFormatPr baseColWidth="10" defaultRowHeight="17.25" x14ac:dyDescent="0.3"/>
  <cols>
    <col min="1" max="1" width="5.140625" customWidth="1"/>
    <col min="2" max="2" width="32.42578125" customWidth="1"/>
    <col min="3" max="3" width="11.85546875" style="166" customWidth="1"/>
    <col min="4" max="4" width="7.5703125" customWidth="1"/>
    <col min="5" max="5" width="1.7109375" customWidth="1"/>
    <col min="6" max="6" width="11.7109375" customWidth="1"/>
    <col min="7" max="7" width="9.7109375" customWidth="1"/>
    <col min="8" max="8" width="14.5703125" style="215" customWidth="1"/>
    <col min="9" max="9" width="9.7109375" customWidth="1"/>
    <col min="10" max="10" width="5.28515625" customWidth="1"/>
    <col min="11" max="11" width="12.28515625" customWidth="1"/>
    <col min="12" max="12" width="8" customWidth="1"/>
    <col min="13" max="13" width="3.7109375" customWidth="1"/>
    <col min="14" max="14" width="12" customWidth="1"/>
    <col min="15" max="15" width="9.5703125" customWidth="1"/>
    <col min="16" max="16" width="10" style="180" customWidth="1"/>
    <col min="17" max="17" width="8" style="166" customWidth="1"/>
    <col min="18" max="18" width="3.5703125" style="11" customWidth="1"/>
    <col min="19" max="19" width="41" style="256" customWidth="1"/>
  </cols>
  <sheetData>
    <row r="2" spans="2:26" ht="32.25" customHeight="1" thickBot="1" x14ac:dyDescent="0.35">
      <c r="B2" s="360" t="s">
        <v>0</v>
      </c>
      <c r="C2" s="360"/>
      <c r="H2" s="209"/>
      <c r="I2" s="2"/>
      <c r="J2" s="2"/>
      <c r="K2" s="2"/>
      <c r="L2" s="2"/>
      <c r="M2" s="2"/>
      <c r="N2" s="2"/>
      <c r="O2" s="2"/>
      <c r="P2" s="4"/>
      <c r="Q2" s="5"/>
      <c r="R2" s="6"/>
    </row>
    <row r="3" spans="2:26" ht="32.25" customHeight="1" thickBot="1" x14ac:dyDescent="0.4">
      <c r="B3" s="8">
        <v>45410</v>
      </c>
      <c r="C3" s="9"/>
      <c r="F3" s="361" t="s">
        <v>1</v>
      </c>
      <c r="G3" s="362"/>
      <c r="H3" s="363"/>
      <c r="I3" s="364"/>
      <c r="J3" s="365" t="s">
        <v>2</v>
      </c>
      <c r="K3" s="365"/>
      <c r="L3" s="366"/>
      <c r="M3" s="10"/>
      <c r="N3" s="395" t="s">
        <v>98</v>
      </c>
      <c r="O3" s="396"/>
      <c r="P3" s="393" t="s">
        <v>3</v>
      </c>
      <c r="Q3" s="393"/>
      <c r="S3" s="257"/>
      <c r="T3" s="6"/>
      <c r="U3" s="6"/>
      <c r="V3" s="6"/>
    </row>
    <row r="4" spans="2:26" ht="18.75" customHeight="1" thickTop="1" thickBot="1" x14ac:dyDescent="0.35">
      <c r="B4" s="13"/>
      <c r="C4" s="374" t="s">
        <v>56</v>
      </c>
      <c r="D4" s="375"/>
      <c r="E4" s="14"/>
      <c r="F4" s="376" t="s">
        <v>70</v>
      </c>
      <c r="G4" s="377"/>
      <c r="H4" s="210"/>
      <c r="I4" s="378" t="s">
        <v>4</v>
      </c>
      <c r="J4" s="367"/>
      <c r="K4" s="367"/>
      <c r="L4" s="368"/>
      <c r="M4" s="15"/>
      <c r="N4" s="397"/>
      <c r="O4" s="398"/>
      <c r="P4" s="394"/>
      <c r="Q4" s="394"/>
      <c r="R4" s="16"/>
      <c r="S4" s="257"/>
      <c r="T4" s="6"/>
      <c r="U4" s="6"/>
      <c r="V4" s="6"/>
    </row>
    <row r="5" spans="2:26" ht="18" customHeight="1" thickTop="1" thickBot="1" x14ac:dyDescent="0.35">
      <c r="B5" s="17" t="s">
        <v>5</v>
      </c>
      <c r="C5" s="18" t="s">
        <v>6</v>
      </c>
      <c r="D5" s="19" t="s">
        <v>7</v>
      </c>
      <c r="E5" s="19"/>
      <c r="F5" s="19" t="s">
        <v>6</v>
      </c>
      <c r="G5" s="19" t="s">
        <v>7</v>
      </c>
      <c r="H5" s="211" t="s">
        <v>8</v>
      </c>
      <c r="I5" s="379"/>
      <c r="J5" s="20"/>
      <c r="K5" s="21" t="s">
        <v>6</v>
      </c>
      <c r="L5" s="22" t="s">
        <v>9</v>
      </c>
      <c r="M5" s="15"/>
      <c r="N5" s="309" t="s">
        <v>6</v>
      </c>
      <c r="O5" s="309" t="s">
        <v>11</v>
      </c>
      <c r="P5" s="25" t="s">
        <v>6</v>
      </c>
      <c r="Q5" s="26" t="s">
        <v>11</v>
      </c>
      <c r="R5" s="27"/>
      <c r="S5" s="257"/>
      <c r="T5" s="6"/>
      <c r="U5" s="6"/>
      <c r="V5" s="6"/>
    </row>
    <row r="6" spans="2:26" ht="23.25" hidden="1" customHeight="1" x14ac:dyDescent="0.3">
      <c r="B6" s="28" t="s">
        <v>12</v>
      </c>
      <c r="C6" s="29"/>
      <c r="D6" s="30"/>
      <c r="E6" s="28"/>
      <c r="F6" s="29"/>
      <c r="G6" s="31"/>
      <c r="H6" s="212">
        <f t="shared" ref="H6:I56" si="0">F6+C6</f>
        <v>0</v>
      </c>
      <c r="I6" s="32">
        <f t="shared" si="0"/>
        <v>0</v>
      </c>
      <c r="J6" s="33"/>
      <c r="K6" s="34"/>
      <c r="L6" s="35"/>
      <c r="M6" s="36"/>
      <c r="N6" s="36"/>
      <c r="O6" s="36"/>
      <c r="P6" s="39">
        <f>H6-K6</f>
        <v>0</v>
      </c>
      <c r="Q6" s="40">
        <f>I6-L6</f>
        <v>0</v>
      </c>
      <c r="R6" s="41"/>
      <c r="S6" s="258"/>
      <c r="T6" s="6"/>
      <c r="U6" s="6"/>
      <c r="V6" s="6"/>
    </row>
    <row r="7" spans="2:26" ht="27" customHeight="1" thickTop="1" thickBot="1" x14ac:dyDescent="0.35">
      <c r="B7" s="28" t="s">
        <v>13</v>
      </c>
      <c r="C7" s="43">
        <v>302.04000000000002</v>
      </c>
      <c r="D7" s="30">
        <v>10</v>
      </c>
      <c r="E7" s="28"/>
      <c r="F7" s="29"/>
      <c r="G7" s="31"/>
      <c r="H7" s="212">
        <f t="shared" si="0"/>
        <v>302.04000000000002</v>
      </c>
      <c r="I7" s="32">
        <f t="shared" si="0"/>
        <v>10</v>
      </c>
      <c r="J7" s="33"/>
      <c r="K7" s="292">
        <v>302.04000000000002</v>
      </c>
      <c r="L7" s="45">
        <v>10</v>
      </c>
      <c r="M7" s="36"/>
      <c r="N7" s="311">
        <v>296.04000000000002</v>
      </c>
      <c r="O7" s="312">
        <v>10</v>
      </c>
      <c r="P7" s="342">
        <f>H7-N7</f>
        <v>6</v>
      </c>
      <c r="Q7" s="343">
        <f>I7-O7</f>
        <v>0</v>
      </c>
      <c r="R7" s="46"/>
      <c r="S7" s="259"/>
      <c r="T7" s="6"/>
      <c r="U7" s="47"/>
      <c r="V7" s="48"/>
      <c r="W7" s="49"/>
      <c r="X7" s="50"/>
      <c r="Y7" s="51"/>
      <c r="Z7" s="1"/>
    </row>
    <row r="8" spans="2:26" ht="30" customHeight="1" thickTop="1" thickBot="1" x14ac:dyDescent="0.35">
      <c r="B8" s="28" t="s">
        <v>14</v>
      </c>
      <c r="C8" s="52"/>
      <c r="D8" s="30"/>
      <c r="E8" s="28"/>
      <c r="F8" s="29">
        <v>378.25</v>
      </c>
      <c r="G8" s="31">
        <v>31</v>
      </c>
      <c r="H8" s="212">
        <f t="shared" si="0"/>
        <v>378.25</v>
      </c>
      <c r="I8" s="32">
        <f t="shared" si="0"/>
        <v>31</v>
      </c>
      <c r="J8" s="33"/>
      <c r="K8" s="292">
        <v>378.25</v>
      </c>
      <c r="L8" s="45">
        <v>31</v>
      </c>
      <c r="M8" s="36"/>
      <c r="N8" s="313">
        <v>378.28</v>
      </c>
      <c r="O8" s="314">
        <v>31</v>
      </c>
      <c r="P8" s="344">
        <f t="shared" ref="P8:P58" si="1">H8-N8</f>
        <v>-2.9999999999972715E-2</v>
      </c>
      <c r="Q8" s="345">
        <f t="shared" ref="Q8:Q58" si="2">I8-O8</f>
        <v>0</v>
      </c>
      <c r="R8" s="53"/>
      <c r="S8" s="280"/>
      <c r="T8" s="6"/>
      <c r="U8" s="6"/>
      <c r="V8" s="6"/>
    </row>
    <row r="9" spans="2:26" ht="30" customHeight="1" thickTop="1" thickBot="1" x14ac:dyDescent="0.35">
      <c r="B9" s="28" t="s">
        <v>97</v>
      </c>
      <c r="C9" s="52"/>
      <c r="D9" s="30"/>
      <c r="E9" s="28"/>
      <c r="F9" s="29">
        <v>206.59</v>
      </c>
      <c r="G9" s="31">
        <v>18</v>
      </c>
      <c r="H9" s="212">
        <f t="shared" ref="H9:H11" si="3">F9+C9</f>
        <v>206.59</v>
      </c>
      <c r="I9" s="32">
        <f t="shared" ref="I9:I11" si="4">G9+D9</f>
        <v>18</v>
      </c>
      <c r="J9" s="33"/>
      <c r="K9" s="292">
        <v>206.69</v>
      </c>
      <c r="L9" s="45">
        <v>18</v>
      </c>
      <c r="M9" s="36"/>
      <c r="N9" s="313">
        <v>208.6</v>
      </c>
      <c r="O9" s="314">
        <v>18</v>
      </c>
      <c r="P9" s="344">
        <f t="shared" si="1"/>
        <v>-2.0099999999999909</v>
      </c>
      <c r="Q9" s="345">
        <f t="shared" si="2"/>
        <v>0</v>
      </c>
      <c r="R9" s="53"/>
      <c r="S9" s="317" t="s">
        <v>99</v>
      </c>
      <c r="T9" s="6"/>
      <c r="U9" s="6"/>
      <c r="V9" s="6"/>
    </row>
    <row r="10" spans="2:26" ht="33.75" customHeight="1" thickTop="1" thickBot="1" x14ac:dyDescent="0.35">
      <c r="B10" s="55" t="s">
        <v>84</v>
      </c>
      <c r="C10" s="29">
        <v>1079.1199999999999</v>
      </c>
      <c r="D10" s="30">
        <v>155</v>
      </c>
      <c r="E10" s="28"/>
      <c r="F10" s="29"/>
      <c r="G10" s="31"/>
      <c r="H10" s="212">
        <f t="shared" si="3"/>
        <v>1079.1199999999999</v>
      </c>
      <c r="I10" s="32">
        <f t="shared" si="4"/>
        <v>155</v>
      </c>
      <c r="J10" s="33"/>
      <c r="K10" s="332">
        <v>1079.1199999999999</v>
      </c>
      <c r="L10" s="45">
        <v>155</v>
      </c>
      <c r="M10" s="36"/>
      <c r="N10" s="322">
        <v>900.67</v>
      </c>
      <c r="O10" s="323">
        <v>37</v>
      </c>
      <c r="P10" s="344">
        <f>H10-N10</f>
        <v>178.44999999999993</v>
      </c>
      <c r="Q10" s="345">
        <f>I10-O10</f>
        <v>118</v>
      </c>
      <c r="R10" s="57"/>
      <c r="S10" s="335" t="s">
        <v>106</v>
      </c>
      <c r="T10" s="6"/>
      <c r="U10" s="6"/>
      <c r="V10" s="6"/>
    </row>
    <row r="11" spans="2:26" ht="24" customHeight="1" thickTop="1" thickBot="1" x14ac:dyDescent="0.35">
      <c r="B11" s="55" t="s">
        <v>16</v>
      </c>
      <c r="C11" s="29"/>
      <c r="D11" s="30"/>
      <c r="E11" s="28"/>
      <c r="F11" s="59">
        <v>620</v>
      </c>
      <c r="G11" s="60">
        <v>62</v>
      </c>
      <c r="H11" s="212">
        <f t="shared" si="3"/>
        <v>620</v>
      </c>
      <c r="I11" s="32">
        <f t="shared" si="4"/>
        <v>62</v>
      </c>
      <c r="J11" s="33"/>
      <c r="K11" s="292">
        <v>620</v>
      </c>
      <c r="L11" s="45">
        <v>62</v>
      </c>
      <c r="M11" s="36"/>
      <c r="N11" s="313">
        <v>620</v>
      </c>
      <c r="O11" s="314">
        <v>62</v>
      </c>
      <c r="P11" s="344">
        <f t="shared" si="1"/>
        <v>0</v>
      </c>
      <c r="Q11" s="345">
        <f t="shared" si="2"/>
        <v>0</v>
      </c>
      <c r="R11" s="57"/>
      <c r="S11" s="61"/>
      <c r="T11" s="6"/>
      <c r="U11" s="6"/>
      <c r="V11" s="6"/>
    </row>
    <row r="12" spans="2:26" ht="22.5" hidden="1" customHeight="1" thickTop="1" thickBot="1" x14ac:dyDescent="0.35">
      <c r="B12" s="55" t="s">
        <v>17</v>
      </c>
      <c r="C12" s="29"/>
      <c r="D12" s="30"/>
      <c r="E12" s="62"/>
      <c r="F12" s="29"/>
      <c r="G12" s="31"/>
      <c r="H12" s="64">
        <f t="shared" si="0"/>
        <v>0</v>
      </c>
      <c r="I12" s="56">
        <f t="shared" si="0"/>
        <v>0</v>
      </c>
      <c r="J12" s="33"/>
      <c r="K12" s="292"/>
      <c r="L12" s="45"/>
      <c r="M12" s="36"/>
      <c r="N12" s="313"/>
      <c r="O12" s="314"/>
      <c r="P12" s="344">
        <f t="shared" si="1"/>
        <v>0</v>
      </c>
      <c r="Q12" s="345">
        <f t="shared" si="2"/>
        <v>0</v>
      </c>
      <c r="R12" s="63"/>
      <c r="S12" s="261"/>
      <c r="T12" s="6"/>
      <c r="U12" s="6"/>
      <c r="V12" s="6"/>
    </row>
    <row r="13" spans="2:26" ht="27" customHeight="1" thickTop="1" thickBot="1" x14ac:dyDescent="0.35">
      <c r="B13" s="55" t="s">
        <v>18</v>
      </c>
      <c r="C13" s="29"/>
      <c r="D13" s="30"/>
      <c r="E13" s="28"/>
      <c r="F13" s="29">
        <v>120</v>
      </c>
      <c r="G13" s="31">
        <v>12</v>
      </c>
      <c r="H13" s="64">
        <f t="shared" si="0"/>
        <v>120</v>
      </c>
      <c r="I13" s="65">
        <f t="shared" si="0"/>
        <v>12</v>
      </c>
      <c r="J13" s="66"/>
      <c r="K13" s="292">
        <v>120</v>
      </c>
      <c r="L13" s="45">
        <v>12</v>
      </c>
      <c r="M13" s="36"/>
      <c r="N13" s="313">
        <v>120</v>
      </c>
      <c r="O13" s="314">
        <v>12</v>
      </c>
      <c r="P13" s="344">
        <f t="shared" si="1"/>
        <v>0</v>
      </c>
      <c r="Q13" s="345">
        <f t="shared" si="2"/>
        <v>0</v>
      </c>
      <c r="R13" s="63"/>
      <c r="S13" s="261"/>
      <c r="T13" s="6"/>
      <c r="U13" s="6"/>
      <c r="V13" s="6"/>
    </row>
    <row r="14" spans="2:26" ht="32.25" customHeight="1" thickTop="1" thickBot="1" x14ac:dyDescent="0.35">
      <c r="B14" s="55" t="s">
        <v>19</v>
      </c>
      <c r="C14" s="324"/>
      <c r="D14" s="325"/>
      <c r="E14" s="28"/>
      <c r="F14" s="29">
        <v>130</v>
      </c>
      <c r="G14" s="31">
        <v>13</v>
      </c>
      <c r="H14" s="68">
        <f t="shared" si="0"/>
        <v>130</v>
      </c>
      <c r="I14" s="65">
        <f t="shared" si="0"/>
        <v>13</v>
      </c>
      <c r="J14" s="66"/>
      <c r="K14" s="292">
        <v>130</v>
      </c>
      <c r="L14" s="45">
        <v>13</v>
      </c>
      <c r="M14" s="69"/>
      <c r="N14" s="313">
        <v>130</v>
      </c>
      <c r="O14" s="314">
        <v>13</v>
      </c>
      <c r="P14" s="346">
        <f t="shared" si="1"/>
        <v>0</v>
      </c>
      <c r="Q14" s="347">
        <f t="shared" si="2"/>
        <v>0</v>
      </c>
      <c r="R14" s="70"/>
      <c r="S14" s="244"/>
      <c r="T14" s="71"/>
      <c r="U14" s="71"/>
      <c r="V14" s="6"/>
    </row>
    <row r="15" spans="2:26" ht="30" customHeight="1" thickTop="1" thickBot="1" x14ac:dyDescent="0.35">
      <c r="B15" s="55" t="s">
        <v>81</v>
      </c>
      <c r="C15" s="52"/>
      <c r="D15" s="30"/>
      <c r="E15" s="28"/>
      <c r="F15" s="29">
        <v>20</v>
      </c>
      <c r="G15" s="31">
        <v>2</v>
      </c>
      <c r="H15" s="68">
        <f t="shared" si="0"/>
        <v>20</v>
      </c>
      <c r="I15" s="65">
        <f t="shared" si="0"/>
        <v>2</v>
      </c>
      <c r="J15" s="66"/>
      <c r="K15" s="292">
        <v>20</v>
      </c>
      <c r="L15" s="45">
        <v>2</v>
      </c>
      <c r="M15" s="69"/>
      <c r="N15" s="313">
        <v>20</v>
      </c>
      <c r="O15" s="314">
        <v>2</v>
      </c>
      <c r="P15" s="344">
        <f t="shared" si="1"/>
        <v>0</v>
      </c>
      <c r="Q15" s="345">
        <f t="shared" si="2"/>
        <v>0</v>
      </c>
      <c r="R15" s="70"/>
      <c r="S15" s="287"/>
      <c r="T15" s="71"/>
      <c r="U15" s="71"/>
      <c r="V15" s="6"/>
    </row>
    <row r="16" spans="2:26" ht="36" customHeight="1" thickTop="1" thickBot="1" x14ac:dyDescent="0.35">
      <c r="B16" s="72" t="s">
        <v>20</v>
      </c>
      <c r="C16" s="29">
        <v>86.45</v>
      </c>
      <c r="D16" s="30">
        <v>2</v>
      </c>
      <c r="E16" s="28"/>
      <c r="F16" s="29"/>
      <c r="G16" s="31"/>
      <c r="H16" s="68">
        <f t="shared" si="0"/>
        <v>86.45</v>
      </c>
      <c r="I16" s="65">
        <f t="shared" si="0"/>
        <v>2</v>
      </c>
      <c r="J16" s="66"/>
      <c r="K16" s="293">
        <v>86.45</v>
      </c>
      <c r="L16" s="45">
        <v>2</v>
      </c>
      <c r="M16" s="69"/>
      <c r="N16" s="313"/>
      <c r="O16" s="314"/>
      <c r="P16" s="348">
        <f t="shared" si="1"/>
        <v>86.45</v>
      </c>
      <c r="Q16" s="349">
        <f t="shared" si="2"/>
        <v>2</v>
      </c>
      <c r="R16" s="336"/>
      <c r="S16" s="390" t="s">
        <v>107</v>
      </c>
      <c r="T16" s="6"/>
      <c r="U16" s="6"/>
      <c r="V16" s="6"/>
    </row>
    <row r="17" spans="2:22" ht="30" customHeight="1" thickTop="1" thickBot="1" x14ac:dyDescent="0.35">
      <c r="B17" s="72" t="s">
        <v>21</v>
      </c>
      <c r="C17" s="29">
        <v>406.23</v>
      </c>
      <c r="D17" s="30">
        <v>14</v>
      </c>
      <c r="E17" s="28"/>
      <c r="F17" s="29"/>
      <c r="G17" s="31"/>
      <c r="H17" s="68">
        <f t="shared" si="0"/>
        <v>406.23</v>
      </c>
      <c r="I17" s="65">
        <f t="shared" si="0"/>
        <v>14</v>
      </c>
      <c r="J17" s="66"/>
      <c r="K17" s="292">
        <v>406.23</v>
      </c>
      <c r="L17" s="45">
        <v>14</v>
      </c>
      <c r="M17" s="69"/>
      <c r="N17" s="313">
        <v>491.35</v>
      </c>
      <c r="O17" s="314">
        <v>16</v>
      </c>
      <c r="P17" s="348">
        <f t="shared" si="1"/>
        <v>-85.12</v>
      </c>
      <c r="Q17" s="349">
        <f t="shared" si="2"/>
        <v>-2</v>
      </c>
      <c r="R17" s="337"/>
      <c r="S17" s="391"/>
      <c r="T17" s="6"/>
      <c r="U17" s="6"/>
      <c r="V17" s="6"/>
    </row>
    <row r="18" spans="2:22" ht="32.25" hidden="1" customHeight="1" thickTop="1" thickBot="1" x14ac:dyDescent="0.35">
      <c r="B18" s="55" t="s">
        <v>22</v>
      </c>
      <c r="C18" s="29"/>
      <c r="D18" s="30"/>
      <c r="E18" s="28"/>
      <c r="F18" s="29"/>
      <c r="G18" s="31"/>
      <c r="H18" s="68">
        <f t="shared" si="0"/>
        <v>0</v>
      </c>
      <c r="I18" s="65">
        <f t="shared" si="0"/>
        <v>0</v>
      </c>
      <c r="J18" s="66"/>
      <c r="K18" s="292"/>
      <c r="L18" s="45"/>
      <c r="M18" s="69"/>
      <c r="N18" s="313"/>
      <c r="O18" s="314"/>
      <c r="P18" s="344">
        <f t="shared" si="1"/>
        <v>0</v>
      </c>
      <c r="Q18" s="345">
        <f t="shared" si="2"/>
        <v>0</v>
      </c>
      <c r="R18" s="75"/>
      <c r="S18" s="262"/>
      <c r="T18" s="6"/>
      <c r="U18" s="6"/>
      <c r="V18" s="6"/>
    </row>
    <row r="19" spans="2:22" ht="32.25" hidden="1" customHeight="1" thickTop="1" thickBot="1" x14ac:dyDescent="0.35">
      <c r="B19" s="77" t="s">
        <v>23</v>
      </c>
      <c r="C19" s="78"/>
      <c r="D19" s="79"/>
      <c r="E19" s="80"/>
      <c r="F19" s="81"/>
      <c r="G19" s="82"/>
      <c r="H19" s="83">
        <f t="shared" si="0"/>
        <v>0</v>
      </c>
      <c r="I19" s="84">
        <f t="shared" si="0"/>
        <v>0</v>
      </c>
      <c r="J19" s="66"/>
      <c r="K19" s="292"/>
      <c r="L19" s="45"/>
      <c r="M19" s="69"/>
      <c r="N19" s="313"/>
      <c r="O19" s="314"/>
      <c r="P19" s="344">
        <f t="shared" si="1"/>
        <v>0</v>
      </c>
      <c r="Q19" s="345">
        <f t="shared" si="2"/>
        <v>0</v>
      </c>
      <c r="R19" s="85"/>
      <c r="S19" s="263"/>
      <c r="T19" s="6"/>
      <c r="U19" s="6"/>
      <c r="V19" s="6"/>
    </row>
    <row r="20" spans="2:22" ht="43.5" customHeight="1" thickTop="1" thickBot="1" x14ac:dyDescent="0.35">
      <c r="B20" s="87" t="s">
        <v>24</v>
      </c>
      <c r="C20" s="29"/>
      <c r="D20" s="30"/>
      <c r="E20" s="28"/>
      <c r="F20" s="29">
        <v>4544.75</v>
      </c>
      <c r="G20" s="31">
        <v>161</v>
      </c>
      <c r="H20" s="68">
        <f t="shared" si="0"/>
        <v>4544.75</v>
      </c>
      <c r="I20" s="65">
        <f t="shared" si="0"/>
        <v>161</v>
      </c>
      <c r="J20" s="66"/>
      <c r="K20" s="292">
        <v>4544.75</v>
      </c>
      <c r="L20" s="45">
        <v>161</v>
      </c>
      <c r="M20" s="69"/>
      <c r="N20" s="313">
        <v>4544.7</v>
      </c>
      <c r="O20" s="314">
        <v>161</v>
      </c>
      <c r="P20" s="344">
        <f t="shared" si="1"/>
        <v>5.0000000000181899E-2</v>
      </c>
      <c r="Q20" s="345">
        <f t="shared" si="2"/>
        <v>0</v>
      </c>
      <c r="R20" s="88"/>
      <c r="S20" s="207"/>
      <c r="T20" s="6"/>
      <c r="U20" s="6"/>
      <c r="V20" s="6"/>
    </row>
    <row r="21" spans="2:22" ht="30" hidden="1" customHeight="1" thickTop="1" thickBot="1" x14ac:dyDescent="0.35">
      <c r="B21" s="253" t="s">
        <v>57</v>
      </c>
      <c r="C21" s="29"/>
      <c r="D21" s="30"/>
      <c r="E21" s="28"/>
      <c r="F21" s="29"/>
      <c r="G21" s="31"/>
      <c r="H21" s="68">
        <f t="shared" si="0"/>
        <v>0</v>
      </c>
      <c r="I21" s="65">
        <f t="shared" si="0"/>
        <v>0</v>
      </c>
      <c r="J21" s="66"/>
      <c r="K21" s="292"/>
      <c r="L21" s="45"/>
      <c r="M21" s="69"/>
      <c r="N21" s="313"/>
      <c r="O21" s="314"/>
      <c r="P21" s="344">
        <f t="shared" si="1"/>
        <v>0</v>
      </c>
      <c r="Q21" s="345">
        <f t="shared" si="2"/>
        <v>0</v>
      </c>
      <c r="R21" s="88"/>
      <c r="S21" s="265"/>
      <c r="T21" s="6"/>
      <c r="U21" s="6"/>
      <c r="V21" s="6"/>
    </row>
    <row r="22" spans="2:22" ht="36" hidden="1" customHeight="1" thickTop="1" thickBot="1" x14ac:dyDescent="0.35">
      <c r="B22" s="90" t="s">
        <v>25</v>
      </c>
      <c r="C22" s="29"/>
      <c r="D22" s="30"/>
      <c r="E22" s="28"/>
      <c r="F22" s="29"/>
      <c r="G22" s="31"/>
      <c r="H22" s="68">
        <f t="shared" si="0"/>
        <v>0</v>
      </c>
      <c r="I22" s="65">
        <f t="shared" si="0"/>
        <v>0</v>
      </c>
      <c r="J22" s="66"/>
      <c r="K22" s="292"/>
      <c r="L22" s="45"/>
      <c r="M22" s="69"/>
      <c r="N22" s="313"/>
      <c r="O22" s="314"/>
      <c r="P22" s="344">
        <f t="shared" si="1"/>
        <v>0</v>
      </c>
      <c r="Q22" s="345">
        <f t="shared" si="2"/>
        <v>0</v>
      </c>
      <c r="R22" s="91"/>
      <c r="S22" s="266"/>
      <c r="T22" s="6"/>
      <c r="U22" s="6"/>
      <c r="V22" s="6"/>
    </row>
    <row r="23" spans="2:22" ht="32.25" customHeight="1" thickTop="1" thickBot="1" x14ac:dyDescent="0.35">
      <c r="B23" s="55" t="s">
        <v>26</v>
      </c>
      <c r="C23" s="29">
        <v>330.71</v>
      </c>
      <c r="D23" s="30">
        <v>17</v>
      </c>
      <c r="E23" s="28"/>
      <c r="F23" s="29">
        <v>1032.75</v>
      </c>
      <c r="G23" s="31">
        <v>40</v>
      </c>
      <c r="H23" s="68">
        <f t="shared" si="0"/>
        <v>1363.46</v>
      </c>
      <c r="I23" s="65">
        <f t="shared" si="0"/>
        <v>57</v>
      </c>
      <c r="J23" s="66"/>
      <c r="K23" s="292">
        <v>1363.37</v>
      </c>
      <c r="L23" s="45">
        <v>57</v>
      </c>
      <c r="M23" s="69"/>
      <c r="N23" s="313">
        <v>1363.66</v>
      </c>
      <c r="O23" s="314">
        <v>52</v>
      </c>
      <c r="P23" s="344">
        <f t="shared" si="1"/>
        <v>-0.20000000000004547</v>
      </c>
      <c r="Q23" s="345">
        <f t="shared" si="2"/>
        <v>5</v>
      </c>
      <c r="R23" s="91"/>
      <c r="S23" s="281"/>
      <c r="T23" s="6"/>
      <c r="U23" s="6"/>
      <c r="V23" s="6"/>
    </row>
    <row r="24" spans="2:22" ht="32.25" hidden="1" customHeight="1" thickTop="1" thickBot="1" x14ac:dyDescent="0.35">
      <c r="B24" s="55" t="s">
        <v>27</v>
      </c>
      <c r="C24" s="29"/>
      <c r="D24" s="30"/>
      <c r="E24" s="28"/>
      <c r="F24" s="29"/>
      <c r="G24" s="31"/>
      <c r="H24" s="68">
        <f t="shared" si="0"/>
        <v>0</v>
      </c>
      <c r="I24" s="65">
        <f t="shared" si="0"/>
        <v>0</v>
      </c>
      <c r="J24" s="66"/>
      <c r="K24" s="292"/>
      <c r="L24" s="45"/>
      <c r="M24" s="69"/>
      <c r="N24" s="313"/>
      <c r="O24" s="314"/>
      <c r="P24" s="344">
        <f t="shared" si="1"/>
        <v>0</v>
      </c>
      <c r="Q24" s="345">
        <f t="shared" si="2"/>
        <v>0</v>
      </c>
      <c r="R24" s="93"/>
      <c r="S24" s="268"/>
      <c r="T24" s="95"/>
      <c r="U24" s="95"/>
      <c r="V24" s="6"/>
    </row>
    <row r="25" spans="2:22" ht="32.25" customHeight="1" thickTop="1" thickBot="1" x14ac:dyDescent="0.35">
      <c r="B25" s="55" t="s">
        <v>28</v>
      </c>
      <c r="C25" s="29"/>
      <c r="D25" s="30"/>
      <c r="E25" s="28"/>
      <c r="F25" s="29">
        <v>616.15</v>
      </c>
      <c r="G25" s="31">
        <v>20</v>
      </c>
      <c r="H25" s="68">
        <f t="shared" si="0"/>
        <v>616.15</v>
      </c>
      <c r="I25" s="65">
        <f t="shared" si="0"/>
        <v>20</v>
      </c>
      <c r="J25" s="66"/>
      <c r="K25" s="292">
        <v>616.15</v>
      </c>
      <c r="L25" s="45">
        <v>20</v>
      </c>
      <c r="M25" s="69"/>
      <c r="N25" s="313">
        <v>616.15</v>
      </c>
      <c r="O25" s="314">
        <v>20</v>
      </c>
      <c r="P25" s="344">
        <f t="shared" si="1"/>
        <v>0</v>
      </c>
      <c r="Q25" s="345">
        <f t="shared" si="2"/>
        <v>0</v>
      </c>
      <c r="R25" s="96"/>
      <c r="S25" s="269"/>
      <c r="T25" s="95"/>
      <c r="U25" s="95"/>
      <c r="V25" s="6"/>
    </row>
    <row r="26" spans="2:22" ht="32.25" hidden="1" customHeight="1" thickTop="1" thickBot="1" x14ac:dyDescent="0.35">
      <c r="B26" s="55" t="s">
        <v>82</v>
      </c>
      <c r="C26" s="29"/>
      <c r="D26" s="30"/>
      <c r="E26" s="28"/>
      <c r="F26" s="29"/>
      <c r="G26" s="31"/>
      <c r="H26" s="68">
        <f t="shared" si="0"/>
        <v>0</v>
      </c>
      <c r="I26" s="65">
        <f t="shared" si="0"/>
        <v>0</v>
      </c>
      <c r="J26" s="66"/>
      <c r="K26" s="292"/>
      <c r="L26" s="45"/>
      <c r="M26" s="69"/>
      <c r="N26" s="313"/>
      <c r="O26" s="314"/>
      <c r="P26" s="344">
        <f t="shared" si="1"/>
        <v>0</v>
      </c>
      <c r="Q26" s="345">
        <f t="shared" si="2"/>
        <v>0</v>
      </c>
      <c r="R26" s="98"/>
      <c r="S26" s="270"/>
      <c r="T26" s="100"/>
      <c r="U26" s="100"/>
      <c r="V26" s="6"/>
    </row>
    <row r="27" spans="2:22" ht="42" customHeight="1" thickTop="1" thickBot="1" x14ac:dyDescent="0.4">
      <c r="B27" s="55" t="s">
        <v>30</v>
      </c>
      <c r="C27" s="29"/>
      <c r="D27" s="30"/>
      <c r="E27" s="28"/>
      <c r="F27" s="29">
        <v>1191.18</v>
      </c>
      <c r="G27" s="254">
        <v>70</v>
      </c>
      <c r="H27" s="68">
        <f t="shared" si="0"/>
        <v>1191.18</v>
      </c>
      <c r="I27" s="65">
        <f t="shared" si="0"/>
        <v>70</v>
      </c>
      <c r="J27" s="66"/>
      <c r="K27" s="292">
        <v>370.16</v>
      </c>
      <c r="L27" s="45">
        <v>24</v>
      </c>
      <c r="M27" s="69"/>
      <c r="N27" s="313">
        <v>370.12</v>
      </c>
      <c r="O27" s="314">
        <v>24</v>
      </c>
      <c r="P27" s="350">
        <f t="shared" si="1"/>
        <v>821.06000000000006</v>
      </c>
      <c r="Q27" s="351">
        <f t="shared" si="2"/>
        <v>46</v>
      </c>
      <c r="R27" s="318"/>
      <c r="S27" s="392" t="s">
        <v>100</v>
      </c>
      <c r="T27" s="6"/>
      <c r="U27" s="6"/>
      <c r="V27" s="6"/>
    </row>
    <row r="28" spans="2:22" ht="29.25" hidden="1" customHeight="1" thickTop="1" thickBot="1" x14ac:dyDescent="0.35">
      <c r="B28" s="55" t="s">
        <v>31</v>
      </c>
      <c r="C28" s="29"/>
      <c r="D28" s="30"/>
      <c r="E28" s="28"/>
      <c r="F28" s="29"/>
      <c r="G28" s="31"/>
      <c r="H28" s="68">
        <f t="shared" si="0"/>
        <v>0</v>
      </c>
      <c r="I28" s="65">
        <f t="shared" si="0"/>
        <v>0</v>
      </c>
      <c r="J28" s="66"/>
      <c r="K28" s="292"/>
      <c r="L28" s="45"/>
      <c r="M28" s="69"/>
      <c r="N28" s="313"/>
      <c r="O28" s="314"/>
      <c r="P28" s="350">
        <f t="shared" si="1"/>
        <v>0</v>
      </c>
      <c r="Q28" s="351">
        <f t="shared" si="2"/>
        <v>0</v>
      </c>
      <c r="R28" s="319"/>
      <c r="S28" s="392"/>
      <c r="T28" s="6"/>
      <c r="U28" s="6"/>
      <c r="V28" s="6"/>
    </row>
    <row r="29" spans="2:22" ht="30" customHeight="1" thickTop="1" thickBot="1" x14ac:dyDescent="0.35">
      <c r="B29" s="55" t="s">
        <v>32</v>
      </c>
      <c r="C29" s="29"/>
      <c r="D29" s="30"/>
      <c r="E29" s="28"/>
      <c r="F29" s="29">
        <v>1048.74</v>
      </c>
      <c r="G29" s="31">
        <v>231</v>
      </c>
      <c r="H29" s="68">
        <f t="shared" si="0"/>
        <v>1048.74</v>
      </c>
      <c r="I29" s="65">
        <f t="shared" si="0"/>
        <v>231</v>
      </c>
      <c r="J29" s="66"/>
      <c r="K29" s="292">
        <v>1049.33</v>
      </c>
      <c r="L29" s="45">
        <v>231</v>
      </c>
      <c r="M29" s="69"/>
      <c r="N29" s="313">
        <v>1048.74</v>
      </c>
      <c r="O29" s="314">
        <v>231</v>
      </c>
      <c r="P29" s="344">
        <f t="shared" si="1"/>
        <v>0</v>
      </c>
      <c r="Q29" s="345">
        <f t="shared" si="2"/>
        <v>0</v>
      </c>
      <c r="R29" s="104"/>
      <c r="S29" s="271"/>
      <c r="T29" s="6"/>
      <c r="U29" s="6"/>
      <c r="V29" s="6"/>
    </row>
    <row r="30" spans="2:22" ht="32.25" hidden="1" customHeight="1" thickTop="1" thickBot="1" x14ac:dyDescent="0.35">
      <c r="B30" s="55" t="s">
        <v>58</v>
      </c>
      <c r="C30" s="106"/>
      <c r="D30" s="30"/>
      <c r="E30" s="28"/>
      <c r="F30" s="29"/>
      <c r="G30" s="31"/>
      <c r="H30" s="68">
        <f t="shared" si="0"/>
        <v>0</v>
      </c>
      <c r="I30" s="65">
        <f t="shared" si="0"/>
        <v>0</v>
      </c>
      <c r="J30" s="66"/>
      <c r="K30" s="292"/>
      <c r="L30" s="45"/>
      <c r="M30" s="69"/>
      <c r="N30" s="313"/>
      <c r="O30" s="314"/>
      <c r="P30" s="344">
        <f t="shared" si="1"/>
        <v>0</v>
      </c>
      <c r="Q30" s="345">
        <f t="shared" si="2"/>
        <v>0</v>
      </c>
      <c r="R30" s="107"/>
      <c r="S30" s="259"/>
      <c r="T30" s="6"/>
      <c r="U30" s="6"/>
      <c r="V30" s="6"/>
    </row>
    <row r="31" spans="2:22" ht="32.25" customHeight="1" thickTop="1" thickBot="1" x14ac:dyDescent="0.35">
      <c r="B31" s="55" t="s">
        <v>72</v>
      </c>
      <c r="C31" s="106">
        <v>18154.09</v>
      </c>
      <c r="D31" s="30">
        <v>763</v>
      </c>
      <c r="E31" s="28"/>
      <c r="F31" s="108"/>
      <c r="G31" s="109"/>
      <c r="H31" s="68">
        <f t="shared" si="0"/>
        <v>18154.09</v>
      </c>
      <c r="I31" s="65">
        <f t="shared" si="0"/>
        <v>763</v>
      </c>
      <c r="J31" s="66"/>
      <c r="K31" s="292">
        <v>18154.09</v>
      </c>
      <c r="L31" s="45">
        <v>763</v>
      </c>
      <c r="M31" s="69"/>
      <c r="N31" s="313">
        <v>17101.900000000001</v>
      </c>
      <c r="O31" s="314">
        <v>713</v>
      </c>
      <c r="P31" s="348">
        <f t="shared" si="1"/>
        <v>1052.1899999999987</v>
      </c>
      <c r="Q31" s="349">
        <f t="shared" si="2"/>
        <v>50</v>
      </c>
      <c r="R31" s="110"/>
      <c r="S31" s="326" t="s">
        <v>101</v>
      </c>
      <c r="T31" s="6"/>
      <c r="U31" s="6"/>
      <c r="V31" s="6"/>
    </row>
    <row r="32" spans="2:22" ht="29.25" customHeight="1" thickTop="1" thickBot="1" x14ac:dyDescent="0.35">
      <c r="B32" s="55" t="s">
        <v>33</v>
      </c>
      <c r="C32" s="106">
        <v>234.94</v>
      </c>
      <c r="D32" s="30">
        <v>7</v>
      </c>
      <c r="E32" s="28"/>
      <c r="F32" s="108"/>
      <c r="G32" s="109"/>
      <c r="H32" s="68">
        <f t="shared" si="0"/>
        <v>234.94</v>
      </c>
      <c r="I32" s="65">
        <f t="shared" si="0"/>
        <v>7</v>
      </c>
      <c r="J32" s="66"/>
      <c r="K32" s="292">
        <v>234.94</v>
      </c>
      <c r="L32" s="45">
        <v>7</v>
      </c>
      <c r="M32" s="69"/>
      <c r="N32" s="313">
        <v>234.94</v>
      </c>
      <c r="O32" s="314">
        <v>7</v>
      </c>
      <c r="P32" s="344">
        <f t="shared" si="1"/>
        <v>0</v>
      </c>
      <c r="Q32" s="345">
        <f t="shared" si="2"/>
        <v>0</v>
      </c>
      <c r="R32" s="110"/>
      <c r="S32" s="272"/>
      <c r="T32" s="6"/>
      <c r="U32" s="6"/>
      <c r="V32" s="6"/>
    </row>
    <row r="33" spans="1:22" ht="29.25" customHeight="1" thickTop="1" thickBot="1" x14ac:dyDescent="0.35">
      <c r="B33" s="72" t="s">
        <v>34</v>
      </c>
      <c r="C33" s="106">
        <v>11170.03</v>
      </c>
      <c r="D33" s="30">
        <v>540</v>
      </c>
      <c r="E33" s="28"/>
      <c r="F33" s="108"/>
      <c r="G33" s="109"/>
      <c r="H33" s="68">
        <f t="shared" si="0"/>
        <v>11170.03</v>
      </c>
      <c r="I33" s="65">
        <f t="shared" si="0"/>
        <v>540</v>
      </c>
      <c r="J33" s="66"/>
      <c r="K33" s="292">
        <v>11169.96</v>
      </c>
      <c r="L33" s="45">
        <v>540</v>
      </c>
      <c r="M33" s="69"/>
      <c r="N33" s="313">
        <v>11173.8</v>
      </c>
      <c r="O33" s="314">
        <v>540</v>
      </c>
      <c r="P33" s="344">
        <f t="shared" si="1"/>
        <v>-3.7699999999986176</v>
      </c>
      <c r="Q33" s="345">
        <f t="shared" si="2"/>
        <v>0</v>
      </c>
      <c r="R33" s="110"/>
      <c r="S33" s="61"/>
      <c r="T33" s="6"/>
      <c r="U33" s="6"/>
      <c r="V33" s="6"/>
    </row>
    <row r="34" spans="1:22" ht="32.25" customHeight="1" thickTop="1" thickBot="1" x14ac:dyDescent="0.35">
      <c r="B34" s="55" t="s">
        <v>35</v>
      </c>
      <c r="C34" s="106">
        <v>10183.86</v>
      </c>
      <c r="D34" s="30">
        <v>749</v>
      </c>
      <c r="E34" s="28"/>
      <c r="F34" s="108"/>
      <c r="G34" s="109"/>
      <c r="H34" s="68">
        <f t="shared" si="0"/>
        <v>10183.86</v>
      </c>
      <c r="I34" s="65">
        <f t="shared" si="0"/>
        <v>749</v>
      </c>
      <c r="J34" s="66"/>
      <c r="K34" s="292">
        <v>10189.84</v>
      </c>
      <c r="L34" s="45">
        <v>749</v>
      </c>
      <c r="M34" s="69"/>
      <c r="N34" s="313">
        <v>16714.400000000001</v>
      </c>
      <c r="O34" s="314">
        <v>1229</v>
      </c>
      <c r="P34" s="348">
        <f t="shared" si="1"/>
        <v>-6530.5400000000009</v>
      </c>
      <c r="Q34" s="349">
        <f t="shared" si="2"/>
        <v>-480</v>
      </c>
      <c r="R34" s="110"/>
      <c r="S34" s="327" t="s">
        <v>102</v>
      </c>
      <c r="T34" s="6"/>
      <c r="U34" s="6"/>
      <c r="V34" s="6"/>
    </row>
    <row r="35" spans="1:22" ht="32.25" hidden="1" customHeight="1" thickTop="1" thickBot="1" x14ac:dyDescent="0.35">
      <c r="B35" s="55" t="s">
        <v>36</v>
      </c>
      <c r="C35" s="106"/>
      <c r="D35" s="30"/>
      <c r="E35" s="28"/>
      <c r="F35" s="108"/>
      <c r="G35" s="109"/>
      <c r="H35" s="68">
        <f t="shared" si="0"/>
        <v>0</v>
      </c>
      <c r="I35" s="65">
        <f t="shared" si="0"/>
        <v>0</v>
      </c>
      <c r="J35" s="66"/>
      <c r="K35" s="292"/>
      <c r="L35" s="45"/>
      <c r="M35" s="69"/>
      <c r="N35" s="313"/>
      <c r="O35" s="314"/>
      <c r="P35" s="344">
        <f t="shared" si="1"/>
        <v>0</v>
      </c>
      <c r="Q35" s="345">
        <f t="shared" si="2"/>
        <v>0</v>
      </c>
      <c r="R35" s="113"/>
      <c r="S35" s="327" t="s">
        <v>102</v>
      </c>
      <c r="T35" s="6"/>
      <c r="U35" s="6"/>
      <c r="V35" s="6"/>
    </row>
    <row r="36" spans="1:22" ht="35.25" customHeight="1" thickTop="1" thickBot="1" x14ac:dyDescent="0.35">
      <c r="B36" s="55" t="s">
        <v>37</v>
      </c>
      <c r="C36" s="106">
        <v>9061.7000000000007</v>
      </c>
      <c r="D36" s="30">
        <v>333</v>
      </c>
      <c r="E36" s="28"/>
      <c r="F36" s="108"/>
      <c r="G36" s="109"/>
      <c r="H36" s="64">
        <f t="shared" si="0"/>
        <v>9061.7000000000007</v>
      </c>
      <c r="I36" s="114">
        <f t="shared" si="0"/>
        <v>333</v>
      </c>
      <c r="J36" s="66"/>
      <c r="K36" s="292">
        <v>9059</v>
      </c>
      <c r="L36" s="45">
        <v>333</v>
      </c>
      <c r="M36" s="69"/>
      <c r="N36" s="313">
        <v>10751.9</v>
      </c>
      <c r="O36" s="314">
        <v>395</v>
      </c>
      <c r="P36" s="348">
        <f t="shared" si="1"/>
        <v>-1690.1999999999989</v>
      </c>
      <c r="Q36" s="349">
        <f t="shared" si="2"/>
        <v>-62</v>
      </c>
      <c r="R36" s="70"/>
      <c r="S36" s="327" t="s">
        <v>102</v>
      </c>
      <c r="T36" s="6"/>
      <c r="U36" s="6"/>
      <c r="V36" s="6"/>
    </row>
    <row r="37" spans="1:22" ht="36.75" customHeight="1" thickTop="1" thickBot="1" x14ac:dyDescent="0.35">
      <c r="B37" s="115" t="s">
        <v>38</v>
      </c>
      <c r="C37" s="106">
        <v>1060</v>
      </c>
      <c r="D37" s="30">
        <v>106</v>
      </c>
      <c r="E37" s="28"/>
      <c r="F37" s="108"/>
      <c r="G37" s="109"/>
      <c r="H37" s="64">
        <f t="shared" si="0"/>
        <v>1060</v>
      </c>
      <c r="I37" s="114">
        <f t="shared" si="0"/>
        <v>106</v>
      </c>
      <c r="J37" s="66"/>
      <c r="K37" s="292">
        <v>1060</v>
      </c>
      <c r="L37" s="45">
        <v>106</v>
      </c>
      <c r="M37" s="69"/>
      <c r="N37" s="313">
        <v>980</v>
      </c>
      <c r="O37" s="314">
        <v>98</v>
      </c>
      <c r="P37" s="348">
        <f t="shared" si="1"/>
        <v>80</v>
      </c>
      <c r="Q37" s="349">
        <f t="shared" si="2"/>
        <v>8</v>
      </c>
      <c r="R37" s="340"/>
      <c r="S37" s="341" t="s">
        <v>102</v>
      </c>
      <c r="T37" s="6"/>
      <c r="U37" s="6"/>
      <c r="V37" s="6"/>
    </row>
    <row r="38" spans="1:22" ht="39" customHeight="1" thickTop="1" thickBot="1" x14ac:dyDescent="0.35">
      <c r="B38" s="55" t="s">
        <v>39</v>
      </c>
      <c r="C38" s="106">
        <v>-30</v>
      </c>
      <c r="D38" s="30">
        <v>-3</v>
      </c>
      <c r="E38" s="28"/>
      <c r="F38" s="108"/>
      <c r="G38" s="109"/>
      <c r="H38" s="64">
        <f t="shared" si="0"/>
        <v>-30</v>
      </c>
      <c r="I38" s="114">
        <f t="shared" si="0"/>
        <v>-3</v>
      </c>
      <c r="J38" s="66"/>
      <c r="K38" s="292">
        <v>-30</v>
      </c>
      <c r="L38" s="45">
        <v>-3</v>
      </c>
      <c r="M38" s="69"/>
      <c r="N38" s="313"/>
      <c r="O38" s="314"/>
      <c r="P38" s="352">
        <f t="shared" si="1"/>
        <v>-30</v>
      </c>
      <c r="Q38" s="353">
        <f t="shared" si="2"/>
        <v>-3</v>
      </c>
      <c r="R38" s="328"/>
      <c r="S38" s="329" t="s">
        <v>103</v>
      </c>
      <c r="T38" s="6"/>
      <c r="U38" s="6"/>
      <c r="V38" s="6"/>
    </row>
    <row r="39" spans="1:22" ht="39" hidden="1" customHeight="1" thickTop="1" thickBot="1" x14ac:dyDescent="0.35">
      <c r="B39" s="55" t="s">
        <v>40</v>
      </c>
      <c r="C39" s="117"/>
      <c r="D39" s="118"/>
      <c r="E39" s="119"/>
      <c r="F39" s="120"/>
      <c r="G39" s="121"/>
      <c r="H39" s="64">
        <f t="shared" si="0"/>
        <v>0</v>
      </c>
      <c r="I39" s="114">
        <f t="shared" si="0"/>
        <v>0</v>
      </c>
      <c r="J39" s="66"/>
      <c r="K39" s="292"/>
      <c r="L39" s="45"/>
      <c r="M39" s="69"/>
      <c r="N39" s="313"/>
      <c r="O39" s="314"/>
      <c r="P39" s="344">
        <f t="shared" si="1"/>
        <v>0</v>
      </c>
      <c r="Q39" s="345">
        <f t="shared" si="2"/>
        <v>0</v>
      </c>
      <c r="R39" s="122"/>
      <c r="S39" s="246"/>
      <c r="T39" s="6"/>
      <c r="U39" s="6"/>
      <c r="V39" s="6"/>
    </row>
    <row r="40" spans="1:22" ht="39" customHeight="1" thickTop="1" thickBot="1" x14ac:dyDescent="0.35">
      <c r="B40" s="55" t="s">
        <v>83</v>
      </c>
      <c r="C40" s="117">
        <v>3799.13</v>
      </c>
      <c r="D40" s="118">
        <v>224</v>
      </c>
      <c r="E40" s="123"/>
      <c r="F40" s="120"/>
      <c r="G40" s="121"/>
      <c r="H40" s="64">
        <f t="shared" si="0"/>
        <v>3799.13</v>
      </c>
      <c r="I40" s="114">
        <f t="shared" si="0"/>
        <v>224</v>
      </c>
      <c r="J40" s="66"/>
      <c r="K40" s="292">
        <v>3799.14</v>
      </c>
      <c r="L40" s="45">
        <v>224</v>
      </c>
      <c r="M40" s="69"/>
      <c r="N40" s="313">
        <v>3777.08</v>
      </c>
      <c r="O40" s="314">
        <v>222</v>
      </c>
      <c r="P40" s="348">
        <f t="shared" si="1"/>
        <v>22.050000000000182</v>
      </c>
      <c r="Q40" s="349">
        <f t="shared" si="2"/>
        <v>2</v>
      </c>
      <c r="R40" s="330"/>
      <c r="S40" s="331" t="s">
        <v>104</v>
      </c>
      <c r="T40" s="6"/>
      <c r="U40" s="6"/>
      <c r="V40" s="6"/>
    </row>
    <row r="41" spans="1:22" ht="41.25" customHeight="1" thickTop="1" thickBot="1" x14ac:dyDescent="0.35">
      <c r="B41" s="55" t="s">
        <v>41</v>
      </c>
      <c r="C41" s="117">
        <v>2178.98</v>
      </c>
      <c r="D41" s="118">
        <v>78</v>
      </c>
      <c r="E41" s="123"/>
      <c r="F41" s="120"/>
      <c r="G41" s="121"/>
      <c r="H41" s="64">
        <f t="shared" si="0"/>
        <v>2178.98</v>
      </c>
      <c r="I41" s="114">
        <f t="shared" si="0"/>
        <v>78</v>
      </c>
      <c r="J41" s="66"/>
      <c r="K41" s="292">
        <v>2178.98</v>
      </c>
      <c r="L41" s="45">
        <v>78</v>
      </c>
      <c r="M41" s="69"/>
      <c r="N41" s="313">
        <v>2164.08</v>
      </c>
      <c r="O41" s="314">
        <v>79</v>
      </c>
      <c r="P41" s="348">
        <f t="shared" si="1"/>
        <v>14.900000000000091</v>
      </c>
      <c r="Q41" s="349">
        <f t="shared" si="2"/>
        <v>-1</v>
      </c>
      <c r="R41" s="330"/>
      <c r="S41" s="331" t="s">
        <v>104</v>
      </c>
      <c r="T41" s="6"/>
      <c r="U41" s="6"/>
      <c r="V41" s="6"/>
    </row>
    <row r="42" spans="1:22" ht="32.25" hidden="1" customHeight="1" thickTop="1" thickBot="1" x14ac:dyDescent="0.35">
      <c r="B42" s="55" t="s">
        <v>42</v>
      </c>
      <c r="C42" s="117"/>
      <c r="D42" s="118"/>
      <c r="E42" s="123"/>
      <c r="F42" s="120"/>
      <c r="G42" s="121"/>
      <c r="H42" s="64">
        <f t="shared" si="0"/>
        <v>0</v>
      </c>
      <c r="I42" s="114">
        <f t="shared" si="0"/>
        <v>0</v>
      </c>
      <c r="J42" s="66"/>
      <c r="K42" s="292"/>
      <c r="L42" s="45"/>
      <c r="M42" s="69"/>
      <c r="N42" s="313"/>
      <c r="O42" s="314"/>
      <c r="P42" s="344">
        <f t="shared" si="1"/>
        <v>0</v>
      </c>
      <c r="Q42" s="345">
        <f t="shared" si="2"/>
        <v>0</v>
      </c>
      <c r="R42" s="124"/>
      <c r="S42" s="258"/>
      <c r="T42" s="6"/>
      <c r="U42" s="6"/>
      <c r="V42" s="6"/>
    </row>
    <row r="43" spans="1:22" ht="32.25" customHeight="1" thickTop="1" thickBot="1" x14ac:dyDescent="0.35">
      <c r="B43" s="55" t="s">
        <v>43</v>
      </c>
      <c r="C43" s="106">
        <v>870</v>
      </c>
      <c r="D43" s="30">
        <v>58</v>
      </c>
      <c r="E43" s="123"/>
      <c r="F43" s="120"/>
      <c r="G43" s="121"/>
      <c r="H43" s="64">
        <f t="shared" si="0"/>
        <v>870</v>
      </c>
      <c r="I43" s="114">
        <f t="shared" si="0"/>
        <v>58</v>
      </c>
      <c r="J43" s="66"/>
      <c r="K43" s="292">
        <v>870</v>
      </c>
      <c r="L43" s="45">
        <v>58</v>
      </c>
      <c r="M43" s="69"/>
      <c r="N43" s="313">
        <v>870</v>
      </c>
      <c r="O43" s="314">
        <v>58</v>
      </c>
      <c r="P43" s="344">
        <f t="shared" si="1"/>
        <v>0</v>
      </c>
      <c r="Q43" s="345">
        <f t="shared" si="2"/>
        <v>0</v>
      </c>
      <c r="R43" s="98"/>
      <c r="S43" s="272"/>
      <c r="T43" s="6"/>
      <c r="U43" s="6"/>
      <c r="V43" s="6"/>
    </row>
    <row r="44" spans="1:22" ht="29.25" customHeight="1" thickTop="1" thickBot="1" x14ac:dyDescent="0.35">
      <c r="A44" s="11"/>
      <c r="B44" s="72" t="s">
        <v>44</v>
      </c>
      <c r="C44" s="106">
        <v>3124.64</v>
      </c>
      <c r="D44" s="30">
        <v>129</v>
      </c>
      <c r="E44" s="123"/>
      <c r="F44" s="29"/>
      <c r="G44" s="31"/>
      <c r="H44" s="64">
        <f t="shared" si="0"/>
        <v>3124.64</v>
      </c>
      <c r="I44" s="114">
        <f t="shared" si="0"/>
        <v>129</v>
      </c>
      <c r="J44" s="66"/>
      <c r="K44" s="292">
        <v>3124.63</v>
      </c>
      <c r="L44" s="45">
        <v>129</v>
      </c>
      <c r="M44" s="69"/>
      <c r="N44" s="313">
        <v>3268.96</v>
      </c>
      <c r="O44" s="314">
        <v>136</v>
      </c>
      <c r="P44" s="348">
        <f t="shared" si="1"/>
        <v>-144.32000000000016</v>
      </c>
      <c r="Q44" s="349">
        <f t="shared" si="2"/>
        <v>-7</v>
      </c>
      <c r="R44" s="333"/>
      <c r="S44" s="334" t="s">
        <v>105</v>
      </c>
      <c r="T44" s="6"/>
      <c r="U44" s="6"/>
      <c r="V44" s="6"/>
    </row>
    <row r="45" spans="1:22" ht="39" hidden="1" thickTop="1" thickBot="1" x14ac:dyDescent="0.35">
      <c r="B45" s="87" t="s">
        <v>85</v>
      </c>
      <c r="C45" s="106"/>
      <c r="D45" s="30"/>
      <c r="E45" s="123"/>
      <c r="F45" s="120"/>
      <c r="G45" s="121"/>
      <c r="H45" s="125">
        <f t="shared" si="0"/>
        <v>0</v>
      </c>
      <c r="I45" s="114">
        <f t="shared" si="0"/>
        <v>0</v>
      </c>
      <c r="J45" s="66"/>
      <c r="K45" s="292"/>
      <c r="L45" s="45"/>
      <c r="M45" s="69"/>
      <c r="N45" s="313"/>
      <c r="O45" s="314"/>
      <c r="P45" s="344">
        <f t="shared" si="1"/>
        <v>0</v>
      </c>
      <c r="Q45" s="345">
        <f t="shared" si="2"/>
        <v>0</v>
      </c>
      <c r="R45" s="127"/>
      <c r="S45" s="270"/>
      <c r="T45" s="6"/>
      <c r="U45" s="6"/>
      <c r="V45" s="6"/>
    </row>
    <row r="46" spans="1:22" ht="49.5" thickTop="1" thickBot="1" x14ac:dyDescent="0.35">
      <c r="B46" s="286" t="s">
        <v>45</v>
      </c>
      <c r="C46" s="106"/>
      <c r="D46" s="30"/>
      <c r="E46" s="123"/>
      <c r="F46" s="120">
        <f>906.7+18827.7</f>
        <v>19734.400000000001</v>
      </c>
      <c r="G46" s="121">
        <v>22</v>
      </c>
      <c r="H46" s="125">
        <f t="shared" si="0"/>
        <v>19734.400000000001</v>
      </c>
      <c r="I46" s="114">
        <f t="shared" si="0"/>
        <v>22</v>
      </c>
      <c r="J46" s="66"/>
      <c r="K46" s="292">
        <v>18827.7</v>
      </c>
      <c r="L46" s="45">
        <v>21</v>
      </c>
      <c r="M46" s="69"/>
      <c r="N46" s="320">
        <v>0</v>
      </c>
      <c r="O46" s="321">
        <v>0</v>
      </c>
      <c r="P46" s="344">
        <f t="shared" si="1"/>
        <v>19734.400000000001</v>
      </c>
      <c r="Q46" s="345">
        <f t="shared" si="2"/>
        <v>22</v>
      </c>
      <c r="R46" s="129"/>
      <c r="S46" s="338" t="s">
        <v>108</v>
      </c>
      <c r="T46" s="6"/>
      <c r="U46" s="6"/>
      <c r="V46" s="6"/>
    </row>
    <row r="47" spans="1:22" ht="20.25" hidden="1" customHeight="1" thickTop="1" thickBot="1" x14ac:dyDescent="0.35">
      <c r="B47" s="55" t="s">
        <v>46</v>
      </c>
      <c r="C47" s="117"/>
      <c r="D47" s="118"/>
      <c r="E47" s="123"/>
      <c r="F47" s="120"/>
      <c r="G47" s="130"/>
      <c r="H47" s="125">
        <f t="shared" si="0"/>
        <v>0</v>
      </c>
      <c r="I47" s="114">
        <f t="shared" si="0"/>
        <v>0</v>
      </c>
      <c r="J47" s="66"/>
      <c r="K47" s="294"/>
      <c r="L47" s="133"/>
      <c r="M47" s="69"/>
      <c r="N47" s="313"/>
      <c r="O47" s="314"/>
      <c r="P47" s="344">
        <f t="shared" si="1"/>
        <v>0</v>
      </c>
      <c r="Q47" s="345">
        <f t="shared" si="2"/>
        <v>0</v>
      </c>
      <c r="R47" s="129"/>
      <c r="S47" s="272"/>
      <c r="T47" s="6"/>
      <c r="U47" s="6"/>
      <c r="V47" s="6"/>
    </row>
    <row r="48" spans="1:22" ht="20.25" hidden="1" customHeight="1" thickTop="1" thickBot="1" x14ac:dyDescent="0.35">
      <c r="B48" s="55" t="s">
        <v>47</v>
      </c>
      <c r="C48" s="117"/>
      <c r="D48" s="118"/>
      <c r="E48" s="134"/>
      <c r="F48" s="120"/>
      <c r="G48" s="130"/>
      <c r="H48" s="125">
        <f t="shared" si="0"/>
        <v>0</v>
      </c>
      <c r="I48" s="114">
        <f t="shared" si="0"/>
        <v>0</v>
      </c>
      <c r="J48" s="135"/>
      <c r="K48" s="295"/>
      <c r="L48" s="137"/>
      <c r="M48" s="135"/>
      <c r="N48" s="313"/>
      <c r="O48" s="314"/>
      <c r="P48" s="344">
        <f t="shared" si="1"/>
        <v>0</v>
      </c>
      <c r="Q48" s="345">
        <f t="shared" si="2"/>
        <v>0</v>
      </c>
      <c r="R48" s="138"/>
      <c r="S48" s="272"/>
      <c r="T48" s="6"/>
      <c r="U48" s="6"/>
      <c r="V48" s="6"/>
    </row>
    <row r="49" spans="2:22" ht="39" hidden="1" customHeight="1" thickTop="1" thickBot="1" x14ac:dyDescent="0.35">
      <c r="B49" s="72" t="s">
        <v>48</v>
      </c>
      <c r="C49" s="106"/>
      <c r="D49" s="30"/>
      <c r="E49" s="28"/>
      <c r="F49" s="29"/>
      <c r="G49" s="139"/>
      <c r="H49" s="125">
        <f t="shared" si="0"/>
        <v>0</v>
      </c>
      <c r="I49" s="114">
        <f t="shared" si="0"/>
        <v>0</v>
      </c>
      <c r="J49" s="66"/>
      <c r="K49" s="295"/>
      <c r="L49" s="137"/>
      <c r="M49" s="135"/>
      <c r="N49" s="313"/>
      <c r="O49" s="314"/>
      <c r="P49" s="344">
        <f t="shared" si="1"/>
        <v>0</v>
      </c>
      <c r="Q49" s="345">
        <f t="shared" si="2"/>
        <v>0</v>
      </c>
      <c r="R49" s="98"/>
      <c r="S49" s="272"/>
      <c r="T49" s="6"/>
      <c r="U49" s="6"/>
      <c r="V49" s="6"/>
    </row>
    <row r="50" spans="2:22" ht="20.25" hidden="1" customHeight="1" thickTop="1" thickBot="1" x14ac:dyDescent="0.35">
      <c r="B50" s="72" t="s">
        <v>49</v>
      </c>
      <c r="C50" s="106"/>
      <c r="D50" s="30"/>
      <c r="E50" s="28"/>
      <c r="F50" s="29"/>
      <c r="G50" s="139"/>
      <c r="H50" s="125">
        <f t="shared" si="0"/>
        <v>0</v>
      </c>
      <c r="I50" s="114">
        <f t="shared" si="0"/>
        <v>0</v>
      </c>
      <c r="J50" s="66"/>
      <c r="K50" s="295"/>
      <c r="L50" s="137"/>
      <c r="M50" s="135"/>
      <c r="N50" s="313"/>
      <c r="O50" s="314"/>
      <c r="P50" s="344">
        <f t="shared" si="1"/>
        <v>0</v>
      </c>
      <c r="Q50" s="345">
        <f t="shared" si="2"/>
        <v>0</v>
      </c>
      <c r="R50" s="98"/>
      <c r="S50" s="272"/>
      <c r="T50" s="6"/>
      <c r="U50" s="6"/>
      <c r="V50" s="6"/>
    </row>
    <row r="51" spans="2:22" ht="20.25" hidden="1" customHeight="1" thickTop="1" thickBot="1" x14ac:dyDescent="0.35">
      <c r="B51" s="72" t="s">
        <v>60</v>
      </c>
      <c r="C51" s="106"/>
      <c r="D51" s="30"/>
      <c r="E51" s="28"/>
      <c r="F51" s="29"/>
      <c r="G51" s="139"/>
      <c r="H51" s="125">
        <f t="shared" si="0"/>
        <v>0</v>
      </c>
      <c r="I51" s="114">
        <f t="shared" si="0"/>
        <v>0</v>
      </c>
      <c r="J51" s="66"/>
      <c r="K51" s="295"/>
      <c r="L51" s="137"/>
      <c r="M51" s="135"/>
      <c r="N51" s="313"/>
      <c r="O51" s="314"/>
      <c r="P51" s="344">
        <f t="shared" si="1"/>
        <v>0</v>
      </c>
      <c r="Q51" s="345">
        <f t="shared" si="2"/>
        <v>0</v>
      </c>
      <c r="R51" s="98"/>
      <c r="S51" s="272"/>
      <c r="T51" s="6"/>
      <c r="U51" s="6"/>
      <c r="V51" s="6"/>
    </row>
    <row r="52" spans="2:22" ht="20.25" hidden="1" customHeight="1" thickTop="1" thickBot="1" x14ac:dyDescent="0.35">
      <c r="B52" s="72" t="s">
        <v>61</v>
      </c>
      <c r="C52" s="106"/>
      <c r="D52" s="30"/>
      <c r="E52" s="28"/>
      <c r="F52" s="29"/>
      <c r="G52" s="139"/>
      <c r="H52" s="125">
        <f t="shared" si="0"/>
        <v>0</v>
      </c>
      <c r="I52" s="114">
        <f t="shared" si="0"/>
        <v>0</v>
      </c>
      <c r="J52" s="66"/>
      <c r="K52" s="295"/>
      <c r="L52" s="137"/>
      <c r="M52" s="135"/>
      <c r="N52" s="313"/>
      <c r="O52" s="314"/>
      <c r="P52" s="344">
        <f t="shared" si="1"/>
        <v>0</v>
      </c>
      <c r="Q52" s="345">
        <f t="shared" si="2"/>
        <v>0</v>
      </c>
      <c r="R52" s="98"/>
      <c r="S52" s="272"/>
      <c r="T52" s="6"/>
      <c r="U52" s="6"/>
      <c r="V52" s="6"/>
    </row>
    <row r="53" spans="2:22" ht="32.25" customHeight="1" thickTop="1" thickBot="1" x14ac:dyDescent="0.35">
      <c r="B53" s="55" t="s">
        <v>50</v>
      </c>
      <c r="C53" s="106">
        <v>104.92</v>
      </c>
      <c r="D53" s="30">
        <v>3</v>
      </c>
      <c r="E53" s="28"/>
      <c r="F53" s="29">
        <v>357.45</v>
      </c>
      <c r="G53" s="139">
        <v>16</v>
      </c>
      <c r="H53" s="131">
        <f t="shared" si="0"/>
        <v>462.37</v>
      </c>
      <c r="I53" s="126">
        <f t="shared" si="0"/>
        <v>19</v>
      </c>
      <c r="J53" s="66"/>
      <c r="K53" s="295">
        <v>462.37</v>
      </c>
      <c r="L53" s="137">
        <v>19</v>
      </c>
      <c r="M53" s="135"/>
      <c r="N53" s="313">
        <v>452.87</v>
      </c>
      <c r="O53" s="314">
        <v>19</v>
      </c>
      <c r="P53" s="348">
        <f t="shared" si="1"/>
        <v>9.5</v>
      </c>
      <c r="Q53" s="349">
        <f t="shared" si="2"/>
        <v>0</v>
      </c>
      <c r="R53" s="333"/>
      <c r="S53" s="326" t="s">
        <v>104</v>
      </c>
      <c r="T53" s="6"/>
      <c r="U53" s="6"/>
      <c r="V53" s="6"/>
    </row>
    <row r="54" spans="2:22" ht="28.5" hidden="1" customHeight="1" thickTop="1" thickBot="1" x14ac:dyDescent="0.4">
      <c r="B54" s="140" t="s">
        <v>51</v>
      </c>
      <c r="C54" s="141"/>
      <c r="D54" s="142"/>
      <c r="E54" s="28"/>
      <c r="F54" s="29"/>
      <c r="G54" s="139"/>
      <c r="H54" s="131">
        <f t="shared" si="0"/>
        <v>0</v>
      </c>
      <c r="I54" s="126">
        <f t="shared" si="0"/>
        <v>0</v>
      </c>
      <c r="J54" s="66"/>
      <c r="K54" s="295"/>
      <c r="L54" s="137"/>
      <c r="M54" s="135"/>
      <c r="N54" s="313"/>
      <c r="O54" s="314"/>
      <c r="P54" s="344">
        <f t="shared" si="1"/>
        <v>0</v>
      </c>
      <c r="Q54" s="345">
        <f t="shared" si="2"/>
        <v>0</v>
      </c>
      <c r="R54" s="98"/>
      <c r="S54" s="272"/>
      <c r="T54" s="6"/>
      <c r="U54" s="6"/>
      <c r="V54" s="6"/>
    </row>
    <row r="55" spans="2:22" ht="45.75" customHeight="1" thickTop="1" thickBot="1" x14ac:dyDescent="0.35">
      <c r="B55" s="140" t="s">
        <v>52</v>
      </c>
      <c r="C55" s="106">
        <v>29.22</v>
      </c>
      <c r="D55" s="30">
        <v>1</v>
      </c>
      <c r="E55" s="28"/>
      <c r="F55" s="29"/>
      <c r="G55" s="139"/>
      <c r="H55" s="131">
        <f t="shared" si="0"/>
        <v>29.22</v>
      </c>
      <c r="I55" s="126">
        <f t="shared" si="0"/>
        <v>1</v>
      </c>
      <c r="J55" s="66"/>
      <c r="K55" s="295"/>
      <c r="L55" s="137"/>
      <c r="M55" s="135"/>
      <c r="N55" s="313"/>
      <c r="O55" s="314"/>
      <c r="P55" s="354">
        <f t="shared" si="1"/>
        <v>29.22</v>
      </c>
      <c r="Q55" s="355">
        <f t="shared" si="2"/>
        <v>1</v>
      </c>
      <c r="R55" s="98"/>
      <c r="S55" s="339" t="s">
        <v>109</v>
      </c>
      <c r="T55" s="6"/>
      <c r="U55" s="6"/>
      <c r="V55" s="6"/>
    </row>
    <row r="56" spans="2:22" ht="45.75" hidden="1" customHeight="1" x14ac:dyDescent="0.3">
      <c r="B56" s="145" t="s">
        <v>53</v>
      </c>
      <c r="C56" s="146"/>
      <c r="D56" s="147"/>
      <c r="E56" s="148"/>
      <c r="F56" s="29"/>
      <c r="G56" s="139"/>
      <c r="H56" s="131">
        <f t="shared" si="0"/>
        <v>0</v>
      </c>
      <c r="I56" s="126">
        <f t="shared" si="0"/>
        <v>0</v>
      </c>
      <c r="J56" s="66"/>
      <c r="K56" s="295"/>
      <c r="L56" s="137"/>
      <c r="M56" s="135"/>
      <c r="N56" s="313"/>
      <c r="O56" s="314"/>
      <c r="P56" s="291">
        <f t="shared" si="1"/>
        <v>0</v>
      </c>
      <c r="Q56" s="40">
        <f t="shared" si="2"/>
        <v>0</v>
      </c>
      <c r="R56" s="98"/>
      <c r="S56" s="272"/>
      <c r="T56" s="6"/>
      <c r="U56" s="6"/>
      <c r="V56" s="6"/>
    </row>
    <row r="57" spans="2:22" ht="23.25" hidden="1" customHeight="1" thickTop="1" thickBot="1" x14ac:dyDescent="0.35">
      <c r="B57" s="151" t="s">
        <v>53</v>
      </c>
      <c r="C57" s="106"/>
      <c r="D57" s="30"/>
      <c r="E57" s="28"/>
      <c r="F57" s="29"/>
      <c r="G57" s="139"/>
      <c r="H57" s="131">
        <f t="shared" ref="H57:I58" si="5">F57+C57</f>
        <v>0</v>
      </c>
      <c r="I57" s="126">
        <f t="shared" si="5"/>
        <v>0</v>
      </c>
      <c r="J57" s="66"/>
      <c r="K57" s="295"/>
      <c r="L57" s="137"/>
      <c r="M57" s="135"/>
      <c r="N57" s="315"/>
      <c r="O57" s="316"/>
      <c r="P57" s="291">
        <f t="shared" si="1"/>
        <v>0</v>
      </c>
      <c r="Q57" s="40">
        <f t="shared" si="2"/>
        <v>0</v>
      </c>
      <c r="R57" s="98"/>
      <c r="S57" s="272"/>
      <c r="T57" s="6"/>
      <c r="U57" s="6"/>
      <c r="V57" s="6"/>
    </row>
    <row r="58" spans="2:22" ht="18.75" thickTop="1" thickBot="1" x14ac:dyDescent="0.35">
      <c r="B58" s="152"/>
      <c r="C58" s="153"/>
      <c r="D58" s="154"/>
      <c r="E58" s="155"/>
      <c r="F58" s="156"/>
      <c r="G58" s="157"/>
      <c r="H58" s="288">
        <f t="shared" si="5"/>
        <v>0</v>
      </c>
      <c r="I58" s="126">
        <f t="shared" si="5"/>
        <v>0</v>
      </c>
      <c r="J58" s="66"/>
      <c r="K58" s="296"/>
      <c r="L58" s="159"/>
      <c r="M58" s="135"/>
      <c r="N58" s="135"/>
      <c r="O58" s="66"/>
      <c r="P58" s="291">
        <f t="shared" si="1"/>
        <v>0</v>
      </c>
      <c r="Q58" s="40">
        <f t="shared" si="2"/>
        <v>0</v>
      </c>
      <c r="R58" s="164"/>
      <c r="S58" s="260"/>
      <c r="T58" s="6"/>
      <c r="U58" s="6"/>
      <c r="V58" s="6"/>
    </row>
    <row r="59" spans="2:22" ht="31.5" customHeight="1" thickBot="1" x14ac:dyDescent="0.35">
      <c r="B59" s="165"/>
      <c r="D59" s="167"/>
      <c r="F59" s="359" t="s">
        <v>54</v>
      </c>
      <c r="G59" s="359"/>
      <c r="H59" s="214">
        <f>SUM(H6:H39)</f>
        <v>61947.58</v>
      </c>
      <c r="I59" s="168">
        <f>SUM(I6:I39)</f>
        <v>3353</v>
      </c>
      <c r="J59" s="169"/>
      <c r="K59" s="169"/>
      <c r="L59" s="169"/>
      <c r="M59" s="170"/>
      <c r="N59" s="170"/>
      <c r="O59" s="310"/>
      <c r="P59" s="172"/>
      <c r="Q59" s="173"/>
      <c r="R59" s="174"/>
      <c r="S59" s="260"/>
      <c r="T59" s="6"/>
      <c r="U59" s="6"/>
      <c r="V59" s="6"/>
    </row>
    <row r="60" spans="2:22" x14ac:dyDescent="0.3">
      <c r="P60" s="176"/>
      <c r="Q60" s="177"/>
      <c r="R60" s="178"/>
      <c r="S60" s="260"/>
      <c r="T60" s="6"/>
      <c r="U60" s="6"/>
      <c r="V60" s="6"/>
    </row>
    <row r="61" spans="2:22" hidden="1" x14ac:dyDescent="0.3">
      <c r="B61" s="95"/>
      <c r="C61" s="179"/>
      <c r="D61" s="95"/>
      <c r="E61" s="95"/>
      <c r="F61" s="95"/>
      <c r="G61" s="1"/>
      <c r="S61" s="257"/>
      <c r="T61" s="6"/>
      <c r="U61" s="6"/>
      <c r="V61" s="6"/>
    </row>
    <row r="62" spans="2:22" ht="26.25" customHeight="1" x14ac:dyDescent="0.25">
      <c r="C62" s="195"/>
      <c r="D62" s="242"/>
      <c r="E62" s="243"/>
      <c r="F62" s="243"/>
      <c r="G62" s="181"/>
      <c r="H62" s="216"/>
      <c r="I62" s="181"/>
      <c r="J62" s="181"/>
      <c r="K62" s="181"/>
      <c r="L62" s="181"/>
      <c r="M62" s="181"/>
      <c r="N62" s="181"/>
      <c r="O62" s="181"/>
      <c r="P62" s="183"/>
      <c r="Q62" s="184"/>
    </row>
    <row r="63" spans="2:22" ht="26.25" hidden="1" customHeight="1" x14ac:dyDescent="0.25">
      <c r="C63" s="185"/>
      <c r="D63" s="186"/>
      <c r="E63" s="187"/>
      <c r="F63" s="187"/>
      <c r="G63" s="188"/>
      <c r="H63" s="216"/>
      <c r="I63" s="188"/>
      <c r="J63" s="189"/>
      <c r="K63" s="189"/>
      <c r="L63" s="189"/>
      <c r="M63" s="189"/>
      <c r="N63" s="189"/>
      <c r="O63" s="189"/>
      <c r="P63" s="191"/>
      <c r="Q63" s="192"/>
      <c r="R63" s="193"/>
      <c r="S63" s="277"/>
      <c r="T63" s="193"/>
    </row>
    <row r="64" spans="2:22" ht="23.25" hidden="1" customHeight="1" x14ac:dyDescent="0.3">
      <c r="B64" s="195"/>
      <c r="C64" s="196"/>
      <c r="D64" s="197"/>
      <c r="E64" s="95"/>
      <c r="F64" s="95"/>
      <c r="G64" s="6"/>
      <c r="H64" s="123"/>
      <c r="I64" s="6"/>
      <c r="J64" s="6"/>
      <c r="K64" s="6"/>
      <c r="L64" s="6"/>
      <c r="M64" s="6"/>
      <c r="N64" s="6"/>
      <c r="O64" s="6"/>
      <c r="P64" s="199"/>
      <c r="Q64" s="184"/>
    </row>
    <row r="65" spans="2:17" ht="27.75" customHeight="1" x14ac:dyDescent="0.3">
      <c r="B65" s="195"/>
      <c r="C65" s="223"/>
      <c r="D65" s="224"/>
      <c r="E65" s="225"/>
      <c r="F65" s="225"/>
      <c r="G65" s="225"/>
      <c r="H65" s="225"/>
      <c r="I65" s="200"/>
      <c r="J65" s="200"/>
      <c r="K65" s="200"/>
      <c r="L65" s="200"/>
      <c r="M65" s="200"/>
      <c r="N65" s="200"/>
      <c r="O65" s="200"/>
      <c r="P65" s="199"/>
      <c r="Q65" s="184"/>
    </row>
    <row r="66" spans="2:17" ht="31.5" customHeight="1" x14ac:dyDescent="0.3">
      <c r="B66" s="195"/>
      <c r="C66" s="226"/>
      <c r="D66" s="227"/>
      <c r="E66" s="201"/>
      <c r="F66" s="201"/>
      <c r="G66" s="201"/>
      <c r="H66" s="200"/>
      <c r="I66" s="201"/>
      <c r="J66" s="201"/>
      <c r="K66" s="201"/>
      <c r="L66" s="201"/>
      <c r="M66" s="201"/>
      <c r="N66" s="201"/>
      <c r="O66" s="201"/>
      <c r="P66" s="202"/>
      <c r="Q66" s="203"/>
    </row>
    <row r="67" spans="2:17" ht="18.75" customHeight="1" x14ac:dyDescent="0.3">
      <c r="B67" s="195"/>
      <c r="C67" s="196"/>
      <c r="D67" s="204"/>
      <c r="E67" s="6"/>
      <c r="F67" s="6"/>
      <c r="G67" s="6"/>
      <c r="H67" s="123"/>
      <c r="I67" s="6"/>
      <c r="J67" s="6"/>
      <c r="K67" s="6"/>
      <c r="L67" s="6"/>
      <c r="M67" s="6"/>
      <c r="N67" s="6"/>
      <c r="O67" s="6"/>
      <c r="P67" s="202"/>
      <c r="Q67" s="203"/>
    </row>
    <row r="68" spans="2:17" ht="18.75" customHeight="1" x14ac:dyDescent="0.3">
      <c r="B68" s="195"/>
      <c r="C68" s="196"/>
      <c r="D68" s="205"/>
      <c r="E68" s="6"/>
      <c r="F68" s="6"/>
      <c r="G68" s="6"/>
      <c r="H68" s="123"/>
      <c r="I68" s="6"/>
      <c r="J68" s="6"/>
      <c r="K68" s="6"/>
      <c r="L68" s="6"/>
      <c r="M68" s="6"/>
      <c r="N68" s="6"/>
      <c r="O68" s="6"/>
      <c r="P68" s="202"/>
      <c r="Q68" s="203"/>
    </row>
    <row r="69" spans="2:17" ht="19.5" customHeight="1" x14ac:dyDescent="0.3">
      <c r="B69" s="195"/>
      <c r="C69" s="196"/>
      <c r="D69" s="206"/>
      <c r="E69" s="6"/>
      <c r="F69" s="6"/>
      <c r="G69" s="6"/>
      <c r="H69" s="123"/>
      <c r="I69" s="6"/>
      <c r="J69" s="6"/>
      <c r="K69" s="6"/>
      <c r="L69" s="6"/>
      <c r="M69" s="6"/>
      <c r="N69" s="6"/>
      <c r="O69" s="6"/>
    </row>
    <row r="70" spans="2:17" x14ac:dyDescent="0.3">
      <c r="B70" s="1"/>
    </row>
  </sheetData>
  <mergeCells count="11">
    <mergeCell ref="S16:S17"/>
    <mergeCell ref="S27:S28"/>
    <mergeCell ref="F59:G59"/>
    <mergeCell ref="B2:C2"/>
    <mergeCell ref="F3:I3"/>
    <mergeCell ref="J3:L4"/>
    <mergeCell ref="P3:Q4"/>
    <mergeCell ref="C4:D4"/>
    <mergeCell ref="F4:G4"/>
    <mergeCell ref="I4:I5"/>
    <mergeCell ref="N3:O4"/>
  </mergeCells>
  <pageMargins left="0.56999999999999995" right="0.23622047244094491" top="0.31496062992125984" bottom="0.27559055118110237" header="0.31496062992125984" footer="0.31496062992125984"/>
  <pageSetup paperSize="5" scale="7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  E  N E  R   O      2 0 2 4 </vt:lpstr>
      <vt:lpstr>  F E B R E R O      2 0 2 4   </vt:lpstr>
      <vt:lpstr>      M A R Z O     2 0 2 4    </vt:lpstr>
      <vt:lpstr>       A B R I L        2 0 2 4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2024-05-13T21:46:10Z</cp:lastPrinted>
  <dcterms:created xsi:type="dcterms:W3CDTF">2024-02-14T21:45:00Z</dcterms:created>
  <dcterms:modified xsi:type="dcterms:W3CDTF">2024-05-13T21:52:43Z</dcterms:modified>
</cp:coreProperties>
</file>