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105" windowWidth="10335" windowHeight="4815" activeTab="2"/>
  </bookViews>
  <sheets>
    <sheet name="ENERO2010" sheetId="1" r:id="rId1"/>
    <sheet name="FEBRERO2010" sheetId="2" r:id="rId2"/>
    <sheet name="MARZO 2010" sheetId="3" r:id="rId3"/>
    <sheet name="Hoja4" sheetId="4" r:id="rId4"/>
    <sheet name="Hoja5" sheetId="5" r:id="rId5"/>
  </sheets>
  <calcPr calcId="125725"/>
</workbook>
</file>

<file path=xl/calcChain.xml><?xml version="1.0" encoding="utf-8"?>
<calcChain xmlns="http://schemas.openxmlformats.org/spreadsheetml/2006/main">
  <c r="K38" i="3"/>
  <c r="I38"/>
  <c r="J40" s="1"/>
  <c r="F38"/>
  <c r="F41" s="1"/>
  <c r="C30"/>
  <c r="C29"/>
  <c r="C27"/>
  <c r="C38" s="1"/>
  <c r="F42" s="1"/>
  <c r="F43" l="1"/>
  <c r="F45" s="1"/>
  <c r="K38" i="2" l="1"/>
  <c r="I38"/>
  <c r="J40" s="1"/>
  <c r="F38"/>
  <c r="F41" s="1"/>
  <c r="C38"/>
  <c r="F42" s="1"/>
  <c r="F43" l="1"/>
  <c r="F45" s="1"/>
  <c r="K38" i="1" l="1"/>
  <c r="I38"/>
  <c r="J40" s="1"/>
  <c r="F38"/>
  <c r="F41" s="1"/>
  <c r="C38"/>
  <c r="F42" s="1"/>
  <c r="F43" l="1"/>
  <c r="F45" s="1"/>
</calcChain>
</file>

<file path=xl/sharedStrings.xml><?xml version="1.0" encoding="utf-8"?>
<sst xmlns="http://schemas.openxmlformats.org/spreadsheetml/2006/main" count="81" uniqueCount="26">
  <si>
    <t>BALANCE   MENSUAL DE   ENERO 2010  11 SUR</t>
  </si>
  <si>
    <t>COMPRAS</t>
  </si>
  <si>
    <t>INVENTARIO INICIAL</t>
  </si>
  <si>
    <t>VENTAS  2009</t>
  </si>
  <si>
    <t>G  A  S   T  O  S</t>
  </si>
  <si>
    <t>AXTEL</t>
  </si>
  <si>
    <t>LUZ</t>
  </si>
  <si>
    <t>RENTA</t>
  </si>
  <si>
    <t>NOMINA 1</t>
  </si>
  <si>
    <t>NOMINA 2</t>
  </si>
  <si>
    <t>NOMINA 3</t>
  </si>
  <si>
    <t>NOMINA 4</t>
  </si>
  <si>
    <t>NOMINA 5</t>
  </si>
  <si>
    <t>NOMINA 6</t>
  </si>
  <si>
    <t>NOMINA 7</t>
  </si>
  <si>
    <t>COMPRAS A ALMACEN</t>
  </si>
  <si>
    <t>TOTAL</t>
  </si>
  <si>
    <t>GRAN TOTAL GASTOS</t>
  </si>
  <si>
    <t>VENTAS NETAS</t>
  </si>
  <si>
    <t>Sub Total 1</t>
  </si>
  <si>
    <t>INVENTARIO FINAL</t>
  </si>
  <si>
    <t>GANANCIA</t>
  </si>
  <si>
    <t>BALANCE   MENSUAL DE   F E B R E R O      2010  11 SUR</t>
  </si>
  <si>
    <t>NOMINA 8</t>
  </si>
  <si>
    <t>tripas</t>
  </si>
  <si>
    <t>BALANCE   MENSUAL DE   M A R Z O      2010  11 SUR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</si>
</sst>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$-80A]#,##0.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2" xfId="0" applyFont="1" applyBorder="1"/>
    <xf numFmtId="0" fontId="0" fillId="0" borderId="3" xfId="0" applyBorder="1"/>
    <xf numFmtId="164" fontId="0" fillId="0" borderId="4" xfId="0" applyNumberFormat="1" applyBorder="1"/>
    <xf numFmtId="164" fontId="0" fillId="0" borderId="0" xfId="0" applyNumberFormat="1"/>
    <xf numFmtId="16" fontId="0" fillId="0" borderId="10" xfId="0" applyNumberFormat="1" applyBorder="1"/>
    <xf numFmtId="164" fontId="0" fillId="3" borderId="11" xfId="0" applyNumberFormat="1" applyFill="1" applyBorder="1"/>
    <xf numFmtId="15" fontId="0" fillId="0" borderId="12" xfId="0" applyNumberFormat="1" applyBorder="1"/>
    <xf numFmtId="164" fontId="0" fillId="3" borderId="13" xfId="0" applyNumberFormat="1" applyFill="1" applyBorder="1"/>
    <xf numFmtId="15" fontId="0" fillId="0" borderId="14" xfId="0" applyNumberFormat="1" applyBorder="1"/>
    <xf numFmtId="164" fontId="0" fillId="3" borderId="15" xfId="0" applyNumberFormat="1" applyFill="1" applyBorder="1"/>
    <xf numFmtId="0" fontId="0" fillId="0" borderId="16" xfId="0" applyBorder="1"/>
    <xf numFmtId="0" fontId="0" fillId="0" borderId="17" xfId="0" applyBorder="1"/>
    <xf numFmtId="164" fontId="0" fillId="0" borderId="11" xfId="0" applyNumberFormat="1" applyBorder="1"/>
    <xf numFmtId="15" fontId="0" fillId="0" borderId="18" xfId="0" applyNumberFormat="1" applyBorder="1"/>
    <xf numFmtId="164" fontId="0" fillId="0" borderId="13" xfId="0" applyNumberFormat="1" applyBorder="1"/>
    <xf numFmtId="15" fontId="0" fillId="0" borderId="19" xfId="0" applyNumberFormat="1" applyBorder="1"/>
    <xf numFmtId="164" fontId="0" fillId="0" borderId="15" xfId="0" applyNumberFormat="1" applyBorder="1"/>
    <xf numFmtId="0" fontId="0" fillId="0" borderId="19" xfId="0" applyBorder="1"/>
    <xf numFmtId="164" fontId="0" fillId="0" borderId="0" xfId="0" applyNumberFormat="1" applyBorder="1"/>
    <xf numFmtId="164" fontId="0" fillId="0" borderId="20" xfId="0" applyNumberFormat="1" applyBorder="1"/>
    <xf numFmtId="164" fontId="0" fillId="0" borderId="0" xfId="0" applyNumberFormat="1" applyFill="1" applyBorder="1"/>
    <xf numFmtId="165" fontId="0" fillId="0" borderId="0" xfId="0" applyNumberFormat="1" applyAlignment="1">
      <alignment horizontal="right"/>
    </xf>
    <xf numFmtId="164" fontId="0" fillId="0" borderId="21" xfId="0" applyNumberFormat="1" applyFill="1" applyBorder="1"/>
    <xf numFmtId="165" fontId="0" fillId="0" borderId="0" xfId="0" applyNumberFormat="1" applyFill="1" applyAlignment="1">
      <alignment horizontal="right"/>
    </xf>
    <xf numFmtId="164" fontId="0" fillId="0" borderId="21" xfId="0" applyNumberFormat="1" applyFont="1" applyFill="1" applyBorder="1"/>
    <xf numFmtId="165" fontId="0" fillId="0" borderId="0" xfId="0" applyNumberFormat="1" applyFont="1" applyFill="1" applyAlignment="1">
      <alignment horizontal="right"/>
    </xf>
    <xf numFmtId="164" fontId="0" fillId="0" borderId="11" xfId="0" applyNumberFormat="1" applyFill="1" applyBorder="1"/>
    <xf numFmtId="165" fontId="0" fillId="0" borderId="13" xfId="0" applyNumberFormat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0" fontId="6" fillId="0" borderId="2" xfId="0" applyFont="1" applyBorder="1"/>
    <xf numFmtId="0" fontId="7" fillId="0" borderId="3" xfId="0" applyFont="1" applyBorder="1"/>
    <xf numFmtId="0" fontId="0" fillId="0" borderId="18" xfId="0" applyBorder="1"/>
    <xf numFmtId="0" fontId="4" fillId="0" borderId="19" xfId="0" applyFont="1" applyBorder="1" applyAlignment="1">
      <alignment horizontal="center"/>
    </xf>
    <xf numFmtId="0" fontId="4" fillId="0" borderId="0" xfId="0" applyFont="1"/>
    <xf numFmtId="0" fontId="4" fillId="0" borderId="22" xfId="0" applyFont="1" applyBorder="1"/>
    <xf numFmtId="164" fontId="0" fillId="0" borderId="23" xfId="0" applyNumberFormat="1" applyBorder="1"/>
    <xf numFmtId="0" fontId="0" fillId="0" borderId="24" xfId="0" applyBorder="1"/>
    <xf numFmtId="164" fontId="0" fillId="0" borderId="25" xfId="0" applyNumberFormat="1" applyBorder="1"/>
    <xf numFmtId="0" fontId="4" fillId="0" borderId="26" xfId="0" applyFont="1" applyBorder="1" applyAlignment="1">
      <alignment horizontal="center"/>
    </xf>
    <xf numFmtId="164" fontId="0" fillId="0" borderId="27" xfId="0" applyNumberFormat="1" applyBorder="1"/>
    <xf numFmtId="0" fontId="0" fillId="0" borderId="28" xfId="0" applyBorder="1"/>
    <xf numFmtId="0" fontId="8" fillId="0" borderId="0" xfId="0" applyFont="1"/>
    <xf numFmtId="164" fontId="8" fillId="0" borderId="0" xfId="0" applyNumberFormat="1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Border="1"/>
    <xf numFmtId="164" fontId="1" fillId="0" borderId="0" xfId="0" applyNumberFormat="1" applyFont="1" applyBorder="1"/>
    <xf numFmtId="164" fontId="9" fillId="0" borderId="0" xfId="0" applyNumberFormat="1" applyFont="1" applyAlignment="1">
      <alignment horizontal="center" vertical="center" wrapText="1"/>
    </xf>
    <xf numFmtId="0" fontId="0" fillId="0" borderId="32" xfId="0" applyBorder="1"/>
    <xf numFmtId="164" fontId="0" fillId="0" borderId="32" xfId="0" applyNumberFormat="1" applyBorder="1"/>
    <xf numFmtId="164" fontId="8" fillId="0" borderId="9" xfId="0" applyNumberFormat="1" applyFont="1" applyBorder="1"/>
    <xf numFmtId="164" fontId="0" fillId="0" borderId="0" xfId="0" applyNumberFormat="1" applyFill="1"/>
    <xf numFmtId="15" fontId="0" fillId="0" borderId="12" xfId="0" applyNumberFormat="1" applyFill="1" applyBorder="1"/>
    <xf numFmtId="164" fontId="0" fillId="0" borderId="13" xfId="0" applyNumberFormat="1" applyFill="1" applyBorder="1"/>
    <xf numFmtId="0" fontId="0" fillId="0" borderId="0" xfId="0" applyFill="1"/>
    <xf numFmtId="15" fontId="0" fillId="0" borderId="14" xfId="0" applyNumberFormat="1" applyFill="1" applyBorder="1"/>
    <xf numFmtId="164" fontId="0" fillId="0" borderId="15" xfId="0" applyNumberFormat="1" applyFill="1" applyBorder="1"/>
    <xf numFmtId="0" fontId="10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2" fillId="0" borderId="0" xfId="0" applyFont="1" applyAlignment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 vertical="center" wrapText="1"/>
    </xf>
    <xf numFmtId="164" fontId="9" fillId="0" borderId="30" xfId="0" applyNumberFormat="1" applyFont="1" applyBorder="1" applyAlignment="1">
      <alignment horizontal="center" vertical="center" wrapText="1"/>
    </xf>
    <xf numFmtId="164" fontId="9" fillId="0" borderId="30" xfId="0" applyNumberFormat="1" applyFont="1" applyBorder="1" applyAlignment="1">
      <alignment horizontal="center"/>
    </xf>
    <xf numFmtId="0" fontId="9" fillId="0" borderId="31" xfId="0" applyFont="1" applyBorder="1" applyAlignment="1">
      <alignment horizontal="center"/>
    </xf>
    <xf numFmtId="164" fontId="9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9530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933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9530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933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9530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9339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6"/>
  <sheetViews>
    <sheetView topLeftCell="A26" workbookViewId="0">
      <selection activeCell="C42" sqref="C42"/>
    </sheetView>
  </sheetViews>
  <sheetFormatPr baseColWidth="10" defaultRowHeight="15"/>
  <cols>
    <col min="2" max="2" width="8.42578125" customWidth="1"/>
    <col min="3" max="3" width="15.42578125" customWidth="1"/>
    <col min="4" max="4" width="5.140625" customWidth="1"/>
    <col min="6" max="6" width="21.5703125" customWidth="1"/>
    <col min="7" max="7" width="4.85546875" customWidth="1"/>
    <col min="13" max="16" width="11.42578125" style="1"/>
  </cols>
  <sheetData>
    <row r="1" spans="1:11" ht="23.25">
      <c r="C1" s="68" t="s">
        <v>0</v>
      </c>
      <c r="D1" s="68"/>
      <c r="E1" s="68"/>
      <c r="F1" s="68"/>
      <c r="G1" s="68"/>
      <c r="H1" s="68"/>
      <c r="I1" s="68"/>
      <c r="J1" s="68"/>
    </row>
    <row r="2" spans="1:11" ht="15.75" thickBot="1">
      <c r="E2" s="2"/>
      <c r="F2" s="2"/>
    </row>
    <row r="3" spans="1:11" ht="15.75" thickBot="1">
      <c r="C3" s="3" t="s">
        <v>1</v>
      </c>
      <c r="D3" s="4"/>
    </row>
    <row r="4" spans="1:11" ht="20.25" thickTop="1" thickBot="1">
      <c r="A4" s="5" t="s">
        <v>2</v>
      </c>
      <c r="B4" s="6"/>
      <c r="C4" s="7">
        <v>66883.64</v>
      </c>
      <c r="D4" s="8"/>
      <c r="E4" s="69" t="s">
        <v>3</v>
      </c>
      <c r="F4" s="70"/>
      <c r="I4" s="71" t="s">
        <v>4</v>
      </c>
      <c r="J4" s="72"/>
      <c r="K4" s="73"/>
    </row>
    <row r="5" spans="1:11" ht="15.75" thickTop="1">
      <c r="B5" s="9">
        <v>40179</v>
      </c>
      <c r="C5" s="10">
        <v>0</v>
      </c>
      <c r="D5" s="8"/>
      <c r="E5" s="11">
        <v>40179</v>
      </c>
      <c r="F5" s="12">
        <v>0</v>
      </c>
      <c r="H5" s="13">
        <v>40179</v>
      </c>
      <c r="I5" s="14">
        <v>0</v>
      </c>
      <c r="J5" s="15"/>
      <c r="K5" s="16"/>
    </row>
    <row r="6" spans="1:11">
      <c r="B6" s="9">
        <v>40180</v>
      </c>
      <c r="C6" s="17">
        <v>0</v>
      </c>
      <c r="D6" s="8"/>
      <c r="E6" s="18">
        <v>40180</v>
      </c>
      <c r="F6" s="19">
        <v>0</v>
      </c>
      <c r="H6" s="20">
        <v>40180</v>
      </c>
      <c r="I6" s="21">
        <v>0</v>
      </c>
      <c r="J6" s="22" t="s">
        <v>5</v>
      </c>
      <c r="K6" s="19">
        <v>894</v>
      </c>
    </row>
    <row r="7" spans="1:11">
      <c r="B7" s="9">
        <v>40181</v>
      </c>
      <c r="C7" s="17">
        <v>0</v>
      </c>
      <c r="D7" s="8"/>
      <c r="E7" s="18">
        <v>40181</v>
      </c>
      <c r="F7" s="19">
        <v>12483</v>
      </c>
      <c r="H7" s="20">
        <v>40181</v>
      </c>
      <c r="I7" s="21">
        <v>457</v>
      </c>
      <c r="J7" s="22" t="s">
        <v>6</v>
      </c>
      <c r="K7" s="19">
        <v>0</v>
      </c>
    </row>
    <row r="8" spans="1:11">
      <c r="B8" s="9">
        <v>40182</v>
      </c>
      <c r="C8" s="17">
        <v>7555</v>
      </c>
      <c r="D8" s="8"/>
      <c r="E8" s="18">
        <v>40182</v>
      </c>
      <c r="F8" s="19">
        <v>10041</v>
      </c>
      <c r="H8" s="20">
        <v>40182</v>
      </c>
      <c r="I8" s="21">
        <v>0</v>
      </c>
      <c r="J8" s="22" t="s">
        <v>7</v>
      </c>
      <c r="K8" s="19">
        <v>20000</v>
      </c>
    </row>
    <row r="9" spans="1:11">
      <c r="B9" s="9">
        <v>40183</v>
      </c>
      <c r="C9" s="17">
        <v>0</v>
      </c>
      <c r="D9" s="8"/>
      <c r="E9" s="18">
        <v>40183</v>
      </c>
      <c r="F9" s="19">
        <v>17534</v>
      </c>
      <c r="H9" s="20">
        <v>40183</v>
      </c>
      <c r="I9" s="21">
        <v>17</v>
      </c>
      <c r="J9" s="22" t="s">
        <v>8</v>
      </c>
      <c r="K9" s="19">
        <v>6034</v>
      </c>
    </row>
    <row r="10" spans="1:11">
      <c r="B10" s="9">
        <v>40184</v>
      </c>
      <c r="C10" s="17">
        <v>2383</v>
      </c>
      <c r="D10" s="8"/>
      <c r="E10" s="18">
        <v>40184</v>
      </c>
      <c r="F10" s="19">
        <v>19736.5</v>
      </c>
      <c r="H10" s="20">
        <v>40184</v>
      </c>
      <c r="I10" s="21">
        <v>660</v>
      </c>
      <c r="J10" s="22" t="s">
        <v>9</v>
      </c>
      <c r="K10" s="19">
        <v>4000</v>
      </c>
    </row>
    <row r="11" spans="1:11">
      <c r="B11" s="9">
        <v>40185</v>
      </c>
      <c r="C11" s="17">
        <v>10786.4</v>
      </c>
      <c r="D11" s="8"/>
      <c r="E11" s="18">
        <v>40185</v>
      </c>
      <c r="F11" s="19">
        <v>13131.5</v>
      </c>
      <c r="H11" s="20">
        <v>40185</v>
      </c>
      <c r="I11" s="21">
        <v>92</v>
      </c>
      <c r="J11" s="22" t="s">
        <v>10</v>
      </c>
      <c r="K11" s="19">
        <v>5250</v>
      </c>
    </row>
    <row r="12" spans="1:11">
      <c r="B12" s="9">
        <v>40186</v>
      </c>
      <c r="C12" s="17">
        <v>9339</v>
      </c>
      <c r="D12" s="8"/>
      <c r="E12" s="18">
        <v>40186</v>
      </c>
      <c r="F12" s="19">
        <v>28541.5</v>
      </c>
      <c r="H12" s="20">
        <v>40186</v>
      </c>
      <c r="I12" s="21">
        <v>750</v>
      </c>
      <c r="J12" s="22" t="s">
        <v>11</v>
      </c>
      <c r="K12" s="19">
        <v>571.5</v>
      </c>
    </row>
    <row r="13" spans="1:11">
      <c r="B13" s="9">
        <v>40187</v>
      </c>
      <c r="C13" s="17">
        <v>3044</v>
      </c>
      <c r="D13" s="8"/>
      <c r="E13" s="18">
        <v>40187</v>
      </c>
      <c r="F13" s="19">
        <v>16226.5</v>
      </c>
      <c r="H13" s="20">
        <v>40187</v>
      </c>
      <c r="I13" s="21">
        <v>28.5</v>
      </c>
      <c r="J13" s="22" t="s">
        <v>12</v>
      </c>
      <c r="K13" s="19">
        <v>7766</v>
      </c>
    </row>
    <row r="14" spans="1:11">
      <c r="B14" s="9">
        <v>40188</v>
      </c>
      <c r="C14" s="17">
        <v>0</v>
      </c>
      <c r="D14" s="8"/>
      <c r="E14" s="18">
        <v>40188</v>
      </c>
      <c r="F14" s="19">
        <v>17360</v>
      </c>
      <c r="H14" s="20">
        <v>40188</v>
      </c>
      <c r="I14" s="21">
        <v>645.5</v>
      </c>
      <c r="J14" s="22" t="s">
        <v>13</v>
      </c>
      <c r="K14" s="19">
        <v>857.14</v>
      </c>
    </row>
    <row r="15" spans="1:11">
      <c r="B15" s="9">
        <v>40189</v>
      </c>
      <c r="C15" s="17">
        <v>0</v>
      </c>
      <c r="D15" s="8"/>
      <c r="E15" s="18">
        <v>40189</v>
      </c>
      <c r="F15" s="19">
        <v>14927</v>
      </c>
      <c r="H15" s="20">
        <v>40189</v>
      </c>
      <c r="I15" s="21">
        <v>0</v>
      </c>
      <c r="J15" s="22" t="s">
        <v>14</v>
      </c>
      <c r="K15" s="19">
        <v>7041.65</v>
      </c>
    </row>
    <row r="16" spans="1:11">
      <c r="B16" s="9">
        <v>40190</v>
      </c>
      <c r="C16" s="17">
        <v>9320.2000000000007</v>
      </c>
      <c r="D16" s="8"/>
      <c r="E16" s="18">
        <v>40190</v>
      </c>
      <c r="F16" s="19">
        <v>20576.5</v>
      </c>
      <c r="H16" s="20">
        <v>40190</v>
      </c>
      <c r="I16" s="21">
        <v>45</v>
      </c>
      <c r="J16" s="22"/>
      <c r="K16" s="19"/>
    </row>
    <row r="17" spans="2:11">
      <c r="B17" s="9">
        <v>40191</v>
      </c>
      <c r="C17" s="23">
        <v>0</v>
      </c>
      <c r="D17" s="24"/>
      <c r="E17" s="18">
        <v>40191</v>
      </c>
      <c r="F17" s="19">
        <v>12498.5</v>
      </c>
      <c r="H17" s="20">
        <v>40191</v>
      </c>
      <c r="I17" s="21">
        <v>63</v>
      </c>
      <c r="J17" s="22"/>
      <c r="K17" s="19"/>
    </row>
    <row r="18" spans="2:11">
      <c r="B18" s="9">
        <v>40192</v>
      </c>
      <c r="C18" s="25">
        <v>0</v>
      </c>
      <c r="D18" s="24"/>
      <c r="E18" s="18">
        <v>40192</v>
      </c>
      <c r="F18" s="19">
        <v>16451</v>
      </c>
      <c r="H18" s="20">
        <v>40192</v>
      </c>
      <c r="I18" s="21">
        <v>7</v>
      </c>
      <c r="J18" s="22"/>
      <c r="K18" s="19"/>
    </row>
    <row r="19" spans="2:11">
      <c r="B19" s="9">
        <v>40193</v>
      </c>
      <c r="C19" s="25">
        <v>7390</v>
      </c>
      <c r="D19" s="24"/>
      <c r="E19" s="18">
        <v>40193</v>
      </c>
      <c r="F19" s="19">
        <v>22708</v>
      </c>
      <c r="H19" s="20">
        <v>40193</v>
      </c>
      <c r="I19" s="21">
        <v>10</v>
      </c>
      <c r="J19" s="22"/>
      <c r="K19" s="19"/>
    </row>
    <row r="20" spans="2:11">
      <c r="B20" s="9">
        <v>40194</v>
      </c>
      <c r="C20" s="23">
        <v>4691</v>
      </c>
      <c r="D20" s="24"/>
      <c r="E20" s="18">
        <v>40194</v>
      </c>
      <c r="F20" s="19">
        <v>23560.65</v>
      </c>
      <c r="H20" s="20">
        <v>40194</v>
      </c>
      <c r="I20" s="21">
        <v>330</v>
      </c>
      <c r="J20" s="22"/>
      <c r="K20" s="19"/>
    </row>
    <row r="21" spans="2:11">
      <c r="B21" s="9">
        <v>40195</v>
      </c>
      <c r="C21" s="23">
        <v>1389</v>
      </c>
      <c r="D21" s="24"/>
      <c r="E21" s="18">
        <v>40195</v>
      </c>
      <c r="F21" s="19">
        <v>15759.86</v>
      </c>
      <c r="H21" s="20">
        <v>40195</v>
      </c>
      <c r="I21" s="21">
        <v>102</v>
      </c>
      <c r="J21" s="22"/>
      <c r="K21" s="19"/>
    </row>
    <row r="22" spans="2:11">
      <c r="B22" s="9">
        <v>40196</v>
      </c>
      <c r="C22" s="23">
        <v>10319.64</v>
      </c>
      <c r="D22" s="24"/>
      <c r="E22" s="18">
        <v>40196</v>
      </c>
      <c r="F22" s="26">
        <v>16219.18</v>
      </c>
      <c r="G22" s="27"/>
      <c r="H22" s="20">
        <v>40196</v>
      </c>
      <c r="I22" s="21">
        <v>0</v>
      </c>
      <c r="J22" s="22"/>
      <c r="K22" s="19"/>
    </row>
    <row r="23" spans="2:11">
      <c r="B23" s="9">
        <v>40197</v>
      </c>
      <c r="C23" s="17">
        <v>8040</v>
      </c>
      <c r="D23" s="8"/>
      <c r="E23" s="18">
        <v>40197</v>
      </c>
      <c r="F23" s="28">
        <v>10106.5</v>
      </c>
      <c r="G23" s="29"/>
      <c r="H23" s="20">
        <v>40197</v>
      </c>
      <c r="I23" s="21">
        <v>244</v>
      </c>
      <c r="J23" s="22"/>
      <c r="K23" s="19"/>
    </row>
    <row r="24" spans="2:11">
      <c r="B24" s="9">
        <v>40198</v>
      </c>
      <c r="C24" s="17">
        <v>0</v>
      </c>
      <c r="D24" s="8"/>
      <c r="E24" s="18">
        <v>40198</v>
      </c>
      <c r="F24" s="28">
        <v>11485</v>
      </c>
      <c r="G24" s="27"/>
      <c r="H24" s="20">
        <v>40198</v>
      </c>
      <c r="I24" s="21">
        <v>0</v>
      </c>
      <c r="J24" s="22"/>
      <c r="K24" s="19"/>
    </row>
    <row r="25" spans="2:11">
      <c r="B25" s="9">
        <v>40199</v>
      </c>
      <c r="C25" s="17">
        <v>8081</v>
      </c>
      <c r="D25" s="8"/>
      <c r="E25" s="18">
        <v>40199</v>
      </c>
      <c r="F25" s="28">
        <v>27637.7</v>
      </c>
      <c r="G25" s="27"/>
      <c r="H25" s="20">
        <v>40199</v>
      </c>
      <c r="I25" s="21">
        <v>812</v>
      </c>
      <c r="J25" s="22"/>
      <c r="K25" s="19"/>
    </row>
    <row r="26" spans="2:11">
      <c r="B26" s="9">
        <v>40200</v>
      </c>
      <c r="C26" s="17">
        <v>1454</v>
      </c>
      <c r="D26" s="8"/>
      <c r="E26" s="18">
        <v>40200</v>
      </c>
      <c r="F26" s="28">
        <v>22146</v>
      </c>
      <c r="G26" s="27"/>
      <c r="H26" s="20">
        <v>40200</v>
      </c>
      <c r="I26" s="21">
        <v>0</v>
      </c>
      <c r="J26" s="22"/>
      <c r="K26" s="19"/>
    </row>
    <row r="27" spans="2:11">
      <c r="B27" s="9">
        <v>40201</v>
      </c>
      <c r="C27" s="17">
        <v>5211.5</v>
      </c>
      <c r="D27" s="8"/>
      <c r="E27" s="18">
        <v>40201</v>
      </c>
      <c r="F27" s="28">
        <v>51948.5</v>
      </c>
      <c r="G27" s="27"/>
      <c r="H27" s="20">
        <v>40201</v>
      </c>
      <c r="I27" s="21">
        <v>17</v>
      </c>
      <c r="J27" s="22"/>
      <c r="K27" s="19"/>
    </row>
    <row r="28" spans="2:11">
      <c r="B28" s="9">
        <v>40202</v>
      </c>
      <c r="C28" s="17">
        <v>0</v>
      </c>
      <c r="D28" s="8"/>
      <c r="E28" s="18">
        <v>40202</v>
      </c>
      <c r="F28" s="28">
        <v>14812</v>
      </c>
      <c r="G28" s="27"/>
      <c r="H28" s="20">
        <v>40202</v>
      </c>
      <c r="I28" s="21">
        <v>0</v>
      </c>
      <c r="J28" s="22"/>
      <c r="K28" s="19"/>
    </row>
    <row r="29" spans="2:11">
      <c r="B29" s="9">
        <v>40203</v>
      </c>
      <c r="C29" s="17">
        <v>9270</v>
      </c>
      <c r="D29" s="8"/>
      <c r="E29" s="18">
        <v>40203</v>
      </c>
      <c r="F29" s="30">
        <v>33117.5</v>
      </c>
      <c r="G29" s="27"/>
      <c r="H29" s="20">
        <v>40203</v>
      </c>
      <c r="I29" s="21">
        <v>0</v>
      </c>
      <c r="J29" s="22"/>
      <c r="K29" s="19"/>
    </row>
    <row r="30" spans="2:11">
      <c r="B30" s="9">
        <v>40204</v>
      </c>
      <c r="C30" s="31">
        <v>6535.5</v>
      </c>
      <c r="D30" s="8"/>
      <c r="E30" s="18">
        <v>40204</v>
      </c>
      <c r="F30" s="28">
        <v>10682.5</v>
      </c>
      <c r="G30" s="27"/>
      <c r="H30" s="20">
        <v>40204</v>
      </c>
      <c r="I30" s="21">
        <v>1122</v>
      </c>
      <c r="J30" s="22"/>
      <c r="K30" s="19"/>
    </row>
    <row r="31" spans="2:11">
      <c r="B31" s="9">
        <v>40205</v>
      </c>
      <c r="C31" s="17">
        <v>2188.5</v>
      </c>
      <c r="D31" s="8"/>
      <c r="E31" s="18">
        <v>40205</v>
      </c>
      <c r="F31" s="28">
        <v>9048.5</v>
      </c>
      <c r="G31" s="27"/>
      <c r="H31" s="20">
        <v>40205</v>
      </c>
      <c r="I31" s="21">
        <v>0</v>
      </c>
      <c r="J31" s="22"/>
      <c r="K31" s="19"/>
    </row>
    <row r="32" spans="2:11">
      <c r="B32" s="9">
        <v>40206</v>
      </c>
      <c r="C32" s="31">
        <v>1523.5</v>
      </c>
      <c r="D32" s="8"/>
      <c r="E32" s="18">
        <v>40206</v>
      </c>
      <c r="F32" s="32">
        <v>16707.5</v>
      </c>
      <c r="H32" s="20">
        <v>40206</v>
      </c>
      <c r="I32" s="21">
        <v>248.5</v>
      </c>
      <c r="J32" s="22"/>
      <c r="K32" s="19"/>
    </row>
    <row r="33" spans="1:11">
      <c r="B33" s="9">
        <v>40207</v>
      </c>
      <c r="C33" s="17">
        <v>18052.5</v>
      </c>
      <c r="D33" s="8"/>
      <c r="E33" s="18">
        <v>40207</v>
      </c>
      <c r="F33" s="32">
        <v>27225.4</v>
      </c>
      <c r="H33" s="20">
        <v>40207</v>
      </c>
      <c r="I33" s="21">
        <v>183</v>
      </c>
      <c r="J33" s="22"/>
      <c r="K33" s="19"/>
    </row>
    <row r="34" spans="1:11">
      <c r="B34" s="9">
        <v>40208</v>
      </c>
      <c r="C34" s="17">
        <v>6291</v>
      </c>
      <c r="D34" s="8"/>
      <c r="E34" s="18">
        <v>40208</v>
      </c>
      <c r="F34" s="33">
        <v>41211.980000000003</v>
      </c>
      <c r="H34" s="20">
        <v>40208</v>
      </c>
      <c r="I34" s="21">
        <v>63</v>
      </c>
      <c r="J34" s="22"/>
      <c r="K34" s="19"/>
    </row>
    <row r="35" spans="1:11" ht="15.75" thickBot="1">
      <c r="B35" s="9">
        <v>40209</v>
      </c>
      <c r="C35" s="17">
        <v>3776.5</v>
      </c>
      <c r="D35" s="8"/>
      <c r="E35" s="18">
        <v>40209</v>
      </c>
      <c r="F35" s="32">
        <v>31465</v>
      </c>
      <c r="H35" s="20">
        <v>40209</v>
      </c>
      <c r="I35" s="21">
        <v>310</v>
      </c>
      <c r="J35" s="22"/>
      <c r="K35" s="19"/>
    </row>
    <row r="36" spans="1:11" ht="15.75" thickBot="1">
      <c r="A36" s="34" t="s">
        <v>15</v>
      </c>
      <c r="B36" s="35"/>
      <c r="C36" s="17">
        <v>388067.34</v>
      </c>
      <c r="D36" s="8"/>
      <c r="E36" s="36"/>
      <c r="F36" s="19">
        <v>0</v>
      </c>
      <c r="H36" s="37"/>
      <c r="I36" s="21">
        <v>0</v>
      </c>
      <c r="J36" s="22"/>
      <c r="K36" s="19"/>
    </row>
    <row r="37" spans="1:11" ht="15.75" thickBot="1">
      <c r="A37" s="38"/>
      <c r="B37" s="39"/>
      <c r="C37" s="40">
        <v>0</v>
      </c>
      <c r="D37" s="8"/>
      <c r="E37" s="41"/>
      <c r="F37" s="42">
        <v>0</v>
      </c>
      <c r="H37" s="43"/>
      <c r="I37" s="44">
        <v>0</v>
      </c>
      <c r="J37" s="45"/>
      <c r="K37" s="42"/>
    </row>
    <row r="38" spans="1:11">
      <c r="B38" s="46" t="s">
        <v>16</v>
      </c>
      <c r="C38" s="47">
        <f>SUM(C4:C37)</f>
        <v>591592.22</v>
      </c>
      <c r="E38" s="48" t="s">
        <v>16</v>
      </c>
      <c r="F38" s="49">
        <f>SUM(F5:F37)</f>
        <v>585348.77</v>
      </c>
      <c r="H38" s="2" t="s">
        <v>16</v>
      </c>
      <c r="I38" s="50">
        <f>SUM(I5:I37)</f>
        <v>6206.5</v>
      </c>
      <c r="J38" s="51" t="s">
        <v>16</v>
      </c>
      <c r="K38" s="50">
        <f>SUM(K6:K37)</f>
        <v>52414.29</v>
      </c>
    </row>
    <row r="39" spans="1:11">
      <c r="I39" s="8"/>
    </row>
    <row r="40" spans="1:11" ht="15.75">
      <c r="A40" s="52"/>
      <c r="C40" s="25"/>
      <c r="D40" s="53"/>
      <c r="E40" s="53"/>
      <c r="F40" s="53"/>
      <c r="H40" s="74" t="s">
        <v>17</v>
      </c>
      <c r="I40" s="75"/>
      <c r="J40" s="76">
        <f>I38+K38</f>
        <v>58620.79</v>
      </c>
      <c r="K40" s="77"/>
    </row>
    <row r="41" spans="1:11" ht="15.75">
      <c r="D41" s="78" t="s">
        <v>18</v>
      </c>
      <c r="E41" s="78"/>
      <c r="F41" s="54">
        <f>F38-J40</f>
        <v>526727.98</v>
      </c>
      <c r="I41" s="55"/>
    </row>
    <row r="42" spans="1:11" ht="15.75" thickBot="1">
      <c r="D42" s="56"/>
      <c r="E42" s="56" t="s">
        <v>1</v>
      </c>
      <c r="F42" s="57">
        <f>-C38</f>
        <v>-591592.22</v>
      </c>
    </row>
    <row r="43" spans="1:11" ht="15.75" thickTop="1">
      <c r="E43" s="52" t="s">
        <v>19</v>
      </c>
      <c r="F43" s="50">
        <f>SUM(F41:F42)</f>
        <v>-64864.239999999991</v>
      </c>
    </row>
    <row r="44" spans="1:11" ht="15.75" thickBot="1">
      <c r="D44" s="65" t="s">
        <v>20</v>
      </c>
      <c r="E44" s="65"/>
      <c r="F44" s="23">
        <v>70013.759999999995</v>
      </c>
    </row>
    <row r="45" spans="1:11" ht="17.25" thickTop="1" thickBot="1">
      <c r="D45" s="66" t="s">
        <v>21</v>
      </c>
      <c r="E45" s="67"/>
      <c r="F45" s="58">
        <f>F43+F44</f>
        <v>5149.5200000000041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46"/>
  <sheetViews>
    <sheetView topLeftCell="A22" workbookViewId="0">
      <selection activeCell="C40" sqref="C40"/>
    </sheetView>
  </sheetViews>
  <sheetFormatPr baseColWidth="10" defaultRowHeight="15"/>
  <cols>
    <col min="2" max="2" width="8.42578125" customWidth="1"/>
    <col min="3" max="3" width="15.42578125" customWidth="1"/>
    <col min="4" max="4" width="5.140625" customWidth="1"/>
    <col min="6" max="6" width="21.5703125" customWidth="1"/>
    <col min="7" max="7" width="4.85546875" customWidth="1"/>
    <col min="13" max="16" width="11.42578125" style="1"/>
  </cols>
  <sheetData>
    <row r="1" spans="1:11" ht="23.25">
      <c r="C1" s="68" t="s">
        <v>22</v>
      </c>
      <c r="D1" s="68"/>
      <c r="E1" s="68"/>
      <c r="F1" s="68"/>
      <c r="G1" s="68"/>
      <c r="H1" s="68"/>
      <c r="I1" s="68"/>
      <c r="J1" s="68"/>
    </row>
    <row r="2" spans="1:11" ht="15.75" thickBot="1">
      <c r="E2" s="2"/>
      <c r="F2" s="2"/>
    </row>
    <row r="3" spans="1:11" ht="15.75" thickBot="1">
      <c r="C3" s="3" t="s">
        <v>1</v>
      </c>
      <c r="D3" s="4"/>
    </row>
    <row r="4" spans="1:11" ht="20.25" thickTop="1" thickBot="1">
      <c r="A4" s="5" t="s">
        <v>2</v>
      </c>
      <c r="B4" s="6"/>
      <c r="C4" s="7">
        <v>70013.759999999995</v>
      </c>
      <c r="D4" s="8"/>
      <c r="E4" s="69" t="s">
        <v>3</v>
      </c>
      <c r="F4" s="70"/>
      <c r="I4" s="71" t="s">
        <v>4</v>
      </c>
      <c r="J4" s="72"/>
      <c r="K4" s="73"/>
    </row>
    <row r="5" spans="1:11" ht="15.75" thickTop="1">
      <c r="B5" s="9">
        <v>40210</v>
      </c>
      <c r="C5" s="31">
        <v>9577.32</v>
      </c>
      <c r="D5" s="59"/>
      <c r="E5" s="60">
        <v>40210</v>
      </c>
      <c r="F5" s="61">
        <v>30815.5</v>
      </c>
      <c r="G5" s="62"/>
      <c r="H5" s="63">
        <v>40210</v>
      </c>
      <c r="I5" s="64">
        <v>20</v>
      </c>
      <c r="J5" s="15"/>
      <c r="K5" s="16"/>
    </row>
    <row r="6" spans="1:11">
      <c r="B6" s="9">
        <v>40211</v>
      </c>
      <c r="C6" s="17">
        <v>3106</v>
      </c>
      <c r="D6" s="8"/>
      <c r="E6" s="18">
        <v>40211</v>
      </c>
      <c r="F6" s="19">
        <v>22322</v>
      </c>
      <c r="H6" s="20">
        <v>40211</v>
      </c>
      <c r="I6" s="21">
        <v>10</v>
      </c>
      <c r="J6" s="22" t="s">
        <v>5</v>
      </c>
      <c r="K6" s="19">
        <v>781</v>
      </c>
    </row>
    <row r="7" spans="1:11">
      <c r="B7" s="9">
        <v>40212</v>
      </c>
      <c r="C7" s="17">
        <v>12266.5</v>
      </c>
      <c r="D7" s="8"/>
      <c r="E7" s="18">
        <v>40212</v>
      </c>
      <c r="F7" s="19">
        <v>11160.38</v>
      </c>
      <c r="H7" s="20">
        <v>40212</v>
      </c>
      <c r="I7" s="21">
        <v>10</v>
      </c>
      <c r="J7" s="22" t="s">
        <v>6</v>
      </c>
      <c r="K7" s="19">
        <v>0</v>
      </c>
    </row>
    <row r="8" spans="1:11">
      <c r="B8" s="9">
        <v>40213</v>
      </c>
      <c r="C8" s="17">
        <v>5353.5</v>
      </c>
      <c r="D8" s="8"/>
      <c r="E8" s="18">
        <v>40213</v>
      </c>
      <c r="F8" s="19">
        <v>19692.46</v>
      </c>
      <c r="H8" s="20">
        <v>40213</v>
      </c>
      <c r="I8" s="21">
        <v>103</v>
      </c>
      <c r="J8" s="22" t="s">
        <v>7</v>
      </c>
      <c r="K8" s="19">
        <v>20000</v>
      </c>
    </row>
    <row r="9" spans="1:11">
      <c r="B9" s="9">
        <v>40214</v>
      </c>
      <c r="C9" s="17">
        <v>4190.5600000000004</v>
      </c>
      <c r="D9" s="8"/>
      <c r="E9" s="18">
        <v>40214</v>
      </c>
      <c r="F9" s="19">
        <v>25756.74</v>
      </c>
      <c r="H9" s="20">
        <v>40214</v>
      </c>
      <c r="I9" s="21">
        <v>0</v>
      </c>
      <c r="J9" s="22" t="s">
        <v>8</v>
      </c>
      <c r="K9" s="19">
        <v>2125</v>
      </c>
    </row>
    <row r="10" spans="1:11">
      <c r="B10" s="9">
        <v>40215</v>
      </c>
      <c r="C10" s="17">
        <v>7624</v>
      </c>
      <c r="D10" s="8"/>
      <c r="E10" s="18">
        <v>40215</v>
      </c>
      <c r="F10" s="19">
        <v>50246.22</v>
      </c>
      <c r="H10" s="20">
        <v>40215</v>
      </c>
      <c r="I10" s="21">
        <v>320</v>
      </c>
      <c r="J10" s="22" t="s">
        <v>9</v>
      </c>
      <c r="K10" s="19">
        <v>5666</v>
      </c>
    </row>
    <row r="11" spans="1:11">
      <c r="B11" s="9">
        <v>40216</v>
      </c>
      <c r="C11" s="17">
        <v>1034</v>
      </c>
      <c r="D11" s="8"/>
      <c r="E11" s="18">
        <v>40216</v>
      </c>
      <c r="F11" s="19">
        <v>21761.040000000001</v>
      </c>
      <c r="H11" s="20">
        <v>40216</v>
      </c>
      <c r="I11" s="21">
        <v>0</v>
      </c>
      <c r="J11" s="22" t="s">
        <v>10</v>
      </c>
      <c r="K11" s="19">
        <v>2150</v>
      </c>
    </row>
    <row r="12" spans="1:11">
      <c r="B12" s="9">
        <v>40217</v>
      </c>
      <c r="C12" s="17">
        <v>7555.1</v>
      </c>
      <c r="D12" s="8"/>
      <c r="E12" s="18">
        <v>40217</v>
      </c>
      <c r="F12" s="19">
        <v>18506.439999999999</v>
      </c>
      <c r="H12" s="20">
        <v>40217</v>
      </c>
      <c r="I12" s="21">
        <v>970</v>
      </c>
      <c r="J12" s="22" t="s">
        <v>11</v>
      </c>
      <c r="K12" s="19">
        <v>5250</v>
      </c>
    </row>
    <row r="13" spans="1:11">
      <c r="B13" s="9">
        <v>40218</v>
      </c>
      <c r="C13" s="17">
        <v>3340.5</v>
      </c>
      <c r="D13" s="8"/>
      <c r="E13" s="18">
        <v>40218</v>
      </c>
      <c r="F13" s="19">
        <v>23297.5</v>
      </c>
      <c r="H13" s="20">
        <v>40218</v>
      </c>
      <c r="I13" s="21">
        <v>0</v>
      </c>
      <c r="J13" s="22" t="s">
        <v>12</v>
      </c>
      <c r="K13" s="19">
        <v>1792</v>
      </c>
    </row>
    <row r="14" spans="1:11">
      <c r="B14" s="9">
        <v>40219</v>
      </c>
      <c r="C14" s="17">
        <v>3809.7</v>
      </c>
      <c r="D14" s="8"/>
      <c r="E14" s="18">
        <v>40219</v>
      </c>
      <c r="F14" s="19">
        <v>33589</v>
      </c>
      <c r="H14" s="20">
        <v>40219</v>
      </c>
      <c r="I14" s="21">
        <v>0</v>
      </c>
      <c r="J14" s="22" t="s">
        <v>13</v>
      </c>
      <c r="K14" s="19">
        <v>5250</v>
      </c>
    </row>
    <row r="15" spans="1:11">
      <c r="B15" s="9">
        <v>40220</v>
      </c>
      <c r="C15" s="17">
        <v>10292.700000000001</v>
      </c>
      <c r="D15" s="8"/>
      <c r="E15" s="18">
        <v>40220</v>
      </c>
      <c r="F15" s="19">
        <v>26408.32</v>
      </c>
      <c r="H15" s="20">
        <v>40220</v>
      </c>
      <c r="I15" s="21">
        <v>10</v>
      </c>
      <c r="J15" s="22" t="s">
        <v>14</v>
      </c>
      <c r="K15" s="19">
        <v>2150</v>
      </c>
    </row>
    <row r="16" spans="1:11">
      <c r="B16" s="9">
        <v>40221</v>
      </c>
      <c r="C16" s="17">
        <v>9448</v>
      </c>
      <c r="D16" s="8"/>
      <c r="E16" s="18">
        <v>40221</v>
      </c>
      <c r="F16" s="19">
        <v>17540.939999999999</v>
      </c>
      <c r="H16" s="20">
        <v>40221</v>
      </c>
      <c r="I16" s="21">
        <v>10</v>
      </c>
      <c r="J16" s="22" t="s">
        <v>23</v>
      </c>
      <c r="K16" s="19">
        <v>4866</v>
      </c>
    </row>
    <row r="17" spans="2:11">
      <c r="B17" s="9">
        <v>40222</v>
      </c>
      <c r="C17" s="23">
        <v>9534.5</v>
      </c>
      <c r="D17" s="24"/>
      <c r="E17" s="18">
        <v>40222</v>
      </c>
      <c r="F17" s="19">
        <v>60261</v>
      </c>
      <c r="H17" s="20">
        <v>40222</v>
      </c>
      <c r="I17" s="21">
        <v>921.82</v>
      </c>
      <c r="J17" s="22"/>
      <c r="K17" s="19"/>
    </row>
    <row r="18" spans="2:11">
      <c r="B18" s="9">
        <v>40223</v>
      </c>
      <c r="C18" s="25">
        <v>2425.3000000000002</v>
      </c>
      <c r="D18" s="24"/>
      <c r="E18" s="18">
        <v>40223</v>
      </c>
      <c r="F18" s="19">
        <v>15957.18</v>
      </c>
      <c r="H18" s="20">
        <v>40223</v>
      </c>
      <c r="I18" s="21">
        <v>522</v>
      </c>
      <c r="J18" s="22"/>
      <c r="K18" s="19"/>
    </row>
    <row r="19" spans="2:11">
      <c r="B19" s="9">
        <v>40224</v>
      </c>
      <c r="C19" s="25">
        <v>0</v>
      </c>
      <c r="D19" s="24"/>
      <c r="E19" s="18">
        <v>40224</v>
      </c>
      <c r="F19" s="19">
        <v>14697.34</v>
      </c>
      <c r="H19" s="20">
        <v>40224</v>
      </c>
      <c r="I19" s="21">
        <v>222</v>
      </c>
      <c r="J19" s="22"/>
      <c r="K19" s="19"/>
    </row>
    <row r="20" spans="2:11">
      <c r="B20" s="9">
        <v>40225</v>
      </c>
      <c r="C20" s="23">
        <v>2090</v>
      </c>
      <c r="D20" s="24"/>
      <c r="E20" s="18">
        <v>40225</v>
      </c>
      <c r="F20" s="19">
        <v>7944</v>
      </c>
      <c r="H20" s="20">
        <v>40225</v>
      </c>
      <c r="I20" s="21">
        <v>33</v>
      </c>
      <c r="J20" s="22"/>
      <c r="K20" s="19"/>
    </row>
    <row r="21" spans="2:11">
      <c r="B21" s="9">
        <v>40226</v>
      </c>
      <c r="C21" s="31">
        <v>14690.94</v>
      </c>
      <c r="D21" s="19"/>
      <c r="E21" s="18">
        <v>40226</v>
      </c>
      <c r="F21" s="19">
        <v>9055.5</v>
      </c>
      <c r="H21" s="20">
        <v>40226</v>
      </c>
      <c r="I21" s="21">
        <v>0</v>
      </c>
      <c r="J21" s="22"/>
      <c r="K21" s="19"/>
    </row>
    <row r="22" spans="2:11">
      <c r="B22" s="9">
        <v>40227</v>
      </c>
      <c r="C22" s="31">
        <v>8436.5</v>
      </c>
      <c r="D22" s="19"/>
      <c r="E22" s="18">
        <v>40227</v>
      </c>
      <c r="F22" s="26">
        <v>21730.14</v>
      </c>
      <c r="G22" s="27"/>
      <c r="H22" s="20">
        <v>40227</v>
      </c>
      <c r="I22" s="21">
        <v>3069.38</v>
      </c>
      <c r="J22" s="22"/>
      <c r="K22" s="19"/>
    </row>
    <row r="23" spans="2:11">
      <c r="B23" s="9">
        <v>40228</v>
      </c>
      <c r="C23" s="31">
        <v>2100</v>
      </c>
      <c r="D23" s="8" t="s">
        <v>24</v>
      </c>
      <c r="E23" s="18">
        <v>40228</v>
      </c>
      <c r="F23" s="28">
        <v>34123.379999999997</v>
      </c>
      <c r="G23" s="29"/>
      <c r="H23" s="20">
        <v>40228</v>
      </c>
      <c r="I23" s="21">
        <v>490</v>
      </c>
      <c r="J23" s="22"/>
      <c r="K23" s="19"/>
    </row>
    <row r="24" spans="2:11">
      <c r="B24" s="9">
        <v>40229</v>
      </c>
      <c r="C24" s="31">
        <v>1736</v>
      </c>
      <c r="D24" s="8"/>
      <c r="E24" s="18">
        <v>40229</v>
      </c>
      <c r="F24" s="28">
        <v>40220</v>
      </c>
      <c r="G24" s="27"/>
      <c r="H24" s="20">
        <v>40229</v>
      </c>
      <c r="I24" s="21">
        <v>340</v>
      </c>
      <c r="J24" s="22"/>
      <c r="K24" s="19"/>
    </row>
    <row r="25" spans="2:11">
      <c r="B25" s="9">
        <v>40230</v>
      </c>
      <c r="C25" s="31">
        <v>11356.3</v>
      </c>
      <c r="D25" s="8"/>
      <c r="E25" s="18">
        <v>40230</v>
      </c>
      <c r="F25" s="28">
        <v>33723.68</v>
      </c>
      <c r="G25" s="27"/>
      <c r="H25" s="20">
        <v>40230</v>
      </c>
      <c r="I25" s="21">
        <v>0</v>
      </c>
      <c r="J25" s="22"/>
      <c r="K25" s="19"/>
    </row>
    <row r="26" spans="2:11">
      <c r="B26" s="9">
        <v>40231</v>
      </c>
      <c r="C26" s="31">
        <v>3419.6</v>
      </c>
      <c r="D26" s="8"/>
      <c r="E26" s="18">
        <v>40231</v>
      </c>
      <c r="F26" s="28">
        <v>18402.16</v>
      </c>
      <c r="G26" s="27"/>
      <c r="H26" s="20">
        <v>40231</v>
      </c>
      <c r="I26" s="21">
        <v>25</v>
      </c>
      <c r="J26" s="22"/>
      <c r="K26" s="19"/>
    </row>
    <row r="27" spans="2:11">
      <c r="B27" s="9">
        <v>40232</v>
      </c>
      <c r="C27" s="31">
        <v>7141</v>
      </c>
      <c r="D27" s="8"/>
      <c r="E27" s="18">
        <v>40232</v>
      </c>
      <c r="F27" s="28">
        <v>15991.82</v>
      </c>
      <c r="G27" s="27"/>
      <c r="H27" s="20">
        <v>40232</v>
      </c>
      <c r="I27" s="21">
        <v>211</v>
      </c>
      <c r="J27" s="22"/>
      <c r="K27" s="19"/>
    </row>
    <row r="28" spans="2:11">
      <c r="B28" s="9">
        <v>40233</v>
      </c>
      <c r="C28" s="17">
        <v>925.5</v>
      </c>
      <c r="D28" s="8"/>
      <c r="E28" s="18">
        <v>40233</v>
      </c>
      <c r="F28" s="28">
        <v>10644</v>
      </c>
      <c r="G28" s="27"/>
      <c r="H28" s="20">
        <v>40233</v>
      </c>
      <c r="I28" s="21">
        <v>0</v>
      </c>
      <c r="J28" s="22"/>
      <c r="K28" s="19"/>
    </row>
    <row r="29" spans="2:11">
      <c r="B29" s="9">
        <v>40234</v>
      </c>
      <c r="C29" s="17">
        <v>19864</v>
      </c>
      <c r="D29" s="8"/>
      <c r="E29" s="18">
        <v>40234</v>
      </c>
      <c r="F29" s="30">
        <v>29998.720000000001</v>
      </c>
      <c r="G29" s="27"/>
      <c r="H29" s="20">
        <v>40234</v>
      </c>
      <c r="I29" s="21">
        <v>102</v>
      </c>
      <c r="J29" s="22"/>
      <c r="K29" s="19"/>
    </row>
    <row r="30" spans="2:11">
      <c r="B30" s="9">
        <v>40235</v>
      </c>
      <c r="C30" s="31">
        <v>1479.6</v>
      </c>
      <c r="D30" s="8"/>
      <c r="E30" s="18">
        <v>40235</v>
      </c>
      <c r="F30" s="28">
        <v>26195</v>
      </c>
      <c r="G30" s="27"/>
      <c r="H30" s="20">
        <v>40235</v>
      </c>
      <c r="I30" s="21">
        <v>86</v>
      </c>
      <c r="J30" s="22"/>
      <c r="K30" s="19"/>
    </row>
    <row r="31" spans="2:11">
      <c r="B31" s="9">
        <v>40236</v>
      </c>
      <c r="C31" s="17">
        <v>1506</v>
      </c>
      <c r="D31" s="8"/>
      <c r="E31" s="18">
        <v>40236</v>
      </c>
      <c r="F31" s="28">
        <v>36781.300000000003</v>
      </c>
      <c r="G31" s="27"/>
      <c r="H31" s="20">
        <v>40236</v>
      </c>
      <c r="I31" s="21">
        <v>441</v>
      </c>
      <c r="J31" s="22"/>
      <c r="K31" s="19"/>
    </row>
    <row r="32" spans="2:11">
      <c r="B32" s="9">
        <v>40237</v>
      </c>
      <c r="C32" s="31">
        <v>463</v>
      </c>
      <c r="D32" s="8"/>
      <c r="E32" s="18">
        <v>40237</v>
      </c>
      <c r="F32" s="32">
        <v>45117.46</v>
      </c>
      <c r="H32" s="20">
        <v>40237</v>
      </c>
      <c r="I32" s="21">
        <v>0</v>
      </c>
      <c r="J32" s="22"/>
      <c r="K32" s="19"/>
    </row>
    <row r="33" spans="1:11">
      <c r="B33" s="9"/>
      <c r="C33" s="17"/>
      <c r="D33" s="8"/>
      <c r="E33" s="18"/>
      <c r="F33" s="32"/>
      <c r="H33" s="20"/>
      <c r="I33" s="21"/>
      <c r="J33" s="22"/>
      <c r="K33" s="19"/>
    </row>
    <row r="34" spans="1:11">
      <c r="B34" s="9"/>
      <c r="C34" s="17"/>
      <c r="D34" s="8"/>
      <c r="E34" s="18"/>
      <c r="F34" s="33"/>
      <c r="H34" s="20"/>
      <c r="I34" s="21"/>
      <c r="J34" s="22"/>
      <c r="K34" s="19"/>
    </row>
    <row r="35" spans="1:11" ht="15.75" thickBot="1">
      <c r="B35" s="9"/>
      <c r="C35" s="17"/>
      <c r="D35" s="8"/>
      <c r="E35" s="18"/>
      <c r="F35" s="32"/>
      <c r="H35" s="20"/>
      <c r="I35" s="21"/>
      <c r="J35" s="22"/>
      <c r="K35" s="19"/>
    </row>
    <row r="36" spans="1:11" ht="15.75" thickBot="1">
      <c r="A36" s="34" t="s">
        <v>15</v>
      </c>
      <c r="B36" s="35"/>
      <c r="C36" s="17">
        <v>477406.14</v>
      </c>
      <c r="D36" s="8"/>
      <c r="E36" s="36"/>
      <c r="F36" s="19">
        <v>0</v>
      </c>
      <c r="H36" s="37"/>
      <c r="I36" s="21">
        <v>0</v>
      </c>
      <c r="J36" s="22"/>
      <c r="K36" s="19"/>
    </row>
    <row r="37" spans="1:11" ht="15.75" thickBot="1">
      <c r="A37" s="38"/>
      <c r="B37" s="39"/>
      <c r="C37" s="40">
        <v>0</v>
      </c>
      <c r="D37" s="8"/>
      <c r="E37" s="41"/>
      <c r="F37" s="42">
        <v>0</v>
      </c>
      <c r="H37" s="43"/>
      <c r="I37" s="44">
        <v>0</v>
      </c>
      <c r="J37" s="45"/>
      <c r="K37" s="42"/>
    </row>
    <row r="38" spans="1:11">
      <c r="B38" s="46" t="s">
        <v>16</v>
      </c>
      <c r="C38" s="47">
        <f>SUM(C4:C37)</f>
        <v>712186.02</v>
      </c>
      <c r="E38" s="48" t="s">
        <v>16</v>
      </c>
      <c r="F38" s="49">
        <f>SUM(F5:F37)</f>
        <v>721939.22</v>
      </c>
      <c r="H38" s="2" t="s">
        <v>16</v>
      </c>
      <c r="I38" s="50">
        <f>SUM(I5:I37)</f>
        <v>7916.2000000000007</v>
      </c>
      <c r="J38" s="51" t="s">
        <v>16</v>
      </c>
      <c r="K38" s="50">
        <f>SUM(K6:K37)</f>
        <v>50030</v>
      </c>
    </row>
    <row r="39" spans="1:11">
      <c r="I39" s="8"/>
    </row>
    <row r="40" spans="1:11" ht="15.75">
      <c r="A40" s="52"/>
      <c r="C40" s="25"/>
      <c r="D40" s="53"/>
      <c r="E40" s="53"/>
      <c r="F40" s="53"/>
      <c r="H40" s="74" t="s">
        <v>17</v>
      </c>
      <c r="I40" s="75"/>
      <c r="J40" s="76">
        <f>I38+K38</f>
        <v>57946.2</v>
      </c>
      <c r="K40" s="77"/>
    </row>
    <row r="41" spans="1:11" ht="15.75">
      <c r="D41" s="78" t="s">
        <v>18</v>
      </c>
      <c r="E41" s="78"/>
      <c r="F41" s="54">
        <f>F38-J40</f>
        <v>663993.02</v>
      </c>
      <c r="I41" s="55"/>
    </row>
    <row r="42" spans="1:11" ht="15.75" thickBot="1">
      <c r="D42" s="56"/>
      <c r="E42" s="56" t="s">
        <v>1</v>
      </c>
      <c r="F42" s="57">
        <f>-C38</f>
        <v>-712186.02</v>
      </c>
    </row>
    <row r="43" spans="1:11" ht="15.75" thickTop="1">
      <c r="E43" s="52" t="s">
        <v>19</v>
      </c>
      <c r="F43" s="50">
        <f>SUM(F41:F42)</f>
        <v>-48193</v>
      </c>
    </row>
    <row r="44" spans="1:11" ht="15.75" thickBot="1">
      <c r="D44" s="65" t="s">
        <v>20</v>
      </c>
      <c r="E44" s="65"/>
      <c r="F44" s="23">
        <v>51144.2</v>
      </c>
    </row>
    <row r="45" spans="1:11" ht="17.25" thickTop="1" thickBot="1">
      <c r="D45" s="66" t="s">
        <v>21</v>
      </c>
      <c r="E45" s="67"/>
      <c r="F45" s="58">
        <f>F43+F44</f>
        <v>2951.1999999999971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6"/>
  <sheetViews>
    <sheetView tabSelected="1" workbookViewId="0">
      <selection activeCell="A23" sqref="A23"/>
    </sheetView>
  </sheetViews>
  <sheetFormatPr baseColWidth="10" defaultRowHeight="15"/>
  <cols>
    <col min="2" max="2" width="8.42578125" customWidth="1"/>
    <col min="3" max="3" width="15.42578125" customWidth="1"/>
    <col min="4" max="4" width="5.140625" customWidth="1"/>
    <col min="6" max="6" width="21.5703125" customWidth="1"/>
    <col min="7" max="7" width="4.85546875" customWidth="1"/>
    <col min="13" max="16" width="11.42578125" style="1"/>
  </cols>
  <sheetData>
    <row r="1" spans="1:11" ht="23.25">
      <c r="C1" s="68" t="s">
        <v>25</v>
      </c>
      <c r="D1" s="68"/>
      <c r="E1" s="68"/>
      <c r="F1" s="68"/>
      <c r="G1" s="68"/>
      <c r="H1" s="68"/>
      <c r="I1" s="68"/>
      <c r="J1" s="68"/>
    </row>
    <row r="2" spans="1:11" ht="15.75" thickBot="1">
      <c r="E2" s="2"/>
      <c r="F2" s="2"/>
    </row>
    <row r="3" spans="1:11" ht="15.75" thickBot="1">
      <c r="C3" s="3" t="s">
        <v>1</v>
      </c>
      <c r="D3" s="4"/>
    </row>
    <row r="4" spans="1:11" ht="20.25" thickTop="1" thickBot="1">
      <c r="A4" s="5" t="s">
        <v>2</v>
      </c>
      <c r="B4" s="6"/>
      <c r="C4" s="7">
        <v>51144.2</v>
      </c>
      <c r="D4" s="8"/>
      <c r="E4" s="69" t="s">
        <v>3</v>
      </c>
      <c r="F4" s="70"/>
      <c r="I4" s="71" t="s">
        <v>4</v>
      </c>
      <c r="J4" s="72"/>
      <c r="K4" s="73"/>
    </row>
    <row r="5" spans="1:11" ht="15.75" thickTop="1">
      <c r="B5" s="9">
        <v>40238</v>
      </c>
      <c r="C5" s="31">
        <v>9399.85</v>
      </c>
      <c r="D5" s="59"/>
      <c r="E5" s="60">
        <v>40238</v>
      </c>
      <c r="F5" s="61">
        <v>12369</v>
      </c>
      <c r="G5" s="62"/>
      <c r="H5" s="63">
        <v>40238</v>
      </c>
      <c r="I5" s="64">
        <v>159</v>
      </c>
      <c r="J5" s="15"/>
      <c r="K5" s="16"/>
    </row>
    <row r="6" spans="1:11">
      <c r="B6" s="9">
        <v>40239</v>
      </c>
      <c r="C6" s="17">
        <v>463</v>
      </c>
      <c r="D6" s="8"/>
      <c r="E6" s="18">
        <v>40239</v>
      </c>
      <c r="F6" s="19">
        <v>18055.48</v>
      </c>
      <c r="H6" s="20">
        <v>40239</v>
      </c>
      <c r="I6" s="21">
        <v>340</v>
      </c>
      <c r="J6" s="22" t="s">
        <v>5</v>
      </c>
      <c r="K6" s="19">
        <v>339</v>
      </c>
    </row>
    <row r="7" spans="1:11">
      <c r="B7" s="9">
        <v>40240</v>
      </c>
      <c r="C7" s="17">
        <v>5162.6000000000004</v>
      </c>
      <c r="D7" s="8"/>
      <c r="E7" s="18">
        <v>40240</v>
      </c>
      <c r="F7" s="19">
        <v>19125.5</v>
      </c>
      <c r="H7" s="20">
        <v>40240</v>
      </c>
      <c r="I7" s="21">
        <v>23</v>
      </c>
      <c r="J7" s="22" t="s">
        <v>6</v>
      </c>
      <c r="K7" s="19">
        <v>3658</v>
      </c>
    </row>
    <row r="8" spans="1:11">
      <c r="B8" s="9">
        <v>40241</v>
      </c>
      <c r="C8" s="17">
        <v>6886.99</v>
      </c>
      <c r="D8" s="8"/>
      <c r="E8" s="18">
        <v>40241</v>
      </c>
      <c r="F8" s="19">
        <v>18246.88</v>
      </c>
      <c r="H8" s="20">
        <v>40241</v>
      </c>
      <c r="I8" s="21">
        <v>30</v>
      </c>
      <c r="J8" s="22" t="s">
        <v>7</v>
      </c>
      <c r="K8" s="19">
        <v>20000</v>
      </c>
    </row>
    <row r="9" spans="1:11">
      <c r="B9" s="9">
        <v>40242</v>
      </c>
      <c r="C9" s="17">
        <v>15089.66</v>
      </c>
      <c r="D9" s="8"/>
      <c r="E9" s="18">
        <v>40242</v>
      </c>
      <c r="F9" s="19">
        <v>26854.5</v>
      </c>
      <c r="H9" s="20">
        <v>40242</v>
      </c>
      <c r="I9" s="21">
        <v>294</v>
      </c>
      <c r="J9" s="22" t="s">
        <v>8</v>
      </c>
      <c r="K9" s="19">
        <v>2150</v>
      </c>
    </row>
    <row r="10" spans="1:11">
      <c r="B10" s="9">
        <v>40243</v>
      </c>
      <c r="C10" s="17">
        <v>7626</v>
      </c>
      <c r="D10" s="8"/>
      <c r="E10" s="18">
        <v>40243</v>
      </c>
      <c r="F10" s="19">
        <v>46690.5</v>
      </c>
      <c r="H10" s="20">
        <v>40243</v>
      </c>
      <c r="I10" s="21">
        <v>280</v>
      </c>
      <c r="J10" s="22" t="s">
        <v>9</v>
      </c>
      <c r="K10" s="19">
        <v>5250</v>
      </c>
    </row>
    <row r="11" spans="1:11">
      <c r="B11" s="9">
        <v>40244</v>
      </c>
      <c r="C11" s="17">
        <v>2223.5</v>
      </c>
      <c r="D11" s="8"/>
      <c r="E11" s="18">
        <v>40244</v>
      </c>
      <c r="F11" s="19">
        <v>50807.38</v>
      </c>
      <c r="H11" s="20">
        <v>40244</v>
      </c>
      <c r="I11" s="21">
        <v>72</v>
      </c>
      <c r="J11" s="22" t="s">
        <v>10</v>
      </c>
      <c r="K11" s="19">
        <v>2150</v>
      </c>
    </row>
    <row r="12" spans="1:11">
      <c r="B12" s="9">
        <v>40245</v>
      </c>
      <c r="C12" s="17">
        <v>11363.5</v>
      </c>
      <c r="D12" s="8"/>
      <c r="E12" s="18">
        <v>40245</v>
      </c>
      <c r="F12" s="19">
        <v>24836.28</v>
      </c>
      <c r="H12" s="20">
        <v>40245</v>
      </c>
      <c r="I12" s="21">
        <v>581.5</v>
      </c>
      <c r="J12" s="22" t="s">
        <v>11</v>
      </c>
      <c r="K12" s="19">
        <v>5250</v>
      </c>
    </row>
    <row r="13" spans="1:11">
      <c r="B13" s="9">
        <v>40246</v>
      </c>
      <c r="C13" s="17">
        <v>126</v>
      </c>
      <c r="D13" s="8"/>
      <c r="E13" s="18">
        <v>40246</v>
      </c>
      <c r="F13" s="19">
        <v>21065.5</v>
      </c>
      <c r="H13" s="20">
        <v>40246</v>
      </c>
      <c r="I13" s="21">
        <v>0</v>
      </c>
      <c r="J13" s="22" t="s">
        <v>12</v>
      </c>
      <c r="K13" s="19">
        <v>2483</v>
      </c>
    </row>
    <row r="14" spans="1:11">
      <c r="B14" s="9">
        <v>40247</v>
      </c>
      <c r="C14" s="17">
        <v>8653</v>
      </c>
      <c r="D14" s="8"/>
      <c r="E14" s="18">
        <v>40247</v>
      </c>
      <c r="F14" s="19">
        <v>22937</v>
      </c>
      <c r="H14" s="20">
        <v>40247</v>
      </c>
      <c r="I14" s="21">
        <v>1046</v>
      </c>
      <c r="J14" s="22" t="s">
        <v>13</v>
      </c>
      <c r="K14" s="19">
        <v>6407</v>
      </c>
    </row>
    <row r="15" spans="1:11">
      <c r="B15" s="9">
        <v>40248</v>
      </c>
      <c r="C15" s="17">
        <v>2740</v>
      </c>
      <c r="D15" s="8"/>
      <c r="E15" s="18">
        <v>40248</v>
      </c>
      <c r="F15" s="19">
        <v>24384.5</v>
      </c>
      <c r="H15" s="20">
        <v>40248</v>
      </c>
      <c r="I15" s="21">
        <v>67</v>
      </c>
      <c r="J15" s="22" t="s">
        <v>14</v>
      </c>
      <c r="K15" s="19">
        <v>2150</v>
      </c>
    </row>
    <row r="16" spans="1:11">
      <c r="B16" s="9">
        <v>40249</v>
      </c>
      <c r="C16" s="17">
        <v>15094.85</v>
      </c>
      <c r="D16" s="8"/>
      <c r="E16" s="18">
        <v>40249</v>
      </c>
      <c r="F16" s="19">
        <v>24160</v>
      </c>
      <c r="H16" s="20">
        <v>40249</v>
      </c>
      <c r="I16" s="21">
        <v>0</v>
      </c>
      <c r="J16" s="22" t="s">
        <v>23</v>
      </c>
      <c r="K16" s="19">
        <v>5608</v>
      </c>
    </row>
    <row r="17" spans="2:11">
      <c r="B17" s="9">
        <v>40250</v>
      </c>
      <c r="C17" s="23">
        <v>7797.5</v>
      </c>
      <c r="D17" s="24"/>
      <c r="E17" s="18">
        <v>40250</v>
      </c>
      <c r="F17" s="19">
        <v>54600.18</v>
      </c>
      <c r="H17" s="20">
        <v>40250</v>
      </c>
      <c r="I17" s="21">
        <v>686.2</v>
      </c>
      <c r="J17" s="22"/>
      <c r="K17" s="19"/>
    </row>
    <row r="18" spans="2:11">
      <c r="B18" s="9">
        <v>40251</v>
      </c>
      <c r="C18" s="25">
        <v>2898.5</v>
      </c>
      <c r="D18" s="24"/>
      <c r="E18" s="18">
        <v>40251</v>
      </c>
      <c r="F18" s="19">
        <v>29539.68</v>
      </c>
      <c r="H18" s="20">
        <v>40251</v>
      </c>
      <c r="I18" s="21">
        <v>0</v>
      </c>
      <c r="J18" s="22"/>
      <c r="K18" s="19"/>
    </row>
    <row r="19" spans="2:11">
      <c r="B19" s="9">
        <v>40252</v>
      </c>
      <c r="C19" s="25">
        <v>0</v>
      </c>
      <c r="D19" s="24"/>
      <c r="E19" s="18">
        <v>40252</v>
      </c>
      <c r="F19" s="19">
        <v>38756.699999999997</v>
      </c>
      <c r="H19" s="20">
        <v>40252</v>
      </c>
      <c r="I19" s="21">
        <v>0</v>
      </c>
      <c r="J19" s="22"/>
      <c r="K19" s="19"/>
    </row>
    <row r="20" spans="2:11">
      <c r="B20" s="9">
        <v>40253</v>
      </c>
      <c r="C20" s="23">
        <v>3308</v>
      </c>
      <c r="D20" s="24"/>
      <c r="E20" s="18">
        <v>40253</v>
      </c>
      <c r="F20" s="19">
        <v>16512.2</v>
      </c>
      <c r="H20" s="20">
        <v>40253</v>
      </c>
      <c r="I20" s="21">
        <v>260</v>
      </c>
      <c r="J20" s="22"/>
      <c r="K20" s="19"/>
    </row>
    <row r="21" spans="2:11">
      <c r="B21" s="9">
        <v>40254</v>
      </c>
      <c r="C21" s="31">
        <v>1606</v>
      </c>
      <c r="D21" s="19"/>
      <c r="E21" s="18">
        <v>40254</v>
      </c>
      <c r="F21" s="19">
        <v>10273</v>
      </c>
      <c r="H21" s="20">
        <v>40254</v>
      </c>
      <c r="I21" s="21">
        <v>0</v>
      </c>
      <c r="J21" s="22"/>
      <c r="K21" s="19"/>
    </row>
    <row r="22" spans="2:11">
      <c r="B22" s="9">
        <v>40255</v>
      </c>
      <c r="C22" s="31">
        <v>1801.5</v>
      </c>
      <c r="D22" s="19"/>
      <c r="E22" s="18">
        <v>40255</v>
      </c>
      <c r="F22" s="26">
        <v>33345</v>
      </c>
      <c r="G22" s="27"/>
      <c r="H22" s="20">
        <v>40255</v>
      </c>
      <c r="I22" s="21">
        <v>627</v>
      </c>
      <c r="J22" s="22"/>
      <c r="K22" s="19"/>
    </row>
    <row r="23" spans="2:11">
      <c r="B23" s="9">
        <v>40256</v>
      </c>
      <c r="C23" s="31">
        <v>19181.5</v>
      </c>
      <c r="D23" s="8"/>
      <c r="E23" s="18">
        <v>40256</v>
      </c>
      <c r="F23" s="28">
        <v>25885.360000000001</v>
      </c>
      <c r="G23" s="29"/>
      <c r="H23" s="20">
        <v>40256</v>
      </c>
      <c r="I23" s="21">
        <v>0</v>
      </c>
      <c r="J23" s="22"/>
      <c r="K23" s="19"/>
    </row>
    <row r="24" spans="2:11">
      <c r="B24" s="9">
        <v>40257</v>
      </c>
      <c r="C24" s="31">
        <v>2346.5</v>
      </c>
      <c r="D24" s="8"/>
      <c r="E24" s="18">
        <v>40257</v>
      </c>
      <c r="F24" s="28">
        <v>51650</v>
      </c>
      <c r="G24" s="27"/>
      <c r="H24" s="20">
        <v>40257</v>
      </c>
      <c r="I24" s="21">
        <v>121</v>
      </c>
      <c r="J24" s="22"/>
      <c r="K24" s="19"/>
    </row>
    <row r="25" spans="2:11">
      <c r="B25" s="9">
        <v>40258</v>
      </c>
      <c r="C25" s="31">
        <v>17037.8</v>
      </c>
      <c r="D25" s="8"/>
      <c r="E25" s="18">
        <v>40258</v>
      </c>
      <c r="F25" s="28">
        <v>37326.14</v>
      </c>
      <c r="G25" s="27"/>
      <c r="H25" s="20">
        <v>40258</v>
      </c>
      <c r="I25" s="21">
        <v>0</v>
      </c>
      <c r="J25" s="22"/>
      <c r="K25" s="19"/>
    </row>
    <row r="26" spans="2:11">
      <c r="B26" s="9">
        <v>40259</v>
      </c>
      <c r="C26" s="31">
        <v>676</v>
      </c>
      <c r="D26" s="8"/>
      <c r="E26" s="18">
        <v>40259</v>
      </c>
      <c r="F26" s="28">
        <v>20452.5</v>
      </c>
      <c r="G26" s="27"/>
      <c r="H26" s="20">
        <v>40259</v>
      </c>
      <c r="I26" s="21">
        <v>0</v>
      </c>
      <c r="J26" s="22"/>
      <c r="K26" s="19"/>
    </row>
    <row r="27" spans="2:11">
      <c r="B27" s="9">
        <v>40260</v>
      </c>
      <c r="C27" s="31">
        <f>728+2675+6244.5</f>
        <v>9647.5</v>
      </c>
      <c r="D27" s="8"/>
      <c r="E27" s="18">
        <v>40260</v>
      </c>
      <c r="F27" s="28">
        <v>18996.12</v>
      </c>
      <c r="G27" s="27"/>
      <c r="H27" s="20">
        <v>40260</v>
      </c>
      <c r="I27" s="21">
        <v>0</v>
      </c>
      <c r="J27" s="22"/>
      <c r="K27" s="19"/>
    </row>
    <row r="28" spans="2:11">
      <c r="B28" s="9">
        <v>40261</v>
      </c>
      <c r="C28" s="17">
        <v>4340.5</v>
      </c>
      <c r="D28" s="8"/>
      <c r="E28" s="18">
        <v>40261</v>
      </c>
      <c r="F28" s="28">
        <v>9681</v>
      </c>
      <c r="G28" s="27"/>
      <c r="H28" s="20">
        <v>40261</v>
      </c>
      <c r="I28" s="21">
        <v>162</v>
      </c>
      <c r="J28" s="22"/>
      <c r="K28" s="19"/>
    </row>
    <row r="29" spans="2:11">
      <c r="B29" s="9">
        <v>40262</v>
      </c>
      <c r="C29" s="17">
        <f>1750+1125.5</f>
        <v>2875.5</v>
      </c>
      <c r="D29" s="8"/>
      <c r="E29" s="18">
        <v>40262</v>
      </c>
      <c r="F29" s="30">
        <v>30591.32</v>
      </c>
      <c r="G29" s="27"/>
      <c r="H29" s="20">
        <v>40262</v>
      </c>
      <c r="I29" s="21">
        <v>37</v>
      </c>
      <c r="J29" s="22"/>
      <c r="K29" s="19"/>
    </row>
    <row r="30" spans="2:11">
      <c r="B30" s="9">
        <v>40263</v>
      </c>
      <c r="C30" s="31">
        <f>1010+11450.42</f>
        <v>12460.42</v>
      </c>
      <c r="D30" s="8"/>
      <c r="E30" s="18">
        <v>40263</v>
      </c>
      <c r="F30" s="28">
        <v>32705.5</v>
      </c>
      <c r="G30" s="27"/>
      <c r="H30" s="20">
        <v>40263</v>
      </c>
      <c r="I30" s="21">
        <v>0</v>
      </c>
      <c r="J30" s="22"/>
      <c r="K30" s="19"/>
    </row>
    <row r="31" spans="2:11">
      <c r="B31" s="9">
        <v>40264</v>
      </c>
      <c r="C31" s="17">
        <v>4021</v>
      </c>
      <c r="D31" s="8"/>
      <c r="E31" s="18">
        <v>40264</v>
      </c>
      <c r="F31" s="28">
        <v>64074.5</v>
      </c>
      <c r="G31" s="27"/>
      <c r="H31" s="20">
        <v>40264</v>
      </c>
      <c r="I31" s="21">
        <v>23</v>
      </c>
      <c r="J31" s="22"/>
      <c r="K31" s="19"/>
    </row>
    <row r="32" spans="2:11">
      <c r="B32" s="9">
        <v>40265</v>
      </c>
      <c r="C32" s="31">
        <v>2065</v>
      </c>
      <c r="D32" s="8"/>
      <c r="E32" s="18">
        <v>40265</v>
      </c>
      <c r="F32" s="32">
        <v>32740.46</v>
      </c>
      <c r="H32" s="20">
        <v>40265</v>
      </c>
      <c r="I32" s="21">
        <v>0</v>
      </c>
      <c r="J32" s="22"/>
      <c r="K32" s="19"/>
    </row>
    <row r="33" spans="1:11">
      <c r="B33" s="9">
        <v>40266</v>
      </c>
      <c r="C33" s="17">
        <v>139</v>
      </c>
      <c r="D33" s="8"/>
      <c r="E33" s="18">
        <v>40266</v>
      </c>
      <c r="F33" s="32">
        <v>14374.7</v>
      </c>
      <c r="H33" s="20">
        <v>40266</v>
      </c>
      <c r="I33" s="21">
        <v>150</v>
      </c>
      <c r="J33" s="22"/>
      <c r="K33" s="19"/>
    </row>
    <row r="34" spans="1:11">
      <c r="B34" s="9">
        <v>40267</v>
      </c>
      <c r="C34" s="17">
        <v>0</v>
      </c>
      <c r="D34" s="8"/>
      <c r="E34" s="18">
        <v>40267</v>
      </c>
      <c r="F34" s="33">
        <v>9176.5</v>
      </c>
      <c r="H34" s="20">
        <v>40267</v>
      </c>
      <c r="I34" s="21">
        <v>33</v>
      </c>
      <c r="J34" s="22"/>
      <c r="K34" s="19"/>
    </row>
    <row r="35" spans="1:11" ht="15.75" thickBot="1">
      <c r="B35" s="9">
        <v>40268</v>
      </c>
      <c r="C35" s="17">
        <v>6372</v>
      </c>
      <c r="D35" s="8"/>
      <c r="E35" s="18">
        <v>40268</v>
      </c>
      <c r="F35" s="32">
        <v>21178.5</v>
      </c>
      <c r="H35" s="20">
        <v>40268</v>
      </c>
      <c r="I35" s="21">
        <v>1672</v>
      </c>
      <c r="J35" s="22"/>
      <c r="K35" s="19"/>
    </row>
    <row r="36" spans="1:11" ht="15.75" thickBot="1">
      <c r="A36" s="34" t="s">
        <v>15</v>
      </c>
      <c r="B36" s="35"/>
      <c r="C36" s="17">
        <v>587211.61</v>
      </c>
      <c r="D36" s="8"/>
      <c r="E36" s="36"/>
      <c r="F36" s="19">
        <v>0</v>
      </c>
      <c r="H36" s="37"/>
      <c r="I36" s="21">
        <v>0</v>
      </c>
      <c r="J36" s="22"/>
      <c r="K36" s="19"/>
    </row>
    <row r="37" spans="1:11" ht="15.75" thickBot="1">
      <c r="A37" s="38"/>
      <c r="B37" s="39"/>
      <c r="C37" s="40">
        <v>0</v>
      </c>
      <c r="D37" s="8"/>
      <c r="E37" s="41"/>
      <c r="F37" s="42">
        <v>0</v>
      </c>
      <c r="H37" s="43"/>
      <c r="I37" s="44">
        <v>0</v>
      </c>
      <c r="J37" s="45"/>
      <c r="K37" s="42"/>
    </row>
    <row r="38" spans="1:11">
      <c r="B38" s="46" t="s">
        <v>16</v>
      </c>
      <c r="C38" s="47">
        <f>SUM(C4:C37)</f>
        <v>821758.98</v>
      </c>
      <c r="E38" s="48" t="s">
        <v>16</v>
      </c>
      <c r="F38" s="49">
        <f>SUM(F5:F37)</f>
        <v>861391.87999999989</v>
      </c>
      <c r="H38" s="2" t="s">
        <v>16</v>
      </c>
      <c r="I38" s="50">
        <f>SUM(I5:I37)</f>
        <v>6663.7</v>
      </c>
      <c r="J38" s="51" t="s">
        <v>16</v>
      </c>
      <c r="K38" s="50">
        <f>SUM(K6:K37)</f>
        <v>55445</v>
      </c>
    </row>
    <row r="39" spans="1:11">
      <c r="I39" s="8"/>
    </row>
    <row r="40" spans="1:11" ht="15.75">
      <c r="A40" s="52"/>
      <c r="C40" s="25"/>
      <c r="D40" s="53"/>
      <c r="E40" s="53"/>
      <c r="F40" s="53"/>
      <c r="H40" s="74" t="s">
        <v>17</v>
      </c>
      <c r="I40" s="75"/>
      <c r="J40" s="76">
        <f>I38+K38</f>
        <v>62108.7</v>
      </c>
      <c r="K40" s="77"/>
    </row>
    <row r="41" spans="1:11" ht="15.75">
      <c r="D41" s="78" t="s">
        <v>18</v>
      </c>
      <c r="E41" s="78"/>
      <c r="F41" s="54">
        <f>F38-J40</f>
        <v>799283.17999999993</v>
      </c>
      <c r="I41" s="55"/>
    </row>
    <row r="42" spans="1:11" ht="15.75" thickBot="1">
      <c r="D42" s="56"/>
      <c r="E42" s="56" t="s">
        <v>1</v>
      </c>
      <c r="F42" s="57">
        <f>-C38</f>
        <v>-821758.98</v>
      </c>
    </row>
    <row r="43" spans="1:11" ht="15.75" thickTop="1">
      <c r="E43" s="52" t="s">
        <v>19</v>
      </c>
      <c r="F43" s="50">
        <f>SUM(F41:F42)</f>
        <v>-22475.800000000047</v>
      </c>
    </row>
    <row r="44" spans="1:11" ht="15.75" thickBot="1">
      <c r="D44" s="65" t="s">
        <v>20</v>
      </c>
      <c r="E44" s="65"/>
      <c r="F44" s="23">
        <v>47885.98</v>
      </c>
    </row>
    <row r="45" spans="1:11" ht="17.25" thickTop="1" thickBot="1">
      <c r="D45" s="66" t="s">
        <v>21</v>
      </c>
      <c r="E45" s="67"/>
      <c r="F45" s="58">
        <f>F43+F44</f>
        <v>25410.179999999957</v>
      </c>
    </row>
    <row r="46" spans="1:11" ht="15.75" thickTop="1"/>
  </sheetData>
  <mergeCells count="8">
    <mergeCell ref="D44:E44"/>
    <mergeCell ref="D45:E45"/>
    <mergeCell ref="C1:J1"/>
    <mergeCell ref="E4:F4"/>
    <mergeCell ref="I4:K4"/>
    <mergeCell ref="H40:I40"/>
    <mergeCell ref="J40:K40"/>
    <mergeCell ref="D41:E4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ENERO2010</vt:lpstr>
      <vt:lpstr>FEBRERO2010</vt:lpstr>
      <vt:lpstr>MARZO 2010</vt:lpstr>
      <vt:lpstr>Hoja4</vt:lpstr>
      <vt:lpstr>Hoja5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2010-04-28T18:13:43Z</dcterms:created>
  <dcterms:modified xsi:type="dcterms:W3CDTF">2011-02-21T16:43:07Z</dcterms:modified>
</cp:coreProperties>
</file>