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2"/>
  </bookViews>
  <sheets>
    <sheet name="ENERO" sheetId="1" r:id="rId1"/>
    <sheet name="FEBRERO" sheetId="2" r:id="rId2"/>
    <sheet name="MARZO" sheetId="3" r:id="rId3"/>
    <sheet name="Hoja4" sheetId="4" r:id="rId4"/>
    <sheet name="Hoja5" sheetId="5" r:id="rId5"/>
  </sheets>
  <calcPr calcId="124519"/>
</workbook>
</file>

<file path=xl/calcChain.xml><?xml version="1.0" encoding="utf-8"?>
<calcChain xmlns="http://schemas.openxmlformats.org/spreadsheetml/2006/main">
  <c r="K38" i="3"/>
  <c r="I38"/>
  <c r="J40" s="1"/>
  <c r="F38"/>
  <c r="F41" s="1"/>
  <c r="C38"/>
  <c r="F42" s="1"/>
  <c r="F43" l="1"/>
  <c r="F45" s="1"/>
  <c r="K45" s="1"/>
  <c r="K38" i="2" l="1"/>
  <c r="I38"/>
  <c r="J40" s="1"/>
  <c r="F38"/>
  <c r="F41" s="1"/>
  <c r="C38"/>
  <c r="F42" s="1"/>
  <c r="F43" l="1"/>
  <c r="F45" s="1"/>
  <c r="K45" s="1"/>
  <c r="K38" i="1" l="1"/>
  <c r="I38"/>
  <c r="J40" s="1"/>
  <c r="F38"/>
  <c r="F41" s="1"/>
  <c r="C38"/>
  <c r="F42" s="1"/>
  <c r="F43" l="1"/>
  <c r="F45" s="1"/>
  <c r="K45" s="1"/>
</calcChain>
</file>

<file path=xl/sharedStrings.xml><?xml version="1.0" encoding="utf-8"?>
<sst xmlns="http://schemas.openxmlformats.org/spreadsheetml/2006/main" count="86" uniqueCount="29">
  <si>
    <t xml:space="preserve">BALANCE       DE   E N E R O    2 0 1 0       HERRADURA </t>
  </si>
  <si>
    <t>COMPRAS</t>
  </si>
  <si>
    <t>INVENTARIO INICIAL</t>
  </si>
  <si>
    <t>VENTAS  2010</t>
  </si>
  <si>
    <t>G  A  S   T  O  S</t>
  </si>
  <si>
    <t>TELEFONOS</t>
  </si>
  <si>
    <t>LUZ</t>
  </si>
  <si>
    <t>RENTA</t>
  </si>
  <si>
    <t>NOMINA 1</t>
  </si>
  <si>
    <t>NOMINA 2</t>
  </si>
  <si>
    <t>NOMINA 3</t>
  </si>
  <si>
    <t>NOMINA 4</t>
  </si>
  <si>
    <t>NOMINA 5</t>
  </si>
  <si>
    <t>COMPRAS A ALMACEN</t>
  </si>
  <si>
    <t>COMPRAS PROLEDO</t>
  </si>
  <si>
    <t>TOTAL</t>
  </si>
  <si>
    <t>GRAN TOTAL GASTOS</t>
  </si>
  <si>
    <t>VENTAS NETAS</t>
  </si>
  <si>
    <t xml:space="preserve"> </t>
  </si>
  <si>
    <t>Sub Total 1</t>
  </si>
  <si>
    <t>MAS CREDITOS</t>
  </si>
  <si>
    <t>INVENTARIO FINAL</t>
  </si>
  <si>
    <t xml:space="preserve">Sub Total 2 </t>
  </si>
  <si>
    <t>GANANCIA</t>
  </si>
  <si>
    <t xml:space="preserve">BALANCE       DE   FEBRERO 2010      HERRADURA </t>
  </si>
  <si>
    <t>VENTAS  2009</t>
  </si>
  <si>
    <t>TRIPA</t>
  </si>
  <si>
    <t xml:space="preserve">BALANCE       DE   M A R Z O    2010      HERRADURA </t>
  </si>
  <si>
    <t>tripas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</si>
</sst>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2" xfId="0" applyFont="1" applyBorder="1"/>
    <xf numFmtId="0" fontId="0" fillId="0" borderId="3" xfId="0" applyBorder="1"/>
    <xf numFmtId="164" fontId="0" fillId="0" borderId="4" xfId="0" applyNumberFormat="1" applyBorder="1"/>
    <xf numFmtId="164" fontId="0" fillId="0" borderId="0" xfId="0" applyNumberFormat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" fontId="0" fillId="0" borderId="0" xfId="0" applyNumberFormat="1"/>
    <xf numFmtId="16" fontId="0" fillId="0" borderId="10" xfId="0" applyNumberFormat="1" applyFill="1" applyBorder="1"/>
    <xf numFmtId="164" fontId="0" fillId="2" borderId="11" xfId="0" applyNumberFormat="1" applyFill="1" applyBorder="1"/>
    <xf numFmtId="164" fontId="0" fillId="0" borderId="0" xfId="0" applyNumberFormat="1" applyFill="1"/>
    <xf numFmtId="15" fontId="0" fillId="0" borderId="12" xfId="0" applyNumberFormat="1" applyFill="1" applyBorder="1"/>
    <xf numFmtId="164" fontId="0" fillId="2" borderId="13" xfId="0" applyNumberFormat="1" applyFill="1" applyBorder="1"/>
    <xf numFmtId="0" fontId="0" fillId="0" borderId="0" xfId="0" applyFill="1"/>
    <xf numFmtId="15" fontId="0" fillId="0" borderId="14" xfId="0" applyNumberFormat="1" applyFill="1" applyBorder="1"/>
    <xf numFmtId="164" fontId="0" fillId="2" borderId="15" xfId="0" applyNumberFormat="1" applyFill="1" applyBorder="1"/>
    <xf numFmtId="0" fontId="0" fillId="0" borderId="16" xfId="0" applyBorder="1"/>
    <xf numFmtId="0" fontId="0" fillId="0" borderId="13" xfId="0" applyBorder="1"/>
    <xf numFmtId="164" fontId="0" fillId="0" borderId="11" xfId="0" applyNumberFormat="1" applyFill="1" applyBorder="1"/>
    <xf numFmtId="15" fontId="0" fillId="0" borderId="17" xfId="0" applyNumberFormat="1" applyFill="1" applyBorder="1"/>
    <xf numFmtId="164" fontId="0" fillId="0" borderId="18" xfId="0" applyNumberFormat="1" applyFill="1" applyBorder="1"/>
    <xf numFmtId="15" fontId="0" fillId="0" borderId="19" xfId="0" applyNumberFormat="1" applyFill="1" applyBorder="1"/>
    <xf numFmtId="164" fontId="0" fillId="0" borderId="15" xfId="0" applyNumberFormat="1" applyFill="1" applyBorder="1"/>
    <xf numFmtId="0" fontId="0" fillId="0" borderId="19" xfId="0" applyBorder="1"/>
    <xf numFmtId="164" fontId="0" fillId="0" borderId="18" xfId="0" applyNumberFormat="1" applyBorder="1"/>
    <xf numFmtId="16" fontId="0" fillId="0" borderId="18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0" fontId="6" fillId="0" borderId="2" xfId="0" applyFont="1" applyBorder="1"/>
    <xf numFmtId="0" fontId="7" fillId="0" borderId="3" xfId="0" applyFont="1" applyBorder="1"/>
    <xf numFmtId="164" fontId="0" fillId="0" borderId="11" xfId="0" applyNumberFormat="1" applyBorder="1"/>
    <xf numFmtId="0" fontId="0" fillId="0" borderId="17" xfId="0" applyBorder="1"/>
    <xf numFmtId="0" fontId="4" fillId="0" borderId="19" xfId="0" applyFont="1" applyBorder="1" applyAlignment="1">
      <alignment horizontal="center"/>
    </xf>
    <xf numFmtId="164" fontId="0" fillId="0" borderId="15" xfId="0" applyNumberFormat="1" applyBorder="1"/>
    <xf numFmtId="0" fontId="4" fillId="0" borderId="0" xfId="0" applyFont="1"/>
    <xf numFmtId="0" fontId="4" fillId="0" borderId="20" xfId="0" applyFont="1" applyBorder="1"/>
    <xf numFmtId="164" fontId="0" fillId="0" borderId="21" xfId="0" applyNumberFormat="1" applyBorder="1"/>
    <xf numFmtId="0" fontId="0" fillId="0" borderId="22" xfId="0" applyBorder="1"/>
    <xf numFmtId="164" fontId="0" fillId="0" borderId="23" xfId="0" applyNumberFormat="1" applyBorder="1"/>
    <xf numFmtId="0" fontId="4" fillId="0" borderId="24" xfId="0" applyFont="1" applyBorder="1" applyAlignment="1">
      <alignment horizontal="center"/>
    </xf>
    <xf numFmtId="164" fontId="0" fillId="0" borderId="25" xfId="0" applyNumberFormat="1" applyBorder="1"/>
    <xf numFmtId="0" fontId="0" fillId="0" borderId="26" xfId="0" applyBorder="1"/>
    <xf numFmtId="0" fontId="8" fillId="0" borderId="0" xfId="0" applyFont="1"/>
    <xf numFmtId="164" fontId="8" fillId="0" borderId="0" xfId="0" applyNumberFormat="1" applyFont="1"/>
    <xf numFmtId="0" fontId="4" fillId="0" borderId="0" xfId="0" applyFont="1" applyAlignment="1">
      <alignment horizontal="center"/>
    </xf>
    <xf numFmtId="164" fontId="4" fillId="0" borderId="0" xfId="0" applyNumberFormat="1" applyFon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0" fillId="0" borderId="0" xfId="0" applyBorder="1"/>
    <xf numFmtId="164" fontId="9" fillId="0" borderId="27" xfId="0" applyNumberFormat="1" applyFont="1" applyBorder="1" applyAlignment="1">
      <alignment horizontal="center" vertical="center" wrapText="1"/>
    </xf>
    <xf numFmtId="164" fontId="9" fillId="0" borderId="28" xfId="0" applyNumberFormat="1" applyFont="1" applyBorder="1" applyAlignment="1">
      <alignment horizontal="center" vertical="center" wrapText="1"/>
    </xf>
    <xf numFmtId="164" fontId="9" fillId="0" borderId="28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164" fontId="9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/>
    <xf numFmtId="164" fontId="9" fillId="0" borderId="0" xfId="0" applyNumberFormat="1" applyFont="1" applyAlignment="1">
      <alignment horizontal="center" vertical="center" wrapText="1"/>
    </xf>
    <xf numFmtId="0" fontId="0" fillId="0" borderId="30" xfId="0" applyBorder="1"/>
    <xf numFmtId="164" fontId="0" fillId="0" borderId="30" xfId="0" applyNumberFormat="1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31" xfId="0" applyNumberFormat="1" applyFont="1" applyBorder="1"/>
    <xf numFmtId="0" fontId="1" fillId="0" borderId="3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164" fontId="8" fillId="0" borderId="9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64" fontId="0" fillId="0" borderId="0" xfId="0" applyNumberFormat="1" applyBorder="1"/>
    <xf numFmtId="164" fontId="0" fillId="0" borderId="13" xfId="0" applyNumberFormat="1" applyFill="1" applyBorder="1"/>
    <xf numFmtId="16" fontId="0" fillId="0" borderId="19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0387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0196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0863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1816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1625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229225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1816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1625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229225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6"/>
  <sheetViews>
    <sheetView workbookViewId="0">
      <selection activeCell="B17" sqref="B17:B18"/>
    </sheetView>
  </sheetViews>
  <sheetFormatPr baseColWidth="10" defaultRowHeight="15"/>
  <cols>
    <col min="2" max="2" width="12.42578125" customWidth="1"/>
    <col min="3" max="3" width="16.42578125" customWidth="1"/>
    <col min="4" max="4" width="5.140625" customWidth="1"/>
    <col min="6" max="6" width="17.85546875" customWidth="1"/>
    <col min="7" max="7" width="4.85546875" customWidth="1"/>
    <col min="9" max="9" width="13.7109375" customWidth="1"/>
    <col min="11" max="11" width="17" customWidth="1"/>
  </cols>
  <sheetData>
    <row r="1" spans="1:13" ht="23.25">
      <c r="C1" s="1" t="s">
        <v>0</v>
      </c>
      <c r="D1" s="1"/>
      <c r="E1" s="1"/>
      <c r="F1" s="1"/>
      <c r="G1" s="1"/>
      <c r="H1" s="1"/>
      <c r="I1" s="1"/>
      <c r="J1" s="1"/>
    </row>
    <row r="2" spans="1:13" ht="15.75" thickBot="1">
      <c r="E2" s="2"/>
      <c r="F2" s="2"/>
    </row>
    <row r="3" spans="1:13" ht="15.75" thickBot="1">
      <c r="C3" s="3" t="s">
        <v>1</v>
      </c>
      <c r="D3" s="4"/>
    </row>
    <row r="4" spans="1:13" ht="20.25" thickTop="1" thickBot="1">
      <c r="A4" s="5" t="s">
        <v>2</v>
      </c>
      <c r="B4" s="6"/>
      <c r="C4" s="7">
        <v>188771.74</v>
      </c>
      <c r="D4" s="8"/>
      <c r="E4" s="9" t="s">
        <v>3</v>
      </c>
      <c r="F4" s="10"/>
      <c r="I4" s="11" t="s">
        <v>4</v>
      </c>
      <c r="J4" s="12"/>
      <c r="K4" s="13"/>
    </row>
    <row r="5" spans="1:13" ht="15.75" thickTop="1">
      <c r="A5" s="14"/>
      <c r="B5" s="15">
        <v>40179</v>
      </c>
      <c r="C5" s="16"/>
      <c r="D5" s="17"/>
      <c r="E5" s="18">
        <v>40179</v>
      </c>
      <c r="F5" s="19"/>
      <c r="G5" s="20"/>
      <c r="H5" s="21">
        <v>40179</v>
      </c>
      <c r="I5" s="22"/>
      <c r="J5" s="23"/>
      <c r="K5" s="24"/>
    </row>
    <row r="6" spans="1:13">
      <c r="A6" s="14"/>
      <c r="B6" s="15">
        <v>40180</v>
      </c>
      <c r="C6" s="25">
        <v>0</v>
      </c>
      <c r="D6" s="17"/>
      <c r="E6" s="26">
        <v>40180</v>
      </c>
      <c r="F6" s="27">
        <v>0</v>
      </c>
      <c r="G6" s="20"/>
      <c r="H6" s="28">
        <v>40180</v>
      </c>
      <c r="I6" s="29">
        <v>0</v>
      </c>
      <c r="J6" s="30" t="s">
        <v>5</v>
      </c>
      <c r="K6" s="31">
        <v>1177</v>
      </c>
    </row>
    <row r="7" spans="1:13">
      <c r="A7" s="14"/>
      <c r="B7" s="15">
        <v>40181</v>
      </c>
      <c r="C7" s="25">
        <v>80</v>
      </c>
      <c r="D7" s="17"/>
      <c r="E7" s="26">
        <v>40181</v>
      </c>
      <c r="F7" s="27">
        <v>68460.5</v>
      </c>
      <c r="G7" s="20"/>
      <c r="H7" s="28">
        <v>40181</v>
      </c>
      <c r="I7" s="29">
        <v>0</v>
      </c>
      <c r="J7" s="30" t="s">
        <v>6</v>
      </c>
      <c r="K7" s="31">
        <v>15682</v>
      </c>
    </row>
    <row r="8" spans="1:13">
      <c r="A8" s="14"/>
      <c r="B8" s="15">
        <v>40182</v>
      </c>
      <c r="C8" s="25">
        <v>0</v>
      </c>
      <c r="D8" s="17"/>
      <c r="E8" s="26">
        <v>40182</v>
      </c>
      <c r="F8" s="27">
        <v>39281.14</v>
      </c>
      <c r="G8" s="20"/>
      <c r="H8" s="28">
        <v>40182</v>
      </c>
      <c r="I8" s="29">
        <v>118</v>
      </c>
      <c r="J8" s="30" t="s">
        <v>7</v>
      </c>
      <c r="K8" s="31">
        <v>28750</v>
      </c>
    </row>
    <row r="9" spans="1:13">
      <c r="A9" s="14"/>
      <c r="B9" s="15">
        <v>40183</v>
      </c>
      <c r="C9" s="25">
        <v>0</v>
      </c>
      <c r="D9" s="17"/>
      <c r="E9" s="26">
        <v>40183</v>
      </c>
      <c r="F9" s="27">
        <v>53507</v>
      </c>
      <c r="G9" s="20"/>
      <c r="H9" s="28">
        <v>40183</v>
      </c>
      <c r="I9" s="29">
        <v>1957</v>
      </c>
      <c r="J9" s="30" t="s">
        <v>8</v>
      </c>
      <c r="K9" s="31">
        <v>9158</v>
      </c>
    </row>
    <row r="10" spans="1:13">
      <c r="A10" s="14"/>
      <c r="B10" s="15">
        <v>40184</v>
      </c>
      <c r="C10" s="25">
        <v>1310.4000000000001</v>
      </c>
      <c r="D10" s="17"/>
      <c r="E10" s="26">
        <v>40184</v>
      </c>
      <c r="F10" s="27">
        <v>48671</v>
      </c>
      <c r="G10" s="20"/>
      <c r="H10" s="28">
        <v>40184</v>
      </c>
      <c r="I10" s="29">
        <v>0</v>
      </c>
      <c r="J10" s="30" t="s">
        <v>9</v>
      </c>
      <c r="K10" s="31">
        <v>10184.5</v>
      </c>
    </row>
    <row r="11" spans="1:13">
      <c r="A11" s="14"/>
      <c r="B11" s="15">
        <v>40185</v>
      </c>
      <c r="C11" s="25">
        <v>0</v>
      </c>
      <c r="D11" s="17"/>
      <c r="E11" s="26">
        <v>40185</v>
      </c>
      <c r="F11" s="27">
        <v>48551.5</v>
      </c>
      <c r="G11" s="20"/>
      <c r="H11" s="28">
        <v>40185</v>
      </c>
      <c r="I11" s="29">
        <v>430</v>
      </c>
      <c r="J11" s="30" t="s">
        <v>10</v>
      </c>
      <c r="K11" s="31">
        <v>9790.5</v>
      </c>
    </row>
    <row r="12" spans="1:13">
      <c r="A12" s="14"/>
      <c r="B12" s="15">
        <v>40186</v>
      </c>
      <c r="C12" s="25">
        <v>0</v>
      </c>
      <c r="D12" s="17"/>
      <c r="E12" s="26">
        <v>40186</v>
      </c>
      <c r="F12" s="27">
        <v>50750</v>
      </c>
      <c r="G12" s="20"/>
      <c r="H12" s="28">
        <v>40186</v>
      </c>
      <c r="I12" s="29">
        <v>1327</v>
      </c>
      <c r="J12" s="30" t="s">
        <v>11</v>
      </c>
      <c r="K12" s="31">
        <v>9243.5</v>
      </c>
    </row>
    <row r="13" spans="1:13">
      <c r="A13" s="14"/>
      <c r="B13" s="15">
        <v>40187</v>
      </c>
      <c r="C13" s="25">
        <v>0</v>
      </c>
      <c r="D13" s="17"/>
      <c r="E13" s="26">
        <v>40187</v>
      </c>
      <c r="F13" s="27">
        <v>62828.5</v>
      </c>
      <c r="G13" s="20"/>
      <c r="H13" s="28">
        <v>40187</v>
      </c>
      <c r="I13" s="29">
        <v>649.5</v>
      </c>
      <c r="J13" s="30" t="s">
        <v>12</v>
      </c>
      <c r="K13" s="31">
        <v>10235.5</v>
      </c>
    </row>
    <row r="14" spans="1:13">
      <c r="A14" s="14"/>
      <c r="B14" s="15">
        <v>40188</v>
      </c>
      <c r="C14" s="25">
        <v>2382</v>
      </c>
      <c r="D14" s="17"/>
      <c r="E14" s="26">
        <v>40188</v>
      </c>
      <c r="F14" s="27">
        <v>66476</v>
      </c>
      <c r="G14" s="20"/>
      <c r="H14" s="28">
        <v>40188</v>
      </c>
      <c r="I14" s="29">
        <v>0</v>
      </c>
      <c r="J14" s="30"/>
      <c r="K14" s="31"/>
    </row>
    <row r="15" spans="1:13">
      <c r="A15" s="14"/>
      <c r="B15" s="15">
        <v>40189</v>
      </c>
      <c r="C15" s="25">
        <v>0</v>
      </c>
      <c r="D15" s="17"/>
      <c r="E15" s="26">
        <v>40189</v>
      </c>
      <c r="F15" s="27">
        <v>22107</v>
      </c>
      <c r="G15" s="20"/>
      <c r="H15" s="28">
        <v>40189</v>
      </c>
      <c r="I15" s="29">
        <v>1226.3399999999999</v>
      </c>
      <c r="J15" s="30"/>
      <c r="K15" s="31"/>
    </row>
    <row r="16" spans="1:13">
      <c r="A16" s="14"/>
      <c r="B16" s="15">
        <v>40190</v>
      </c>
      <c r="C16" s="25">
        <v>0</v>
      </c>
      <c r="D16" s="17"/>
      <c r="E16" s="26">
        <v>40190</v>
      </c>
      <c r="F16" s="27">
        <v>44835</v>
      </c>
      <c r="G16" s="20"/>
      <c r="H16" s="28">
        <v>40190</v>
      </c>
      <c r="I16" s="29">
        <v>0</v>
      </c>
      <c r="J16" s="30"/>
      <c r="K16" s="32"/>
      <c r="L16" s="33"/>
      <c r="M16" s="34"/>
    </row>
    <row r="17" spans="1:13">
      <c r="A17" s="14"/>
      <c r="B17" s="15">
        <v>40191</v>
      </c>
      <c r="C17" s="25">
        <v>0</v>
      </c>
      <c r="D17" s="17"/>
      <c r="E17" s="26">
        <v>40191</v>
      </c>
      <c r="F17" s="27">
        <v>35825.5</v>
      </c>
      <c r="G17" s="20"/>
      <c r="H17" s="28">
        <v>40191</v>
      </c>
      <c r="I17" s="29">
        <v>20</v>
      </c>
      <c r="J17" s="30"/>
      <c r="K17" s="32"/>
      <c r="L17" s="33"/>
      <c r="M17" s="34"/>
    </row>
    <row r="18" spans="1:13">
      <c r="A18" s="14"/>
      <c r="B18" s="15">
        <v>40192</v>
      </c>
      <c r="C18" s="25">
        <v>0</v>
      </c>
      <c r="D18" s="17"/>
      <c r="E18" s="26">
        <v>40192</v>
      </c>
      <c r="F18" s="27">
        <v>42474.5</v>
      </c>
      <c r="G18" s="20"/>
      <c r="H18" s="28">
        <v>40192</v>
      </c>
      <c r="I18" s="29">
        <v>332</v>
      </c>
      <c r="J18" s="30"/>
      <c r="K18" s="35"/>
      <c r="L18" s="33"/>
      <c r="M18" s="34"/>
    </row>
    <row r="19" spans="1:13">
      <c r="A19" s="14"/>
      <c r="B19" s="15">
        <v>40193</v>
      </c>
      <c r="C19" s="25">
        <v>2782.5</v>
      </c>
      <c r="D19" s="17"/>
      <c r="E19" s="26">
        <v>40193</v>
      </c>
      <c r="F19" s="27">
        <v>63294.5</v>
      </c>
      <c r="G19" s="20"/>
      <c r="H19" s="28">
        <v>40193</v>
      </c>
      <c r="I19" s="29">
        <v>0</v>
      </c>
      <c r="J19" s="30"/>
      <c r="K19" s="35"/>
      <c r="L19" s="33"/>
      <c r="M19" s="34"/>
    </row>
    <row r="20" spans="1:13">
      <c r="A20" s="14"/>
      <c r="B20" s="15">
        <v>40194</v>
      </c>
      <c r="C20" s="25">
        <v>6212.1</v>
      </c>
      <c r="D20" s="17"/>
      <c r="E20" s="26">
        <v>40194</v>
      </c>
      <c r="F20" s="27">
        <v>74806.5</v>
      </c>
      <c r="G20" s="20"/>
      <c r="H20" s="28">
        <v>40194</v>
      </c>
      <c r="I20" s="29">
        <v>0</v>
      </c>
      <c r="J20" s="30"/>
      <c r="K20" s="31"/>
    </row>
    <row r="21" spans="1:13">
      <c r="A21" s="14"/>
      <c r="B21" s="15">
        <v>40195</v>
      </c>
      <c r="C21" s="25">
        <v>0</v>
      </c>
      <c r="D21" s="17"/>
      <c r="E21" s="26">
        <v>40195</v>
      </c>
      <c r="F21" s="27">
        <v>48164.05</v>
      </c>
      <c r="G21" s="20"/>
      <c r="H21" s="28">
        <v>40195</v>
      </c>
      <c r="I21" s="29">
        <v>0</v>
      </c>
      <c r="J21" s="30"/>
      <c r="K21" s="31"/>
    </row>
    <row r="22" spans="1:13">
      <c r="A22" s="14"/>
      <c r="B22" s="15">
        <v>40196</v>
      </c>
      <c r="C22" s="25">
        <v>0</v>
      </c>
      <c r="D22" s="17"/>
      <c r="E22" s="26">
        <v>40196</v>
      </c>
      <c r="F22" s="27">
        <v>45150.75</v>
      </c>
      <c r="G22" s="20"/>
      <c r="H22" s="28">
        <v>40196</v>
      </c>
      <c r="I22" s="29">
        <v>0</v>
      </c>
      <c r="J22" s="30"/>
      <c r="K22" s="31"/>
    </row>
    <row r="23" spans="1:13">
      <c r="A23" s="14"/>
      <c r="B23" s="15">
        <v>40197</v>
      </c>
      <c r="C23" s="25">
        <v>3028.8</v>
      </c>
      <c r="D23" s="17"/>
      <c r="E23" s="26">
        <v>40197</v>
      </c>
      <c r="F23" s="27">
        <v>38944</v>
      </c>
      <c r="G23" s="20"/>
      <c r="H23" s="28">
        <v>40197</v>
      </c>
      <c r="I23" s="29">
        <v>6924</v>
      </c>
      <c r="J23" s="30"/>
      <c r="K23" s="31"/>
    </row>
    <row r="24" spans="1:13">
      <c r="A24" s="14"/>
      <c r="B24" s="15">
        <v>40198</v>
      </c>
      <c r="C24" s="25">
        <v>1080</v>
      </c>
      <c r="D24" s="17"/>
      <c r="E24" s="26">
        <v>40198</v>
      </c>
      <c r="F24" s="27">
        <v>35519</v>
      </c>
      <c r="G24" s="20"/>
      <c r="H24" s="28">
        <v>40198</v>
      </c>
      <c r="I24" s="29">
        <v>43</v>
      </c>
      <c r="J24" s="30"/>
      <c r="K24" s="31"/>
    </row>
    <row r="25" spans="1:13">
      <c r="A25" s="14"/>
      <c r="B25" s="15">
        <v>40199</v>
      </c>
      <c r="C25" s="25">
        <v>0</v>
      </c>
      <c r="D25" s="17"/>
      <c r="E25" s="26">
        <v>40199</v>
      </c>
      <c r="F25" s="27">
        <v>40939</v>
      </c>
      <c r="G25" s="20"/>
      <c r="H25" s="28">
        <v>40199</v>
      </c>
      <c r="I25" s="29">
        <v>0</v>
      </c>
      <c r="J25" s="30"/>
      <c r="K25" s="31"/>
    </row>
    <row r="26" spans="1:13">
      <c r="A26" s="14"/>
      <c r="B26" s="15">
        <v>40200</v>
      </c>
      <c r="C26" s="25">
        <v>0</v>
      </c>
      <c r="D26" s="17"/>
      <c r="E26" s="26">
        <v>40200</v>
      </c>
      <c r="F26" s="27">
        <v>64155.5</v>
      </c>
      <c r="G26" s="20"/>
      <c r="H26" s="28">
        <v>40200</v>
      </c>
      <c r="I26" s="29">
        <v>253</v>
      </c>
      <c r="J26" s="30"/>
      <c r="K26" s="31"/>
    </row>
    <row r="27" spans="1:13">
      <c r="A27" s="14"/>
      <c r="B27" s="15">
        <v>40201</v>
      </c>
      <c r="C27" s="25">
        <v>2697.5</v>
      </c>
      <c r="D27" s="17"/>
      <c r="E27" s="26">
        <v>40201</v>
      </c>
      <c r="F27" s="27">
        <v>92540.5</v>
      </c>
      <c r="G27" s="20"/>
      <c r="H27" s="28">
        <v>40201</v>
      </c>
      <c r="I27" s="29">
        <v>162.5</v>
      </c>
      <c r="J27" s="30"/>
      <c r="K27" s="31"/>
    </row>
    <row r="28" spans="1:13">
      <c r="A28" s="14"/>
      <c r="B28" s="15">
        <v>40202</v>
      </c>
      <c r="C28" s="25">
        <v>0</v>
      </c>
      <c r="D28" s="17"/>
      <c r="E28" s="26">
        <v>40202</v>
      </c>
      <c r="F28" s="27">
        <v>75240</v>
      </c>
      <c r="G28" s="20"/>
      <c r="H28" s="28">
        <v>40202</v>
      </c>
      <c r="I28" s="29">
        <v>10</v>
      </c>
      <c r="J28" s="30"/>
      <c r="K28" s="31"/>
    </row>
    <row r="29" spans="1:13">
      <c r="A29" s="14"/>
      <c r="B29" s="15">
        <v>40203</v>
      </c>
      <c r="C29" s="25">
        <v>0</v>
      </c>
      <c r="D29" s="17"/>
      <c r="E29" s="26">
        <v>40203</v>
      </c>
      <c r="F29" s="27">
        <v>23756.52</v>
      </c>
      <c r="G29" s="20"/>
      <c r="H29" s="28">
        <v>40203</v>
      </c>
      <c r="I29" s="29">
        <v>442</v>
      </c>
      <c r="J29" s="30"/>
      <c r="K29" s="31"/>
    </row>
    <row r="30" spans="1:13">
      <c r="A30" s="14"/>
      <c r="B30" s="15">
        <v>40204</v>
      </c>
      <c r="C30" s="25">
        <v>1908.5</v>
      </c>
      <c r="D30" s="17"/>
      <c r="E30" s="26">
        <v>40204</v>
      </c>
      <c r="F30" s="27">
        <v>53808.5</v>
      </c>
      <c r="G30" s="20"/>
      <c r="H30" s="28">
        <v>40204</v>
      </c>
      <c r="I30" s="29">
        <v>661</v>
      </c>
      <c r="J30" s="30"/>
      <c r="K30" s="31"/>
    </row>
    <row r="31" spans="1:13">
      <c r="A31" s="14"/>
      <c r="B31" s="15">
        <v>40205</v>
      </c>
      <c r="C31" s="25">
        <v>0</v>
      </c>
      <c r="D31" s="17"/>
      <c r="E31" s="26">
        <v>40205</v>
      </c>
      <c r="F31" s="27">
        <v>34352.5</v>
      </c>
      <c r="G31" s="20"/>
      <c r="H31" s="28">
        <v>40205</v>
      </c>
      <c r="I31" s="29">
        <v>2105</v>
      </c>
      <c r="J31" s="30"/>
      <c r="K31" s="31"/>
    </row>
    <row r="32" spans="1:13">
      <c r="A32" s="14"/>
      <c r="B32" s="15">
        <v>40206</v>
      </c>
      <c r="C32" s="25">
        <v>0</v>
      </c>
      <c r="D32" s="17"/>
      <c r="E32" s="26">
        <v>40206</v>
      </c>
      <c r="F32" s="27">
        <v>52891.5</v>
      </c>
      <c r="G32" s="20"/>
      <c r="H32" s="28">
        <v>40206</v>
      </c>
      <c r="I32" s="29">
        <v>14</v>
      </c>
      <c r="J32" s="30"/>
      <c r="K32" s="31"/>
    </row>
    <row r="33" spans="1:11">
      <c r="A33" s="14"/>
      <c r="B33" s="15">
        <v>40207</v>
      </c>
      <c r="C33" s="25">
        <v>9632</v>
      </c>
      <c r="D33" s="17"/>
      <c r="E33" s="26">
        <v>40207</v>
      </c>
      <c r="F33" s="27">
        <v>61736.5</v>
      </c>
      <c r="G33" s="20"/>
      <c r="H33" s="28">
        <v>40207</v>
      </c>
      <c r="I33" s="29">
        <v>75</v>
      </c>
      <c r="J33" s="30"/>
      <c r="K33" s="31"/>
    </row>
    <row r="34" spans="1:11">
      <c r="A34" s="14"/>
      <c r="B34" s="15">
        <v>40208</v>
      </c>
      <c r="C34" s="25">
        <v>2855.5</v>
      </c>
      <c r="D34" s="17"/>
      <c r="E34" s="26">
        <v>40208</v>
      </c>
      <c r="F34" s="27">
        <v>59992.5</v>
      </c>
      <c r="G34" s="20"/>
      <c r="H34" s="28">
        <v>40208</v>
      </c>
      <c r="I34" s="29">
        <v>361</v>
      </c>
      <c r="J34" s="30"/>
      <c r="K34" s="31"/>
    </row>
    <row r="35" spans="1:11" ht="15.75" thickBot="1">
      <c r="A35" s="14"/>
      <c r="B35" s="15">
        <v>40209</v>
      </c>
      <c r="C35" s="25">
        <v>0</v>
      </c>
      <c r="D35" s="17"/>
      <c r="E35" s="26">
        <v>40209</v>
      </c>
      <c r="F35" s="27">
        <v>59262</v>
      </c>
      <c r="G35" s="20"/>
      <c r="H35" s="28">
        <v>40209</v>
      </c>
      <c r="I35" s="29">
        <v>0</v>
      </c>
      <c r="J35" s="30"/>
      <c r="K35" s="31"/>
    </row>
    <row r="36" spans="1:11" ht="15.75" thickBot="1">
      <c r="A36" s="36" t="s">
        <v>13</v>
      </c>
      <c r="B36" s="37"/>
      <c r="C36" s="38">
        <v>1234690.7</v>
      </c>
      <c r="D36" s="8"/>
      <c r="E36" s="39"/>
      <c r="F36" s="31"/>
      <c r="H36" s="40"/>
      <c r="I36" s="41">
        <v>0</v>
      </c>
      <c r="J36" s="30"/>
      <c r="K36" s="31"/>
    </row>
    <row r="37" spans="1:11" ht="15.75" thickBot="1">
      <c r="A37" s="42" t="s">
        <v>14</v>
      </c>
      <c r="B37" s="43"/>
      <c r="C37" s="44">
        <v>49637.7</v>
      </c>
      <c r="D37" s="8"/>
      <c r="E37" s="45"/>
      <c r="F37" s="46">
        <v>0</v>
      </c>
      <c r="H37" s="47"/>
      <c r="I37" s="48">
        <v>0</v>
      </c>
      <c r="J37" s="49"/>
      <c r="K37" s="46"/>
    </row>
    <row r="38" spans="1:11">
      <c r="B38" s="50" t="s">
        <v>15</v>
      </c>
      <c r="C38" s="51">
        <f>SUM(C4:C37)</f>
        <v>1507069.44</v>
      </c>
      <c r="E38" s="52" t="s">
        <v>15</v>
      </c>
      <c r="F38" s="53">
        <f>SUM(F5:F37)</f>
        <v>1508321.46</v>
      </c>
      <c r="H38" s="2" t="s">
        <v>15</v>
      </c>
      <c r="I38" s="54">
        <f>SUM(I5:I37)</f>
        <v>17110.34</v>
      </c>
      <c r="J38" s="55" t="s">
        <v>15</v>
      </c>
      <c r="K38" s="54">
        <f t="shared" ref="K38" si="0">SUM(K5:K37)</f>
        <v>94221</v>
      </c>
    </row>
    <row r="39" spans="1:11">
      <c r="I39" s="8"/>
    </row>
    <row r="40" spans="1:11" ht="15.75">
      <c r="A40" s="56"/>
      <c r="C40" s="34">
        <v>0</v>
      </c>
      <c r="D40" s="57"/>
      <c r="E40" s="57"/>
      <c r="F40" s="57"/>
      <c r="H40" s="58" t="s">
        <v>16</v>
      </c>
      <c r="I40" s="59"/>
      <c r="J40" s="60">
        <f>I38+K38</f>
        <v>111331.34</v>
      </c>
      <c r="K40" s="61"/>
    </row>
    <row r="41" spans="1:11" ht="15.75">
      <c r="D41" s="62" t="s">
        <v>17</v>
      </c>
      <c r="E41" s="62"/>
      <c r="F41" s="63">
        <f>F38-J40</f>
        <v>1396990.1199999999</v>
      </c>
      <c r="I41" s="64"/>
    </row>
    <row r="42" spans="1:11" ht="15.75" thickBot="1">
      <c r="D42" s="65"/>
      <c r="E42" s="65" t="s">
        <v>1</v>
      </c>
      <c r="F42" s="66">
        <f>-C38</f>
        <v>-1507069.44</v>
      </c>
    </row>
    <row r="43" spans="1:11" ht="15.75" thickTop="1">
      <c r="C43" t="s">
        <v>18</v>
      </c>
      <c r="E43" s="56" t="s">
        <v>19</v>
      </c>
      <c r="F43" s="54">
        <f>SUM(F41:F42)</f>
        <v>-110079.32000000007</v>
      </c>
      <c r="I43" s="67"/>
      <c r="J43" s="67"/>
      <c r="K43" s="8"/>
    </row>
    <row r="44" spans="1:11" ht="15.75" thickBot="1">
      <c r="D44" s="68" t="s">
        <v>20</v>
      </c>
      <c r="E44" s="68"/>
      <c r="F44" s="69">
        <v>11556</v>
      </c>
      <c r="I44" s="70" t="s">
        <v>21</v>
      </c>
      <c r="J44" s="70"/>
      <c r="K44" s="8">
        <v>109985.04</v>
      </c>
    </row>
    <row r="45" spans="1:11" ht="16.5" thickTop="1" thickBot="1">
      <c r="E45" s="50" t="s">
        <v>22</v>
      </c>
      <c r="F45" s="51">
        <f>F44+F43</f>
        <v>-98523.320000000065</v>
      </c>
      <c r="I45" s="71" t="s">
        <v>23</v>
      </c>
      <c r="J45" s="72"/>
      <c r="K45" s="73">
        <f>F45+K44</f>
        <v>11461.719999999928</v>
      </c>
    </row>
    <row r="46" spans="1:11" ht="15.75" thickTop="1">
      <c r="D46" s="74"/>
      <c r="E46" s="74"/>
      <c r="F46" s="75"/>
    </row>
  </sheetData>
  <mergeCells count="11">
    <mergeCell ref="I43:J43"/>
    <mergeCell ref="D44:E44"/>
    <mergeCell ref="I44:J44"/>
    <mergeCell ref="I45:J45"/>
    <mergeCell ref="D46:E46"/>
    <mergeCell ref="C1:J1"/>
    <mergeCell ref="E4:F4"/>
    <mergeCell ref="I4:K4"/>
    <mergeCell ref="H40:I40"/>
    <mergeCell ref="J40:K40"/>
    <mergeCell ref="D41:E4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6"/>
  <sheetViews>
    <sheetView workbookViewId="0">
      <selection activeCell="C17" sqref="C17"/>
    </sheetView>
  </sheetViews>
  <sheetFormatPr baseColWidth="10" defaultRowHeight="15"/>
  <cols>
    <col min="2" max="2" width="12.42578125" customWidth="1"/>
    <col min="3" max="3" width="16.42578125" customWidth="1"/>
    <col min="4" max="4" width="7.28515625" customWidth="1"/>
    <col min="6" max="6" width="17.85546875" customWidth="1"/>
    <col min="7" max="7" width="4.85546875" customWidth="1"/>
    <col min="9" max="9" width="13.7109375" customWidth="1"/>
    <col min="11" max="11" width="17" customWidth="1"/>
  </cols>
  <sheetData>
    <row r="1" spans="1:13" ht="23.25">
      <c r="C1" s="1" t="s">
        <v>24</v>
      </c>
      <c r="D1" s="1"/>
      <c r="E1" s="1"/>
      <c r="F1" s="1"/>
      <c r="G1" s="1"/>
      <c r="H1" s="1"/>
      <c r="I1" s="1"/>
      <c r="J1" s="1"/>
    </row>
    <row r="2" spans="1:13" ht="15.75" thickBot="1">
      <c r="E2" s="2"/>
      <c r="F2" s="2"/>
    </row>
    <row r="3" spans="1:13" ht="15.75" thickBot="1">
      <c r="C3" s="3" t="s">
        <v>1</v>
      </c>
      <c r="D3" s="4"/>
    </row>
    <row r="4" spans="1:13" ht="20.25" thickTop="1" thickBot="1">
      <c r="A4" s="5" t="s">
        <v>2</v>
      </c>
      <c r="B4" s="6"/>
      <c r="C4" s="7">
        <v>109985.04</v>
      </c>
      <c r="D4" s="8"/>
      <c r="E4" s="9" t="s">
        <v>25</v>
      </c>
      <c r="F4" s="10"/>
      <c r="I4" s="11" t="s">
        <v>4</v>
      </c>
      <c r="J4" s="12"/>
      <c r="K4" s="13"/>
    </row>
    <row r="5" spans="1:13" ht="15.75" thickTop="1">
      <c r="A5" s="14"/>
      <c r="B5" s="15">
        <v>40210</v>
      </c>
      <c r="C5" s="25">
        <v>1715</v>
      </c>
      <c r="D5" s="17" t="s">
        <v>26</v>
      </c>
      <c r="E5" s="18">
        <v>40210</v>
      </c>
      <c r="F5" s="76">
        <v>30976.5</v>
      </c>
      <c r="G5" s="20"/>
      <c r="H5" s="21">
        <v>40210</v>
      </c>
      <c r="I5" s="29">
        <v>1354</v>
      </c>
      <c r="J5" s="23"/>
      <c r="K5" s="24"/>
    </row>
    <row r="6" spans="1:13">
      <c r="A6" s="14"/>
      <c r="B6" s="15">
        <v>40211</v>
      </c>
      <c r="C6" s="25">
        <v>0</v>
      </c>
      <c r="D6" s="17"/>
      <c r="E6" s="26">
        <v>40211</v>
      </c>
      <c r="F6" s="27">
        <v>33444.5</v>
      </c>
      <c r="G6" s="20"/>
      <c r="H6" s="28">
        <v>40211</v>
      </c>
      <c r="I6" s="29">
        <v>0</v>
      </c>
      <c r="J6" s="30" t="s">
        <v>5</v>
      </c>
      <c r="K6" s="31">
        <v>1301</v>
      </c>
    </row>
    <row r="7" spans="1:13">
      <c r="A7" s="14"/>
      <c r="B7" s="15">
        <v>40212</v>
      </c>
      <c r="C7" s="25">
        <v>0</v>
      </c>
      <c r="D7" s="17"/>
      <c r="E7" s="26">
        <v>40212</v>
      </c>
      <c r="F7" s="27">
        <v>19190</v>
      </c>
      <c r="G7" s="20"/>
      <c r="H7" s="28">
        <v>40212</v>
      </c>
      <c r="I7" s="29">
        <v>1150</v>
      </c>
      <c r="J7" s="30" t="s">
        <v>6</v>
      </c>
      <c r="K7" s="31">
        <v>0</v>
      </c>
    </row>
    <row r="8" spans="1:13">
      <c r="A8" s="14"/>
      <c r="B8" s="15">
        <v>40213</v>
      </c>
      <c r="C8" s="25">
        <v>0</v>
      </c>
      <c r="D8" s="17"/>
      <c r="E8" s="26">
        <v>40213</v>
      </c>
      <c r="F8" s="27">
        <v>36477.5</v>
      </c>
      <c r="G8" s="20"/>
      <c r="H8" s="28">
        <v>40213</v>
      </c>
      <c r="I8" s="29">
        <v>210</v>
      </c>
      <c r="J8" s="30" t="s">
        <v>7</v>
      </c>
      <c r="K8" s="31">
        <v>28750</v>
      </c>
    </row>
    <row r="9" spans="1:13">
      <c r="A9" s="14"/>
      <c r="B9" s="15">
        <v>40214</v>
      </c>
      <c r="C9" s="25">
        <v>0</v>
      </c>
      <c r="D9" s="17"/>
      <c r="E9" s="26">
        <v>40214</v>
      </c>
      <c r="F9" s="27">
        <v>72511.8</v>
      </c>
      <c r="G9" s="20"/>
      <c r="H9" s="28">
        <v>40214</v>
      </c>
      <c r="I9" s="29">
        <v>0</v>
      </c>
      <c r="J9" s="30" t="s">
        <v>8</v>
      </c>
      <c r="K9" s="31">
        <v>10830.5</v>
      </c>
    </row>
    <row r="10" spans="1:13">
      <c r="A10" s="14"/>
      <c r="B10" s="15">
        <v>40215</v>
      </c>
      <c r="C10" s="25">
        <v>8216</v>
      </c>
      <c r="D10" s="17"/>
      <c r="E10" s="26">
        <v>40215</v>
      </c>
      <c r="F10" s="27">
        <v>67213</v>
      </c>
      <c r="G10" s="20"/>
      <c r="H10" s="28">
        <v>40215</v>
      </c>
      <c r="I10" s="29">
        <v>346</v>
      </c>
      <c r="J10" s="30" t="s">
        <v>9</v>
      </c>
      <c r="K10" s="31">
        <v>8591</v>
      </c>
    </row>
    <row r="11" spans="1:13">
      <c r="A11" s="14"/>
      <c r="B11" s="15">
        <v>40216</v>
      </c>
      <c r="C11" s="25">
        <v>0</v>
      </c>
      <c r="D11" s="17"/>
      <c r="E11" s="26">
        <v>40216</v>
      </c>
      <c r="F11" s="27">
        <v>60525</v>
      </c>
      <c r="G11" s="20"/>
      <c r="H11" s="28">
        <v>40216</v>
      </c>
      <c r="I11" s="29">
        <v>40</v>
      </c>
      <c r="J11" s="30" t="s">
        <v>10</v>
      </c>
      <c r="K11" s="31">
        <v>10202</v>
      </c>
    </row>
    <row r="12" spans="1:13">
      <c r="A12" s="14"/>
      <c r="B12" s="15">
        <v>40217</v>
      </c>
      <c r="C12" s="25">
        <v>0</v>
      </c>
      <c r="D12" s="17"/>
      <c r="E12" s="26">
        <v>40217</v>
      </c>
      <c r="F12" s="27">
        <v>34763.5</v>
      </c>
      <c r="G12" s="20"/>
      <c r="H12" s="28">
        <v>40217</v>
      </c>
      <c r="I12" s="29">
        <v>0</v>
      </c>
      <c r="J12" s="30" t="s">
        <v>11</v>
      </c>
      <c r="K12" s="31">
        <v>10002</v>
      </c>
    </row>
    <row r="13" spans="1:13">
      <c r="A13" s="14"/>
      <c r="B13" s="15">
        <v>40218</v>
      </c>
      <c r="C13" s="25">
        <v>0</v>
      </c>
      <c r="D13" s="17"/>
      <c r="E13" s="26">
        <v>40218</v>
      </c>
      <c r="F13" s="27">
        <v>35419.5</v>
      </c>
      <c r="G13" s="20"/>
      <c r="H13" s="28">
        <v>40218</v>
      </c>
      <c r="I13" s="29">
        <v>2467</v>
      </c>
      <c r="J13" s="30" t="s">
        <v>12</v>
      </c>
      <c r="K13" s="31">
        <v>0</v>
      </c>
    </row>
    <row r="14" spans="1:13">
      <c r="A14" s="14"/>
      <c r="B14" s="15">
        <v>40219</v>
      </c>
      <c r="C14" s="25">
        <v>0</v>
      </c>
      <c r="D14" s="17"/>
      <c r="E14" s="26">
        <v>40219</v>
      </c>
      <c r="F14" s="27">
        <v>33401</v>
      </c>
      <c r="G14" s="20"/>
      <c r="H14" s="28">
        <v>40219</v>
      </c>
      <c r="I14" s="29">
        <v>80</v>
      </c>
      <c r="J14" s="30"/>
      <c r="K14" s="31"/>
    </row>
    <row r="15" spans="1:13">
      <c r="A15" s="14"/>
      <c r="B15" s="15">
        <v>40220</v>
      </c>
      <c r="C15" s="25">
        <v>0</v>
      </c>
      <c r="D15" s="17"/>
      <c r="E15" s="26">
        <v>40220</v>
      </c>
      <c r="F15" s="27">
        <v>53786</v>
      </c>
      <c r="G15" s="20"/>
      <c r="H15" s="28">
        <v>40220</v>
      </c>
      <c r="I15" s="29">
        <v>1601</v>
      </c>
      <c r="J15" s="30"/>
      <c r="K15" s="31"/>
    </row>
    <row r="16" spans="1:13">
      <c r="A16" s="14"/>
      <c r="B16" s="15">
        <v>40221</v>
      </c>
      <c r="C16" s="25">
        <v>2115</v>
      </c>
      <c r="D16" s="17"/>
      <c r="E16" s="26">
        <v>40221</v>
      </c>
      <c r="F16" s="27">
        <v>66043</v>
      </c>
      <c r="G16" s="20"/>
      <c r="H16" s="28">
        <v>40221</v>
      </c>
      <c r="I16" s="29">
        <v>314.5</v>
      </c>
      <c r="J16" s="30"/>
      <c r="K16" s="32"/>
      <c r="L16" s="33"/>
      <c r="M16" s="34"/>
    </row>
    <row r="17" spans="1:13">
      <c r="A17" s="14"/>
      <c r="B17" s="15">
        <v>40222</v>
      </c>
      <c r="C17" s="25">
        <v>0</v>
      </c>
      <c r="D17" s="17"/>
      <c r="E17" s="26">
        <v>40222</v>
      </c>
      <c r="F17" s="27">
        <v>82490.5</v>
      </c>
      <c r="G17" s="20"/>
      <c r="H17" s="28">
        <v>40222</v>
      </c>
      <c r="I17" s="29">
        <v>740.5</v>
      </c>
      <c r="J17" s="30"/>
      <c r="K17" s="32"/>
      <c r="L17" s="33"/>
      <c r="M17" s="34"/>
    </row>
    <row r="18" spans="1:13">
      <c r="A18" s="14"/>
      <c r="B18" s="15">
        <v>40223</v>
      </c>
      <c r="C18" s="25">
        <v>0</v>
      </c>
      <c r="D18" s="17"/>
      <c r="E18" s="26">
        <v>40223</v>
      </c>
      <c r="F18" s="27">
        <v>61315.5</v>
      </c>
      <c r="G18" s="20"/>
      <c r="H18" s="28">
        <v>40223</v>
      </c>
      <c r="I18" s="29">
        <v>0</v>
      </c>
      <c r="J18" s="30"/>
      <c r="K18" s="35"/>
      <c r="L18" s="33"/>
      <c r="M18" s="34"/>
    </row>
    <row r="19" spans="1:13">
      <c r="A19" s="14"/>
      <c r="B19" s="15">
        <v>40224</v>
      </c>
      <c r="C19" s="25">
        <v>0</v>
      </c>
      <c r="D19" s="17"/>
      <c r="E19" s="26">
        <v>40224</v>
      </c>
      <c r="F19" s="27">
        <v>49040</v>
      </c>
      <c r="G19" s="20"/>
      <c r="H19" s="28">
        <v>40224</v>
      </c>
      <c r="I19" s="29">
        <v>60.5</v>
      </c>
      <c r="J19" s="30"/>
      <c r="K19" s="35"/>
      <c r="L19" s="33"/>
      <c r="M19" s="34"/>
    </row>
    <row r="20" spans="1:13">
      <c r="A20" s="14"/>
      <c r="B20" s="15">
        <v>40225</v>
      </c>
      <c r="C20" s="25">
        <v>0</v>
      </c>
      <c r="D20" s="17"/>
      <c r="E20" s="26">
        <v>40225</v>
      </c>
      <c r="F20" s="27">
        <v>28037.5</v>
      </c>
      <c r="G20" s="20"/>
      <c r="H20" s="28">
        <v>40225</v>
      </c>
      <c r="I20" s="29">
        <v>0</v>
      </c>
      <c r="J20" s="77"/>
      <c r="K20" s="31"/>
    </row>
    <row r="21" spans="1:13">
      <c r="A21" s="14"/>
      <c r="B21" s="15">
        <v>40226</v>
      </c>
      <c r="C21" s="25">
        <v>0</v>
      </c>
      <c r="D21" s="17"/>
      <c r="E21" s="26">
        <v>40226</v>
      </c>
      <c r="F21" s="27">
        <v>19660</v>
      </c>
      <c r="G21" s="20"/>
      <c r="H21" s="28">
        <v>40226</v>
      </c>
      <c r="I21" s="29">
        <v>26</v>
      </c>
      <c r="J21" s="77"/>
      <c r="K21" s="31"/>
    </row>
    <row r="22" spans="1:13">
      <c r="A22" s="14"/>
      <c r="B22" s="15">
        <v>40227</v>
      </c>
      <c r="C22" s="25">
        <v>0</v>
      </c>
      <c r="D22" s="17"/>
      <c r="E22" s="26">
        <v>40227</v>
      </c>
      <c r="F22" s="27">
        <v>40774</v>
      </c>
      <c r="G22" s="20"/>
      <c r="H22" s="28">
        <v>40227</v>
      </c>
      <c r="I22" s="29">
        <v>200</v>
      </c>
      <c r="J22" s="30"/>
      <c r="K22" s="31"/>
    </row>
    <row r="23" spans="1:13">
      <c r="A23" s="14"/>
      <c r="B23" s="15">
        <v>40228</v>
      </c>
      <c r="C23" s="25">
        <v>7994.5</v>
      </c>
      <c r="D23" s="17"/>
      <c r="E23" s="26">
        <v>40228</v>
      </c>
      <c r="F23" s="27">
        <v>62295</v>
      </c>
      <c r="G23" s="20"/>
      <c r="H23" s="28">
        <v>40228</v>
      </c>
      <c r="I23" s="29">
        <v>113</v>
      </c>
      <c r="J23" s="30"/>
      <c r="K23" s="31"/>
    </row>
    <row r="24" spans="1:13">
      <c r="A24" s="14"/>
      <c r="B24" s="15">
        <v>40229</v>
      </c>
      <c r="C24" s="25">
        <v>0</v>
      </c>
      <c r="D24" s="17"/>
      <c r="E24" s="26">
        <v>40229</v>
      </c>
      <c r="F24" s="27">
        <v>62074</v>
      </c>
      <c r="G24" s="20"/>
      <c r="H24" s="28">
        <v>40229</v>
      </c>
      <c r="I24" s="29">
        <v>61.5</v>
      </c>
      <c r="J24" s="30"/>
      <c r="K24" s="31"/>
    </row>
    <row r="25" spans="1:13">
      <c r="A25" s="14"/>
      <c r="B25" s="15">
        <v>40230</v>
      </c>
      <c r="C25" s="25">
        <v>20688</v>
      </c>
      <c r="D25" s="17"/>
      <c r="E25" s="26">
        <v>40230</v>
      </c>
      <c r="F25" s="27">
        <v>97557</v>
      </c>
      <c r="G25" s="20"/>
      <c r="H25" s="28">
        <v>40230</v>
      </c>
      <c r="I25" s="29">
        <v>140</v>
      </c>
      <c r="J25" s="30"/>
      <c r="K25" s="31"/>
    </row>
    <row r="26" spans="1:13">
      <c r="A26" s="14"/>
      <c r="B26" s="15">
        <v>40231</v>
      </c>
      <c r="C26" s="25">
        <v>0</v>
      </c>
      <c r="D26" s="17"/>
      <c r="E26" s="26">
        <v>40231</v>
      </c>
      <c r="F26" s="27">
        <v>35789.08</v>
      </c>
      <c r="G26" s="20"/>
      <c r="H26" s="28">
        <v>40231</v>
      </c>
      <c r="I26" s="29">
        <v>0</v>
      </c>
      <c r="J26" s="30"/>
      <c r="K26" s="31"/>
    </row>
    <row r="27" spans="1:13">
      <c r="A27" s="14"/>
      <c r="B27" s="15">
        <v>40232</v>
      </c>
      <c r="C27" s="25">
        <v>0</v>
      </c>
      <c r="D27" s="17"/>
      <c r="E27" s="26">
        <v>40232</v>
      </c>
      <c r="F27" s="27">
        <v>36192</v>
      </c>
      <c r="G27" s="20"/>
      <c r="H27" s="28">
        <v>40232</v>
      </c>
      <c r="I27" s="29">
        <v>0</v>
      </c>
      <c r="J27" s="30"/>
      <c r="K27" s="31"/>
    </row>
    <row r="28" spans="1:13">
      <c r="A28" s="14"/>
      <c r="B28" s="15">
        <v>40233</v>
      </c>
      <c r="C28" s="25">
        <v>0</v>
      </c>
      <c r="D28" s="17"/>
      <c r="E28" s="26">
        <v>40233</v>
      </c>
      <c r="F28" s="27">
        <v>36471</v>
      </c>
      <c r="G28" s="20"/>
      <c r="H28" s="28">
        <v>40233</v>
      </c>
      <c r="I28" s="29">
        <v>34</v>
      </c>
      <c r="J28" s="30"/>
      <c r="K28" s="31"/>
    </row>
    <row r="29" spans="1:13">
      <c r="A29" s="14"/>
      <c r="B29" s="15">
        <v>40234</v>
      </c>
      <c r="C29" s="25">
        <v>1795.5</v>
      </c>
      <c r="D29" s="17"/>
      <c r="E29" s="26">
        <v>40234</v>
      </c>
      <c r="F29" s="27">
        <v>47753.3</v>
      </c>
      <c r="G29" s="20"/>
      <c r="H29" s="28">
        <v>40234</v>
      </c>
      <c r="I29" s="29">
        <v>304.5</v>
      </c>
      <c r="J29" s="30"/>
      <c r="K29" s="31"/>
    </row>
    <row r="30" spans="1:13">
      <c r="A30" s="14"/>
      <c r="B30" s="15">
        <v>40235</v>
      </c>
      <c r="C30" s="25">
        <v>0</v>
      </c>
      <c r="D30" s="17"/>
      <c r="E30" s="26">
        <v>40235</v>
      </c>
      <c r="F30" s="27">
        <v>62847.5</v>
      </c>
      <c r="G30" s="20"/>
      <c r="H30" s="28">
        <v>40235</v>
      </c>
      <c r="I30" s="29">
        <v>0</v>
      </c>
      <c r="J30" s="30"/>
      <c r="K30" s="31"/>
    </row>
    <row r="31" spans="1:13">
      <c r="A31" s="14"/>
      <c r="B31" s="15">
        <v>40236</v>
      </c>
      <c r="C31" s="25">
        <v>0</v>
      </c>
      <c r="D31" s="17"/>
      <c r="E31" s="26">
        <v>40236</v>
      </c>
      <c r="F31" s="27">
        <v>74484</v>
      </c>
      <c r="G31" s="20"/>
      <c r="H31" s="28">
        <v>40236</v>
      </c>
      <c r="I31" s="29">
        <v>1158.5</v>
      </c>
      <c r="J31" s="30"/>
      <c r="K31" s="31"/>
    </row>
    <row r="32" spans="1:13">
      <c r="A32" s="14"/>
      <c r="B32" s="15">
        <v>40237</v>
      </c>
      <c r="C32" s="25">
        <v>0</v>
      </c>
      <c r="D32" s="17"/>
      <c r="E32" s="26">
        <v>40237</v>
      </c>
      <c r="F32" s="27">
        <v>62027.5</v>
      </c>
      <c r="G32" s="20"/>
      <c r="H32" s="28">
        <v>40237</v>
      </c>
      <c r="I32" s="29">
        <v>0</v>
      </c>
      <c r="J32" s="30"/>
      <c r="K32" s="31"/>
    </row>
    <row r="33" spans="1:11">
      <c r="A33" s="14"/>
      <c r="B33" s="15"/>
      <c r="C33" s="25"/>
      <c r="D33" s="17"/>
      <c r="E33" s="26"/>
      <c r="F33" s="27">
        <v>0</v>
      </c>
      <c r="G33" s="20"/>
      <c r="H33" s="28"/>
      <c r="I33" s="29"/>
      <c r="J33" s="30"/>
      <c r="K33" s="31"/>
    </row>
    <row r="34" spans="1:11">
      <c r="A34" s="14"/>
      <c r="B34" s="15"/>
      <c r="C34" s="25"/>
      <c r="D34" s="17"/>
      <c r="E34" s="26"/>
      <c r="F34" s="27">
        <v>0</v>
      </c>
      <c r="G34" s="20"/>
      <c r="H34" s="28"/>
      <c r="I34" s="29"/>
      <c r="J34" s="30"/>
      <c r="K34" s="31"/>
    </row>
    <row r="35" spans="1:11" ht="15.75" thickBot="1">
      <c r="A35" s="14"/>
      <c r="B35" s="15"/>
      <c r="C35" s="25"/>
      <c r="D35" s="17"/>
      <c r="E35" s="26"/>
      <c r="F35" s="27">
        <v>0</v>
      </c>
      <c r="G35" s="20"/>
      <c r="H35" s="28"/>
      <c r="I35" s="29"/>
      <c r="J35" s="30"/>
      <c r="K35" s="31"/>
    </row>
    <row r="36" spans="1:11" ht="15.75" thickBot="1">
      <c r="A36" s="36" t="s">
        <v>13</v>
      </c>
      <c r="B36" s="37"/>
      <c r="C36" s="38">
        <v>1192574.49</v>
      </c>
      <c r="D36" s="8"/>
      <c r="E36" s="39"/>
      <c r="F36" s="31">
        <v>0</v>
      </c>
      <c r="H36" s="40"/>
      <c r="I36" s="41">
        <v>0</v>
      </c>
      <c r="J36" s="30"/>
      <c r="K36" s="31"/>
    </row>
    <row r="37" spans="1:11" ht="15.75" thickBot="1">
      <c r="A37" s="42" t="s">
        <v>14</v>
      </c>
      <c r="B37" s="43"/>
      <c r="C37" s="44">
        <v>91020.75</v>
      </c>
      <c r="D37" s="8"/>
      <c r="E37" s="45"/>
      <c r="F37" s="46">
        <v>0</v>
      </c>
      <c r="H37" s="47"/>
      <c r="I37" s="48">
        <v>0</v>
      </c>
      <c r="J37" s="49"/>
      <c r="K37" s="46"/>
    </row>
    <row r="38" spans="1:11">
      <c r="B38" s="50" t="s">
        <v>15</v>
      </c>
      <c r="C38" s="51">
        <f>SUM(C4:C37)</f>
        <v>1436104.28</v>
      </c>
      <c r="E38" s="52" t="s">
        <v>15</v>
      </c>
      <c r="F38" s="53">
        <f>SUM(F5:F37)</f>
        <v>1402559.1800000002</v>
      </c>
      <c r="H38" s="2" t="s">
        <v>15</v>
      </c>
      <c r="I38" s="54">
        <f>SUM(I5:I37)</f>
        <v>10401</v>
      </c>
      <c r="J38" s="55" t="s">
        <v>15</v>
      </c>
      <c r="K38" s="54">
        <f t="shared" ref="K38" si="0">SUM(K5:K37)</f>
        <v>69676.5</v>
      </c>
    </row>
    <row r="39" spans="1:11">
      <c r="I39" s="8"/>
    </row>
    <row r="40" spans="1:11" ht="15.75">
      <c r="A40" s="56"/>
      <c r="C40" s="34">
        <v>0</v>
      </c>
      <c r="D40" s="57"/>
      <c r="E40" s="57"/>
      <c r="F40" s="57"/>
      <c r="H40" s="58" t="s">
        <v>16</v>
      </c>
      <c r="I40" s="59"/>
      <c r="J40" s="60">
        <f>I38+K38</f>
        <v>80077.5</v>
      </c>
      <c r="K40" s="61"/>
    </row>
    <row r="41" spans="1:11" ht="15.75">
      <c r="D41" s="62" t="s">
        <v>17</v>
      </c>
      <c r="E41" s="62"/>
      <c r="F41" s="63">
        <f>F38-J40</f>
        <v>1322481.6800000002</v>
      </c>
      <c r="I41" s="64"/>
    </row>
    <row r="42" spans="1:11" ht="15.75" thickBot="1">
      <c r="D42" s="65"/>
      <c r="E42" s="65" t="s">
        <v>1</v>
      </c>
      <c r="F42" s="66">
        <f>-C38</f>
        <v>-1436104.28</v>
      </c>
    </row>
    <row r="43" spans="1:11" ht="15.75" thickTop="1">
      <c r="C43" t="s">
        <v>18</v>
      </c>
      <c r="E43" s="56" t="s">
        <v>19</v>
      </c>
      <c r="F43" s="54">
        <f>SUM(F41:F42)</f>
        <v>-113622.59999999986</v>
      </c>
      <c r="I43" s="67"/>
      <c r="J43" s="67"/>
      <c r="K43" s="8"/>
    </row>
    <row r="44" spans="1:11" ht="15.75" thickBot="1">
      <c r="D44" s="68" t="s">
        <v>20</v>
      </c>
      <c r="E44" s="68"/>
      <c r="F44" s="69">
        <v>22980</v>
      </c>
      <c r="I44" s="70" t="s">
        <v>21</v>
      </c>
      <c r="J44" s="70"/>
      <c r="K44" s="8">
        <v>110271.27</v>
      </c>
    </row>
    <row r="45" spans="1:11" ht="16.5" thickTop="1" thickBot="1">
      <c r="E45" s="50" t="s">
        <v>22</v>
      </c>
      <c r="F45" s="51">
        <f>F44+F43</f>
        <v>-90642.59999999986</v>
      </c>
      <c r="I45" s="71" t="s">
        <v>23</v>
      </c>
      <c r="J45" s="72"/>
      <c r="K45" s="73">
        <f>F45+K44</f>
        <v>19628.670000000144</v>
      </c>
    </row>
    <row r="46" spans="1:11" ht="15.75" thickTop="1">
      <c r="D46" s="74"/>
      <c r="E46" s="74"/>
      <c r="F46" s="75"/>
    </row>
  </sheetData>
  <mergeCells count="11">
    <mergeCell ref="I43:J43"/>
    <mergeCell ref="D44:E44"/>
    <mergeCell ref="I44:J44"/>
    <mergeCell ref="I45:J45"/>
    <mergeCell ref="D46:E46"/>
    <mergeCell ref="C1:J1"/>
    <mergeCell ref="E4:F4"/>
    <mergeCell ref="I4:K4"/>
    <mergeCell ref="H40:I40"/>
    <mergeCell ref="J40:K40"/>
    <mergeCell ref="D41:E4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6"/>
  <sheetViews>
    <sheetView tabSelected="1" workbookViewId="0">
      <selection activeCell="C16" sqref="C16"/>
    </sheetView>
  </sheetViews>
  <sheetFormatPr baseColWidth="10" defaultRowHeight="15"/>
  <cols>
    <col min="2" max="2" width="12.42578125" customWidth="1"/>
    <col min="3" max="3" width="16.42578125" customWidth="1"/>
    <col min="4" max="4" width="7.28515625" customWidth="1"/>
    <col min="6" max="6" width="17.85546875" customWidth="1"/>
    <col min="7" max="7" width="4.85546875" customWidth="1"/>
    <col min="9" max="9" width="13.7109375" customWidth="1"/>
    <col min="11" max="11" width="17" customWidth="1"/>
  </cols>
  <sheetData>
    <row r="1" spans="1:13" ht="23.25">
      <c r="C1" s="1" t="s">
        <v>27</v>
      </c>
      <c r="D1" s="1"/>
      <c r="E1" s="1"/>
      <c r="F1" s="1"/>
      <c r="G1" s="1"/>
      <c r="H1" s="1"/>
      <c r="I1" s="1"/>
      <c r="J1" s="1"/>
    </row>
    <row r="2" spans="1:13" ht="15.75" thickBot="1">
      <c r="E2" s="2"/>
      <c r="F2" s="2"/>
    </row>
    <row r="3" spans="1:13" ht="15.75" thickBot="1">
      <c r="C3" s="3" t="s">
        <v>1</v>
      </c>
      <c r="D3" s="4"/>
    </row>
    <row r="4" spans="1:13" ht="20.25" thickTop="1" thickBot="1">
      <c r="A4" s="5" t="s">
        <v>2</v>
      </c>
      <c r="B4" s="6"/>
      <c r="C4" s="7">
        <v>110271.27</v>
      </c>
      <c r="D4" s="8"/>
      <c r="E4" s="9" t="s">
        <v>25</v>
      </c>
      <c r="F4" s="10"/>
      <c r="I4" s="11" t="s">
        <v>4</v>
      </c>
      <c r="J4" s="12"/>
      <c r="K4" s="13"/>
    </row>
    <row r="5" spans="1:13" ht="15.75" thickTop="1">
      <c r="A5" s="14"/>
      <c r="B5" s="15">
        <v>40238</v>
      </c>
      <c r="C5" s="25">
        <v>0</v>
      </c>
      <c r="D5" s="17"/>
      <c r="E5" s="18">
        <v>40238</v>
      </c>
      <c r="F5" s="76">
        <v>66851.399999999994</v>
      </c>
      <c r="G5" s="20"/>
      <c r="H5" s="21">
        <v>40238</v>
      </c>
      <c r="I5" s="29">
        <v>0</v>
      </c>
      <c r="J5" s="23"/>
      <c r="K5" s="24"/>
    </row>
    <row r="6" spans="1:13">
      <c r="A6" s="14"/>
      <c r="B6" s="15">
        <v>40239</v>
      </c>
      <c r="C6" s="25">
        <v>0</v>
      </c>
      <c r="D6" s="17"/>
      <c r="E6" s="26">
        <v>40239</v>
      </c>
      <c r="F6" s="27">
        <v>25365</v>
      </c>
      <c r="G6" s="20"/>
      <c r="H6" s="28">
        <v>40239</v>
      </c>
      <c r="I6" s="29">
        <v>20</v>
      </c>
      <c r="J6" s="30" t="s">
        <v>5</v>
      </c>
      <c r="K6" s="31">
        <v>720</v>
      </c>
    </row>
    <row r="7" spans="1:13">
      <c r="A7" s="14"/>
      <c r="B7" s="15">
        <v>40240</v>
      </c>
      <c r="C7" s="25">
        <v>0</v>
      </c>
      <c r="D7" s="17"/>
      <c r="E7" s="26">
        <v>40240</v>
      </c>
      <c r="F7" s="27">
        <v>18729.5</v>
      </c>
      <c r="G7" s="20"/>
      <c r="H7" s="28">
        <v>40240</v>
      </c>
      <c r="I7" s="29">
        <v>630.5</v>
      </c>
      <c r="J7" s="30" t="s">
        <v>6</v>
      </c>
      <c r="K7" s="31">
        <v>0</v>
      </c>
    </row>
    <row r="8" spans="1:13">
      <c r="A8" s="14"/>
      <c r="B8" s="15">
        <v>40241</v>
      </c>
      <c r="C8" s="25">
        <v>0</v>
      </c>
      <c r="D8" s="17"/>
      <c r="E8" s="26">
        <v>40241</v>
      </c>
      <c r="F8" s="27">
        <v>47329</v>
      </c>
      <c r="G8" s="20"/>
      <c r="H8" s="28">
        <v>40241</v>
      </c>
      <c r="I8" s="29">
        <v>265</v>
      </c>
      <c r="J8" s="30" t="s">
        <v>7</v>
      </c>
      <c r="K8" s="31">
        <v>28750</v>
      </c>
    </row>
    <row r="9" spans="1:13">
      <c r="A9" s="14"/>
      <c r="B9" s="15">
        <v>40242</v>
      </c>
      <c r="C9" s="25">
        <v>1505</v>
      </c>
      <c r="D9" s="17" t="s">
        <v>28</v>
      </c>
      <c r="E9" s="26">
        <v>40242</v>
      </c>
      <c r="F9" s="27">
        <v>51346</v>
      </c>
      <c r="G9" s="20"/>
      <c r="H9" s="28">
        <v>40242</v>
      </c>
      <c r="I9" s="29">
        <v>116</v>
      </c>
      <c r="J9" s="30" t="s">
        <v>8</v>
      </c>
      <c r="K9" s="31">
        <v>10002</v>
      </c>
    </row>
    <row r="10" spans="1:13">
      <c r="A10" s="14"/>
      <c r="B10" s="15">
        <v>40243</v>
      </c>
      <c r="C10" s="25">
        <v>5758.6</v>
      </c>
      <c r="D10" s="17"/>
      <c r="E10" s="26">
        <v>40243</v>
      </c>
      <c r="F10" s="27">
        <v>71369</v>
      </c>
      <c r="G10" s="20"/>
      <c r="H10" s="28">
        <v>40243</v>
      </c>
      <c r="I10" s="29">
        <v>14.5</v>
      </c>
      <c r="J10" s="30" t="s">
        <v>9</v>
      </c>
      <c r="K10" s="31">
        <v>10002</v>
      </c>
    </row>
    <row r="11" spans="1:13">
      <c r="A11" s="14"/>
      <c r="B11" s="15">
        <v>40244</v>
      </c>
      <c r="C11" s="25">
        <v>23764</v>
      </c>
      <c r="D11" s="17"/>
      <c r="E11" s="26">
        <v>40244</v>
      </c>
      <c r="F11" s="27">
        <v>71065</v>
      </c>
      <c r="G11" s="20"/>
      <c r="H11" s="28">
        <v>40244</v>
      </c>
      <c r="I11" s="29">
        <v>28.24</v>
      </c>
      <c r="J11" s="30" t="s">
        <v>10</v>
      </c>
      <c r="K11" s="31">
        <v>10830.5</v>
      </c>
    </row>
    <row r="12" spans="1:13">
      <c r="A12" s="14"/>
      <c r="B12" s="15">
        <v>40245</v>
      </c>
      <c r="C12" s="25">
        <v>0</v>
      </c>
      <c r="D12" s="17"/>
      <c r="E12" s="26">
        <v>40245</v>
      </c>
      <c r="F12" s="27">
        <v>84567.44</v>
      </c>
      <c r="G12" s="20"/>
      <c r="H12" s="28">
        <v>40245</v>
      </c>
      <c r="I12" s="29">
        <v>90</v>
      </c>
      <c r="J12" s="30" t="s">
        <v>11</v>
      </c>
      <c r="K12" s="31">
        <v>10150.5</v>
      </c>
    </row>
    <row r="13" spans="1:13">
      <c r="A13" s="14"/>
      <c r="B13" s="15">
        <v>40246</v>
      </c>
      <c r="C13" s="25">
        <v>0</v>
      </c>
      <c r="D13" s="17"/>
      <c r="E13" s="26">
        <v>40246</v>
      </c>
      <c r="F13" s="27">
        <v>64880</v>
      </c>
      <c r="G13" s="20"/>
      <c r="H13" s="28">
        <v>40246</v>
      </c>
      <c r="I13" s="29">
        <v>269.5</v>
      </c>
      <c r="J13" s="30" t="s">
        <v>12</v>
      </c>
      <c r="K13" s="31">
        <v>0</v>
      </c>
    </row>
    <row r="14" spans="1:13">
      <c r="A14" s="14"/>
      <c r="B14" s="15">
        <v>40247</v>
      </c>
      <c r="C14" s="25">
        <v>8271</v>
      </c>
      <c r="D14" s="17"/>
      <c r="E14" s="26">
        <v>40247</v>
      </c>
      <c r="F14" s="27">
        <v>60300</v>
      </c>
      <c r="G14" s="20"/>
      <c r="H14" s="28">
        <v>40247</v>
      </c>
      <c r="I14" s="29">
        <v>12</v>
      </c>
      <c r="J14" s="30"/>
      <c r="K14" s="31"/>
    </row>
    <row r="15" spans="1:13">
      <c r="A15" s="14"/>
      <c r="B15" s="15">
        <v>40248</v>
      </c>
      <c r="C15" s="25">
        <v>0</v>
      </c>
      <c r="D15" s="17"/>
      <c r="E15" s="26">
        <v>40248</v>
      </c>
      <c r="F15" s="27">
        <v>42446.5</v>
      </c>
      <c r="G15" s="20"/>
      <c r="H15" s="28">
        <v>40248</v>
      </c>
      <c r="I15" s="29">
        <v>722</v>
      </c>
      <c r="J15" s="30"/>
      <c r="K15" s="31"/>
    </row>
    <row r="16" spans="1:13">
      <c r="A16" s="14"/>
      <c r="B16" s="15">
        <v>40249</v>
      </c>
      <c r="C16" s="25">
        <v>19.875</v>
      </c>
      <c r="D16" s="17"/>
      <c r="E16" s="26">
        <v>40249</v>
      </c>
      <c r="F16" s="27">
        <v>81877</v>
      </c>
      <c r="G16" s="20"/>
      <c r="H16" s="28">
        <v>40249</v>
      </c>
      <c r="I16" s="29">
        <v>400</v>
      </c>
      <c r="J16" s="30"/>
      <c r="K16" s="32"/>
      <c r="L16" s="33"/>
      <c r="M16" s="34"/>
    </row>
    <row r="17" spans="1:13">
      <c r="A17" s="14"/>
      <c r="B17" s="15">
        <v>40250</v>
      </c>
      <c r="C17" s="25">
        <v>0</v>
      </c>
      <c r="D17" s="17"/>
      <c r="E17" s="26">
        <v>40250</v>
      </c>
      <c r="F17" s="27">
        <v>67769</v>
      </c>
      <c r="G17" s="20"/>
      <c r="H17" s="28">
        <v>40250</v>
      </c>
      <c r="I17" s="29">
        <v>0</v>
      </c>
      <c r="J17" s="30"/>
      <c r="K17" s="32"/>
      <c r="L17" s="33"/>
      <c r="M17" s="34"/>
    </row>
    <row r="18" spans="1:13">
      <c r="A18" s="14"/>
      <c r="B18" s="15">
        <v>40251</v>
      </c>
      <c r="C18" s="25">
        <v>0</v>
      </c>
      <c r="D18" s="17"/>
      <c r="E18" s="26">
        <v>40251</v>
      </c>
      <c r="F18" s="27">
        <v>87906</v>
      </c>
      <c r="G18" s="20"/>
      <c r="H18" s="28">
        <v>40251</v>
      </c>
      <c r="I18" s="29">
        <v>183.5</v>
      </c>
      <c r="J18" s="30"/>
      <c r="K18" s="35"/>
      <c r="L18" s="33"/>
      <c r="M18" s="34"/>
    </row>
    <row r="19" spans="1:13">
      <c r="A19" s="14"/>
      <c r="B19" s="15">
        <v>40252</v>
      </c>
      <c r="C19" s="25">
        <v>0</v>
      </c>
      <c r="D19" s="17"/>
      <c r="E19" s="26">
        <v>40252</v>
      </c>
      <c r="F19" s="27">
        <v>37161.5</v>
      </c>
      <c r="G19" s="20"/>
      <c r="H19" s="28">
        <v>40252</v>
      </c>
      <c r="I19" s="29">
        <v>0</v>
      </c>
      <c r="J19" s="30"/>
      <c r="K19" s="35"/>
      <c r="L19" s="33"/>
      <c r="M19" s="34"/>
    </row>
    <row r="20" spans="1:13">
      <c r="A20" s="14"/>
      <c r="B20" s="15">
        <v>40253</v>
      </c>
      <c r="C20" s="25">
        <v>0</v>
      </c>
      <c r="D20" s="17"/>
      <c r="E20" s="26">
        <v>40253</v>
      </c>
      <c r="F20" s="27">
        <v>51911</v>
      </c>
      <c r="G20" s="20"/>
      <c r="H20" s="28">
        <v>40253</v>
      </c>
      <c r="I20" s="29">
        <v>95</v>
      </c>
      <c r="J20" s="77"/>
      <c r="K20" s="31"/>
    </row>
    <row r="21" spans="1:13">
      <c r="A21" s="14"/>
      <c r="B21" s="15">
        <v>40254</v>
      </c>
      <c r="C21" s="25">
        <v>0</v>
      </c>
      <c r="D21" s="17"/>
      <c r="E21" s="26">
        <v>40254</v>
      </c>
      <c r="F21" s="27">
        <v>20843</v>
      </c>
      <c r="G21" s="20"/>
      <c r="H21" s="28">
        <v>40254</v>
      </c>
      <c r="I21" s="29">
        <v>329.5</v>
      </c>
      <c r="J21" s="77"/>
      <c r="K21" s="31"/>
    </row>
    <row r="22" spans="1:13">
      <c r="A22" s="14"/>
      <c r="B22" s="15">
        <v>40255</v>
      </c>
      <c r="C22" s="25">
        <v>2623</v>
      </c>
      <c r="D22" s="17"/>
      <c r="E22" s="26">
        <v>40255</v>
      </c>
      <c r="F22" s="27">
        <v>90695.5</v>
      </c>
      <c r="G22" s="20"/>
      <c r="H22" s="28">
        <v>40255</v>
      </c>
      <c r="I22" s="29">
        <v>1568</v>
      </c>
      <c r="J22" s="30"/>
      <c r="K22" s="31"/>
    </row>
    <row r="23" spans="1:13">
      <c r="A23" s="14"/>
      <c r="B23" s="15">
        <v>40256</v>
      </c>
      <c r="C23" s="25">
        <v>0</v>
      </c>
      <c r="D23" s="17"/>
      <c r="E23" s="26">
        <v>40256</v>
      </c>
      <c r="F23" s="27">
        <v>62580.5</v>
      </c>
      <c r="G23" s="20"/>
      <c r="H23" s="28">
        <v>40256</v>
      </c>
      <c r="I23" s="29">
        <v>407.5</v>
      </c>
      <c r="J23" s="30"/>
      <c r="K23" s="31"/>
    </row>
    <row r="24" spans="1:13">
      <c r="A24" s="14"/>
      <c r="B24" s="15">
        <v>40257</v>
      </c>
      <c r="C24" s="25">
        <v>214.6</v>
      </c>
      <c r="D24" s="17"/>
      <c r="E24" s="26">
        <v>40257</v>
      </c>
      <c r="F24" s="27">
        <v>45439.5</v>
      </c>
      <c r="G24" s="20"/>
      <c r="H24" s="28">
        <v>40257</v>
      </c>
      <c r="I24" s="29">
        <v>0</v>
      </c>
      <c r="J24" s="30"/>
      <c r="K24" s="31"/>
    </row>
    <row r="25" spans="1:13">
      <c r="A25" s="14"/>
      <c r="B25" s="15">
        <v>40258</v>
      </c>
      <c r="C25" s="25">
        <v>0</v>
      </c>
      <c r="D25" s="17"/>
      <c r="E25" s="26">
        <v>40258</v>
      </c>
      <c r="F25" s="27">
        <v>50303.5</v>
      </c>
      <c r="G25" s="20"/>
      <c r="H25" s="28">
        <v>40258</v>
      </c>
      <c r="I25" s="29">
        <v>30</v>
      </c>
      <c r="J25" s="30"/>
      <c r="K25" s="31"/>
    </row>
    <row r="26" spans="1:13">
      <c r="A26" s="14"/>
      <c r="B26" s="15">
        <v>40259</v>
      </c>
      <c r="C26" s="25">
        <v>0</v>
      </c>
      <c r="D26" s="17"/>
      <c r="E26" s="26">
        <v>40259</v>
      </c>
      <c r="F26" s="27">
        <v>53346</v>
      </c>
      <c r="G26" s="20"/>
      <c r="H26" s="28">
        <v>40259</v>
      </c>
      <c r="I26" s="29">
        <v>46</v>
      </c>
      <c r="J26" s="30"/>
      <c r="K26" s="31"/>
    </row>
    <row r="27" spans="1:13">
      <c r="A27" s="14"/>
      <c r="B27" s="15">
        <v>40260</v>
      </c>
      <c r="C27" s="25">
        <v>0</v>
      </c>
      <c r="D27" s="17"/>
      <c r="E27" s="26">
        <v>40260</v>
      </c>
      <c r="F27" s="27">
        <v>41767.5</v>
      </c>
      <c r="G27" s="20"/>
      <c r="H27" s="28">
        <v>40260</v>
      </c>
      <c r="I27" s="29">
        <v>35</v>
      </c>
      <c r="J27" s="30"/>
      <c r="K27" s="31"/>
    </row>
    <row r="28" spans="1:13">
      <c r="A28" s="14"/>
      <c r="B28" s="15">
        <v>40261</v>
      </c>
      <c r="C28" s="25">
        <v>0</v>
      </c>
      <c r="D28" s="17"/>
      <c r="E28" s="26">
        <v>40261</v>
      </c>
      <c r="F28" s="27">
        <v>30771</v>
      </c>
      <c r="G28" s="20"/>
      <c r="H28" s="28">
        <v>40261</v>
      </c>
      <c r="I28" s="29">
        <v>191</v>
      </c>
      <c r="J28" s="30"/>
      <c r="K28" s="31"/>
    </row>
    <row r="29" spans="1:13">
      <c r="A29" s="14"/>
      <c r="B29" s="15">
        <v>40262</v>
      </c>
      <c r="C29" s="25">
        <v>1883</v>
      </c>
      <c r="D29" s="17"/>
      <c r="E29" s="26">
        <v>40262</v>
      </c>
      <c r="F29" s="27">
        <v>44065.5</v>
      </c>
      <c r="G29" s="20"/>
      <c r="H29" s="28">
        <v>40262</v>
      </c>
      <c r="I29" s="29">
        <v>372</v>
      </c>
      <c r="J29" s="30"/>
      <c r="K29" s="31"/>
    </row>
    <row r="30" spans="1:13">
      <c r="A30" s="14"/>
      <c r="B30" s="15">
        <v>40263</v>
      </c>
      <c r="C30" s="25">
        <v>6665.25</v>
      </c>
      <c r="D30" s="17"/>
      <c r="E30" s="26">
        <v>40263</v>
      </c>
      <c r="F30" s="27">
        <v>47025</v>
      </c>
      <c r="G30" s="20"/>
      <c r="H30" s="28">
        <v>40263</v>
      </c>
      <c r="I30" s="29">
        <v>0</v>
      </c>
      <c r="J30" s="30"/>
      <c r="K30" s="31"/>
    </row>
    <row r="31" spans="1:13">
      <c r="A31" s="14"/>
      <c r="B31" s="15">
        <v>40264</v>
      </c>
      <c r="C31" s="25">
        <v>0</v>
      </c>
      <c r="D31" s="17"/>
      <c r="E31" s="26">
        <v>40264</v>
      </c>
      <c r="F31" s="27">
        <v>53959.5</v>
      </c>
      <c r="G31" s="20"/>
      <c r="H31" s="28">
        <v>40264</v>
      </c>
      <c r="I31" s="29">
        <v>0</v>
      </c>
      <c r="J31" s="30"/>
      <c r="K31" s="31"/>
    </row>
    <row r="32" spans="1:13">
      <c r="A32" s="14"/>
      <c r="B32" s="15">
        <v>40265</v>
      </c>
      <c r="C32" s="25">
        <v>644</v>
      </c>
      <c r="D32" s="17"/>
      <c r="E32" s="26">
        <v>40265</v>
      </c>
      <c r="F32" s="27">
        <v>57907.5</v>
      </c>
      <c r="G32" s="20"/>
      <c r="H32" s="28">
        <v>40265</v>
      </c>
      <c r="I32" s="29">
        <v>100</v>
      </c>
      <c r="J32" s="30"/>
      <c r="K32" s="31"/>
    </row>
    <row r="33" spans="1:11">
      <c r="A33" s="14"/>
      <c r="B33" s="15">
        <v>40266</v>
      </c>
      <c r="C33" s="25">
        <v>0</v>
      </c>
      <c r="D33" s="17"/>
      <c r="E33" s="26">
        <v>40266</v>
      </c>
      <c r="F33" s="27">
        <v>35185</v>
      </c>
      <c r="G33" s="20"/>
      <c r="H33" s="28">
        <v>40266</v>
      </c>
      <c r="I33" s="29">
        <v>34.9</v>
      </c>
      <c r="J33" s="30"/>
      <c r="K33" s="31"/>
    </row>
    <row r="34" spans="1:11">
      <c r="A34" s="14"/>
      <c r="B34" s="15">
        <v>40267</v>
      </c>
      <c r="C34" s="25">
        <v>0</v>
      </c>
      <c r="D34" s="17"/>
      <c r="E34" s="26">
        <v>40267</v>
      </c>
      <c r="F34" s="27">
        <v>29376</v>
      </c>
      <c r="G34" s="20"/>
      <c r="H34" s="28">
        <v>40267</v>
      </c>
      <c r="I34" s="29">
        <v>0</v>
      </c>
      <c r="J34" s="30"/>
      <c r="K34" s="31"/>
    </row>
    <row r="35" spans="1:11" ht="15.75" thickBot="1">
      <c r="A35" s="14"/>
      <c r="B35" s="15">
        <v>40268</v>
      </c>
      <c r="C35" s="25">
        <v>0</v>
      </c>
      <c r="D35" s="17"/>
      <c r="E35" s="26">
        <v>40268</v>
      </c>
      <c r="F35" s="27">
        <v>81702.899999999994</v>
      </c>
      <c r="G35" s="20"/>
      <c r="H35" s="28">
        <v>40268</v>
      </c>
      <c r="I35" s="29">
        <v>86</v>
      </c>
      <c r="J35" s="30"/>
      <c r="K35" s="31"/>
    </row>
    <row r="36" spans="1:11" ht="15.75" thickBot="1">
      <c r="A36" s="36" t="s">
        <v>13</v>
      </c>
      <c r="B36" s="37"/>
      <c r="C36" s="38">
        <v>1455365.06</v>
      </c>
      <c r="D36" s="8"/>
      <c r="E36" s="39"/>
      <c r="F36" s="31">
        <v>0</v>
      </c>
      <c r="H36" s="40"/>
      <c r="I36" s="41">
        <v>0</v>
      </c>
      <c r="J36" s="30"/>
      <c r="K36" s="31"/>
    </row>
    <row r="37" spans="1:11" ht="15.75" thickBot="1">
      <c r="A37" s="42" t="s">
        <v>14</v>
      </c>
      <c r="B37" s="43"/>
      <c r="C37" s="44">
        <v>70133.960000000006</v>
      </c>
      <c r="D37" s="8"/>
      <c r="E37" s="45"/>
      <c r="F37" s="46">
        <v>0</v>
      </c>
      <c r="H37" s="47"/>
      <c r="I37" s="48">
        <v>0</v>
      </c>
      <c r="J37" s="49"/>
      <c r="K37" s="46"/>
    </row>
    <row r="38" spans="1:11">
      <c r="B38" s="50" t="s">
        <v>15</v>
      </c>
      <c r="C38" s="51">
        <f>SUM(C4:C37)</f>
        <v>1687118.615</v>
      </c>
      <c r="E38" s="52" t="s">
        <v>15</v>
      </c>
      <c r="F38" s="53">
        <f>SUM(F5:F37)</f>
        <v>1675841.24</v>
      </c>
      <c r="H38" s="2" t="s">
        <v>15</v>
      </c>
      <c r="I38" s="54">
        <f>SUM(I5:I37)</f>
        <v>6046.1399999999994</v>
      </c>
      <c r="J38" s="55" t="s">
        <v>15</v>
      </c>
      <c r="K38" s="54">
        <f t="shared" ref="K38" si="0">SUM(K5:K37)</f>
        <v>70455</v>
      </c>
    </row>
    <row r="39" spans="1:11">
      <c r="I39" s="8"/>
    </row>
    <row r="40" spans="1:11" ht="15.75">
      <c r="A40" s="56"/>
      <c r="C40" s="34">
        <v>0</v>
      </c>
      <c r="D40" s="57"/>
      <c r="E40" s="57"/>
      <c r="F40" s="57"/>
      <c r="H40" s="58" t="s">
        <v>16</v>
      </c>
      <c r="I40" s="59"/>
      <c r="J40" s="60">
        <f>I38+K38</f>
        <v>76501.14</v>
      </c>
      <c r="K40" s="61"/>
    </row>
    <row r="41" spans="1:11" ht="15.75">
      <c r="D41" s="62" t="s">
        <v>17</v>
      </c>
      <c r="E41" s="62"/>
      <c r="F41" s="63">
        <f>F38-J40</f>
        <v>1599340.1</v>
      </c>
      <c r="I41" s="64"/>
    </row>
    <row r="42" spans="1:11" ht="15.75" thickBot="1">
      <c r="D42" s="65"/>
      <c r="E42" s="65" t="s">
        <v>1</v>
      </c>
      <c r="F42" s="66">
        <f>-C38</f>
        <v>-1687118.615</v>
      </c>
    </row>
    <row r="43" spans="1:11" ht="15.75" thickTop="1">
      <c r="C43" t="s">
        <v>18</v>
      </c>
      <c r="E43" s="56" t="s">
        <v>19</v>
      </c>
      <c r="F43" s="54">
        <f>SUM(F41:F42)</f>
        <v>-87778.514999999898</v>
      </c>
      <c r="I43" s="67"/>
      <c r="J43" s="67"/>
      <c r="K43" s="8"/>
    </row>
    <row r="44" spans="1:11" ht="15.75" thickBot="1">
      <c r="D44" s="68" t="s">
        <v>20</v>
      </c>
      <c r="E44" s="68"/>
      <c r="F44" s="69">
        <v>26305.53</v>
      </c>
      <c r="I44" s="70" t="s">
        <v>21</v>
      </c>
      <c r="J44" s="70"/>
      <c r="K44" s="8">
        <v>114301.68</v>
      </c>
    </row>
    <row r="45" spans="1:11" ht="16.5" thickTop="1" thickBot="1">
      <c r="E45" s="50" t="s">
        <v>22</v>
      </c>
      <c r="F45" s="51">
        <f>F44+F43</f>
        <v>-61472.984999999899</v>
      </c>
      <c r="I45" s="71" t="s">
        <v>23</v>
      </c>
      <c r="J45" s="72"/>
      <c r="K45" s="73">
        <f>F45+K44</f>
        <v>52828.695000000094</v>
      </c>
    </row>
    <row r="46" spans="1:11" ht="15.75" thickTop="1">
      <c r="D46" s="74"/>
      <c r="E46" s="74"/>
      <c r="F46" s="75"/>
    </row>
  </sheetData>
  <mergeCells count="11">
    <mergeCell ref="I43:J43"/>
    <mergeCell ref="D44:E44"/>
    <mergeCell ref="I44:J44"/>
    <mergeCell ref="I45:J45"/>
    <mergeCell ref="D46:E46"/>
    <mergeCell ref="C1:J1"/>
    <mergeCell ref="E4:F4"/>
    <mergeCell ref="I4:K4"/>
    <mergeCell ref="H40:I40"/>
    <mergeCell ref="J40:K40"/>
    <mergeCell ref="D41:E4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ENERO</vt:lpstr>
      <vt:lpstr>FEBRERO</vt:lpstr>
      <vt:lpstr>MARZO</vt:lpstr>
      <vt:lpstr>Hoja4</vt:lpstr>
      <vt:lpstr>Hoja5</vt:lpstr>
    </vt:vector>
  </TitlesOfParts>
  <Company>cic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</dc:creator>
  <cp:lastModifiedBy>cic</cp:lastModifiedBy>
  <dcterms:created xsi:type="dcterms:W3CDTF">2010-05-05T18:43:46Z</dcterms:created>
  <dcterms:modified xsi:type="dcterms:W3CDTF">2010-05-05T18:45:49Z</dcterms:modified>
</cp:coreProperties>
</file>