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3655" windowHeight="9975" firstSheet="52" activeTab="60"/>
  </bookViews>
  <sheets>
    <sheet name="03 ENERO " sheetId="1" r:id="rId1"/>
    <sheet name="7 ENE " sheetId="2" r:id="rId2"/>
    <sheet name="10 ENE" sheetId="3" r:id="rId3"/>
    <sheet name="12 ENE" sheetId="4" r:id="rId4"/>
    <sheet name="15 ENE" sheetId="5" r:id="rId5"/>
    <sheet name="19 ENE " sheetId="6" r:id="rId6"/>
    <sheet name="22 ENE" sheetId="7" r:id="rId7"/>
    <sheet name="24 ENE " sheetId="8" r:id="rId8"/>
    <sheet name="28 ENE" sheetId="9" r:id="rId9"/>
    <sheet name="02 FEB" sheetId="10" r:id="rId10"/>
    <sheet name="05 FEB" sheetId="11" r:id="rId11"/>
    <sheet name="07 FEB " sheetId="12" r:id="rId12"/>
    <sheet name="9 FEB" sheetId="13" r:id="rId13"/>
    <sheet name="12 FEB" sheetId="14" r:id="rId14"/>
    <sheet name="13 FEB" sheetId="15" r:id="rId15"/>
    <sheet name="14 FEB" sheetId="16" r:id="rId16"/>
    <sheet name="18 FEB  " sheetId="17" r:id="rId17"/>
    <sheet name="21 FEB" sheetId="18" r:id="rId18"/>
    <sheet name="23 FEB" sheetId="19" r:id="rId19"/>
    <sheet name="26 FEB" sheetId="20" r:id="rId20"/>
    <sheet name="02 MARZO" sheetId="21" r:id="rId21"/>
    <sheet name="05 MAR" sheetId="22" r:id="rId22"/>
    <sheet name="09 MARZO" sheetId="23" r:id="rId23"/>
    <sheet name="12 MAR" sheetId="24" r:id="rId24"/>
    <sheet name="14 MAR" sheetId="25" r:id="rId25"/>
    <sheet name="16 MAR" sheetId="26" r:id="rId26"/>
    <sheet name="19 MAR" sheetId="27" r:id="rId27"/>
    <sheet name="23 MAR" sheetId="28" r:id="rId28"/>
    <sheet name="26 MAR" sheetId="29" r:id="rId29"/>
    <sheet name="28 MAR" sheetId="30" r:id="rId30"/>
    <sheet name="02 ABRIL" sheetId="31" r:id="rId31"/>
    <sheet name="4 ABRIL" sheetId="32" r:id="rId32"/>
    <sheet name="9 ABRIL " sheetId="33" r:id="rId33"/>
    <sheet name="11 ABRIL" sheetId="34" r:id="rId34"/>
    <sheet name="13 ABRIL" sheetId="35" r:id="rId35"/>
    <sheet name="16 ABRIL" sheetId="36" r:id="rId36"/>
    <sheet name="18 ABRIL" sheetId="37" r:id="rId37"/>
    <sheet name="22 ABRIL" sheetId="38" r:id="rId38"/>
    <sheet name="25 ABRIL" sheetId="39" r:id="rId39"/>
    <sheet name="27 ABRIL " sheetId="40" r:id="rId40"/>
    <sheet name="30 ABRIL " sheetId="41" r:id="rId41"/>
    <sheet name="03 MAYO" sheetId="42" r:id="rId42"/>
    <sheet name="07 MAYO" sheetId="43" r:id="rId43"/>
    <sheet name="09 MAYO " sheetId="44" r:id="rId44"/>
    <sheet name="11 MAYO " sheetId="45" r:id="rId45"/>
    <sheet name="14 MAYO" sheetId="46" r:id="rId46"/>
    <sheet name="16 MAYO" sheetId="47" r:id="rId47"/>
    <sheet name="18 MAYO" sheetId="48" r:id="rId48"/>
    <sheet name="21 MAYO" sheetId="49" r:id="rId49"/>
    <sheet name="23 MAYO" sheetId="50" r:id="rId50"/>
    <sheet name="28 MAYO" sheetId="51" r:id="rId51"/>
    <sheet name="30 MAYO" sheetId="52" r:id="rId52"/>
    <sheet name="03 JUNIO" sheetId="53" r:id="rId53"/>
    <sheet name="05 JUNIO" sheetId="54" r:id="rId54"/>
    <sheet name="07 JUNIO" sheetId="55" r:id="rId55"/>
    <sheet name="10 JUNIO" sheetId="56" r:id="rId56"/>
    <sheet name="12 JUNIO" sheetId="57" r:id="rId57"/>
    <sheet name="14 JUNIO" sheetId="60" r:id="rId58"/>
    <sheet name="18 JUNIO" sheetId="61" r:id="rId59"/>
    <sheet name="29 AGOSTO " sheetId="62" r:id="rId60"/>
    <sheet name="03 SEPTIEMBRE" sheetId="63" r:id="rId61"/>
    <sheet name="Hoja3" sheetId="64" r:id="rId62"/>
  </sheets>
  <calcPr calcId="144525"/>
</workbook>
</file>

<file path=xl/calcChain.xml><?xml version="1.0" encoding="utf-8"?>
<calcChain xmlns="http://schemas.openxmlformats.org/spreadsheetml/2006/main">
  <c r="G28" i="63" l="1"/>
  <c r="H22" i="63"/>
  <c r="G22" i="63"/>
  <c r="H16" i="63"/>
  <c r="G16" i="63"/>
  <c r="H10" i="63"/>
  <c r="G10" i="63"/>
  <c r="C27" i="63"/>
  <c r="C20" i="63"/>
  <c r="D20" i="63"/>
  <c r="D15" i="63"/>
  <c r="C15" i="63"/>
  <c r="C35" i="63"/>
  <c r="D35" i="63" s="1"/>
  <c r="D27" i="63"/>
  <c r="C10" i="63"/>
  <c r="D10" i="63" s="1"/>
  <c r="C35" i="62"/>
  <c r="D35" i="62"/>
  <c r="C27" i="62"/>
  <c r="D27" i="62" s="1"/>
  <c r="H25" i="62"/>
  <c r="G21" i="62"/>
  <c r="H21" i="62" s="1"/>
  <c r="C19" i="62"/>
  <c r="D19" i="62" s="1"/>
  <c r="G12" i="62"/>
  <c r="H12" i="62" s="1"/>
  <c r="C10" i="62"/>
  <c r="D10" i="62" s="1"/>
  <c r="G28" i="62" s="1"/>
  <c r="H38" i="62" s="1"/>
  <c r="C35" i="61"/>
  <c r="D35" i="61" s="1"/>
  <c r="C27" i="61"/>
  <c r="D27" i="61" s="1"/>
  <c r="H25" i="61"/>
  <c r="G21" i="61"/>
  <c r="H21" i="61" s="1"/>
  <c r="C19" i="61"/>
  <c r="D19" i="61" s="1"/>
  <c r="G12" i="61"/>
  <c r="H12" i="61" s="1"/>
  <c r="C10" i="61"/>
  <c r="D10" i="61" s="1"/>
  <c r="G28" i="61" s="1"/>
  <c r="H38" i="61" s="1"/>
  <c r="C35" i="60"/>
  <c r="D35" i="60" s="1"/>
  <c r="C27" i="60"/>
  <c r="D27" i="60" s="1"/>
  <c r="H25" i="60"/>
  <c r="G21" i="60"/>
  <c r="H21" i="60" s="1"/>
  <c r="C19" i="60"/>
  <c r="D19" i="60" s="1"/>
  <c r="G12" i="60"/>
  <c r="H12" i="60" s="1"/>
  <c r="C10" i="60"/>
  <c r="D10" i="60" s="1"/>
  <c r="G28" i="60" s="1"/>
  <c r="H38" i="60" s="1"/>
  <c r="C35" i="57"/>
  <c r="D35" i="57" s="1"/>
  <c r="C27" i="57"/>
  <c r="D27" i="57" s="1"/>
  <c r="H25" i="57"/>
  <c r="G21" i="57"/>
  <c r="H21" i="57" s="1"/>
  <c r="C19" i="57"/>
  <c r="D19" i="57" s="1"/>
  <c r="G12" i="57"/>
  <c r="H12" i="57" s="1"/>
  <c r="C10" i="57"/>
  <c r="D10" i="57" s="1"/>
  <c r="G28" i="57" s="1"/>
  <c r="H38" i="57" s="1"/>
  <c r="C27" i="56"/>
  <c r="C19" i="56"/>
  <c r="C10" i="56"/>
  <c r="C35" i="56"/>
  <c r="D35" i="56" s="1"/>
  <c r="D27" i="56"/>
  <c r="H25" i="56"/>
  <c r="G21" i="56"/>
  <c r="H21" i="56" s="1"/>
  <c r="D19" i="56"/>
  <c r="G12" i="56"/>
  <c r="H12" i="56" s="1"/>
  <c r="D10" i="56"/>
  <c r="G28" i="56" s="1"/>
  <c r="H38" i="56" s="1"/>
  <c r="C35" i="55"/>
  <c r="D35" i="55" s="1"/>
  <c r="C27" i="55"/>
  <c r="D27" i="55" s="1"/>
  <c r="H25" i="55"/>
  <c r="G21" i="55"/>
  <c r="H21" i="55" s="1"/>
  <c r="C19" i="55"/>
  <c r="D19" i="55" s="1"/>
  <c r="G12" i="55"/>
  <c r="H12" i="55" s="1"/>
  <c r="C10" i="55"/>
  <c r="D10" i="55" s="1"/>
  <c r="G28" i="55" s="1"/>
  <c r="H38" i="55" s="1"/>
  <c r="C35" i="54"/>
  <c r="D35" i="54" s="1"/>
  <c r="C27" i="54"/>
  <c r="D27" i="54" s="1"/>
  <c r="H25" i="54"/>
  <c r="G21" i="54"/>
  <c r="H21" i="54" s="1"/>
  <c r="C19" i="54"/>
  <c r="D19" i="54" s="1"/>
  <c r="G12" i="54"/>
  <c r="H12" i="54" s="1"/>
  <c r="C10" i="54"/>
  <c r="D10" i="54" s="1"/>
  <c r="G28" i="54" s="1"/>
  <c r="H38" i="54" s="1"/>
  <c r="C27" i="53"/>
  <c r="C19" i="53"/>
  <c r="C10" i="53"/>
  <c r="C35" i="53"/>
  <c r="D35" i="53" s="1"/>
  <c r="D27" i="53"/>
  <c r="H25" i="53"/>
  <c r="G21" i="53"/>
  <c r="H21" i="53" s="1"/>
  <c r="D19" i="53"/>
  <c r="G12" i="53"/>
  <c r="H12" i="53" s="1"/>
  <c r="D10" i="53"/>
  <c r="G28" i="53" s="1"/>
  <c r="H38" i="53" s="1"/>
  <c r="C35" i="52"/>
  <c r="D35" i="52" s="1"/>
  <c r="C27" i="52"/>
  <c r="D27" i="52" s="1"/>
  <c r="H25" i="52"/>
  <c r="G21" i="52"/>
  <c r="H21" i="52" s="1"/>
  <c r="C19" i="52"/>
  <c r="D19" i="52" s="1"/>
  <c r="G12" i="52"/>
  <c r="H12" i="52" s="1"/>
  <c r="C10" i="52"/>
  <c r="D10" i="52" s="1"/>
  <c r="G28" i="52" s="1"/>
  <c r="H38" i="52" s="1"/>
  <c r="C35" i="51"/>
  <c r="D35" i="51" s="1"/>
  <c r="C27" i="51"/>
  <c r="D27" i="51" s="1"/>
  <c r="H25" i="51"/>
  <c r="G21" i="51"/>
  <c r="H21" i="51" s="1"/>
  <c r="C19" i="51"/>
  <c r="D19" i="51" s="1"/>
  <c r="G12" i="51"/>
  <c r="H12" i="51" s="1"/>
  <c r="C10" i="51"/>
  <c r="D10" i="51" s="1"/>
  <c r="G28" i="51" s="1"/>
  <c r="H38" i="51" s="1"/>
  <c r="C35" i="50"/>
  <c r="D35" i="50" s="1"/>
  <c r="C27" i="50"/>
  <c r="D27" i="50" s="1"/>
  <c r="H25" i="50"/>
  <c r="G21" i="50"/>
  <c r="H21" i="50" s="1"/>
  <c r="C19" i="50"/>
  <c r="D19" i="50" s="1"/>
  <c r="G12" i="50"/>
  <c r="H12" i="50" s="1"/>
  <c r="C10" i="50"/>
  <c r="D10" i="50" s="1"/>
  <c r="G28" i="50" s="1"/>
  <c r="H38" i="50" s="1"/>
  <c r="C35" i="49"/>
  <c r="D35" i="49" s="1"/>
  <c r="C27" i="49"/>
  <c r="D27" i="49" s="1"/>
  <c r="H25" i="49"/>
  <c r="G21" i="49"/>
  <c r="H21" i="49" s="1"/>
  <c r="C19" i="49"/>
  <c r="D19" i="49" s="1"/>
  <c r="G12" i="49"/>
  <c r="H12" i="49" s="1"/>
  <c r="C10" i="49"/>
  <c r="D10" i="49" s="1"/>
  <c r="G28" i="49" s="1"/>
  <c r="H38" i="49" s="1"/>
  <c r="C19" i="48"/>
  <c r="C10" i="48"/>
  <c r="C35" i="48"/>
  <c r="D35" i="48" s="1"/>
  <c r="C27" i="48"/>
  <c r="D27" i="48" s="1"/>
  <c r="H25" i="48"/>
  <c r="G21" i="48"/>
  <c r="H21" i="48" s="1"/>
  <c r="D19" i="48"/>
  <c r="G12" i="48"/>
  <c r="H12" i="48" s="1"/>
  <c r="D10" i="48"/>
  <c r="G28" i="48" s="1"/>
  <c r="H38" i="48" s="1"/>
  <c r="C35" i="47"/>
  <c r="D35" i="47" s="1"/>
  <c r="C27" i="47"/>
  <c r="D27" i="47" s="1"/>
  <c r="H25" i="47"/>
  <c r="G21" i="47"/>
  <c r="H21" i="47" s="1"/>
  <c r="C19" i="47"/>
  <c r="D19" i="47" s="1"/>
  <c r="G12" i="47"/>
  <c r="H12" i="47" s="1"/>
  <c r="C10" i="47"/>
  <c r="D10" i="47" s="1"/>
  <c r="G28" i="47" s="1"/>
  <c r="H38" i="47" s="1"/>
  <c r="C35" i="46"/>
  <c r="D35" i="46" s="1"/>
  <c r="C27" i="46"/>
  <c r="D27" i="46" s="1"/>
  <c r="H25" i="46"/>
  <c r="G21" i="46"/>
  <c r="H21" i="46" s="1"/>
  <c r="C19" i="46"/>
  <c r="D19" i="46" s="1"/>
  <c r="G12" i="46"/>
  <c r="H12" i="46" s="1"/>
  <c r="C10" i="46"/>
  <c r="D10" i="46" s="1"/>
  <c r="G28" i="46" s="1"/>
  <c r="H38" i="46" s="1"/>
  <c r="C35" i="45"/>
  <c r="D35" i="45" s="1"/>
  <c r="C27" i="45"/>
  <c r="D27" i="45" s="1"/>
  <c r="H25" i="45"/>
  <c r="G21" i="45"/>
  <c r="H21" i="45" s="1"/>
  <c r="C19" i="45"/>
  <c r="D19" i="45" s="1"/>
  <c r="G12" i="45"/>
  <c r="H12" i="45" s="1"/>
  <c r="C10" i="45"/>
  <c r="D10" i="45" s="1"/>
  <c r="G28" i="45" s="1"/>
  <c r="H38" i="45" s="1"/>
  <c r="C35" i="44"/>
  <c r="D35" i="44" s="1"/>
  <c r="C27" i="44"/>
  <c r="D27" i="44" s="1"/>
  <c r="H25" i="44"/>
  <c r="G21" i="44"/>
  <c r="H21" i="44" s="1"/>
  <c r="C19" i="44"/>
  <c r="D19" i="44" s="1"/>
  <c r="G12" i="44"/>
  <c r="H12" i="44" s="1"/>
  <c r="C10" i="44"/>
  <c r="D10" i="44" s="1"/>
  <c r="G28" i="44" s="1"/>
  <c r="H38" i="44" s="1"/>
  <c r="C19" i="43"/>
  <c r="C10" i="43"/>
  <c r="C35" i="43"/>
  <c r="D35" i="43" s="1"/>
  <c r="C27" i="43"/>
  <c r="D27" i="43" s="1"/>
  <c r="H25" i="43"/>
  <c r="G21" i="43"/>
  <c r="H21" i="43" s="1"/>
  <c r="D19" i="43"/>
  <c r="G12" i="43"/>
  <c r="H12" i="43" s="1"/>
  <c r="D10" i="43"/>
  <c r="G28" i="43" s="1"/>
  <c r="H38" i="43" s="1"/>
  <c r="C19" i="42"/>
  <c r="C27" i="42"/>
  <c r="C35" i="42"/>
  <c r="D35" i="42" s="1"/>
  <c r="D27" i="42"/>
  <c r="H25" i="42"/>
  <c r="G21" i="42"/>
  <c r="H21" i="42" s="1"/>
  <c r="D19" i="42"/>
  <c r="G12" i="42"/>
  <c r="H12" i="42" s="1"/>
  <c r="C10" i="42"/>
  <c r="D10" i="42" s="1"/>
  <c r="G28" i="42" s="1"/>
  <c r="H38" i="42" s="1"/>
  <c r="C35" i="41"/>
  <c r="D35" i="41" s="1"/>
  <c r="C27" i="41"/>
  <c r="D27" i="41" s="1"/>
  <c r="H25" i="41"/>
  <c r="G21" i="41"/>
  <c r="H21" i="41" s="1"/>
  <c r="C19" i="41"/>
  <c r="D19" i="41" s="1"/>
  <c r="G12" i="41"/>
  <c r="H12" i="41" s="1"/>
  <c r="C10" i="41"/>
  <c r="D10" i="41" s="1"/>
  <c r="G28" i="41" s="1"/>
  <c r="H38" i="41" s="1"/>
  <c r="C35" i="40"/>
  <c r="D35" i="40" s="1"/>
  <c r="C27" i="40"/>
  <c r="D27" i="40" s="1"/>
  <c r="H25" i="40"/>
  <c r="G21" i="40"/>
  <c r="H21" i="40" s="1"/>
  <c r="C19" i="40"/>
  <c r="D19" i="40" s="1"/>
  <c r="G12" i="40"/>
  <c r="H12" i="40" s="1"/>
  <c r="C10" i="40"/>
  <c r="D10" i="40" s="1"/>
  <c r="G28" i="40" s="1"/>
  <c r="H38" i="40" s="1"/>
  <c r="C35" i="39"/>
  <c r="D35" i="39" s="1"/>
  <c r="C27" i="39"/>
  <c r="D27" i="39" s="1"/>
  <c r="H25" i="39"/>
  <c r="G21" i="39"/>
  <c r="H21" i="39" s="1"/>
  <c r="C19" i="39"/>
  <c r="D19" i="39" s="1"/>
  <c r="G12" i="39"/>
  <c r="H12" i="39" s="1"/>
  <c r="C10" i="39"/>
  <c r="D10" i="39" s="1"/>
  <c r="G28" i="39" s="1"/>
  <c r="H38" i="39" s="1"/>
  <c r="C35" i="38"/>
  <c r="C19" i="38"/>
  <c r="D19" i="38"/>
  <c r="D35" i="38"/>
  <c r="C27" i="38"/>
  <c r="D27" i="38" s="1"/>
  <c r="H25" i="38"/>
  <c r="G21" i="38"/>
  <c r="H21" i="38" s="1"/>
  <c r="G12" i="38"/>
  <c r="H12" i="38" s="1"/>
  <c r="C10" i="38"/>
  <c r="D10" i="38" s="1"/>
  <c r="C10" i="37"/>
  <c r="C18" i="37"/>
  <c r="C35" i="37"/>
  <c r="D35" i="37" s="1"/>
  <c r="C27" i="37"/>
  <c r="D27" i="37" s="1"/>
  <c r="H25" i="37"/>
  <c r="G21" i="37"/>
  <c r="H21" i="37" s="1"/>
  <c r="D18" i="37"/>
  <c r="G12" i="37"/>
  <c r="H12" i="37" s="1"/>
  <c r="D10" i="37"/>
  <c r="G28" i="37" s="1"/>
  <c r="H38" i="37" s="1"/>
  <c r="C35" i="36"/>
  <c r="D35" i="36" s="1"/>
  <c r="C27" i="36"/>
  <c r="D27" i="36" s="1"/>
  <c r="H25" i="36"/>
  <c r="G21" i="36"/>
  <c r="H21" i="36" s="1"/>
  <c r="C18" i="36"/>
  <c r="D18" i="36" s="1"/>
  <c r="G12" i="36"/>
  <c r="H12" i="36" s="1"/>
  <c r="C10" i="36"/>
  <c r="D10" i="36" s="1"/>
  <c r="G28" i="36" s="1"/>
  <c r="H38" i="36" s="1"/>
  <c r="C35" i="35"/>
  <c r="D35" i="35" s="1"/>
  <c r="C27" i="35"/>
  <c r="D27" i="35" s="1"/>
  <c r="H25" i="35"/>
  <c r="G21" i="35"/>
  <c r="H21" i="35" s="1"/>
  <c r="C18" i="35"/>
  <c r="D18" i="35" s="1"/>
  <c r="G12" i="35"/>
  <c r="H12" i="35" s="1"/>
  <c r="C10" i="35"/>
  <c r="D10" i="35" s="1"/>
  <c r="G28" i="35" s="1"/>
  <c r="H38" i="35" s="1"/>
  <c r="C18" i="34"/>
  <c r="C10" i="34"/>
  <c r="C35" i="34"/>
  <c r="D35" i="34" s="1"/>
  <c r="C27" i="34"/>
  <c r="D27" i="34" s="1"/>
  <c r="H25" i="34"/>
  <c r="G21" i="34"/>
  <c r="H21" i="34" s="1"/>
  <c r="D18" i="34"/>
  <c r="G12" i="34"/>
  <c r="H12" i="34" s="1"/>
  <c r="D10" i="34"/>
  <c r="G28" i="34" s="1"/>
  <c r="H38" i="34" s="1"/>
  <c r="C27" i="33"/>
  <c r="C18" i="33"/>
  <c r="C10" i="33"/>
  <c r="C35" i="33"/>
  <c r="D35" i="33"/>
  <c r="D27" i="33"/>
  <c r="H25" i="33"/>
  <c r="G21" i="33"/>
  <c r="H21" i="33" s="1"/>
  <c r="D18" i="33"/>
  <c r="G12" i="33"/>
  <c r="H12" i="33" s="1"/>
  <c r="D10" i="33"/>
  <c r="C35" i="32"/>
  <c r="D35" i="32" s="1"/>
  <c r="C27" i="32"/>
  <c r="D27" i="32" s="1"/>
  <c r="H25" i="32"/>
  <c r="G21" i="32"/>
  <c r="H21" i="32" s="1"/>
  <c r="C18" i="32"/>
  <c r="D18" i="32" s="1"/>
  <c r="G12" i="32"/>
  <c r="H12" i="32" s="1"/>
  <c r="C10" i="32"/>
  <c r="D10" i="32" s="1"/>
  <c r="G28" i="32" s="1"/>
  <c r="H38" i="32" s="1"/>
  <c r="G12" i="31"/>
  <c r="C35" i="31"/>
  <c r="D35" i="31" s="1"/>
  <c r="C27" i="31"/>
  <c r="D27" i="31" s="1"/>
  <c r="H25" i="31"/>
  <c r="G21" i="31"/>
  <c r="H21" i="31" s="1"/>
  <c r="C18" i="31"/>
  <c r="D18" i="31" s="1"/>
  <c r="H12" i="31"/>
  <c r="C10" i="31"/>
  <c r="D10" i="31" s="1"/>
  <c r="G28" i="31" s="1"/>
  <c r="H38" i="31" s="1"/>
  <c r="C35" i="30"/>
  <c r="D35" i="30" s="1"/>
  <c r="C27" i="30"/>
  <c r="D27" i="30" s="1"/>
  <c r="H25" i="30"/>
  <c r="G21" i="30"/>
  <c r="H21" i="30" s="1"/>
  <c r="C18" i="30"/>
  <c r="D18" i="30" s="1"/>
  <c r="G12" i="30"/>
  <c r="H12" i="30" s="1"/>
  <c r="C10" i="30"/>
  <c r="D10" i="30" s="1"/>
  <c r="G28" i="30" s="1"/>
  <c r="H38" i="30" s="1"/>
  <c r="C35" i="29"/>
  <c r="D35" i="29" s="1"/>
  <c r="C27" i="29"/>
  <c r="D27" i="29" s="1"/>
  <c r="H25" i="29"/>
  <c r="G21" i="29"/>
  <c r="H21" i="29" s="1"/>
  <c r="C18" i="29"/>
  <c r="D18" i="29" s="1"/>
  <c r="G12" i="29"/>
  <c r="H12" i="29" s="1"/>
  <c r="C10" i="29"/>
  <c r="D10" i="29" s="1"/>
  <c r="G28" i="29" s="1"/>
  <c r="H38" i="29" s="1"/>
  <c r="C27" i="28"/>
  <c r="C18" i="28"/>
  <c r="C10" i="28"/>
  <c r="G12" i="28"/>
  <c r="C35" i="28"/>
  <c r="D35" i="28" s="1"/>
  <c r="D27" i="28"/>
  <c r="H25" i="28"/>
  <c r="G21" i="28"/>
  <c r="H21" i="28" s="1"/>
  <c r="D18" i="28"/>
  <c r="H12" i="28"/>
  <c r="D10" i="28"/>
  <c r="G28" i="28" s="1"/>
  <c r="H38" i="28" s="1"/>
  <c r="G28" i="38" l="1"/>
  <c r="H38" i="38"/>
  <c r="G28" i="33"/>
  <c r="H38" i="33" s="1"/>
  <c r="C35" i="27"/>
  <c r="D35" i="27" s="1"/>
  <c r="C27" i="27"/>
  <c r="D27" i="27" s="1"/>
  <c r="H25" i="27"/>
  <c r="G21" i="27"/>
  <c r="H21" i="27" s="1"/>
  <c r="C18" i="27"/>
  <c r="D18" i="27" s="1"/>
  <c r="G12" i="27"/>
  <c r="H12" i="27" s="1"/>
  <c r="C10" i="27"/>
  <c r="D10" i="27" s="1"/>
  <c r="G28" i="27" s="1"/>
  <c r="H38" i="27" s="1"/>
  <c r="C35" i="26"/>
  <c r="D35" i="26" s="1"/>
  <c r="C27" i="26"/>
  <c r="D27" i="26" s="1"/>
  <c r="H25" i="26"/>
  <c r="G21" i="26"/>
  <c r="H21" i="26" s="1"/>
  <c r="C18" i="26"/>
  <c r="D18" i="26" s="1"/>
  <c r="G12" i="26"/>
  <c r="H12" i="26" s="1"/>
  <c r="C10" i="26"/>
  <c r="D10" i="26" s="1"/>
  <c r="G28" i="26" s="1"/>
  <c r="H38" i="26" s="1"/>
  <c r="C35" i="25"/>
  <c r="D35" i="25" s="1"/>
  <c r="C27" i="25"/>
  <c r="D27" i="25" s="1"/>
  <c r="H25" i="25"/>
  <c r="G21" i="25"/>
  <c r="H21" i="25" s="1"/>
  <c r="C18" i="25"/>
  <c r="D18" i="25" s="1"/>
  <c r="G12" i="25"/>
  <c r="H12" i="25" s="1"/>
  <c r="C10" i="25"/>
  <c r="D10" i="25" s="1"/>
  <c r="G28" i="25" s="1"/>
  <c r="H38" i="25" s="1"/>
  <c r="C35" i="24"/>
  <c r="D35" i="24" s="1"/>
  <c r="C27" i="24"/>
  <c r="D27" i="24" s="1"/>
  <c r="H25" i="24"/>
  <c r="G21" i="24"/>
  <c r="H21" i="24" s="1"/>
  <c r="C18" i="24"/>
  <c r="D18" i="24" s="1"/>
  <c r="G12" i="24"/>
  <c r="H12" i="24" s="1"/>
  <c r="C10" i="24"/>
  <c r="D10" i="24" s="1"/>
  <c r="G28" i="24" s="1"/>
  <c r="H38" i="24" s="1"/>
  <c r="C10" i="23"/>
  <c r="G12" i="23"/>
  <c r="C18" i="23"/>
  <c r="C27" i="23"/>
  <c r="C35" i="23" l="1"/>
  <c r="D35" i="23" s="1"/>
  <c r="D27" i="23"/>
  <c r="H25" i="23"/>
  <c r="G21" i="23"/>
  <c r="H21" i="23" s="1"/>
  <c r="D18" i="23"/>
  <c r="H12" i="23"/>
  <c r="D10" i="23"/>
  <c r="G28" i="23" s="1"/>
  <c r="H38" i="23" s="1"/>
  <c r="C10" i="22"/>
  <c r="C18" i="22"/>
  <c r="C27" i="22"/>
  <c r="C35" i="22"/>
  <c r="D35" i="22" s="1"/>
  <c r="D27" i="22"/>
  <c r="H25" i="22"/>
  <c r="G21" i="22"/>
  <c r="H21" i="22" s="1"/>
  <c r="D18" i="22"/>
  <c r="G12" i="22"/>
  <c r="H12" i="22" s="1"/>
  <c r="D10" i="22"/>
  <c r="G28" i="22" s="1"/>
  <c r="H38" i="22" s="1"/>
  <c r="C35" i="21"/>
  <c r="D35" i="21" s="1"/>
  <c r="C27" i="21"/>
  <c r="D27" i="21" s="1"/>
  <c r="H25" i="21"/>
  <c r="G21" i="21"/>
  <c r="H21" i="21" s="1"/>
  <c r="C18" i="21"/>
  <c r="D18" i="21" s="1"/>
  <c r="G12" i="21"/>
  <c r="H12" i="21" s="1"/>
  <c r="C10" i="21"/>
  <c r="D10" i="21" s="1"/>
  <c r="G28" i="21" s="1"/>
  <c r="H38" i="21" s="1"/>
  <c r="C35" i="20"/>
  <c r="D35" i="20" s="1"/>
  <c r="C27" i="20"/>
  <c r="D27" i="20" s="1"/>
  <c r="H25" i="20"/>
  <c r="G21" i="20"/>
  <c r="H21" i="20" s="1"/>
  <c r="C18" i="20"/>
  <c r="D18" i="20" s="1"/>
  <c r="G12" i="20"/>
  <c r="H12" i="20" s="1"/>
  <c r="C10" i="20"/>
  <c r="D10" i="20" s="1"/>
  <c r="G28" i="20" s="1"/>
  <c r="H38" i="20" s="1"/>
  <c r="C18" i="19"/>
  <c r="C10" i="19"/>
  <c r="C35" i="19"/>
  <c r="D35" i="19" s="1"/>
  <c r="C27" i="19"/>
  <c r="D27" i="19" s="1"/>
  <c r="H25" i="19"/>
  <c r="G21" i="19"/>
  <c r="H21" i="19" s="1"/>
  <c r="D18" i="19"/>
  <c r="G12" i="19"/>
  <c r="H12" i="19" s="1"/>
  <c r="D10" i="19"/>
  <c r="G28" i="19" s="1"/>
  <c r="H38" i="19" s="1"/>
  <c r="C35" i="18"/>
  <c r="D35" i="18" s="1"/>
  <c r="C27" i="18"/>
  <c r="D27" i="18" s="1"/>
  <c r="H25" i="18"/>
  <c r="G21" i="18"/>
  <c r="H21" i="18" s="1"/>
  <c r="C18" i="18"/>
  <c r="D18" i="18" s="1"/>
  <c r="G12" i="18"/>
  <c r="H12" i="18" s="1"/>
  <c r="C10" i="18"/>
  <c r="D10" i="18" s="1"/>
  <c r="G28" i="18" s="1"/>
  <c r="H38" i="18" s="1"/>
  <c r="C10" i="17"/>
  <c r="C35" i="17"/>
  <c r="D35" i="17" s="1"/>
  <c r="C27" i="17"/>
  <c r="D27" i="17" s="1"/>
  <c r="H25" i="17"/>
  <c r="G21" i="17"/>
  <c r="H21" i="17" s="1"/>
  <c r="C18" i="17"/>
  <c r="D18" i="17" s="1"/>
  <c r="G12" i="17"/>
  <c r="H12" i="17" s="1"/>
  <c r="D10" i="17"/>
  <c r="G28" i="17" s="1"/>
  <c r="H38" i="17" s="1"/>
  <c r="C35" i="16"/>
  <c r="D35" i="16" s="1"/>
  <c r="C27" i="16"/>
  <c r="D27" i="16" s="1"/>
  <c r="H25" i="16"/>
  <c r="G21" i="16"/>
  <c r="H21" i="16" s="1"/>
  <c r="C18" i="16"/>
  <c r="D18" i="16" s="1"/>
  <c r="G12" i="16"/>
  <c r="H12" i="16" s="1"/>
  <c r="C9" i="16"/>
  <c r="D9" i="16" s="1"/>
  <c r="G28" i="16" s="1"/>
  <c r="H38" i="16" s="1"/>
  <c r="C35" i="15"/>
  <c r="D35" i="15" s="1"/>
  <c r="C27" i="15"/>
  <c r="D27" i="15" s="1"/>
  <c r="H25" i="15"/>
  <c r="G21" i="15"/>
  <c r="H21" i="15" s="1"/>
  <c r="C18" i="15"/>
  <c r="D18" i="15" s="1"/>
  <c r="G12" i="15"/>
  <c r="H12" i="15" s="1"/>
  <c r="C9" i="15"/>
  <c r="D9" i="15" s="1"/>
  <c r="G28" i="15" s="1"/>
  <c r="H38" i="15" s="1"/>
  <c r="C35" i="14"/>
  <c r="D35" i="14" s="1"/>
  <c r="C27" i="14"/>
  <c r="D27" i="14" s="1"/>
  <c r="H25" i="14"/>
  <c r="G21" i="14"/>
  <c r="H21" i="14" s="1"/>
  <c r="C18" i="14"/>
  <c r="D18" i="14" s="1"/>
  <c r="G12" i="14"/>
  <c r="H12" i="14" s="1"/>
  <c r="C9" i="14"/>
  <c r="D9" i="14" s="1"/>
  <c r="G28" i="14" s="1"/>
  <c r="H38" i="14" s="1"/>
  <c r="C18" i="13"/>
  <c r="C35" i="13"/>
  <c r="D35" i="13" s="1"/>
  <c r="C27" i="13"/>
  <c r="D27" i="13" s="1"/>
  <c r="H25" i="13"/>
  <c r="G21" i="13"/>
  <c r="H21" i="13" s="1"/>
  <c r="D18" i="13"/>
  <c r="G12" i="13"/>
  <c r="H12" i="13" s="1"/>
  <c r="C9" i="13"/>
  <c r="D9" i="13" s="1"/>
  <c r="G28" i="13" s="1"/>
  <c r="H38" i="13" s="1"/>
  <c r="C35" i="12"/>
  <c r="D35" i="12" s="1"/>
  <c r="C27" i="12"/>
  <c r="D27" i="12" s="1"/>
  <c r="H25" i="12"/>
  <c r="G21" i="12"/>
  <c r="H21" i="12" s="1"/>
  <c r="C18" i="12"/>
  <c r="D18" i="12" s="1"/>
  <c r="G12" i="12"/>
  <c r="H12" i="12" s="1"/>
  <c r="C9" i="12"/>
  <c r="D9" i="12" s="1"/>
  <c r="G28" i="12" s="1"/>
  <c r="H39" i="12" s="1"/>
  <c r="C18" i="11"/>
  <c r="C35" i="11"/>
  <c r="D35" i="11" s="1"/>
  <c r="C27" i="11"/>
  <c r="D27" i="11" s="1"/>
  <c r="H25" i="11"/>
  <c r="G21" i="11"/>
  <c r="H21" i="11" s="1"/>
  <c r="D18" i="11"/>
  <c r="G12" i="11"/>
  <c r="H12" i="11" s="1"/>
  <c r="C9" i="11"/>
  <c r="D9" i="11" s="1"/>
  <c r="G28" i="11" s="1"/>
  <c r="H39" i="11" s="1"/>
  <c r="C35" i="10"/>
  <c r="C18" i="10"/>
  <c r="D35" i="10"/>
  <c r="C27" i="10"/>
  <c r="D27" i="10" s="1"/>
  <c r="H25" i="10"/>
  <c r="G21" i="10"/>
  <c r="H21" i="10" s="1"/>
  <c r="D18" i="10"/>
  <c r="G12" i="10"/>
  <c r="H12" i="10" s="1"/>
  <c r="C9" i="10"/>
  <c r="D9" i="10" s="1"/>
  <c r="G28" i="10" s="1"/>
  <c r="H38" i="10" s="1"/>
  <c r="C33" i="9"/>
  <c r="D33" i="9" s="1"/>
  <c r="C26" i="9"/>
  <c r="D26" i="9" s="1"/>
  <c r="H24" i="9"/>
  <c r="G20" i="9"/>
  <c r="H20" i="9" s="1"/>
  <c r="C17" i="9"/>
  <c r="D17" i="9" s="1"/>
  <c r="G13" i="9"/>
  <c r="H13" i="9" s="1"/>
  <c r="C10" i="9"/>
  <c r="D10" i="9" s="1"/>
  <c r="C23" i="3"/>
  <c r="C31" i="8"/>
  <c r="D31" i="8" s="1"/>
  <c r="H24" i="8"/>
  <c r="C23" i="8"/>
  <c r="D23" i="8" s="1"/>
  <c r="G20" i="8"/>
  <c r="H20" i="8" s="1"/>
  <c r="C17" i="8"/>
  <c r="D17" i="8" s="1"/>
  <c r="G13" i="8"/>
  <c r="H13" i="8" s="1"/>
  <c r="C10" i="8"/>
  <c r="D10" i="8" s="1"/>
  <c r="G27" i="8" s="1"/>
  <c r="H37" i="8" s="1"/>
  <c r="C31" i="7"/>
  <c r="D31" i="7" s="1"/>
  <c r="H24" i="7"/>
  <c r="C23" i="7"/>
  <c r="D23" i="7" s="1"/>
  <c r="G20" i="7"/>
  <c r="H20" i="7" s="1"/>
  <c r="C17" i="7"/>
  <c r="D17" i="7" s="1"/>
  <c r="G13" i="7"/>
  <c r="H13" i="7" s="1"/>
  <c r="C10" i="7"/>
  <c r="D10" i="7" s="1"/>
  <c r="C31" i="6"/>
  <c r="D31" i="6" s="1"/>
  <c r="H24" i="6"/>
  <c r="C23" i="6"/>
  <c r="D23" i="6" s="1"/>
  <c r="G20" i="6"/>
  <c r="H20" i="6" s="1"/>
  <c r="C17" i="6"/>
  <c r="D17" i="6" s="1"/>
  <c r="G13" i="6"/>
  <c r="H13" i="6" s="1"/>
  <c r="C10" i="6"/>
  <c r="D10" i="6" s="1"/>
  <c r="G27" i="6" s="1"/>
  <c r="H38" i="6" s="1"/>
  <c r="C23" i="5"/>
  <c r="C31" i="5"/>
  <c r="D31" i="5" s="1"/>
  <c r="H24" i="5"/>
  <c r="D23" i="5"/>
  <c r="G20" i="5"/>
  <c r="H20" i="5" s="1"/>
  <c r="C17" i="5"/>
  <c r="D17" i="5" s="1"/>
  <c r="G13" i="5"/>
  <c r="H13" i="5" s="1"/>
  <c r="C10" i="5"/>
  <c r="D10" i="5" s="1"/>
  <c r="G27" i="5" s="1"/>
  <c r="H37" i="5" s="1"/>
  <c r="C17" i="4"/>
  <c r="C31" i="4"/>
  <c r="D31" i="4" s="1"/>
  <c r="H24" i="4"/>
  <c r="C23" i="4"/>
  <c r="D23" i="4" s="1"/>
  <c r="G20" i="4"/>
  <c r="H20" i="4" s="1"/>
  <c r="D17" i="4"/>
  <c r="G13" i="4"/>
  <c r="H13" i="4" s="1"/>
  <c r="C10" i="4"/>
  <c r="D10" i="4" s="1"/>
  <c r="G27" i="4" s="1"/>
  <c r="H37" i="4" s="1"/>
  <c r="C17" i="3"/>
  <c r="D17" i="3" s="1"/>
  <c r="C31" i="3"/>
  <c r="D31" i="3" s="1"/>
  <c r="H24" i="3"/>
  <c r="D23" i="3"/>
  <c r="G20" i="3"/>
  <c r="H20" i="3" s="1"/>
  <c r="G13" i="3"/>
  <c r="H13" i="3" s="1"/>
  <c r="C10" i="3"/>
  <c r="D10" i="3" s="1"/>
  <c r="G13" i="2"/>
  <c r="C31" i="2"/>
  <c r="C23" i="2"/>
  <c r="D23" i="2" s="1"/>
  <c r="C10" i="2"/>
  <c r="D10" i="2" s="1"/>
  <c r="G27" i="2" s="1"/>
  <c r="D31" i="2"/>
  <c r="H24" i="2"/>
  <c r="G20" i="2"/>
  <c r="H20" i="2" s="1"/>
  <c r="H13" i="2"/>
  <c r="C31" i="1"/>
  <c r="G13" i="1"/>
  <c r="D31" i="1"/>
  <c r="H24" i="1"/>
  <c r="G20" i="1"/>
  <c r="H20" i="1" s="1"/>
  <c r="C20" i="1"/>
  <c r="D20" i="1" s="1"/>
  <c r="H13" i="1"/>
  <c r="C13" i="1"/>
  <c r="D13" i="1" s="1"/>
  <c r="G27" i="7" l="1"/>
  <c r="H37" i="7" s="1"/>
  <c r="G27" i="9"/>
  <c r="H37" i="9"/>
  <c r="G27" i="3"/>
  <c r="H38" i="3" s="1"/>
  <c r="H38" i="2"/>
  <c r="G27" i="1"/>
  <c r="H38" i="1" s="1"/>
  <c r="H38" i="63"/>
</calcChain>
</file>

<file path=xl/sharedStrings.xml><?xml version="1.0" encoding="utf-8"?>
<sst xmlns="http://schemas.openxmlformats.org/spreadsheetml/2006/main" count="437" uniqueCount="75">
  <si>
    <t>CAJA CIC</t>
  </si>
  <si>
    <t xml:space="preserve">  </t>
  </si>
  <si>
    <t>TOTAL</t>
  </si>
  <si>
    <t>A DEPOSITOS  ODELPA</t>
  </si>
  <si>
    <t>faltante</t>
  </si>
  <si>
    <t>EFECTIVO SRA NL</t>
  </si>
  <si>
    <t>03 ENERO.,2013</t>
  </si>
  <si>
    <t>07 ENERO.,2013</t>
  </si>
  <si>
    <t>10 ENERO.,2013</t>
  </si>
  <si>
    <t>|</t>
  </si>
  <si>
    <t>12 ENERO.,2013</t>
  </si>
  <si>
    <t>15 ENERO.,2013</t>
  </si>
  <si>
    <t>19 ENERO.,2013</t>
  </si>
  <si>
    <t>22 ENERO.,2013</t>
  </si>
  <si>
    <t>24 ENERO.,2013</t>
  </si>
  <si>
    <t>28 ENERO.,2013</t>
  </si>
  <si>
    <t>2  FEBRERO .,2013</t>
  </si>
  <si>
    <t>5  FEBRERO .,2013</t>
  </si>
  <si>
    <t>7  FEBRERO .,2013</t>
  </si>
  <si>
    <t>9  FEBRERO .,2013</t>
  </si>
  <si>
    <t>12  FEBRERO .,2013</t>
  </si>
  <si>
    <t>13  FEBRERO .,2013</t>
  </si>
  <si>
    <t>14  FEBRERO .,2013</t>
  </si>
  <si>
    <t>18 FEBRERO .,2013</t>
  </si>
  <si>
    <t>21 FEBRERO .,2013</t>
  </si>
  <si>
    <t>23 FEBRERO .,2013</t>
  </si>
  <si>
    <t>26 FEBRERO .,2013</t>
  </si>
  <si>
    <t>02 DE MARZO .,2013</t>
  </si>
  <si>
    <t xml:space="preserve">BILLETE FALSO DE 100.00  COBRO A </t>
  </si>
  <si>
    <t>SOCORRO</t>
  </si>
  <si>
    <t>05 DE MARZO .,2013</t>
  </si>
  <si>
    <t>09 DE MARZO .,2013</t>
  </si>
  <si>
    <t>12 DE MARZO .,2013</t>
  </si>
  <si>
    <t>SOBRANTE</t>
  </si>
  <si>
    <t>14 DE MARZO .,2013</t>
  </si>
  <si>
    <t>16 DE MARZO .,2013</t>
  </si>
  <si>
    <t>19 DE MARZO .,2013</t>
  </si>
  <si>
    <t xml:space="preserve"> </t>
  </si>
  <si>
    <t>23 DE MARZO .,2013</t>
  </si>
  <si>
    <t>26 DE MARZO .,2013</t>
  </si>
  <si>
    <t>28 DE MARZO .,2013</t>
  </si>
  <si>
    <t>2  DE ABRIL   .,2013</t>
  </si>
  <si>
    <t>4  DE ABRIL   .,2013</t>
  </si>
  <si>
    <t>9  DE ABRIL   .,2013</t>
  </si>
  <si>
    <t>11    DE ABRIL   .,2013</t>
  </si>
  <si>
    <t>13    DE ABRIL   .,2013</t>
  </si>
  <si>
    <t>16    DE ABRIL   .,2013</t>
  </si>
  <si>
    <t>18    DE ABRIL   .,2013</t>
  </si>
  <si>
    <t>22    DE ABRIL   .,2013</t>
  </si>
  <si>
    <t>25    DE ABRIL   .,2013</t>
  </si>
  <si>
    <t>27    DE ABRIL   .,2013</t>
  </si>
  <si>
    <t>30    DE ABRIL   .,2013</t>
  </si>
  <si>
    <t>03 MAYO .,2013</t>
  </si>
  <si>
    <t>PAGO A GMC</t>
  </si>
  <si>
    <t>07 MAYO .,2013</t>
  </si>
  <si>
    <t>09 MAYO .,2013</t>
  </si>
  <si>
    <t>11 MAYO .,2013</t>
  </si>
  <si>
    <t>14 MAYO .,2013</t>
  </si>
  <si>
    <t>Sra N.L.P.</t>
  </si>
  <si>
    <t>16 MAYO .,2013</t>
  </si>
  <si>
    <t>18  MAYO .,2013</t>
  </si>
  <si>
    <t>21  MAYO .,2013</t>
  </si>
  <si>
    <t>23  MAYO .,2013</t>
  </si>
  <si>
    <t>28  MAYO .,2013</t>
  </si>
  <si>
    <t>30  MAYO .,2013</t>
  </si>
  <si>
    <t>03 JUNIO .,2013</t>
  </si>
  <si>
    <t>05 JUNIO .,2013</t>
  </si>
  <si>
    <t>sobrante</t>
  </si>
  <si>
    <t>07 JUNIO .,2013</t>
  </si>
  <si>
    <t>10 JUNIO .,2013</t>
  </si>
  <si>
    <t>12 JUNIO .,2013</t>
  </si>
  <si>
    <t>14 JUNIO .,2013</t>
  </si>
  <si>
    <t>18 JUNIO .,2013</t>
  </si>
  <si>
    <t>29 AGOSTO .,2013</t>
  </si>
  <si>
    <t>03 SEPTIEMBRE  .,2013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</si>
</sst>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A]#,##0.0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i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0" borderId="0" xfId="0" applyFont="1"/>
    <xf numFmtId="0" fontId="2" fillId="0" borderId="0" xfId="0" applyFont="1"/>
    <xf numFmtId="16" fontId="0" fillId="0" borderId="0" xfId="0" applyNumberFormat="1"/>
    <xf numFmtId="164" fontId="0" fillId="0" borderId="0" xfId="0" applyNumberFormat="1"/>
    <xf numFmtId="16" fontId="0" fillId="0" borderId="0" xfId="0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1" fillId="0" borderId="0" xfId="0" applyNumberFormat="1" applyFont="1"/>
    <xf numFmtId="164" fontId="0" fillId="0" borderId="0" xfId="0" applyNumberFormat="1" applyFont="1" applyBorder="1"/>
    <xf numFmtId="16" fontId="0" fillId="0" borderId="0" xfId="0" applyNumberFormat="1" applyFill="1" applyBorder="1"/>
    <xf numFmtId="164" fontId="1" fillId="0" borderId="0" xfId="0" applyNumberFormat="1" applyFont="1" applyBorder="1"/>
    <xf numFmtId="164" fontId="0" fillId="0" borderId="1" xfId="0" applyNumberFormat="1" applyBorder="1"/>
    <xf numFmtId="16" fontId="0" fillId="0" borderId="0" xfId="0" applyNumberFormat="1" applyFill="1"/>
    <xf numFmtId="164" fontId="0" fillId="0" borderId="1" xfId="0" applyNumberFormat="1" applyFill="1" applyBorder="1"/>
    <xf numFmtId="0" fontId="0" fillId="0" borderId="0" xfId="0" applyBorder="1"/>
    <xf numFmtId="165" fontId="0" fillId="0" borderId="0" xfId="0" applyNumberFormat="1"/>
    <xf numFmtId="0" fontId="0" fillId="0" borderId="1" xfId="0" applyBorder="1"/>
    <xf numFmtId="0" fontId="4" fillId="0" borderId="2" xfId="0" applyFont="1" applyBorder="1" applyAlignment="1">
      <alignment horizontal="center"/>
    </xf>
    <xf numFmtId="16" fontId="3" fillId="0" borderId="5" xfId="0" applyNumberFormat="1" applyFont="1" applyBorder="1"/>
    <xf numFmtId="164" fontId="0" fillId="0" borderId="6" xfId="0" applyNumberFormat="1" applyBorder="1"/>
    <xf numFmtId="164" fontId="0" fillId="0" borderId="7" xfId="0" applyNumberFormat="1" applyBorder="1"/>
    <xf numFmtId="0" fontId="3" fillId="0" borderId="2" xfId="0" applyNumberFormat="1" applyFont="1" applyBorder="1" applyAlignment="1">
      <alignment horizontal="center"/>
    </xf>
    <xf numFmtId="0" fontId="3" fillId="0" borderId="5" xfId="0" applyFont="1" applyBorder="1"/>
    <xf numFmtId="0" fontId="0" fillId="0" borderId="6" xfId="0" applyBorder="1"/>
    <xf numFmtId="164" fontId="3" fillId="0" borderId="7" xfId="0" applyNumberFormat="1" applyFont="1" applyBorder="1"/>
    <xf numFmtId="0" fontId="3" fillId="0" borderId="2" xfId="0" applyFont="1" applyBorder="1"/>
    <xf numFmtId="0" fontId="5" fillId="0" borderId="3" xfId="0" applyFont="1" applyBorder="1"/>
    <xf numFmtId="164" fontId="3" fillId="0" borderId="4" xfId="0" applyNumberFormat="1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/>
    <xf numFmtId="0" fontId="3" fillId="0" borderId="0" xfId="0" applyFont="1" applyBorder="1"/>
    <xf numFmtId="16" fontId="3" fillId="0" borderId="0" xfId="0" applyNumberFormat="1" applyFont="1" applyBorder="1"/>
    <xf numFmtId="164" fontId="3" fillId="0" borderId="0" xfId="0" applyNumberFormat="1" applyFont="1" applyBorder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Border="1"/>
    <xf numFmtId="164" fontId="1" fillId="0" borderId="1" xfId="0" applyNumberFormat="1" applyFont="1" applyFill="1" applyBorder="1"/>
    <xf numFmtId="16" fontId="1" fillId="0" borderId="0" xfId="0" applyNumberFormat="1" applyFont="1" applyFill="1" applyBorder="1"/>
    <xf numFmtId="164" fontId="1" fillId="0" borderId="0" xfId="0" applyNumberFormat="1" applyFont="1" applyFill="1" applyBorder="1"/>
    <xf numFmtId="16" fontId="1" fillId="0" borderId="0" xfId="0" applyNumberFormat="1" applyFont="1" applyFill="1"/>
    <xf numFmtId="164" fontId="1" fillId="0" borderId="1" xfId="0" applyNumberFormat="1" applyFont="1" applyBorder="1"/>
    <xf numFmtId="165" fontId="1" fillId="0" borderId="0" xfId="0" applyNumberFormat="1" applyFont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164" fontId="5" fillId="0" borderId="13" xfId="0" applyNumberFormat="1" applyFont="1" applyBorder="1"/>
    <xf numFmtId="0" fontId="0" fillId="0" borderId="0" xfId="0" applyFont="1"/>
    <xf numFmtId="16" fontId="0" fillId="0" borderId="0" xfId="0" applyNumberFormat="1" applyFont="1"/>
    <xf numFmtId="164" fontId="0" fillId="0" borderId="0" xfId="0" applyNumberFormat="1" applyFont="1"/>
    <xf numFmtId="16" fontId="0" fillId="0" borderId="0" xfId="0" applyNumberFormat="1" applyFont="1" applyBorder="1"/>
    <xf numFmtId="164" fontId="0" fillId="0" borderId="0" xfId="0" applyNumberFormat="1" applyFont="1" applyFill="1" applyBorder="1"/>
    <xf numFmtId="16" fontId="0" fillId="0" borderId="0" xfId="0" applyNumberFormat="1" applyFont="1" applyFill="1" applyBorder="1"/>
    <xf numFmtId="164" fontId="0" fillId="0" borderId="1" xfId="0" applyNumberFormat="1" applyFont="1" applyBorder="1"/>
    <xf numFmtId="16" fontId="0" fillId="0" borderId="0" xfId="0" applyNumberFormat="1" applyFont="1" applyFill="1"/>
    <xf numFmtId="165" fontId="0" fillId="0" borderId="0" xfId="0" applyNumberFormat="1" applyFont="1"/>
    <xf numFmtId="0" fontId="0" fillId="0" borderId="1" xfId="0" applyFont="1" applyBorder="1"/>
    <xf numFmtId="0" fontId="0" fillId="0" borderId="0" xfId="0" applyFont="1" applyBorder="1"/>
    <xf numFmtId="16" fontId="4" fillId="0" borderId="5" xfId="0" applyNumberFormat="1" applyFont="1" applyBorder="1"/>
    <xf numFmtId="164" fontId="0" fillId="0" borderId="6" xfId="0" applyNumberFormat="1" applyFont="1" applyBorder="1"/>
    <xf numFmtId="164" fontId="0" fillId="0" borderId="7" xfId="0" applyNumberFormat="1" applyFont="1" applyBorder="1"/>
    <xf numFmtId="0" fontId="4" fillId="0" borderId="2" xfId="0" applyNumberFormat="1" applyFont="1" applyBorder="1" applyAlignment="1">
      <alignment horizontal="center"/>
    </xf>
    <xf numFmtId="164" fontId="4" fillId="0" borderId="7" xfId="0" applyNumberFormat="1" applyFont="1" applyBorder="1"/>
    <xf numFmtId="0" fontId="4" fillId="0" borderId="2" xfId="0" applyFont="1" applyBorder="1"/>
    <xf numFmtId="0" fontId="8" fillId="0" borderId="3" xfId="0" applyFont="1" applyBorder="1"/>
    <xf numFmtId="164" fontId="4" fillId="0" borderId="4" xfId="0" applyNumberFormat="1" applyFont="1" applyBorder="1"/>
    <xf numFmtId="0" fontId="0" fillId="0" borderId="0" xfId="0" applyFont="1" applyFill="1"/>
    <xf numFmtId="0" fontId="4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16" fontId="4" fillId="0" borderId="0" xfId="0" applyNumberFormat="1" applyFont="1" applyBorder="1"/>
    <xf numFmtId="0" fontId="8" fillId="0" borderId="12" xfId="0" applyFont="1" applyBorder="1"/>
    <xf numFmtId="164" fontId="8" fillId="0" borderId="13" xfId="0" applyNumberFormat="1" applyFont="1" applyBorder="1"/>
    <xf numFmtId="164" fontId="0" fillId="0" borderId="0" xfId="0" applyNumberFormat="1" applyFont="1" applyBorder="1" applyAlignment="1"/>
    <xf numFmtId="164" fontId="10" fillId="0" borderId="0" xfId="0" applyNumberFormat="1" applyFont="1" applyBorder="1" applyAlignment="1"/>
    <xf numFmtId="16" fontId="1" fillId="2" borderId="0" xfId="0" applyNumberFormat="1" applyFont="1" applyFill="1"/>
    <xf numFmtId="164" fontId="1" fillId="2" borderId="0" xfId="0" applyNumberFormat="1" applyFont="1" applyFill="1"/>
    <xf numFmtId="164" fontId="1" fillId="0" borderId="0" xfId="0" applyNumberFormat="1" applyFont="1" applyFill="1"/>
    <xf numFmtId="164" fontId="0" fillId="0" borderId="1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16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164" fontId="0" fillId="0" borderId="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628651</xdr:colOff>
      <xdr:row>32</xdr:row>
      <xdr:rowOff>133350</xdr:rowOff>
    </xdr:from>
    <xdr:to>
      <xdr:col>6</xdr:col>
      <xdr:colOff>314326</xdr:colOff>
      <xdr:row>32</xdr:row>
      <xdr:rowOff>152400</xdr:rowOff>
    </xdr:to>
    <xdr:cxnSp macro="">
      <xdr:nvCxnSpPr>
        <xdr:cNvPr id="3" name="2 Conector recto de flecha"/>
        <xdr:cNvCxnSpPr/>
      </xdr:nvCxnSpPr>
      <xdr:spPr>
        <a:xfrm rot="10800000">
          <a:off x="2343151" y="6591300"/>
          <a:ext cx="1419225" cy="19050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32</xdr:row>
      <xdr:rowOff>152400</xdr:rowOff>
    </xdr:from>
    <xdr:to>
      <xdr:col>5</xdr:col>
      <xdr:colOff>314325</xdr:colOff>
      <xdr:row>32</xdr:row>
      <xdr:rowOff>153988</xdr:rowOff>
    </xdr:to>
    <xdr:cxnSp macro="">
      <xdr:nvCxnSpPr>
        <xdr:cNvPr id="3" name="2 Conector recto de flecha"/>
        <xdr:cNvCxnSpPr/>
      </xdr:nvCxnSpPr>
      <xdr:spPr>
        <a:xfrm>
          <a:off x="2286000" y="6610350"/>
          <a:ext cx="790575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32</xdr:row>
      <xdr:rowOff>152400</xdr:rowOff>
    </xdr:from>
    <xdr:to>
      <xdr:col>5</xdr:col>
      <xdr:colOff>314325</xdr:colOff>
      <xdr:row>32</xdr:row>
      <xdr:rowOff>153988</xdr:rowOff>
    </xdr:to>
    <xdr:cxnSp macro="">
      <xdr:nvCxnSpPr>
        <xdr:cNvPr id="2" name="1 Conector recto de flecha"/>
        <xdr:cNvCxnSpPr/>
      </xdr:nvCxnSpPr>
      <xdr:spPr>
        <a:xfrm>
          <a:off x="2286000" y="6610350"/>
          <a:ext cx="790575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3" max="3" width="11.42578125" style="4"/>
    <col min="4" max="4" width="13" style="4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6</v>
      </c>
    </row>
    <row r="2" spans="2:9" x14ac:dyDescent="0.25">
      <c r="B2" s="3"/>
      <c r="F2" s="3"/>
      <c r="G2" s="4"/>
      <c r="H2" s="4"/>
    </row>
    <row r="3" spans="2:9" x14ac:dyDescent="0.25">
      <c r="B3" s="5">
        <v>41272</v>
      </c>
      <c r="C3" s="6">
        <v>13282.5</v>
      </c>
      <c r="D3" s="6"/>
      <c r="F3" s="5">
        <v>41276</v>
      </c>
      <c r="G3" s="6">
        <v>40000</v>
      </c>
      <c r="H3" s="6"/>
    </row>
    <row r="4" spans="2:9" x14ac:dyDescent="0.25">
      <c r="B4" s="5">
        <v>41272</v>
      </c>
      <c r="C4" s="6">
        <v>20000</v>
      </c>
      <c r="D4" s="6"/>
      <c r="F4" s="5">
        <v>41276</v>
      </c>
      <c r="G4" s="6">
        <v>50000</v>
      </c>
      <c r="H4" s="6"/>
    </row>
    <row r="5" spans="2:9" x14ac:dyDescent="0.25">
      <c r="B5" s="5">
        <v>41272</v>
      </c>
      <c r="C5" s="6">
        <v>15000</v>
      </c>
      <c r="D5" s="6" t="s">
        <v>1</v>
      </c>
      <c r="F5" s="5">
        <v>41276</v>
      </c>
      <c r="G5" s="6">
        <v>18850</v>
      </c>
      <c r="H5" s="6"/>
    </row>
    <row r="6" spans="2:9" x14ac:dyDescent="0.25">
      <c r="B6" s="3">
        <v>41272</v>
      </c>
      <c r="C6" s="4">
        <v>25000</v>
      </c>
      <c r="D6" s="6"/>
      <c r="F6" s="5">
        <v>41276</v>
      </c>
      <c r="G6" s="7">
        <v>40000</v>
      </c>
      <c r="H6" s="8"/>
    </row>
    <row r="7" spans="2:9" x14ac:dyDescent="0.25">
      <c r="B7" s="5">
        <v>41272</v>
      </c>
      <c r="C7" s="6">
        <v>50000</v>
      </c>
      <c r="D7" s="6"/>
      <c r="F7" s="5">
        <v>41276</v>
      </c>
      <c r="G7" s="7">
        <v>18323</v>
      </c>
      <c r="H7" s="4"/>
    </row>
    <row r="8" spans="2:9" x14ac:dyDescent="0.25">
      <c r="B8" s="5">
        <v>41272</v>
      </c>
      <c r="C8" s="6">
        <v>20000</v>
      </c>
      <c r="F8" s="5"/>
      <c r="G8" s="9">
        <v>0</v>
      </c>
      <c r="H8" s="8"/>
    </row>
    <row r="9" spans="2:9" x14ac:dyDescent="0.25">
      <c r="B9" s="3">
        <v>41272</v>
      </c>
      <c r="C9" s="4">
        <v>40000</v>
      </c>
      <c r="D9" s="8"/>
      <c r="F9" s="3"/>
      <c r="G9" s="6">
        <v>0</v>
      </c>
      <c r="H9" s="4"/>
      <c r="I9" s="4"/>
    </row>
    <row r="10" spans="2:9" x14ac:dyDescent="0.25">
      <c r="B10" s="10">
        <v>41272</v>
      </c>
      <c r="C10" s="7">
        <v>40000</v>
      </c>
      <c r="D10" s="6"/>
      <c r="F10" s="5"/>
      <c r="G10" s="6">
        <v>0</v>
      </c>
      <c r="H10" s="6"/>
    </row>
    <row r="11" spans="2:9" x14ac:dyDescent="0.25">
      <c r="B11" s="10">
        <v>41272</v>
      </c>
      <c r="C11" s="7">
        <v>14000</v>
      </c>
      <c r="D11" s="6"/>
      <c r="F11" s="5"/>
      <c r="G11" s="6">
        <v>0</v>
      </c>
      <c r="H11" s="11"/>
    </row>
    <row r="12" spans="2:9" ht="15.75" thickBot="1" x14ac:dyDescent="0.3">
      <c r="B12" s="10">
        <v>41272</v>
      </c>
      <c r="C12" s="12">
        <v>20000</v>
      </c>
      <c r="F12" s="5"/>
      <c r="G12" s="12">
        <v>0</v>
      </c>
      <c r="H12" s="6"/>
    </row>
    <row r="13" spans="2:9" ht="15.75" thickTop="1" x14ac:dyDescent="0.25">
      <c r="B13" s="13"/>
      <c r="C13" s="7">
        <f>SUM(C3:C12)</f>
        <v>257282.5</v>
      </c>
      <c r="D13" s="8">
        <f>C13</f>
        <v>257282.5</v>
      </c>
      <c r="F13" s="5"/>
      <c r="G13" s="7">
        <f>SUM(G3:G12)</f>
        <v>167173</v>
      </c>
      <c r="H13" s="4">
        <f>G13</f>
        <v>167173</v>
      </c>
      <c r="I13" s="4"/>
    </row>
    <row r="14" spans="2:9" x14ac:dyDescent="0.25">
      <c r="B14" s="13"/>
      <c r="C14" s="7"/>
      <c r="D14" s="6"/>
      <c r="F14" s="5"/>
      <c r="G14" s="6"/>
      <c r="H14" s="6"/>
    </row>
    <row r="15" spans="2:9" x14ac:dyDescent="0.25">
      <c r="B15" s="13">
        <v>41273</v>
      </c>
      <c r="C15" s="6">
        <v>23350</v>
      </c>
      <c r="D15" s="6"/>
      <c r="F15" s="5"/>
      <c r="G15" s="6"/>
    </row>
    <row r="16" spans="2:9" x14ac:dyDescent="0.25">
      <c r="B16" s="13">
        <v>41273</v>
      </c>
      <c r="C16" s="6">
        <v>17786.5</v>
      </c>
      <c r="D16" s="6"/>
      <c r="F16" s="5"/>
      <c r="G16" s="6"/>
    </row>
    <row r="17" spans="2:9" x14ac:dyDescent="0.25">
      <c r="B17" s="13">
        <v>41273</v>
      </c>
      <c r="C17" s="6">
        <v>10000</v>
      </c>
      <c r="F17" s="3"/>
      <c r="G17" s="6"/>
      <c r="H17" s="6"/>
    </row>
    <row r="18" spans="2:9" x14ac:dyDescent="0.25">
      <c r="B18" s="10"/>
      <c r="C18" s="6">
        <v>0</v>
      </c>
      <c r="D18" s="6"/>
      <c r="F18" s="3"/>
      <c r="G18" s="11"/>
      <c r="H18" s="11"/>
    </row>
    <row r="19" spans="2:9" ht="15.75" thickBot="1" x14ac:dyDescent="0.3">
      <c r="B19" s="10"/>
      <c r="C19" s="14">
        <v>0</v>
      </c>
      <c r="D19" s="6"/>
      <c r="F19" s="3"/>
      <c r="G19" s="12"/>
      <c r="H19" s="4"/>
    </row>
    <row r="20" spans="2:9" ht="15.75" thickTop="1" x14ac:dyDescent="0.25">
      <c r="B20" s="10"/>
      <c r="C20" s="7">
        <f>SUM(C15:C19)</f>
        <v>51136.5</v>
      </c>
      <c r="D20" s="11">
        <f>C20</f>
        <v>51136.5</v>
      </c>
      <c r="F20" s="5"/>
      <c r="G20" s="11">
        <f>SUM(G15:G19)</f>
        <v>0</v>
      </c>
      <c r="H20" s="11">
        <f>G20</f>
        <v>0</v>
      </c>
      <c r="I20" s="11"/>
    </row>
    <row r="21" spans="2:9" x14ac:dyDescent="0.25">
      <c r="B21" s="10"/>
      <c r="C21" s="7"/>
      <c r="D21" s="11"/>
      <c r="F21" s="3"/>
      <c r="G21" s="4"/>
      <c r="H21" s="4"/>
      <c r="I21" s="15"/>
    </row>
    <row r="22" spans="2:9" x14ac:dyDescent="0.25">
      <c r="B22" s="10">
        <v>41274</v>
      </c>
      <c r="C22" s="6">
        <v>50000</v>
      </c>
      <c r="D22" s="6"/>
      <c r="F22" s="3"/>
      <c r="G22" s="16"/>
      <c r="I22" s="15"/>
    </row>
    <row r="23" spans="2:9" x14ac:dyDescent="0.25">
      <c r="B23" s="5">
        <v>41639</v>
      </c>
      <c r="C23" s="7">
        <v>15000</v>
      </c>
      <c r="D23" s="6"/>
      <c r="F23" s="3"/>
      <c r="G23" s="6"/>
      <c r="I23" s="15"/>
    </row>
    <row r="24" spans="2:9" x14ac:dyDescent="0.25">
      <c r="B24" s="5">
        <v>41274</v>
      </c>
      <c r="C24" s="6">
        <v>40550</v>
      </c>
      <c r="D24" s="6"/>
      <c r="F24" s="3"/>
      <c r="G24" s="6"/>
      <c r="H24" s="4">
        <f>G24</f>
        <v>0</v>
      </c>
      <c r="I24" s="15"/>
    </row>
    <row r="25" spans="2:9" x14ac:dyDescent="0.25">
      <c r="B25" s="3">
        <v>41274</v>
      </c>
      <c r="C25" s="6">
        <v>20000</v>
      </c>
      <c r="D25" s="6"/>
      <c r="F25" s="3"/>
      <c r="G25" s="6"/>
      <c r="I25" s="15"/>
    </row>
    <row r="26" spans="2:9" ht="15.75" thickBot="1" x14ac:dyDescent="0.3">
      <c r="B26" s="3">
        <v>41274</v>
      </c>
      <c r="C26" s="6">
        <v>30000</v>
      </c>
      <c r="D26" s="8"/>
      <c r="F26" s="17"/>
      <c r="G26" s="12"/>
      <c r="H26" s="12"/>
      <c r="I26" s="15"/>
    </row>
    <row r="27" spans="2:9" ht="20.25" thickTop="1" thickBot="1" x14ac:dyDescent="0.35">
      <c r="B27" s="3">
        <v>41274</v>
      </c>
      <c r="C27" s="6">
        <v>20000</v>
      </c>
      <c r="F27" s="18" t="s">
        <v>2</v>
      </c>
      <c r="G27" s="84">
        <f>D26+D38+H13+H20+D13+D41+D20+D31</f>
        <v>676680</v>
      </c>
      <c r="H27" s="85"/>
      <c r="I27" s="15"/>
    </row>
    <row r="28" spans="2:9" x14ac:dyDescent="0.25">
      <c r="B28" s="3">
        <v>41274</v>
      </c>
      <c r="C28" s="4">
        <v>25538</v>
      </c>
      <c r="F28" s="15"/>
      <c r="G28" s="6"/>
      <c r="H28" s="6"/>
      <c r="I28" s="15"/>
    </row>
    <row r="29" spans="2:9" ht="15.75" thickBot="1" x14ac:dyDescent="0.3">
      <c r="B29" s="3"/>
      <c r="C29" s="4">
        <v>0</v>
      </c>
      <c r="F29" s="15"/>
      <c r="G29" s="6"/>
      <c r="H29" s="6"/>
      <c r="I29" s="15"/>
    </row>
    <row r="30" spans="2:9" ht="19.5" thickBot="1" x14ac:dyDescent="0.35">
      <c r="B30" s="3"/>
      <c r="C30" s="12">
        <v>0</v>
      </c>
      <c r="F30" s="19" t="s">
        <v>3</v>
      </c>
      <c r="G30" s="20"/>
      <c r="H30" s="21"/>
    </row>
    <row r="31" spans="2:9" ht="20.25" thickTop="1" thickBot="1" x14ac:dyDescent="0.35">
      <c r="B31" s="5"/>
      <c r="C31" s="4">
        <f>SUM(C22:C30)</f>
        <v>201088</v>
      </c>
      <c r="D31" s="8">
        <f>C31</f>
        <v>201088</v>
      </c>
      <c r="F31" s="22">
        <v>1</v>
      </c>
      <c r="G31" s="84">
        <v>676680</v>
      </c>
      <c r="H31" s="86"/>
    </row>
    <row r="32" spans="2:9" ht="19.5" thickBot="1" x14ac:dyDescent="0.35">
      <c r="B32" s="5"/>
      <c r="C32" s="6"/>
      <c r="F32" s="22">
        <v>2</v>
      </c>
      <c r="G32" s="84">
        <v>0</v>
      </c>
      <c r="H32" s="86"/>
    </row>
    <row r="33" spans="2:10" ht="19.5" thickBot="1" x14ac:dyDescent="0.35">
      <c r="B33" s="5"/>
      <c r="C33" s="6"/>
      <c r="F33" s="22">
        <v>3</v>
      </c>
      <c r="G33" s="81">
        <v>0</v>
      </c>
      <c r="H33" s="82"/>
    </row>
    <row r="34" spans="2:10" ht="19.5" thickBot="1" x14ac:dyDescent="0.35">
      <c r="B34" s="5"/>
      <c r="C34" s="6"/>
      <c r="F34" s="22">
        <v>4</v>
      </c>
      <c r="G34" s="81">
        <v>0</v>
      </c>
      <c r="H34" s="82"/>
    </row>
    <row r="35" spans="2:10" x14ac:dyDescent="0.25">
      <c r="B35" s="5"/>
      <c r="C35" s="6"/>
      <c r="D35" s="6"/>
    </row>
    <row r="36" spans="2:10" ht="15.75" thickBot="1" x14ac:dyDescent="0.3">
      <c r="B36" s="5"/>
      <c r="C36" s="6"/>
      <c r="D36" s="6"/>
    </row>
    <row r="37" spans="2:10" ht="18.75" x14ac:dyDescent="0.3">
      <c r="B37" s="5"/>
      <c r="C37" s="6"/>
      <c r="D37" s="6"/>
      <c r="F37" s="23" t="s">
        <v>4</v>
      </c>
      <c r="G37" s="24">
        <v>0</v>
      </c>
      <c r="H37" s="25">
        <v>0</v>
      </c>
    </row>
    <row r="38" spans="2:10" ht="19.5" thickBot="1" x14ac:dyDescent="0.35">
      <c r="B38" s="5"/>
      <c r="C38" s="7"/>
      <c r="F38" s="26" t="s">
        <v>5</v>
      </c>
      <c r="G38" s="27"/>
      <c r="H38" s="28">
        <f>G27-G31</f>
        <v>0</v>
      </c>
      <c r="I38" s="29"/>
      <c r="J38" s="30"/>
    </row>
    <row r="39" spans="2:10" x14ac:dyDescent="0.25">
      <c r="B39" s="5"/>
      <c r="C39" s="6"/>
      <c r="D39" s="6"/>
      <c r="H39" s="31"/>
      <c r="I39" s="32"/>
    </row>
    <row r="40" spans="2:10" ht="19.5" thickBot="1" x14ac:dyDescent="0.35">
      <c r="B40" s="5"/>
      <c r="C40" s="12"/>
      <c r="F40" s="33"/>
      <c r="G40" s="15"/>
      <c r="H40" s="15"/>
    </row>
    <row r="41" spans="2:10" ht="20.25" thickTop="1" thickBot="1" x14ac:dyDescent="0.35">
      <c r="B41" s="5"/>
      <c r="C41" s="12"/>
      <c r="D41" s="11"/>
      <c r="F41" s="34"/>
      <c r="G41" s="33"/>
      <c r="H41" s="35"/>
    </row>
    <row r="42" spans="2:10" ht="15.75" thickTop="1" x14ac:dyDescent="0.25">
      <c r="B42" s="5"/>
      <c r="C42" s="6"/>
      <c r="F42" s="15"/>
      <c r="G42" s="15"/>
      <c r="H42" s="15"/>
    </row>
    <row r="43" spans="2:10" x14ac:dyDescent="0.25">
      <c r="B43" s="5"/>
      <c r="C43" s="6"/>
      <c r="D43" s="6"/>
    </row>
    <row r="44" spans="2:10" x14ac:dyDescent="0.25">
      <c r="B44" s="5"/>
      <c r="C44" s="6"/>
      <c r="D44" s="6"/>
    </row>
    <row r="45" spans="2:10" x14ac:dyDescent="0.25">
      <c r="B45" s="15"/>
      <c r="C45" s="6"/>
      <c r="D45" s="6"/>
    </row>
    <row r="46" spans="2:10" x14ac:dyDescent="0.25">
      <c r="B46" s="5"/>
      <c r="C46" s="6"/>
      <c r="D46" s="6"/>
    </row>
    <row r="47" spans="2:10" x14ac:dyDescent="0.25">
      <c r="B47" s="5"/>
      <c r="C47" s="6"/>
      <c r="D47" s="6"/>
    </row>
    <row r="48" spans="2:10" x14ac:dyDescent="0.25">
      <c r="B48" s="5"/>
      <c r="C48" s="6"/>
      <c r="D48" s="15"/>
    </row>
    <row r="49" spans="2:4" x14ac:dyDescent="0.25">
      <c r="B49" s="5"/>
      <c r="C49" s="7"/>
      <c r="D49" s="15"/>
    </row>
    <row r="50" spans="2:4" x14ac:dyDescent="0.25">
      <c r="B50" s="5"/>
      <c r="C50" s="7"/>
      <c r="D50" s="15"/>
    </row>
    <row r="51" spans="2:4" x14ac:dyDescent="0.25">
      <c r="B51" s="5"/>
      <c r="C51" s="6"/>
      <c r="D51" s="6"/>
    </row>
    <row r="52" spans="2:4" x14ac:dyDescent="0.25">
      <c r="B52" s="15"/>
      <c r="C52" s="6"/>
      <c r="D52" s="6"/>
    </row>
    <row r="53" spans="2:4" x14ac:dyDescent="0.25">
      <c r="B53" s="15"/>
      <c r="C53" s="6"/>
      <c r="D53" s="6"/>
    </row>
  </sheetData>
  <mergeCells count="6">
    <mergeCell ref="G34:H34"/>
    <mergeCell ref="C1:D1"/>
    <mergeCell ref="G27:H27"/>
    <mergeCell ref="G31:H31"/>
    <mergeCell ref="G32:H32"/>
    <mergeCell ref="G33:H33"/>
  </mergeCells>
  <pageMargins left="0.7" right="0.12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topLeftCell="A16" workbookViewId="0">
      <selection activeCell="G26" sqref="G26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1.42578125" style="8"/>
    <col min="4" max="4" width="13" style="8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16</v>
      </c>
    </row>
    <row r="2" spans="2:9" x14ac:dyDescent="0.25">
      <c r="B2" s="37"/>
      <c r="F2" s="3"/>
      <c r="G2" s="4"/>
      <c r="H2" s="4"/>
    </row>
    <row r="3" spans="2:9" x14ac:dyDescent="0.25">
      <c r="B3" s="38">
        <v>41302</v>
      </c>
      <c r="C3" s="11">
        <v>14805.5</v>
      </c>
      <c r="D3" s="11"/>
      <c r="F3" s="5"/>
      <c r="G3" s="11"/>
      <c r="H3" s="11"/>
    </row>
    <row r="4" spans="2:9" x14ac:dyDescent="0.25">
      <c r="B4" s="38">
        <v>41302</v>
      </c>
      <c r="C4" s="11">
        <v>11100</v>
      </c>
      <c r="D4" s="11"/>
      <c r="F4" s="5">
        <v>41306</v>
      </c>
      <c r="G4" s="11">
        <v>20000</v>
      </c>
      <c r="H4" s="11"/>
    </row>
    <row r="5" spans="2:9" x14ac:dyDescent="0.25">
      <c r="B5" s="38">
        <v>41302</v>
      </c>
      <c r="C5" s="11">
        <v>30000</v>
      </c>
      <c r="D5" s="11" t="s">
        <v>1</v>
      </c>
      <c r="F5" s="5">
        <v>41306</v>
      </c>
      <c r="G5" s="11">
        <v>36000</v>
      </c>
      <c r="H5" s="11"/>
    </row>
    <row r="6" spans="2:9" x14ac:dyDescent="0.25">
      <c r="B6" s="37">
        <v>41302</v>
      </c>
      <c r="C6" s="8">
        <v>30000</v>
      </c>
      <c r="D6" s="11"/>
      <c r="F6" s="5">
        <v>41306</v>
      </c>
      <c r="G6" s="41">
        <v>25000</v>
      </c>
      <c r="H6" s="8"/>
    </row>
    <row r="7" spans="2:9" x14ac:dyDescent="0.25">
      <c r="B7" s="38"/>
      <c r="C7" s="11">
        <v>0</v>
      </c>
      <c r="D7" s="11"/>
      <c r="F7" s="5">
        <v>41306</v>
      </c>
      <c r="G7" s="41">
        <v>20000</v>
      </c>
      <c r="H7" s="8"/>
    </row>
    <row r="8" spans="2:9" ht="15.75" thickBot="1" x14ac:dyDescent="0.3">
      <c r="B8" s="37"/>
      <c r="C8" s="39">
        <v>0</v>
      </c>
      <c r="F8" s="3">
        <v>41306</v>
      </c>
      <c r="G8" s="11">
        <v>19444.5</v>
      </c>
      <c r="H8" s="8"/>
      <c r="I8" s="4"/>
    </row>
    <row r="9" spans="2:9" ht="15.75" thickTop="1" x14ac:dyDescent="0.25">
      <c r="B9" s="40"/>
      <c r="C9" s="41">
        <f>SUM(C3:C8)</f>
        <v>85905.5</v>
      </c>
      <c r="D9" s="11">
        <f>C9</f>
        <v>85905.5</v>
      </c>
      <c r="F9" s="5">
        <v>41306</v>
      </c>
      <c r="G9" s="11">
        <v>28500</v>
      </c>
      <c r="H9" s="11"/>
    </row>
    <row r="10" spans="2:9" x14ac:dyDescent="0.25">
      <c r="B10" s="40"/>
      <c r="C10" s="41"/>
      <c r="D10" s="11"/>
      <c r="F10" s="5"/>
      <c r="G10" s="11">
        <v>0</v>
      </c>
      <c r="H10" s="11"/>
    </row>
    <row r="11" spans="2:9" ht="15.75" thickBot="1" x14ac:dyDescent="0.3">
      <c r="B11" s="40">
        <v>41303</v>
      </c>
      <c r="C11" s="11">
        <v>20000</v>
      </c>
      <c r="F11" s="5"/>
      <c r="G11" s="43">
        <v>0</v>
      </c>
      <c r="H11" s="11"/>
    </row>
    <row r="12" spans="2:9" ht="15.75" thickTop="1" x14ac:dyDescent="0.25">
      <c r="B12" s="42">
        <v>41303</v>
      </c>
      <c r="C12" s="41">
        <v>20000</v>
      </c>
      <c r="F12" s="5"/>
      <c r="G12" s="41">
        <f>SUM(G4:G11)</f>
        <v>148944.5</v>
      </c>
      <c r="H12" s="8">
        <f>G12</f>
        <v>148944.5</v>
      </c>
      <c r="I12" s="4"/>
    </row>
    <row r="13" spans="2:9" x14ac:dyDescent="0.25">
      <c r="B13" s="42">
        <v>41303</v>
      </c>
      <c r="C13" s="41">
        <v>22000</v>
      </c>
      <c r="D13" s="11"/>
      <c r="F13" s="5"/>
      <c r="G13" s="11"/>
      <c r="H13" s="11"/>
    </row>
    <row r="14" spans="2:9" x14ac:dyDescent="0.25">
      <c r="B14" s="42">
        <v>41303</v>
      </c>
      <c r="C14" s="11">
        <v>30000</v>
      </c>
      <c r="D14" s="11"/>
      <c r="F14" s="5"/>
      <c r="G14" s="11"/>
      <c r="H14" s="36"/>
    </row>
    <row r="15" spans="2:9" x14ac:dyDescent="0.25">
      <c r="B15" s="42">
        <v>41303</v>
      </c>
      <c r="C15" s="11">
        <v>40372.5</v>
      </c>
      <c r="D15" s="11"/>
      <c r="F15" s="5"/>
      <c r="G15" s="11"/>
      <c r="H15" s="36"/>
    </row>
    <row r="16" spans="2:9" x14ac:dyDescent="0.25">
      <c r="B16" s="42">
        <v>41303</v>
      </c>
      <c r="C16" s="11">
        <v>15600</v>
      </c>
      <c r="D16" s="11"/>
      <c r="F16" s="5"/>
      <c r="G16" s="11"/>
      <c r="H16" s="36"/>
    </row>
    <row r="17" spans="2:9" ht="15.75" thickBot="1" x14ac:dyDescent="0.3">
      <c r="B17" s="42">
        <v>41303</v>
      </c>
      <c r="C17" s="43">
        <v>21547.5</v>
      </c>
      <c r="D17" s="11"/>
      <c r="F17" s="5"/>
      <c r="G17" s="11"/>
      <c r="H17" s="36"/>
    </row>
    <row r="18" spans="2:9" ht="15.75" thickTop="1" x14ac:dyDescent="0.25">
      <c r="B18" s="42"/>
      <c r="C18" s="11">
        <f>SUM(C11:C17)</f>
        <v>169520</v>
      </c>
      <c r="D18" s="8">
        <f>C18</f>
        <v>169520</v>
      </c>
      <c r="F18" s="3"/>
      <c r="G18" s="11"/>
      <c r="H18" s="11"/>
    </row>
    <row r="19" spans="2:9" x14ac:dyDescent="0.25">
      <c r="B19" s="40"/>
      <c r="C19" s="11"/>
      <c r="D19" s="11"/>
      <c r="F19" s="3"/>
      <c r="G19" s="11"/>
      <c r="H19" s="11"/>
    </row>
    <row r="20" spans="2:9" ht="15.75" thickBot="1" x14ac:dyDescent="0.3">
      <c r="B20" s="40">
        <v>41304</v>
      </c>
      <c r="C20" s="41">
        <v>17958.5</v>
      </c>
      <c r="D20" s="11"/>
      <c r="F20" s="3"/>
      <c r="G20" s="43"/>
      <c r="H20" s="8"/>
    </row>
    <row r="21" spans="2:9" ht="15.75" thickTop="1" x14ac:dyDescent="0.25">
      <c r="B21" s="40">
        <v>41304</v>
      </c>
      <c r="C21" s="41">
        <v>18000</v>
      </c>
      <c r="D21" s="11"/>
      <c r="F21" s="5"/>
      <c r="G21" s="11">
        <f>SUM(G14:G20)</f>
        <v>0</v>
      </c>
      <c r="H21" s="11">
        <f>G21</f>
        <v>0</v>
      </c>
      <c r="I21" s="11"/>
    </row>
    <row r="22" spans="2:9" x14ac:dyDescent="0.25">
      <c r="B22" s="40">
        <v>41304</v>
      </c>
      <c r="C22" s="41">
        <v>30000</v>
      </c>
      <c r="D22" s="11"/>
      <c r="F22" s="3"/>
      <c r="G22" s="8"/>
      <c r="H22" s="8"/>
      <c r="I22" s="15"/>
    </row>
    <row r="23" spans="2:9" x14ac:dyDescent="0.25">
      <c r="B23" s="40">
        <v>41304</v>
      </c>
      <c r="C23" s="11">
        <v>28600</v>
      </c>
      <c r="D23" s="11"/>
      <c r="F23" s="3"/>
      <c r="G23" s="44"/>
      <c r="H23" s="36"/>
      <c r="I23" s="15"/>
    </row>
    <row r="24" spans="2:9" x14ac:dyDescent="0.25">
      <c r="B24" s="38"/>
      <c r="C24" s="41">
        <v>0</v>
      </c>
      <c r="D24" s="11"/>
      <c r="F24" s="3"/>
      <c r="G24" s="11"/>
      <c r="H24" s="36"/>
      <c r="I24" s="15"/>
    </row>
    <row r="25" spans="2:9" x14ac:dyDescent="0.25">
      <c r="B25" s="38"/>
      <c r="C25" s="11">
        <v>0</v>
      </c>
      <c r="D25" s="11"/>
      <c r="F25" s="3"/>
      <c r="G25" s="6"/>
      <c r="H25" s="4">
        <f>G25</f>
        <v>0</v>
      </c>
      <c r="I25" s="15"/>
    </row>
    <row r="26" spans="2:9" ht="15.75" thickBot="1" x14ac:dyDescent="0.3">
      <c r="B26" s="37"/>
      <c r="C26" s="43">
        <v>0</v>
      </c>
      <c r="D26" s="11"/>
      <c r="F26" s="3"/>
      <c r="G26" s="6"/>
      <c r="I26" s="15"/>
    </row>
    <row r="27" spans="2:9" ht="16.5" thickTop="1" thickBot="1" x14ac:dyDescent="0.3">
      <c r="B27" s="37"/>
      <c r="C27" s="11">
        <f>SUM(C20:C26)</f>
        <v>94558.5</v>
      </c>
      <c r="D27" s="8">
        <f>C27</f>
        <v>94558.5</v>
      </c>
      <c r="F27" s="17"/>
      <c r="G27" s="12"/>
      <c r="H27" s="12"/>
      <c r="I27" s="15"/>
    </row>
    <row r="28" spans="2:9" ht="20.25" thickTop="1" thickBot="1" x14ac:dyDescent="0.35">
      <c r="B28" s="37"/>
      <c r="C28" s="11"/>
      <c r="F28" s="18" t="s">
        <v>2</v>
      </c>
      <c r="G28" s="84">
        <f>D9+D24+D32+H12+D18+D27+D35</f>
        <v>637746.5</v>
      </c>
      <c r="H28" s="85"/>
      <c r="I28" s="15"/>
    </row>
    <row r="29" spans="2:9" x14ac:dyDescent="0.25">
      <c r="B29" s="37">
        <v>41305</v>
      </c>
      <c r="C29" s="8">
        <v>34000</v>
      </c>
      <c r="F29" s="15"/>
      <c r="G29" s="6"/>
      <c r="H29" s="6"/>
      <c r="I29" s="15"/>
    </row>
    <row r="30" spans="2:9" ht="15.75" thickBot="1" x14ac:dyDescent="0.3">
      <c r="B30" s="37">
        <v>41305</v>
      </c>
      <c r="C30" s="8">
        <v>20000</v>
      </c>
      <c r="F30" s="15"/>
      <c r="G30" s="6"/>
      <c r="H30" s="6"/>
      <c r="I30" s="15"/>
    </row>
    <row r="31" spans="2:9" ht="18.75" x14ac:dyDescent="0.3">
      <c r="B31" s="37">
        <v>41305</v>
      </c>
      <c r="C31" s="11">
        <v>30000</v>
      </c>
      <c r="F31" s="19" t="s">
        <v>3</v>
      </c>
      <c r="G31" s="20"/>
      <c r="H31" s="21"/>
    </row>
    <row r="32" spans="2:9" ht="19.5" thickBot="1" x14ac:dyDescent="0.35">
      <c r="B32" s="38">
        <v>41305</v>
      </c>
      <c r="C32" s="8">
        <v>20000</v>
      </c>
      <c r="F32" s="22">
        <v>1</v>
      </c>
      <c r="G32" s="84">
        <v>637746.5</v>
      </c>
      <c r="H32" s="86"/>
    </row>
    <row r="33" spans="2:10" ht="19.5" thickBot="1" x14ac:dyDescent="0.35">
      <c r="B33" s="38">
        <v>41305</v>
      </c>
      <c r="C33" s="11">
        <v>9400</v>
      </c>
      <c r="F33" s="22">
        <v>2</v>
      </c>
      <c r="G33" s="84">
        <v>0</v>
      </c>
      <c r="H33" s="86"/>
    </row>
    <row r="34" spans="2:10" ht="19.5" thickBot="1" x14ac:dyDescent="0.35">
      <c r="B34" s="38">
        <v>41305</v>
      </c>
      <c r="C34" s="43">
        <v>25418</v>
      </c>
      <c r="F34" s="22">
        <v>3</v>
      </c>
      <c r="G34" s="81">
        <v>0</v>
      </c>
      <c r="H34" s="82"/>
    </row>
    <row r="35" spans="2:10" ht="20.25" thickTop="1" thickBot="1" x14ac:dyDescent="0.35">
      <c r="B35" s="38"/>
      <c r="C35" s="11">
        <f>SUM(C29:C34)</f>
        <v>138818</v>
      </c>
      <c r="D35" s="8">
        <f>C35</f>
        <v>138818</v>
      </c>
      <c r="F35" s="22">
        <v>4</v>
      </c>
      <c r="G35" s="81">
        <v>0</v>
      </c>
      <c r="H35" s="82"/>
    </row>
    <row r="36" spans="2:10" x14ac:dyDescent="0.25">
      <c r="B36" s="38"/>
      <c r="C36" s="11"/>
      <c r="D36" s="11"/>
    </row>
    <row r="37" spans="2:10" ht="15.75" thickBot="1" x14ac:dyDescent="0.3">
      <c r="B37" s="38"/>
      <c r="C37" s="11"/>
      <c r="D37" s="11"/>
    </row>
    <row r="38" spans="2:10" ht="18.75" x14ac:dyDescent="0.3">
      <c r="B38" s="38"/>
      <c r="C38" s="11"/>
      <c r="D38" s="11"/>
      <c r="F38" s="87" t="s">
        <v>4</v>
      </c>
      <c r="G38" s="88"/>
      <c r="H38" s="25">
        <f>G28-G32</f>
        <v>0</v>
      </c>
    </row>
    <row r="39" spans="2:10" ht="19.5" thickBot="1" x14ac:dyDescent="0.35">
      <c r="B39" s="38"/>
      <c r="C39" s="41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1"/>
      <c r="D40" s="11"/>
      <c r="H40" s="31"/>
      <c r="I40" s="32"/>
    </row>
    <row r="41" spans="2:10" ht="18.75" x14ac:dyDescent="0.3">
      <c r="B41" s="38"/>
      <c r="C41" s="11"/>
      <c r="F41" s="33"/>
      <c r="G41" s="15"/>
      <c r="H41" s="15"/>
    </row>
    <row r="42" spans="2:10" ht="18.75" x14ac:dyDescent="0.3">
      <c r="B42" s="38"/>
      <c r="C42" s="11"/>
      <c r="D42" s="11"/>
      <c r="F42" s="34"/>
      <c r="G42" s="33"/>
      <c r="H42" s="35"/>
    </row>
    <row r="43" spans="2:10" x14ac:dyDescent="0.25">
      <c r="B43" s="38"/>
      <c r="C43" s="11"/>
      <c r="F43" s="15"/>
      <c r="G43" s="15"/>
      <c r="H43" s="15"/>
    </row>
    <row r="44" spans="2:10" x14ac:dyDescent="0.25">
      <c r="B44" s="38"/>
      <c r="C44" s="11"/>
      <c r="D44" s="11"/>
    </row>
    <row r="45" spans="2:10" x14ac:dyDescent="0.25">
      <c r="B45" s="38"/>
      <c r="C45" s="11"/>
      <c r="D45" s="11"/>
    </row>
    <row r="46" spans="2:10" x14ac:dyDescent="0.25">
      <c r="B46" s="29"/>
      <c r="C46" s="11"/>
      <c r="D46" s="11"/>
    </row>
    <row r="47" spans="2:10" x14ac:dyDescent="0.25">
      <c r="B47" s="38"/>
      <c r="C47" s="11"/>
      <c r="D47" s="11"/>
    </row>
    <row r="48" spans="2:10" x14ac:dyDescent="0.25">
      <c r="B48" s="38"/>
      <c r="C48" s="11"/>
      <c r="D48" s="11"/>
    </row>
    <row r="49" spans="2:4" x14ac:dyDescent="0.25">
      <c r="B49" s="38"/>
      <c r="C49" s="11"/>
      <c r="D49" s="29"/>
    </row>
    <row r="50" spans="2:4" x14ac:dyDescent="0.25">
      <c r="B50" s="38"/>
      <c r="C50" s="41"/>
      <c r="D50" s="29"/>
    </row>
    <row r="51" spans="2:4" x14ac:dyDescent="0.25">
      <c r="B51" s="38"/>
      <c r="C51" s="41"/>
      <c r="D51" s="29"/>
    </row>
    <row r="52" spans="2:4" x14ac:dyDescent="0.25">
      <c r="B52" s="38"/>
      <c r="C52" s="11"/>
      <c r="D52" s="11"/>
    </row>
    <row r="53" spans="2:4" x14ac:dyDescent="0.25">
      <c r="B53" s="29"/>
      <c r="C53" s="11"/>
      <c r="D53" s="11"/>
    </row>
    <row r="54" spans="2:4" x14ac:dyDescent="0.25">
      <c r="B54" s="29"/>
      <c r="C54" s="11"/>
      <c r="D54" s="11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14000000000000001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1.42578125" style="8"/>
    <col min="4" max="4" width="13" style="8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17</v>
      </c>
    </row>
    <row r="2" spans="2:9" x14ac:dyDescent="0.25">
      <c r="B2" s="37"/>
      <c r="F2" s="3"/>
      <c r="G2" s="4"/>
      <c r="H2" s="4"/>
    </row>
    <row r="3" spans="2:9" x14ac:dyDescent="0.25">
      <c r="B3" s="38">
        <v>41307</v>
      </c>
      <c r="C3" s="11">
        <v>35000</v>
      </c>
      <c r="D3" s="11"/>
      <c r="F3" s="5"/>
      <c r="G3" s="11"/>
      <c r="H3" s="11"/>
    </row>
    <row r="4" spans="2:9" x14ac:dyDescent="0.25">
      <c r="B4" s="38">
        <v>41307</v>
      </c>
      <c r="C4" s="11">
        <v>35000</v>
      </c>
      <c r="D4" s="11"/>
      <c r="F4" s="5">
        <v>41310</v>
      </c>
      <c r="G4" s="11">
        <v>26600</v>
      </c>
      <c r="H4" s="11"/>
    </row>
    <row r="5" spans="2:9" x14ac:dyDescent="0.25">
      <c r="B5" s="38">
        <v>41307</v>
      </c>
      <c r="C5" s="11">
        <v>21551.5</v>
      </c>
      <c r="D5" s="11" t="s">
        <v>1</v>
      </c>
      <c r="F5" s="5"/>
      <c r="G5" s="11">
        <v>0.5</v>
      </c>
      <c r="H5" s="11"/>
    </row>
    <row r="6" spans="2:9" x14ac:dyDescent="0.25">
      <c r="B6" s="37">
        <v>41307</v>
      </c>
      <c r="C6" s="8">
        <v>70000</v>
      </c>
      <c r="D6" s="11"/>
      <c r="F6" s="5"/>
      <c r="G6" s="41"/>
      <c r="H6" s="8"/>
    </row>
    <row r="7" spans="2:9" x14ac:dyDescent="0.25">
      <c r="B7" s="38">
        <v>41307</v>
      </c>
      <c r="C7" s="11">
        <v>52100</v>
      </c>
      <c r="D7" s="11"/>
      <c r="F7" s="5"/>
      <c r="G7" s="41"/>
      <c r="H7" s="8"/>
    </row>
    <row r="8" spans="2:9" ht="15.75" thickBot="1" x14ac:dyDescent="0.3">
      <c r="B8" s="37">
        <v>41307</v>
      </c>
      <c r="C8" s="39">
        <v>30000</v>
      </c>
      <c r="F8" s="3"/>
      <c r="G8" s="11"/>
      <c r="H8" s="8"/>
      <c r="I8" s="4"/>
    </row>
    <row r="9" spans="2:9" ht="15.75" thickTop="1" x14ac:dyDescent="0.25">
      <c r="B9" s="40"/>
      <c r="C9" s="41">
        <f>SUM(C3:C8)</f>
        <v>243651.5</v>
      </c>
      <c r="D9" s="11">
        <f>C9</f>
        <v>243651.5</v>
      </c>
      <c r="F9" s="5"/>
      <c r="G9" s="11"/>
      <c r="H9" s="11"/>
    </row>
    <row r="10" spans="2:9" x14ac:dyDescent="0.25">
      <c r="B10" s="40"/>
      <c r="C10" s="41"/>
      <c r="D10" s="11"/>
      <c r="F10" s="5"/>
      <c r="G10" s="11">
        <v>0</v>
      </c>
      <c r="H10" s="11"/>
    </row>
    <row r="11" spans="2:9" ht="15.75" thickBot="1" x14ac:dyDescent="0.3">
      <c r="F11" s="5"/>
      <c r="G11" s="43">
        <v>0</v>
      </c>
      <c r="H11" s="11"/>
    </row>
    <row r="12" spans="2:9" ht="15.75" thickTop="1" x14ac:dyDescent="0.25">
      <c r="F12" s="5"/>
      <c r="G12" s="41">
        <f>SUM(G4:G11)</f>
        <v>26600.5</v>
      </c>
      <c r="H12" s="8">
        <f>G12</f>
        <v>26600.5</v>
      </c>
      <c r="I12" s="4"/>
    </row>
    <row r="13" spans="2:9" x14ac:dyDescent="0.25">
      <c r="D13" s="11"/>
      <c r="F13" s="5"/>
      <c r="G13" s="11"/>
      <c r="H13" s="11"/>
    </row>
    <row r="14" spans="2:9" x14ac:dyDescent="0.25">
      <c r="B14" s="40">
        <v>41308</v>
      </c>
      <c r="C14" s="11">
        <v>36000</v>
      </c>
      <c r="D14" s="11"/>
      <c r="F14" s="5"/>
      <c r="G14" s="11"/>
      <c r="H14" s="36"/>
    </row>
    <row r="15" spans="2:9" x14ac:dyDescent="0.25">
      <c r="B15" s="42">
        <v>41308</v>
      </c>
      <c r="C15" s="41">
        <v>45000</v>
      </c>
      <c r="D15" s="11"/>
      <c r="F15" s="5"/>
      <c r="G15" s="11"/>
      <c r="H15" s="36"/>
    </row>
    <row r="16" spans="2:9" x14ac:dyDescent="0.25">
      <c r="B16" s="42">
        <v>41308</v>
      </c>
      <c r="C16" s="41">
        <v>17070</v>
      </c>
      <c r="D16" s="11"/>
      <c r="F16" s="5"/>
      <c r="G16" s="11"/>
      <c r="H16" s="36"/>
    </row>
    <row r="17" spans="2:9" ht="15.75" thickBot="1" x14ac:dyDescent="0.3">
      <c r="B17" s="42"/>
      <c r="C17" s="43">
        <v>0</v>
      </c>
      <c r="D17" s="11"/>
      <c r="F17" s="5"/>
      <c r="G17" s="11"/>
      <c r="H17" s="36"/>
    </row>
    <row r="18" spans="2:9" ht="15.75" thickTop="1" x14ac:dyDescent="0.25">
      <c r="B18" s="42"/>
      <c r="C18" s="11">
        <f>SUM(C14:C17)</f>
        <v>98070</v>
      </c>
      <c r="D18" s="8">
        <f>C18</f>
        <v>98070</v>
      </c>
      <c r="F18" s="3"/>
      <c r="G18" s="11"/>
      <c r="H18" s="11"/>
    </row>
    <row r="19" spans="2:9" x14ac:dyDescent="0.25">
      <c r="B19" s="40"/>
      <c r="C19" s="11"/>
      <c r="D19" s="11"/>
      <c r="F19" s="3"/>
      <c r="G19" s="11"/>
      <c r="H19" s="11"/>
    </row>
    <row r="20" spans="2:9" ht="15.75" thickBot="1" x14ac:dyDescent="0.3">
      <c r="B20" s="40"/>
      <c r="C20" s="41"/>
      <c r="D20" s="11"/>
      <c r="F20" s="3"/>
      <c r="G20" s="43"/>
      <c r="H20" s="8"/>
    </row>
    <row r="21" spans="2:9" ht="15.75" thickTop="1" x14ac:dyDescent="0.25">
      <c r="B21" s="40">
        <v>41309</v>
      </c>
      <c r="C21" s="41">
        <v>61000</v>
      </c>
      <c r="D21" s="11"/>
      <c r="F21" s="5"/>
      <c r="G21" s="11">
        <f>SUM(G14:G20)</f>
        <v>0</v>
      </c>
      <c r="H21" s="11">
        <f>G21</f>
        <v>0</v>
      </c>
      <c r="I21" s="11"/>
    </row>
    <row r="22" spans="2:9" x14ac:dyDescent="0.25">
      <c r="B22" s="40">
        <v>41309</v>
      </c>
      <c r="C22" s="41">
        <v>60000</v>
      </c>
      <c r="D22" s="11"/>
      <c r="F22" s="3"/>
      <c r="G22" s="8"/>
      <c r="H22" s="8"/>
      <c r="I22" s="15"/>
    </row>
    <row r="23" spans="2:9" x14ac:dyDescent="0.25">
      <c r="B23" s="40">
        <v>41309</v>
      </c>
      <c r="C23" s="11">
        <v>26800</v>
      </c>
      <c r="D23" s="11"/>
      <c r="F23" s="3"/>
      <c r="G23" s="44"/>
      <c r="H23" s="36"/>
      <c r="I23" s="15"/>
    </row>
    <row r="24" spans="2:9" x14ac:dyDescent="0.25">
      <c r="B24" s="38">
        <v>41309</v>
      </c>
      <c r="C24" s="41">
        <v>18400</v>
      </c>
      <c r="D24" s="11"/>
      <c r="F24" s="3"/>
      <c r="G24" s="11"/>
      <c r="H24" s="36"/>
      <c r="I24" s="15"/>
    </row>
    <row r="25" spans="2:9" x14ac:dyDescent="0.25">
      <c r="B25" s="38">
        <v>41309</v>
      </c>
      <c r="C25" s="11">
        <v>60000</v>
      </c>
      <c r="D25" s="11"/>
      <c r="F25" s="3"/>
      <c r="G25" s="6"/>
      <c r="H25" s="4">
        <f>G25</f>
        <v>0</v>
      </c>
      <c r="I25" s="15"/>
    </row>
    <row r="26" spans="2:9" ht="15.75" thickBot="1" x14ac:dyDescent="0.3">
      <c r="B26" s="37"/>
      <c r="C26" s="43">
        <v>0</v>
      </c>
      <c r="D26" s="11"/>
      <c r="F26" s="3"/>
      <c r="G26" s="6"/>
      <c r="I26" s="15"/>
    </row>
    <row r="27" spans="2:9" ht="16.5" thickTop="1" thickBot="1" x14ac:dyDescent="0.3">
      <c r="B27" s="37"/>
      <c r="C27" s="11">
        <f>SUM(C20:C26)</f>
        <v>226200</v>
      </c>
      <c r="D27" s="8">
        <f>C27</f>
        <v>226200</v>
      </c>
      <c r="F27" s="17"/>
      <c r="G27" s="12"/>
      <c r="H27" s="12"/>
      <c r="I27" s="15"/>
    </row>
    <row r="28" spans="2:9" ht="20.25" thickTop="1" thickBot="1" x14ac:dyDescent="0.35">
      <c r="B28" s="37"/>
      <c r="C28" s="11"/>
      <c r="F28" s="18" t="s">
        <v>2</v>
      </c>
      <c r="G28" s="84">
        <f>D9+D24+D32+H12+D18+D27+D35</f>
        <v>594522</v>
      </c>
      <c r="H28" s="85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8.75" x14ac:dyDescent="0.3">
      <c r="B31" s="37"/>
      <c r="C31" s="11"/>
      <c r="F31" s="19" t="s">
        <v>3</v>
      </c>
      <c r="G31" s="20"/>
      <c r="H31" s="21"/>
    </row>
    <row r="32" spans="2:9" ht="19.5" thickBot="1" x14ac:dyDescent="0.35">
      <c r="B32" s="38"/>
      <c r="F32" s="22">
        <v>1</v>
      </c>
      <c r="G32" s="84">
        <v>294522</v>
      </c>
      <c r="H32" s="86"/>
    </row>
    <row r="33" spans="2:10" ht="19.5" thickBot="1" x14ac:dyDescent="0.35">
      <c r="B33" s="38"/>
      <c r="C33" s="11"/>
      <c r="F33" s="22">
        <v>2</v>
      </c>
      <c r="G33" s="84">
        <v>0</v>
      </c>
      <c r="H33" s="86"/>
    </row>
    <row r="34" spans="2:10" ht="19.5" thickBot="1" x14ac:dyDescent="0.35">
      <c r="B34" s="38"/>
      <c r="C34" s="43"/>
      <c r="F34" s="22">
        <v>3</v>
      </c>
      <c r="G34" s="81">
        <v>0</v>
      </c>
      <c r="H34" s="82"/>
    </row>
    <row r="35" spans="2:10" ht="20.25" thickTop="1" thickBot="1" x14ac:dyDescent="0.35">
      <c r="B35" s="38"/>
      <c r="C35" s="11">
        <f>SUM(C29:C34)</f>
        <v>0</v>
      </c>
      <c r="D35" s="8">
        <f>C35</f>
        <v>0</v>
      </c>
      <c r="F35" s="22">
        <v>4</v>
      </c>
      <c r="G35" s="81">
        <v>0</v>
      </c>
      <c r="H35" s="82"/>
    </row>
    <row r="36" spans="2:10" x14ac:dyDescent="0.25">
      <c r="B36" s="38"/>
      <c r="C36" s="11"/>
      <c r="D36" s="11"/>
    </row>
    <row r="37" spans="2:10" ht="15.75" thickBot="1" x14ac:dyDescent="0.3">
      <c r="B37" s="38"/>
      <c r="C37" s="11"/>
      <c r="D37" s="11"/>
    </row>
    <row r="38" spans="2:10" ht="18.75" x14ac:dyDescent="0.3">
      <c r="B38" s="38"/>
      <c r="C38" s="11"/>
      <c r="D38" s="11"/>
      <c r="F38" s="87" t="s">
        <v>4</v>
      </c>
      <c r="G38" s="88"/>
      <c r="H38" s="25">
        <v>0</v>
      </c>
    </row>
    <row r="39" spans="2:10" ht="19.5" thickBot="1" x14ac:dyDescent="0.35">
      <c r="B39" s="38"/>
      <c r="C39" s="41"/>
      <c r="F39" s="26" t="s">
        <v>5</v>
      </c>
      <c r="G39" s="27"/>
      <c r="H39" s="28">
        <f>G28-G32</f>
        <v>300000</v>
      </c>
      <c r="I39" s="29"/>
      <c r="J39" s="30"/>
    </row>
    <row r="40" spans="2:10" x14ac:dyDescent="0.25">
      <c r="B40" s="38"/>
      <c r="C40" s="11"/>
      <c r="D40" s="11"/>
      <c r="H40" s="31"/>
      <c r="I40" s="32"/>
    </row>
    <row r="41" spans="2:10" ht="18.75" x14ac:dyDescent="0.3">
      <c r="B41" s="38"/>
      <c r="C41" s="11"/>
      <c r="F41" s="33"/>
      <c r="G41" s="15"/>
      <c r="H41" s="15"/>
    </row>
    <row r="42" spans="2:10" ht="18.75" x14ac:dyDescent="0.3">
      <c r="B42" s="38"/>
      <c r="C42" s="11"/>
      <c r="D42" s="11"/>
      <c r="F42" s="34"/>
      <c r="G42" s="33"/>
      <c r="H42" s="35"/>
    </row>
    <row r="43" spans="2:10" x14ac:dyDescent="0.25">
      <c r="B43" s="38"/>
      <c r="C43" s="11"/>
      <c r="F43" s="15"/>
      <c r="G43" s="15"/>
      <c r="H43" s="15"/>
    </row>
    <row r="44" spans="2:10" x14ac:dyDescent="0.25">
      <c r="B44" s="38"/>
      <c r="C44" s="11"/>
      <c r="D44" s="11"/>
    </row>
    <row r="45" spans="2:10" x14ac:dyDescent="0.25">
      <c r="B45" s="38"/>
      <c r="C45" s="11"/>
      <c r="D45" s="11"/>
    </row>
    <row r="46" spans="2:10" x14ac:dyDescent="0.25">
      <c r="B46" s="29"/>
      <c r="C46" s="11"/>
      <c r="D46" s="11"/>
    </row>
    <row r="47" spans="2:10" x14ac:dyDescent="0.25">
      <c r="B47" s="38"/>
      <c r="C47" s="11"/>
      <c r="D47" s="11"/>
    </row>
    <row r="48" spans="2:10" x14ac:dyDescent="0.25">
      <c r="B48" s="38"/>
      <c r="C48" s="11"/>
      <c r="D48" s="11"/>
    </row>
    <row r="49" spans="2:4" x14ac:dyDescent="0.25">
      <c r="B49" s="38"/>
      <c r="C49" s="11"/>
      <c r="D49" s="29"/>
    </row>
    <row r="50" spans="2:4" x14ac:dyDescent="0.25">
      <c r="B50" s="38"/>
      <c r="C50" s="41"/>
      <c r="D50" s="29"/>
    </row>
    <row r="51" spans="2:4" x14ac:dyDescent="0.25">
      <c r="B51" s="38"/>
      <c r="C51" s="41"/>
      <c r="D51" s="29"/>
    </row>
    <row r="52" spans="2:4" x14ac:dyDescent="0.25">
      <c r="B52" s="38"/>
      <c r="C52" s="11"/>
      <c r="D52" s="11"/>
    </row>
    <row r="53" spans="2:4" x14ac:dyDescent="0.25">
      <c r="B53" s="29"/>
      <c r="C53" s="11"/>
      <c r="D53" s="11"/>
    </row>
    <row r="54" spans="2:4" x14ac:dyDescent="0.25">
      <c r="B54" s="29"/>
      <c r="C54" s="11"/>
      <c r="D54" s="11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12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B4" sqref="B4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1.42578125" style="8"/>
    <col min="4" max="4" width="13" style="8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18</v>
      </c>
    </row>
    <row r="2" spans="2:9" x14ac:dyDescent="0.25">
      <c r="B2" s="37"/>
      <c r="F2" s="3"/>
      <c r="G2" s="4"/>
      <c r="H2" s="4"/>
    </row>
    <row r="3" spans="2:9" x14ac:dyDescent="0.25">
      <c r="B3" s="38"/>
      <c r="C3" s="11"/>
      <c r="D3" s="11"/>
      <c r="F3" s="5"/>
      <c r="G3" s="11"/>
      <c r="H3" s="11"/>
    </row>
    <row r="4" spans="2:9" x14ac:dyDescent="0.25">
      <c r="B4" s="38">
        <v>41310</v>
      </c>
      <c r="C4" s="11">
        <v>80000</v>
      </c>
      <c r="D4" s="11"/>
      <c r="F4" s="5"/>
      <c r="G4" s="11"/>
      <c r="H4" s="11"/>
    </row>
    <row r="5" spans="2:9" x14ac:dyDescent="0.25">
      <c r="B5" s="38">
        <v>41310</v>
      </c>
      <c r="C5" s="11">
        <v>51000</v>
      </c>
      <c r="D5" s="11" t="s">
        <v>1</v>
      </c>
      <c r="F5" s="5"/>
      <c r="G5" s="11"/>
      <c r="H5" s="11"/>
    </row>
    <row r="6" spans="2:9" x14ac:dyDescent="0.25">
      <c r="B6" s="37">
        <v>41310</v>
      </c>
      <c r="C6" s="8">
        <v>20828.5</v>
      </c>
      <c r="D6" s="11"/>
      <c r="F6" s="5"/>
      <c r="G6" s="41"/>
      <c r="H6" s="8"/>
    </row>
    <row r="7" spans="2:9" x14ac:dyDescent="0.25">
      <c r="B7" s="38"/>
      <c r="C7" s="11">
        <v>0</v>
      </c>
      <c r="D7" s="11"/>
      <c r="F7" s="5"/>
      <c r="G7" s="41"/>
      <c r="H7" s="8"/>
    </row>
    <row r="8" spans="2:9" ht="15.75" thickBot="1" x14ac:dyDescent="0.3">
      <c r="B8" s="37"/>
      <c r="C8" s="39">
        <v>0</v>
      </c>
      <c r="F8" s="3"/>
      <c r="G8" s="11"/>
      <c r="H8" s="8"/>
      <c r="I8" s="4"/>
    </row>
    <row r="9" spans="2:9" ht="15.75" thickTop="1" x14ac:dyDescent="0.25">
      <c r="B9" s="40"/>
      <c r="C9" s="41">
        <f>SUM(C3:C8)</f>
        <v>151828.5</v>
      </c>
      <c r="D9" s="11">
        <f>C9</f>
        <v>151828.5</v>
      </c>
      <c r="F9" s="5"/>
      <c r="G9" s="11"/>
      <c r="H9" s="11"/>
    </row>
    <row r="10" spans="2:9" x14ac:dyDescent="0.25">
      <c r="B10" s="40"/>
      <c r="C10" s="41"/>
      <c r="D10" s="11"/>
      <c r="F10" s="5"/>
      <c r="G10" s="11">
        <v>0</v>
      </c>
      <c r="H10" s="11"/>
    </row>
    <row r="11" spans="2:9" ht="15.75" thickBot="1" x14ac:dyDescent="0.3">
      <c r="F11" s="5"/>
      <c r="G11" s="43">
        <v>0</v>
      </c>
      <c r="H11" s="11"/>
    </row>
    <row r="12" spans="2:9" ht="15.75" thickTop="1" x14ac:dyDescent="0.25">
      <c r="F12" s="5"/>
      <c r="G12" s="41">
        <f>SUM(G4:G11)</f>
        <v>0</v>
      </c>
      <c r="H12" s="8">
        <f>G12</f>
        <v>0</v>
      </c>
      <c r="I12" s="4"/>
    </row>
    <row r="13" spans="2:9" x14ac:dyDescent="0.25">
      <c r="D13" s="11"/>
      <c r="F13" s="5"/>
      <c r="G13" s="11"/>
      <c r="H13" s="11"/>
    </row>
    <row r="14" spans="2:9" x14ac:dyDescent="0.25">
      <c r="B14" s="40">
        <v>41311</v>
      </c>
      <c r="C14" s="11">
        <v>47400</v>
      </c>
      <c r="D14" s="11"/>
      <c r="F14" s="5"/>
      <c r="G14" s="11"/>
      <c r="H14" s="36"/>
    </row>
    <row r="15" spans="2:9" x14ac:dyDescent="0.25">
      <c r="B15" s="42">
        <v>41311</v>
      </c>
      <c r="C15" s="41">
        <v>19332</v>
      </c>
      <c r="D15" s="11"/>
      <c r="F15" s="5"/>
      <c r="G15" s="11"/>
      <c r="H15" s="36"/>
    </row>
    <row r="16" spans="2:9" x14ac:dyDescent="0.25">
      <c r="B16" s="42"/>
      <c r="C16" s="41">
        <v>0</v>
      </c>
      <c r="D16" s="11"/>
      <c r="F16" s="5"/>
      <c r="G16" s="11"/>
      <c r="H16" s="36"/>
    </row>
    <row r="17" spans="2:9" ht="15.75" thickBot="1" x14ac:dyDescent="0.3">
      <c r="B17" s="42"/>
      <c r="C17" s="43">
        <v>0</v>
      </c>
      <c r="D17" s="11"/>
      <c r="F17" s="5"/>
      <c r="G17" s="11"/>
      <c r="H17" s="36"/>
    </row>
    <row r="18" spans="2:9" ht="15.75" thickTop="1" x14ac:dyDescent="0.25">
      <c r="B18" s="42"/>
      <c r="C18" s="11">
        <f>SUM(C14:C17)</f>
        <v>66732</v>
      </c>
      <c r="D18" s="8">
        <f>C18</f>
        <v>66732</v>
      </c>
      <c r="F18" s="3"/>
      <c r="G18" s="11"/>
      <c r="H18" s="11"/>
    </row>
    <row r="19" spans="2:9" x14ac:dyDescent="0.25">
      <c r="B19" s="40"/>
      <c r="C19" s="11"/>
      <c r="D19" s="11"/>
      <c r="F19" s="3"/>
      <c r="G19" s="11"/>
      <c r="H19" s="11"/>
    </row>
    <row r="20" spans="2:9" ht="15.75" thickBot="1" x14ac:dyDescent="0.3">
      <c r="B20" s="40"/>
      <c r="C20" s="41"/>
      <c r="D20" s="11"/>
      <c r="F20" s="3"/>
      <c r="G20" s="43"/>
      <c r="H20" s="8"/>
    </row>
    <row r="21" spans="2:9" ht="15.75" thickTop="1" x14ac:dyDescent="0.25">
      <c r="B21" s="40"/>
      <c r="C21" s="41"/>
      <c r="D21" s="11"/>
      <c r="F21" s="5"/>
      <c r="G21" s="11">
        <f>SUM(G14:G20)</f>
        <v>0</v>
      </c>
      <c r="H21" s="11">
        <f>G21</f>
        <v>0</v>
      </c>
      <c r="I21" s="11"/>
    </row>
    <row r="22" spans="2:9" x14ac:dyDescent="0.25">
      <c r="B22" s="40"/>
      <c r="C22" s="41"/>
      <c r="D22" s="11"/>
      <c r="F22" s="3"/>
      <c r="G22" s="8"/>
      <c r="H22" s="8"/>
      <c r="I22" s="15"/>
    </row>
    <row r="23" spans="2:9" x14ac:dyDescent="0.25">
      <c r="B23" s="40"/>
      <c r="C23" s="11"/>
      <c r="D23" s="11"/>
      <c r="F23" s="3"/>
      <c r="G23" s="44"/>
      <c r="H23" s="36"/>
      <c r="I23" s="15"/>
    </row>
    <row r="24" spans="2:9" x14ac:dyDescent="0.25">
      <c r="B24" s="38"/>
      <c r="C24" s="41"/>
      <c r="D24" s="11"/>
      <c r="F24" s="3"/>
      <c r="G24" s="11"/>
      <c r="H24" s="36"/>
      <c r="I24" s="15"/>
    </row>
    <row r="25" spans="2:9" x14ac:dyDescent="0.25">
      <c r="B25" s="38"/>
      <c r="C25" s="11"/>
      <c r="D25" s="11"/>
      <c r="F25" s="3"/>
      <c r="G25" s="6"/>
      <c r="H25" s="4">
        <f>G25</f>
        <v>0</v>
      </c>
      <c r="I25" s="15"/>
    </row>
    <row r="26" spans="2:9" ht="15.75" thickBot="1" x14ac:dyDescent="0.3">
      <c r="B26" s="37"/>
      <c r="C26" s="43"/>
      <c r="D26" s="11"/>
      <c r="F26" s="3"/>
      <c r="G26" s="6"/>
      <c r="I26" s="15"/>
    </row>
    <row r="27" spans="2:9" ht="16.5" thickTop="1" thickBot="1" x14ac:dyDescent="0.3">
      <c r="B27" s="37"/>
      <c r="C27" s="11">
        <f>SUM(C20:C26)</f>
        <v>0</v>
      </c>
      <c r="D27" s="8">
        <f>C27</f>
        <v>0</v>
      </c>
      <c r="F27" s="17"/>
      <c r="G27" s="12"/>
      <c r="H27" s="12"/>
      <c r="I27" s="15"/>
    </row>
    <row r="28" spans="2:9" ht="20.25" thickTop="1" thickBot="1" x14ac:dyDescent="0.35">
      <c r="B28" s="37"/>
      <c r="C28" s="11"/>
      <c r="F28" s="18" t="s">
        <v>2</v>
      </c>
      <c r="G28" s="84">
        <f>D9+D24+D32+H12+D18+D27+D35</f>
        <v>218560.5</v>
      </c>
      <c r="H28" s="85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8.75" x14ac:dyDescent="0.3">
      <c r="B31" s="37"/>
      <c r="C31" s="11"/>
      <c r="F31" s="19" t="s">
        <v>3</v>
      </c>
      <c r="G31" s="20"/>
      <c r="H31" s="21"/>
    </row>
    <row r="32" spans="2:9" ht="19.5" thickBot="1" x14ac:dyDescent="0.35">
      <c r="B32" s="38"/>
      <c r="F32" s="22">
        <v>1</v>
      </c>
      <c r="G32" s="84">
        <v>218560.5</v>
      </c>
      <c r="H32" s="86"/>
    </row>
    <row r="33" spans="2:10" ht="19.5" thickBot="1" x14ac:dyDescent="0.35">
      <c r="B33" s="38"/>
      <c r="C33" s="11"/>
      <c r="F33" s="22">
        <v>2</v>
      </c>
      <c r="G33" s="84">
        <v>0</v>
      </c>
      <c r="H33" s="86"/>
    </row>
    <row r="34" spans="2:10" ht="19.5" thickBot="1" x14ac:dyDescent="0.35">
      <c r="B34" s="38"/>
      <c r="C34" s="43"/>
      <c r="F34" s="22">
        <v>3</v>
      </c>
      <c r="G34" s="81">
        <v>0</v>
      </c>
      <c r="H34" s="82"/>
    </row>
    <row r="35" spans="2:10" ht="20.25" thickTop="1" thickBot="1" x14ac:dyDescent="0.35">
      <c r="B35" s="38"/>
      <c r="C35" s="11">
        <f>SUM(C29:C34)</f>
        <v>0</v>
      </c>
      <c r="D35" s="8">
        <f>C35</f>
        <v>0</v>
      </c>
      <c r="F35" s="22">
        <v>4</v>
      </c>
      <c r="G35" s="81">
        <v>0</v>
      </c>
      <c r="H35" s="82"/>
    </row>
    <row r="36" spans="2:10" x14ac:dyDescent="0.25">
      <c r="B36" s="38"/>
      <c r="C36" s="11"/>
      <c r="D36" s="11"/>
    </row>
    <row r="37" spans="2:10" ht="15.75" thickBot="1" x14ac:dyDescent="0.3">
      <c r="B37" s="38"/>
      <c r="C37" s="11"/>
      <c r="D37" s="11"/>
    </row>
    <row r="38" spans="2:10" ht="18.75" x14ac:dyDescent="0.3">
      <c r="B38" s="38"/>
      <c r="C38" s="11"/>
      <c r="D38" s="11"/>
      <c r="F38" s="87" t="s">
        <v>4</v>
      </c>
      <c r="G38" s="88"/>
      <c r="H38" s="25">
        <v>0</v>
      </c>
    </row>
    <row r="39" spans="2:10" ht="19.5" thickBot="1" x14ac:dyDescent="0.35">
      <c r="B39" s="38"/>
      <c r="C39" s="41"/>
      <c r="F39" s="26" t="s">
        <v>5</v>
      </c>
      <c r="G39" s="27"/>
      <c r="H39" s="28">
        <f>G28-G32</f>
        <v>0</v>
      </c>
      <c r="I39" s="29"/>
      <c r="J39" s="30"/>
    </row>
    <row r="40" spans="2:10" x14ac:dyDescent="0.25">
      <c r="B40" s="38"/>
      <c r="C40" s="11"/>
      <c r="D40" s="11"/>
      <c r="H40" s="31"/>
      <c r="I40" s="32"/>
    </row>
    <row r="41" spans="2:10" ht="18.75" x14ac:dyDescent="0.3">
      <c r="B41" s="38"/>
      <c r="C41" s="11"/>
      <c r="F41" s="33"/>
      <c r="G41" s="15"/>
      <c r="H41" s="15"/>
    </row>
    <row r="42" spans="2:10" ht="18.75" x14ac:dyDescent="0.3">
      <c r="B42" s="38"/>
      <c r="C42" s="11"/>
      <c r="D42" s="11"/>
      <c r="F42" s="34"/>
      <c r="G42" s="33"/>
      <c r="H42" s="35"/>
    </row>
    <row r="43" spans="2:10" x14ac:dyDescent="0.25">
      <c r="B43" s="38"/>
      <c r="C43" s="11"/>
      <c r="F43" s="15"/>
      <c r="G43" s="15"/>
      <c r="H43" s="15"/>
    </row>
    <row r="44" spans="2:10" x14ac:dyDescent="0.25">
      <c r="B44" s="38"/>
      <c r="C44" s="11"/>
      <c r="D44" s="11"/>
    </row>
    <row r="45" spans="2:10" x14ac:dyDescent="0.25">
      <c r="B45" s="38"/>
      <c r="C45" s="11"/>
      <c r="D45" s="11"/>
    </row>
    <row r="46" spans="2:10" x14ac:dyDescent="0.25">
      <c r="B46" s="29"/>
      <c r="C46" s="11"/>
      <c r="D46" s="11"/>
    </row>
    <row r="47" spans="2:10" x14ac:dyDescent="0.25">
      <c r="B47" s="38"/>
      <c r="C47" s="11"/>
      <c r="D47" s="11"/>
    </row>
    <row r="48" spans="2:10" x14ac:dyDescent="0.25">
      <c r="B48" s="38"/>
      <c r="C48" s="11"/>
      <c r="D48" s="11"/>
    </row>
    <row r="49" spans="2:4" x14ac:dyDescent="0.25">
      <c r="B49" s="38"/>
      <c r="C49" s="11"/>
      <c r="D49" s="29"/>
    </row>
    <row r="50" spans="2:4" x14ac:dyDescent="0.25">
      <c r="B50" s="38"/>
      <c r="C50" s="41"/>
      <c r="D50" s="29"/>
    </row>
    <row r="51" spans="2:4" x14ac:dyDescent="0.25">
      <c r="B51" s="38"/>
      <c r="C51" s="41"/>
      <c r="D51" s="29"/>
    </row>
    <row r="52" spans="2:4" x14ac:dyDescent="0.25">
      <c r="B52" s="38"/>
      <c r="C52" s="11"/>
      <c r="D52" s="11"/>
    </row>
    <row r="53" spans="2:4" x14ac:dyDescent="0.25">
      <c r="B53" s="29"/>
      <c r="C53" s="11"/>
      <c r="D53" s="11"/>
    </row>
    <row r="54" spans="2:4" x14ac:dyDescent="0.25">
      <c r="B54" s="29"/>
      <c r="C54" s="11"/>
      <c r="D54" s="11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12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1.42578125" style="8"/>
    <col min="4" max="4" width="13" style="8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19</v>
      </c>
    </row>
    <row r="2" spans="2:9" x14ac:dyDescent="0.25">
      <c r="B2" s="37"/>
      <c r="F2" s="3"/>
      <c r="G2" s="4"/>
      <c r="H2" s="4"/>
    </row>
    <row r="3" spans="2:9" x14ac:dyDescent="0.25">
      <c r="B3" s="38"/>
      <c r="C3" s="11"/>
      <c r="D3" s="11"/>
      <c r="F3" s="5"/>
      <c r="G3" s="11"/>
      <c r="H3" s="11"/>
    </row>
    <row r="4" spans="2:9" x14ac:dyDescent="0.25">
      <c r="B4" s="38">
        <v>41312</v>
      </c>
      <c r="C4" s="11">
        <v>65000</v>
      </c>
      <c r="D4" s="11"/>
      <c r="F4" s="5"/>
      <c r="G4" s="11"/>
      <c r="H4" s="11"/>
    </row>
    <row r="5" spans="2:9" x14ac:dyDescent="0.25">
      <c r="B5" s="38">
        <v>41312</v>
      </c>
      <c r="C5" s="11">
        <v>62000</v>
      </c>
      <c r="D5" s="11" t="s">
        <v>1</v>
      </c>
      <c r="F5" s="5"/>
      <c r="G5" s="11"/>
      <c r="H5" s="11"/>
    </row>
    <row r="6" spans="2:9" x14ac:dyDescent="0.25">
      <c r="B6" s="37">
        <v>41312</v>
      </c>
      <c r="C6" s="8">
        <v>17687</v>
      </c>
      <c r="D6" s="11"/>
      <c r="F6" s="5"/>
      <c r="G6" s="41"/>
      <c r="H6" s="8"/>
    </row>
    <row r="7" spans="2:9" x14ac:dyDescent="0.25">
      <c r="B7" s="38">
        <v>41312</v>
      </c>
      <c r="C7" s="11">
        <v>25000</v>
      </c>
      <c r="D7" s="11"/>
      <c r="F7" s="5"/>
      <c r="G7" s="41"/>
      <c r="H7" s="8"/>
    </row>
    <row r="8" spans="2:9" ht="15.75" thickBot="1" x14ac:dyDescent="0.3">
      <c r="B8" s="37">
        <v>41312</v>
      </c>
      <c r="C8" s="39">
        <v>17000</v>
      </c>
      <c r="F8" s="3"/>
      <c r="G8" s="11"/>
      <c r="H8" s="8"/>
      <c r="I8" s="4"/>
    </row>
    <row r="9" spans="2:9" ht="15.75" thickTop="1" x14ac:dyDescent="0.25">
      <c r="B9" s="40"/>
      <c r="C9" s="41">
        <f>SUM(C3:C8)</f>
        <v>186687</v>
      </c>
      <c r="D9" s="11">
        <f>C9</f>
        <v>186687</v>
      </c>
      <c r="F9" s="5"/>
      <c r="G9" s="11"/>
      <c r="H9" s="11"/>
    </row>
    <row r="10" spans="2:9" x14ac:dyDescent="0.25">
      <c r="B10" s="40"/>
      <c r="C10" s="41"/>
      <c r="D10" s="11"/>
      <c r="F10" s="5"/>
      <c r="G10" s="11">
        <v>0</v>
      </c>
      <c r="H10" s="11"/>
    </row>
    <row r="11" spans="2:9" ht="15.75" thickBot="1" x14ac:dyDescent="0.3">
      <c r="F11" s="5"/>
      <c r="G11" s="43">
        <v>0</v>
      </c>
      <c r="H11" s="11"/>
    </row>
    <row r="12" spans="2:9" ht="15.75" thickTop="1" x14ac:dyDescent="0.25">
      <c r="B12" s="37">
        <v>41313</v>
      </c>
      <c r="C12" s="8">
        <v>20000</v>
      </c>
      <c r="F12" s="5"/>
      <c r="G12" s="41">
        <f>SUM(G4:G11)</f>
        <v>0</v>
      </c>
      <c r="H12" s="8">
        <f>G12</f>
        <v>0</v>
      </c>
      <c r="I12" s="4"/>
    </row>
    <row r="13" spans="2:9" x14ac:dyDescent="0.25">
      <c r="B13" s="37">
        <v>41313</v>
      </c>
      <c r="C13" s="8">
        <v>50850</v>
      </c>
      <c r="D13" s="11"/>
      <c r="F13" s="5"/>
      <c r="G13" s="11"/>
      <c r="H13" s="11"/>
    </row>
    <row r="14" spans="2:9" x14ac:dyDescent="0.25">
      <c r="B14" s="40">
        <v>41313</v>
      </c>
      <c r="C14" s="11">
        <v>45000</v>
      </c>
      <c r="D14" s="11"/>
      <c r="F14" s="5"/>
      <c r="G14" s="11"/>
      <c r="H14" s="36"/>
    </row>
    <row r="15" spans="2:9" x14ac:dyDescent="0.25">
      <c r="B15" s="42">
        <v>41313</v>
      </c>
      <c r="C15" s="41">
        <v>15401</v>
      </c>
      <c r="D15" s="11"/>
      <c r="F15" s="5"/>
      <c r="G15" s="11"/>
      <c r="H15" s="36"/>
    </row>
    <row r="16" spans="2:9" x14ac:dyDescent="0.25">
      <c r="B16" s="42"/>
      <c r="C16" s="41">
        <v>0</v>
      </c>
      <c r="D16" s="11"/>
      <c r="F16" s="5"/>
      <c r="G16" s="11"/>
      <c r="H16" s="36"/>
    </row>
    <row r="17" spans="2:9" ht="15.75" thickBot="1" x14ac:dyDescent="0.3">
      <c r="B17" s="42"/>
      <c r="C17" s="43">
        <v>0</v>
      </c>
      <c r="D17" s="11"/>
      <c r="F17" s="5"/>
      <c r="G17" s="11"/>
      <c r="H17" s="36"/>
    </row>
    <row r="18" spans="2:9" ht="15.75" thickTop="1" x14ac:dyDescent="0.25">
      <c r="B18" s="42"/>
      <c r="C18" s="11">
        <f>SUM(C12:C17)</f>
        <v>131251</v>
      </c>
      <c r="D18" s="8">
        <f>C18</f>
        <v>131251</v>
      </c>
      <c r="F18" s="3"/>
      <c r="G18" s="11"/>
      <c r="H18" s="11"/>
    </row>
    <row r="19" spans="2:9" x14ac:dyDescent="0.25">
      <c r="B19" s="40"/>
      <c r="C19" s="11"/>
      <c r="D19" s="11"/>
      <c r="F19" s="3"/>
      <c r="G19" s="11"/>
      <c r="H19" s="11"/>
    </row>
    <row r="20" spans="2:9" ht="15.75" thickBot="1" x14ac:dyDescent="0.3">
      <c r="B20" s="40"/>
      <c r="C20" s="41"/>
      <c r="D20" s="11"/>
      <c r="F20" s="3"/>
      <c r="G20" s="43"/>
      <c r="H20" s="8"/>
    </row>
    <row r="21" spans="2:9" ht="15.75" thickTop="1" x14ac:dyDescent="0.25">
      <c r="B21" s="40"/>
      <c r="C21" s="41"/>
      <c r="D21" s="11"/>
      <c r="F21" s="5"/>
      <c r="G21" s="11">
        <f>SUM(G14:G20)</f>
        <v>0</v>
      </c>
      <c r="H21" s="11">
        <f>G21</f>
        <v>0</v>
      </c>
      <c r="I21" s="11"/>
    </row>
    <row r="22" spans="2:9" x14ac:dyDescent="0.25">
      <c r="B22" s="40"/>
      <c r="C22" s="41"/>
      <c r="D22" s="11"/>
      <c r="F22" s="3"/>
      <c r="G22" s="8"/>
      <c r="H22" s="8"/>
      <c r="I22" s="15"/>
    </row>
    <row r="23" spans="2:9" x14ac:dyDescent="0.25">
      <c r="B23" s="40"/>
      <c r="C23" s="11"/>
      <c r="D23" s="11"/>
      <c r="F23" s="3"/>
      <c r="G23" s="44"/>
      <c r="H23" s="36"/>
      <c r="I23" s="15"/>
    </row>
    <row r="24" spans="2:9" x14ac:dyDescent="0.25">
      <c r="B24" s="38"/>
      <c r="C24" s="41"/>
      <c r="D24" s="11"/>
      <c r="F24" s="3"/>
      <c r="G24" s="11"/>
      <c r="H24" s="36"/>
      <c r="I24" s="15"/>
    </row>
    <row r="25" spans="2:9" x14ac:dyDescent="0.25">
      <c r="B25" s="38"/>
      <c r="C25" s="11"/>
      <c r="D25" s="11"/>
      <c r="F25" s="3"/>
      <c r="G25" s="6"/>
      <c r="H25" s="4">
        <f>G25</f>
        <v>0</v>
      </c>
      <c r="I25" s="15"/>
    </row>
    <row r="26" spans="2:9" ht="15.75" thickBot="1" x14ac:dyDescent="0.3">
      <c r="B26" s="37"/>
      <c r="C26" s="43"/>
      <c r="D26" s="11"/>
      <c r="F26" s="3"/>
      <c r="G26" s="6"/>
      <c r="I26" s="15"/>
    </row>
    <row r="27" spans="2:9" ht="16.5" thickTop="1" thickBot="1" x14ac:dyDescent="0.3">
      <c r="B27" s="37"/>
      <c r="C27" s="11">
        <f>SUM(C20:C26)</f>
        <v>0</v>
      </c>
      <c r="D27" s="8">
        <f>C27</f>
        <v>0</v>
      </c>
      <c r="F27" s="17"/>
      <c r="G27" s="12"/>
      <c r="H27" s="12"/>
      <c r="I27" s="15"/>
    </row>
    <row r="28" spans="2:9" ht="20.25" thickTop="1" thickBot="1" x14ac:dyDescent="0.35">
      <c r="B28" s="37"/>
      <c r="C28" s="11"/>
      <c r="F28" s="18" t="s">
        <v>2</v>
      </c>
      <c r="G28" s="84">
        <f>D9+D24+D32+H12+D18+D27+D35</f>
        <v>317938</v>
      </c>
      <c r="H28" s="85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8.75" x14ac:dyDescent="0.3">
      <c r="B31" s="37"/>
      <c r="C31" s="11"/>
      <c r="F31" s="19" t="s">
        <v>3</v>
      </c>
      <c r="G31" s="20"/>
      <c r="H31" s="21"/>
    </row>
    <row r="32" spans="2:9" ht="19.5" thickBot="1" x14ac:dyDescent="0.35">
      <c r="B32" s="38"/>
      <c r="F32" s="22">
        <v>1</v>
      </c>
      <c r="G32" s="84">
        <v>317937</v>
      </c>
      <c r="H32" s="86"/>
    </row>
    <row r="33" spans="2:10" ht="19.5" thickBot="1" x14ac:dyDescent="0.35">
      <c r="B33" s="38"/>
      <c r="C33" s="11"/>
      <c r="F33" s="22">
        <v>2</v>
      </c>
      <c r="G33" s="84">
        <v>0</v>
      </c>
      <c r="H33" s="86"/>
    </row>
    <row r="34" spans="2:10" ht="19.5" thickBot="1" x14ac:dyDescent="0.35">
      <c r="B34" s="38"/>
      <c r="C34" s="43"/>
      <c r="F34" s="22">
        <v>3</v>
      </c>
      <c r="G34" s="81">
        <v>0</v>
      </c>
      <c r="H34" s="82"/>
    </row>
    <row r="35" spans="2:10" ht="20.25" thickTop="1" thickBot="1" x14ac:dyDescent="0.35">
      <c r="B35" s="38"/>
      <c r="C35" s="11">
        <f>SUM(C29:C34)</f>
        <v>0</v>
      </c>
      <c r="D35" s="8">
        <f>C35</f>
        <v>0</v>
      </c>
      <c r="F35" s="22">
        <v>4</v>
      </c>
      <c r="G35" s="81">
        <v>0</v>
      </c>
      <c r="H35" s="82"/>
    </row>
    <row r="36" spans="2:10" x14ac:dyDescent="0.25">
      <c r="B36" s="38"/>
      <c r="C36" s="11"/>
      <c r="D36" s="11"/>
    </row>
    <row r="37" spans="2:10" ht="15.75" thickBot="1" x14ac:dyDescent="0.3">
      <c r="B37" s="38"/>
      <c r="C37" s="11"/>
      <c r="D37" s="11"/>
    </row>
    <row r="38" spans="2:10" ht="18.75" x14ac:dyDescent="0.3">
      <c r="B38" s="38"/>
      <c r="C38" s="11"/>
      <c r="D38" s="11"/>
      <c r="F38" s="87" t="s">
        <v>4</v>
      </c>
      <c r="G38" s="88"/>
      <c r="H38" s="25">
        <f>G28-G32</f>
        <v>1</v>
      </c>
    </row>
    <row r="39" spans="2:10" ht="19.5" thickBot="1" x14ac:dyDescent="0.35">
      <c r="B39" s="38"/>
      <c r="C39" s="41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1"/>
      <c r="D40" s="11"/>
      <c r="H40" s="31"/>
      <c r="I40" s="32"/>
    </row>
    <row r="41" spans="2:10" ht="18.75" x14ac:dyDescent="0.3">
      <c r="B41" s="38"/>
      <c r="C41" s="11"/>
      <c r="F41" s="33"/>
      <c r="G41" s="15"/>
      <c r="H41" s="15"/>
    </row>
    <row r="42" spans="2:10" ht="18.75" x14ac:dyDescent="0.3">
      <c r="B42" s="38"/>
      <c r="C42" s="11"/>
      <c r="D42" s="11"/>
      <c r="F42" s="34"/>
      <c r="G42" s="33"/>
      <c r="H42" s="35"/>
    </row>
    <row r="43" spans="2:10" x14ac:dyDescent="0.25">
      <c r="B43" s="38"/>
      <c r="C43" s="11"/>
      <c r="F43" s="15"/>
      <c r="G43" s="15"/>
      <c r="H43" s="15"/>
    </row>
    <row r="44" spans="2:10" x14ac:dyDescent="0.25">
      <c r="B44" s="38"/>
      <c r="C44" s="11"/>
      <c r="D44" s="11"/>
    </row>
    <row r="45" spans="2:10" x14ac:dyDescent="0.25">
      <c r="B45" s="38"/>
      <c r="C45" s="11"/>
      <c r="D45" s="11"/>
    </row>
    <row r="46" spans="2:10" x14ac:dyDescent="0.25">
      <c r="B46" s="29"/>
      <c r="C46" s="11"/>
      <c r="D46" s="11"/>
    </row>
    <row r="47" spans="2:10" x14ac:dyDescent="0.25">
      <c r="B47" s="38"/>
      <c r="C47" s="11"/>
      <c r="D47" s="11"/>
    </row>
    <row r="48" spans="2:10" x14ac:dyDescent="0.25">
      <c r="B48" s="38"/>
      <c r="C48" s="11"/>
      <c r="D48" s="11"/>
    </row>
    <row r="49" spans="2:4" x14ac:dyDescent="0.25">
      <c r="B49" s="38"/>
      <c r="C49" s="11"/>
      <c r="D49" s="29"/>
    </row>
    <row r="50" spans="2:4" x14ac:dyDescent="0.25">
      <c r="B50" s="38"/>
      <c r="C50" s="41"/>
      <c r="D50" s="29"/>
    </row>
    <row r="51" spans="2:4" x14ac:dyDescent="0.25">
      <c r="B51" s="38"/>
      <c r="C51" s="41"/>
      <c r="D51" s="29"/>
    </row>
    <row r="52" spans="2:4" x14ac:dyDescent="0.25">
      <c r="B52" s="38"/>
      <c r="C52" s="11"/>
      <c r="D52" s="11"/>
    </row>
    <row r="53" spans="2:4" x14ac:dyDescent="0.25">
      <c r="B53" s="29"/>
      <c r="C53" s="11"/>
      <c r="D53" s="11"/>
    </row>
    <row r="54" spans="2:4" x14ac:dyDescent="0.25">
      <c r="B54" s="29"/>
      <c r="C54" s="11"/>
      <c r="D54" s="11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12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D29" sqref="D29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1.42578125" style="8"/>
    <col min="4" max="4" width="13" style="8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20</v>
      </c>
    </row>
    <row r="2" spans="2:9" x14ac:dyDescent="0.25">
      <c r="B2" s="37"/>
      <c r="F2" s="3"/>
      <c r="G2" s="4"/>
      <c r="H2" s="4"/>
    </row>
    <row r="3" spans="2:9" x14ac:dyDescent="0.25">
      <c r="B3" s="38"/>
      <c r="C3" s="11"/>
      <c r="D3" s="11"/>
      <c r="F3" s="5"/>
      <c r="G3" s="11"/>
      <c r="H3" s="11"/>
    </row>
    <row r="4" spans="2:9" x14ac:dyDescent="0.25">
      <c r="B4" s="38">
        <v>41314</v>
      </c>
      <c r="C4" s="11">
        <v>25000</v>
      </c>
      <c r="D4" s="11"/>
      <c r="F4" s="5"/>
      <c r="G4" s="11"/>
      <c r="H4" s="11"/>
    </row>
    <row r="5" spans="2:9" x14ac:dyDescent="0.25">
      <c r="B5" s="38">
        <v>41314</v>
      </c>
      <c r="C5" s="11">
        <v>30000</v>
      </c>
      <c r="D5" s="11" t="s">
        <v>1</v>
      </c>
      <c r="F5" s="5"/>
      <c r="G5" s="11"/>
      <c r="H5" s="11"/>
    </row>
    <row r="6" spans="2:9" x14ac:dyDescent="0.25">
      <c r="B6" s="37">
        <v>41314</v>
      </c>
      <c r="C6" s="8">
        <v>22750</v>
      </c>
      <c r="D6" s="11"/>
      <c r="F6" s="5"/>
      <c r="G6" s="41"/>
      <c r="H6" s="8"/>
    </row>
    <row r="7" spans="2:9" x14ac:dyDescent="0.25">
      <c r="B7" s="38">
        <v>41314</v>
      </c>
      <c r="C7" s="11">
        <v>17609.5</v>
      </c>
      <c r="D7" s="11"/>
      <c r="F7" s="5"/>
      <c r="G7" s="41"/>
      <c r="H7" s="8"/>
    </row>
    <row r="8" spans="2:9" ht="15.75" thickBot="1" x14ac:dyDescent="0.3">
      <c r="B8" s="37">
        <v>41314</v>
      </c>
      <c r="C8" s="39">
        <v>55000</v>
      </c>
      <c r="F8" s="3"/>
      <c r="G8" s="11"/>
      <c r="H8" s="8"/>
      <c r="I8" s="4"/>
    </row>
    <row r="9" spans="2:9" ht="15.75" thickTop="1" x14ac:dyDescent="0.25">
      <c r="B9" s="40"/>
      <c r="C9" s="41">
        <f>SUM(C3:C8)</f>
        <v>150359.5</v>
      </c>
      <c r="D9" s="11">
        <f>C9</f>
        <v>150359.5</v>
      </c>
      <c r="F9" s="5"/>
      <c r="G9" s="11"/>
      <c r="H9" s="11"/>
    </row>
    <row r="10" spans="2:9" x14ac:dyDescent="0.25">
      <c r="B10" s="40"/>
      <c r="C10" s="41"/>
      <c r="D10" s="11"/>
      <c r="F10" s="5"/>
      <c r="G10" s="11">
        <v>0</v>
      </c>
      <c r="H10" s="11"/>
    </row>
    <row r="11" spans="2:9" ht="15.75" thickBot="1" x14ac:dyDescent="0.3">
      <c r="F11" s="5"/>
      <c r="G11" s="43">
        <v>0</v>
      </c>
      <c r="H11" s="11"/>
    </row>
    <row r="12" spans="2:9" ht="15.75" thickTop="1" x14ac:dyDescent="0.25">
      <c r="B12" s="37">
        <v>41315</v>
      </c>
      <c r="C12" s="8">
        <v>17276</v>
      </c>
      <c r="F12" s="5"/>
      <c r="G12" s="41">
        <f>SUM(G4:G11)</f>
        <v>0</v>
      </c>
      <c r="H12" s="8">
        <f>G12</f>
        <v>0</v>
      </c>
      <c r="I12" s="4"/>
    </row>
    <row r="13" spans="2:9" x14ac:dyDescent="0.25">
      <c r="B13" s="37">
        <v>41315</v>
      </c>
      <c r="C13" s="8">
        <v>31500</v>
      </c>
      <c r="D13" s="11"/>
      <c r="F13" s="5"/>
      <c r="G13" s="11"/>
      <c r="H13" s="11"/>
    </row>
    <row r="14" spans="2:9" x14ac:dyDescent="0.25">
      <c r="B14" s="40"/>
      <c r="C14" s="11">
        <v>0</v>
      </c>
      <c r="D14" s="11"/>
      <c r="F14" s="5"/>
      <c r="G14" s="11"/>
      <c r="H14" s="36"/>
    </row>
    <row r="15" spans="2:9" x14ac:dyDescent="0.25">
      <c r="B15" s="42"/>
      <c r="C15" s="41">
        <v>0</v>
      </c>
      <c r="D15" s="11"/>
      <c r="F15" s="5"/>
      <c r="G15" s="11"/>
      <c r="H15" s="36"/>
    </row>
    <row r="16" spans="2:9" x14ac:dyDescent="0.25">
      <c r="B16" s="42"/>
      <c r="C16" s="41">
        <v>0</v>
      </c>
      <c r="D16" s="11"/>
      <c r="F16" s="5"/>
      <c r="G16" s="11"/>
      <c r="H16" s="36"/>
    </row>
    <row r="17" spans="2:9" ht="15.75" thickBot="1" x14ac:dyDescent="0.3">
      <c r="B17" s="42"/>
      <c r="C17" s="43">
        <v>0</v>
      </c>
      <c r="D17" s="11"/>
      <c r="F17" s="5"/>
      <c r="G17" s="11"/>
      <c r="H17" s="36"/>
    </row>
    <row r="18" spans="2:9" ht="15.75" thickTop="1" x14ac:dyDescent="0.25">
      <c r="B18" s="42"/>
      <c r="C18" s="11">
        <f>SUM(C12:C17)</f>
        <v>48776</v>
      </c>
      <c r="D18" s="8">
        <f>C18</f>
        <v>48776</v>
      </c>
      <c r="F18" s="3"/>
      <c r="G18" s="11"/>
      <c r="H18" s="11"/>
    </row>
    <row r="19" spans="2:9" x14ac:dyDescent="0.25">
      <c r="B19" s="40"/>
      <c r="C19" s="11"/>
      <c r="D19" s="11"/>
      <c r="F19" s="3"/>
      <c r="G19" s="11"/>
      <c r="H19" s="11"/>
    </row>
    <row r="20" spans="2:9" ht="15.75" thickBot="1" x14ac:dyDescent="0.3">
      <c r="B20" s="40"/>
      <c r="C20" s="41"/>
      <c r="D20" s="11"/>
      <c r="F20" s="3"/>
      <c r="G20" s="43"/>
      <c r="H20" s="8"/>
    </row>
    <row r="21" spans="2:9" ht="15.75" thickTop="1" x14ac:dyDescent="0.25">
      <c r="B21" s="40">
        <v>41316</v>
      </c>
      <c r="C21" s="41">
        <v>8300</v>
      </c>
      <c r="D21" s="11"/>
      <c r="F21" s="5"/>
      <c r="G21" s="11">
        <f>SUM(G14:G20)</f>
        <v>0</v>
      </c>
      <c r="H21" s="11">
        <f>G21</f>
        <v>0</v>
      </c>
      <c r="I21" s="11"/>
    </row>
    <row r="22" spans="2:9" x14ac:dyDescent="0.25">
      <c r="B22" s="40">
        <v>41316</v>
      </c>
      <c r="C22" s="41">
        <v>30000</v>
      </c>
      <c r="D22" s="11"/>
      <c r="F22" s="3"/>
      <c r="G22" s="8"/>
      <c r="H22" s="8"/>
      <c r="I22" s="15"/>
    </row>
    <row r="23" spans="2:9" x14ac:dyDescent="0.25">
      <c r="B23" s="40">
        <v>41316</v>
      </c>
      <c r="C23" s="11">
        <v>14769</v>
      </c>
      <c r="D23" s="11"/>
      <c r="F23" s="3"/>
      <c r="G23" s="44"/>
      <c r="H23" s="36"/>
      <c r="I23" s="15"/>
    </row>
    <row r="24" spans="2:9" x14ac:dyDescent="0.25">
      <c r="B24" s="38">
        <v>41316</v>
      </c>
      <c r="C24" s="41">
        <v>30000</v>
      </c>
      <c r="D24" s="11"/>
      <c r="F24" s="3"/>
      <c r="G24" s="11"/>
      <c r="H24" s="36"/>
      <c r="I24" s="15"/>
    </row>
    <row r="25" spans="2:9" x14ac:dyDescent="0.25">
      <c r="B25" s="38">
        <v>41316</v>
      </c>
      <c r="C25" s="11">
        <v>25000</v>
      </c>
      <c r="D25" s="11"/>
      <c r="F25" s="3"/>
      <c r="G25" s="6"/>
      <c r="H25" s="4">
        <f>G25</f>
        <v>0</v>
      </c>
      <c r="I25" s="15"/>
    </row>
    <row r="26" spans="2:9" ht="15.75" thickBot="1" x14ac:dyDescent="0.3">
      <c r="B26" s="37"/>
      <c r="C26" s="43">
        <v>0</v>
      </c>
      <c r="D26" s="11"/>
      <c r="F26" s="3"/>
      <c r="G26" s="6"/>
      <c r="I26" s="15"/>
    </row>
    <row r="27" spans="2:9" ht="16.5" thickTop="1" thickBot="1" x14ac:dyDescent="0.3">
      <c r="B27" s="37"/>
      <c r="C27" s="11">
        <f>SUM(C20:C26)</f>
        <v>108069</v>
      </c>
      <c r="D27" s="8">
        <f>C27</f>
        <v>108069</v>
      </c>
      <c r="F27" s="17"/>
      <c r="G27" s="12"/>
      <c r="H27" s="12"/>
      <c r="I27" s="15"/>
    </row>
    <row r="28" spans="2:9" ht="20.25" thickTop="1" thickBot="1" x14ac:dyDescent="0.35">
      <c r="B28" s="37"/>
      <c r="C28" s="11"/>
      <c r="F28" s="18" t="s">
        <v>2</v>
      </c>
      <c r="G28" s="84">
        <f>D9+D24+D32+H12+D18+D27+D35</f>
        <v>307204.5</v>
      </c>
      <c r="H28" s="85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8.75" x14ac:dyDescent="0.3">
      <c r="B31" s="37"/>
      <c r="C31" s="11"/>
      <c r="F31" s="19" t="s">
        <v>3</v>
      </c>
      <c r="G31" s="20"/>
      <c r="H31" s="21"/>
    </row>
    <row r="32" spans="2:9" ht="19.5" thickBot="1" x14ac:dyDescent="0.35">
      <c r="B32" s="38"/>
      <c r="F32" s="22">
        <v>1</v>
      </c>
      <c r="G32" s="84">
        <v>307204.5</v>
      </c>
      <c r="H32" s="86"/>
    </row>
    <row r="33" spans="2:10" ht="19.5" thickBot="1" x14ac:dyDescent="0.35">
      <c r="B33" s="38"/>
      <c r="C33" s="11"/>
      <c r="F33" s="22">
        <v>2</v>
      </c>
      <c r="G33" s="84">
        <v>0</v>
      </c>
      <c r="H33" s="86"/>
    </row>
    <row r="34" spans="2:10" ht="19.5" thickBot="1" x14ac:dyDescent="0.35">
      <c r="B34" s="38"/>
      <c r="C34" s="43"/>
      <c r="F34" s="22">
        <v>3</v>
      </c>
      <c r="G34" s="81">
        <v>0</v>
      </c>
      <c r="H34" s="82"/>
    </row>
    <row r="35" spans="2:10" ht="20.25" thickTop="1" thickBot="1" x14ac:dyDescent="0.35">
      <c r="B35" s="38"/>
      <c r="C35" s="11">
        <f>SUM(C29:C34)</f>
        <v>0</v>
      </c>
      <c r="D35" s="8">
        <f>C35</f>
        <v>0</v>
      </c>
      <c r="F35" s="22">
        <v>4</v>
      </c>
      <c r="G35" s="81">
        <v>0</v>
      </c>
      <c r="H35" s="82"/>
    </row>
    <row r="36" spans="2:10" x14ac:dyDescent="0.25">
      <c r="B36" s="38"/>
      <c r="C36" s="11"/>
      <c r="D36" s="11"/>
    </row>
    <row r="37" spans="2:10" ht="15.75" thickBot="1" x14ac:dyDescent="0.3">
      <c r="B37" s="38"/>
      <c r="C37" s="11"/>
      <c r="D37" s="11"/>
    </row>
    <row r="38" spans="2:10" ht="18.75" x14ac:dyDescent="0.3">
      <c r="B38" s="38"/>
      <c r="C38" s="11"/>
      <c r="D38" s="11"/>
      <c r="F38" s="87" t="s">
        <v>4</v>
      </c>
      <c r="G38" s="88"/>
      <c r="H38" s="25">
        <f>G28-G32</f>
        <v>0</v>
      </c>
    </row>
    <row r="39" spans="2:10" ht="19.5" thickBot="1" x14ac:dyDescent="0.35">
      <c r="B39" s="38"/>
      <c r="C39" s="41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1"/>
      <c r="D40" s="11"/>
      <c r="H40" s="31"/>
      <c r="I40" s="32"/>
    </row>
    <row r="41" spans="2:10" ht="18.75" x14ac:dyDescent="0.3">
      <c r="B41" s="38"/>
      <c r="C41" s="11"/>
      <c r="F41" s="33"/>
      <c r="G41" s="15"/>
      <c r="H41" s="15"/>
    </row>
    <row r="42" spans="2:10" ht="18.75" x14ac:dyDescent="0.3">
      <c r="B42" s="38"/>
      <c r="C42" s="11"/>
      <c r="D42" s="11"/>
      <c r="F42" s="34"/>
      <c r="G42" s="33"/>
      <c r="H42" s="35"/>
    </row>
    <row r="43" spans="2:10" x14ac:dyDescent="0.25">
      <c r="B43" s="38"/>
      <c r="C43" s="11"/>
      <c r="F43" s="15"/>
      <c r="G43" s="15"/>
      <c r="H43" s="15"/>
    </row>
    <row r="44" spans="2:10" x14ac:dyDescent="0.25">
      <c r="B44" s="38"/>
      <c r="C44" s="11"/>
      <c r="D44" s="11"/>
    </row>
    <row r="45" spans="2:10" x14ac:dyDescent="0.25">
      <c r="B45" s="38"/>
      <c r="C45" s="11"/>
      <c r="D45" s="11"/>
    </row>
    <row r="46" spans="2:10" x14ac:dyDescent="0.25">
      <c r="B46" s="29"/>
      <c r="C46" s="11"/>
      <c r="D46" s="11"/>
    </row>
    <row r="47" spans="2:10" x14ac:dyDescent="0.25">
      <c r="B47" s="38"/>
      <c r="C47" s="11"/>
      <c r="D47" s="11"/>
    </row>
    <row r="48" spans="2:10" x14ac:dyDescent="0.25">
      <c r="B48" s="38"/>
      <c r="C48" s="11"/>
      <c r="D48" s="11"/>
    </row>
    <row r="49" spans="2:4" x14ac:dyDescent="0.25">
      <c r="B49" s="38"/>
      <c r="C49" s="11"/>
      <c r="D49" s="29"/>
    </row>
    <row r="50" spans="2:4" x14ac:dyDescent="0.25">
      <c r="B50" s="38"/>
      <c r="C50" s="41"/>
      <c r="D50" s="29"/>
    </row>
    <row r="51" spans="2:4" x14ac:dyDescent="0.25">
      <c r="B51" s="38"/>
      <c r="C51" s="41"/>
      <c r="D51" s="29"/>
    </row>
    <row r="52" spans="2:4" x14ac:dyDescent="0.25">
      <c r="B52" s="38"/>
      <c r="C52" s="11"/>
      <c r="D52" s="11"/>
    </row>
    <row r="53" spans="2:4" x14ac:dyDescent="0.25">
      <c r="B53" s="29"/>
      <c r="C53" s="11"/>
      <c r="D53" s="11"/>
    </row>
    <row r="54" spans="2:4" x14ac:dyDescent="0.25">
      <c r="B54" s="29"/>
      <c r="C54" s="11"/>
      <c r="D54" s="11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19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1.42578125" style="8"/>
    <col min="4" max="4" width="13" style="8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21</v>
      </c>
    </row>
    <row r="2" spans="2:9" x14ac:dyDescent="0.25">
      <c r="B2" s="37"/>
      <c r="F2" s="3"/>
      <c r="G2" s="4"/>
      <c r="H2" s="4"/>
    </row>
    <row r="3" spans="2:9" x14ac:dyDescent="0.25">
      <c r="B3" s="38">
        <v>41317</v>
      </c>
      <c r="C3" s="11">
        <v>20000</v>
      </c>
      <c r="D3" s="11"/>
      <c r="F3" s="5"/>
      <c r="G3" s="11"/>
      <c r="H3" s="11"/>
    </row>
    <row r="4" spans="2:9" x14ac:dyDescent="0.25">
      <c r="B4" s="38">
        <v>41317</v>
      </c>
      <c r="C4" s="11">
        <v>45000</v>
      </c>
      <c r="D4" s="11"/>
      <c r="F4" s="5"/>
      <c r="G4" s="11"/>
      <c r="H4" s="11"/>
    </row>
    <row r="5" spans="2:9" x14ac:dyDescent="0.25">
      <c r="B5" s="38">
        <v>41317</v>
      </c>
      <c r="C5" s="11">
        <v>20000</v>
      </c>
      <c r="D5" s="11" t="s">
        <v>1</v>
      </c>
      <c r="F5" s="5"/>
      <c r="G5" s="11"/>
      <c r="H5" s="11"/>
    </row>
    <row r="6" spans="2:9" x14ac:dyDescent="0.25">
      <c r="B6" s="37">
        <v>41317</v>
      </c>
      <c r="C6" s="8">
        <v>27000</v>
      </c>
      <c r="D6" s="11"/>
      <c r="F6" s="5"/>
      <c r="G6" s="41"/>
      <c r="H6" s="8"/>
    </row>
    <row r="7" spans="2:9" x14ac:dyDescent="0.25">
      <c r="B7" s="38">
        <v>41317</v>
      </c>
      <c r="C7" s="11">
        <v>40000</v>
      </c>
      <c r="D7" s="11"/>
      <c r="F7" s="5"/>
      <c r="G7" s="41"/>
      <c r="H7" s="8"/>
    </row>
    <row r="8" spans="2:9" ht="15.75" thickBot="1" x14ac:dyDescent="0.3">
      <c r="B8" s="37">
        <v>41317</v>
      </c>
      <c r="C8" s="39">
        <v>17362.5</v>
      </c>
      <c r="F8" s="3"/>
      <c r="G8" s="11"/>
      <c r="H8" s="8"/>
      <c r="I8" s="4"/>
    </row>
    <row r="9" spans="2:9" ht="15.75" thickTop="1" x14ac:dyDescent="0.25">
      <c r="B9" s="40"/>
      <c r="C9" s="41">
        <f>SUM(C3:C8)</f>
        <v>169362.5</v>
      </c>
      <c r="D9" s="11">
        <f>C9</f>
        <v>169362.5</v>
      </c>
      <c r="F9" s="5"/>
      <c r="G9" s="11"/>
      <c r="H9" s="11"/>
    </row>
    <row r="10" spans="2:9" x14ac:dyDescent="0.25">
      <c r="B10" s="40"/>
      <c r="C10" s="41"/>
      <c r="D10" s="11"/>
      <c r="F10" s="5"/>
      <c r="G10" s="11">
        <v>0</v>
      </c>
      <c r="H10" s="11"/>
    </row>
    <row r="11" spans="2:9" ht="15.75" thickBot="1" x14ac:dyDescent="0.3">
      <c r="F11" s="5"/>
      <c r="G11" s="43">
        <v>0</v>
      </c>
      <c r="H11" s="11"/>
    </row>
    <row r="12" spans="2:9" ht="15.75" thickTop="1" x14ac:dyDescent="0.25">
      <c r="B12" s="37"/>
      <c r="F12" s="5"/>
      <c r="G12" s="41">
        <f>SUM(G4:G11)</f>
        <v>0</v>
      </c>
      <c r="H12" s="8">
        <f>G12</f>
        <v>0</v>
      </c>
      <c r="I12" s="4"/>
    </row>
    <row r="13" spans="2:9" x14ac:dyDescent="0.25">
      <c r="B13" s="37"/>
      <c r="D13" s="11"/>
      <c r="F13" s="5"/>
      <c r="G13" s="11"/>
      <c r="H13" s="11"/>
    </row>
    <row r="14" spans="2:9" x14ac:dyDescent="0.25">
      <c r="B14" s="40"/>
      <c r="C14" s="11">
        <v>0</v>
      </c>
      <c r="D14" s="11"/>
      <c r="F14" s="5"/>
      <c r="G14" s="11"/>
      <c r="H14" s="36"/>
    </row>
    <row r="15" spans="2:9" x14ac:dyDescent="0.25">
      <c r="B15" s="42"/>
      <c r="C15" s="41">
        <v>0</v>
      </c>
      <c r="D15" s="11"/>
      <c r="F15" s="5"/>
      <c r="G15" s="11"/>
      <c r="H15" s="36"/>
    </row>
    <row r="16" spans="2:9" x14ac:dyDescent="0.25">
      <c r="B16" s="42"/>
      <c r="C16" s="41">
        <v>0</v>
      </c>
      <c r="D16" s="11"/>
      <c r="F16" s="5"/>
      <c r="G16" s="11"/>
      <c r="H16" s="36"/>
    </row>
    <row r="17" spans="2:9" ht="15.75" thickBot="1" x14ac:dyDescent="0.3">
      <c r="B17" s="42"/>
      <c r="C17" s="43">
        <v>0</v>
      </c>
      <c r="D17" s="11"/>
      <c r="F17" s="5"/>
      <c r="G17" s="11"/>
      <c r="H17" s="36"/>
    </row>
    <row r="18" spans="2:9" ht="15.75" thickTop="1" x14ac:dyDescent="0.25">
      <c r="B18" s="42"/>
      <c r="C18" s="11">
        <f>SUM(C12:C17)</f>
        <v>0</v>
      </c>
      <c r="D18" s="8">
        <f>C18</f>
        <v>0</v>
      </c>
      <c r="F18" s="3"/>
      <c r="G18" s="11"/>
      <c r="H18" s="11"/>
    </row>
    <row r="19" spans="2:9" x14ac:dyDescent="0.25">
      <c r="B19" s="40"/>
      <c r="C19" s="11"/>
      <c r="D19" s="11"/>
      <c r="F19" s="3"/>
      <c r="G19" s="11"/>
      <c r="H19" s="11"/>
    </row>
    <row r="20" spans="2:9" ht="15.75" thickBot="1" x14ac:dyDescent="0.3">
      <c r="B20" s="40"/>
      <c r="C20" s="41"/>
      <c r="D20" s="11"/>
      <c r="F20" s="3"/>
      <c r="G20" s="43"/>
      <c r="H20" s="8"/>
    </row>
    <row r="21" spans="2:9" ht="15.75" thickTop="1" x14ac:dyDescent="0.25">
      <c r="B21" s="40"/>
      <c r="C21" s="41"/>
      <c r="D21" s="11"/>
      <c r="F21" s="5"/>
      <c r="G21" s="11">
        <f>SUM(G14:G20)</f>
        <v>0</v>
      </c>
      <c r="H21" s="11">
        <f>G21</f>
        <v>0</v>
      </c>
      <c r="I21" s="11"/>
    </row>
    <row r="22" spans="2:9" x14ac:dyDescent="0.25">
      <c r="B22" s="40"/>
      <c r="C22" s="41"/>
      <c r="D22" s="11"/>
      <c r="F22" s="3"/>
      <c r="G22" s="8"/>
      <c r="H22" s="8"/>
      <c r="I22" s="15"/>
    </row>
    <row r="23" spans="2:9" x14ac:dyDescent="0.25">
      <c r="B23" s="40"/>
      <c r="C23" s="11"/>
      <c r="D23" s="11"/>
      <c r="F23" s="3"/>
      <c r="G23" s="44"/>
      <c r="H23" s="36"/>
      <c r="I23" s="15"/>
    </row>
    <row r="24" spans="2:9" x14ac:dyDescent="0.25">
      <c r="B24" s="38"/>
      <c r="C24" s="41"/>
      <c r="D24" s="11"/>
      <c r="F24" s="3"/>
      <c r="G24" s="11"/>
      <c r="H24" s="36"/>
      <c r="I24" s="15"/>
    </row>
    <row r="25" spans="2:9" x14ac:dyDescent="0.25">
      <c r="B25" s="38"/>
      <c r="C25" s="11"/>
      <c r="D25" s="11"/>
      <c r="F25" s="3"/>
      <c r="G25" s="6"/>
      <c r="H25" s="4">
        <f>G25</f>
        <v>0</v>
      </c>
      <c r="I25" s="15"/>
    </row>
    <row r="26" spans="2:9" ht="15.75" thickBot="1" x14ac:dyDescent="0.3">
      <c r="B26" s="37"/>
      <c r="C26" s="43">
        <v>0</v>
      </c>
      <c r="D26" s="11"/>
      <c r="F26" s="3"/>
      <c r="G26" s="6"/>
      <c r="I26" s="15"/>
    </row>
    <row r="27" spans="2:9" ht="16.5" thickTop="1" thickBot="1" x14ac:dyDescent="0.3">
      <c r="B27" s="37"/>
      <c r="C27" s="11">
        <f>SUM(C20:C26)</f>
        <v>0</v>
      </c>
      <c r="D27" s="8">
        <f>C27</f>
        <v>0</v>
      </c>
      <c r="F27" s="17"/>
      <c r="G27" s="12"/>
      <c r="H27" s="12"/>
      <c r="I27" s="15"/>
    </row>
    <row r="28" spans="2:9" ht="20.25" thickTop="1" thickBot="1" x14ac:dyDescent="0.35">
      <c r="B28" s="37"/>
      <c r="C28" s="11"/>
      <c r="F28" s="18" t="s">
        <v>2</v>
      </c>
      <c r="G28" s="84">
        <f>D9+D24+D32+H12+D18+D27+D35</f>
        <v>169362.5</v>
      </c>
      <c r="H28" s="85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8.75" x14ac:dyDescent="0.3">
      <c r="B31" s="37"/>
      <c r="C31" s="11"/>
      <c r="F31" s="19" t="s">
        <v>3</v>
      </c>
      <c r="G31" s="20"/>
      <c r="H31" s="21"/>
    </row>
    <row r="32" spans="2:9" ht="19.5" thickBot="1" x14ac:dyDescent="0.35">
      <c r="B32" s="38"/>
      <c r="F32" s="22">
        <v>1</v>
      </c>
      <c r="G32" s="84">
        <v>169362.5</v>
      </c>
      <c r="H32" s="86"/>
    </row>
    <row r="33" spans="2:10" ht="19.5" thickBot="1" x14ac:dyDescent="0.35">
      <c r="B33" s="38"/>
      <c r="C33" s="11"/>
      <c r="F33" s="22">
        <v>2</v>
      </c>
      <c r="G33" s="84">
        <v>0</v>
      </c>
      <c r="H33" s="86"/>
    </row>
    <row r="34" spans="2:10" ht="19.5" thickBot="1" x14ac:dyDescent="0.35">
      <c r="B34" s="38"/>
      <c r="C34" s="43"/>
      <c r="F34" s="22">
        <v>3</v>
      </c>
      <c r="G34" s="81">
        <v>0</v>
      </c>
      <c r="H34" s="82"/>
    </row>
    <row r="35" spans="2:10" ht="20.25" thickTop="1" thickBot="1" x14ac:dyDescent="0.35">
      <c r="B35" s="38"/>
      <c r="C35" s="11">
        <f>SUM(C29:C34)</f>
        <v>0</v>
      </c>
      <c r="D35" s="8">
        <f>C35</f>
        <v>0</v>
      </c>
      <c r="F35" s="22">
        <v>4</v>
      </c>
      <c r="G35" s="81">
        <v>0</v>
      </c>
      <c r="H35" s="82"/>
    </row>
    <row r="36" spans="2:10" x14ac:dyDescent="0.25">
      <c r="B36" s="38"/>
      <c r="C36" s="11"/>
      <c r="D36" s="11"/>
    </row>
    <row r="37" spans="2:10" ht="15.75" thickBot="1" x14ac:dyDescent="0.3">
      <c r="B37" s="38"/>
      <c r="C37" s="11"/>
      <c r="D37" s="11"/>
    </row>
    <row r="38" spans="2:10" ht="18.75" x14ac:dyDescent="0.3">
      <c r="B38" s="38"/>
      <c r="C38" s="11"/>
      <c r="D38" s="11"/>
      <c r="F38" s="87" t="s">
        <v>4</v>
      </c>
      <c r="G38" s="88"/>
      <c r="H38" s="25">
        <f>G28-G32</f>
        <v>0</v>
      </c>
    </row>
    <row r="39" spans="2:10" ht="19.5" thickBot="1" x14ac:dyDescent="0.35">
      <c r="B39" s="38"/>
      <c r="C39" s="41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1"/>
      <c r="D40" s="11"/>
      <c r="H40" s="31"/>
      <c r="I40" s="32"/>
    </row>
    <row r="41" spans="2:10" ht="18.75" x14ac:dyDescent="0.3">
      <c r="B41" s="38"/>
      <c r="C41" s="11"/>
      <c r="F41" s="33"/>
      <c r="G41" s="15"/>
      <c r="H41" s="15"/>
    </row>
    <row r="42" spans="2:10" ht="18.75" x14ac:dyDescent="0.3">
      <c r="B42" s="38"/>
      <c r="C42" s="11"/>
      <c r="D42" s="11"/>
      <c r="F42" s="34"/>
      <c r="G42" s="33"/>
      <c r="H42" s="35"/>
    </row>
    <row r="43" spans="2:10" x14ac:dyDescent="0.25">
      <c r="B43" s="38"/>
      <c r="C43" s="11"/>
      <c r="F43" s="15"/>
      <c r="G43" s="15"/>
      <c r="H43" s="15"/>
    </row>
    <row r="44" spans="2:10" x14ac:dyDescent="0.25">
      <c r="B44" s="38"/>
      <c r="C44" s="11"/>
      <c r="D44" s="11"/>
    </row>
    <row r="45" spans="2:10" x14ac:dyDescent="0.25">
      <c r="B45" s="38"/>
      <c r="C45" s="11"/>
      <c r="D45" s="11"/>
    </row>
    <row r="46" spans="2:10" x14ac:dyDescent="0.25">
      <c r="B46" s="29"/>
      <c r="C46" s="11"/>
      <c r="D46" s="11"/>
    </row>
    <row r="47" spans="2:10" x14ac:dyDescent="0.25">
      <c r="B47" s="38"/>
      <c r="C47" s="11"/>
      <c r="D47" s="11"/>
    </row>
    <row r="48" spans="2:10" x14ac:dyDescent="0.25">
      <c r="B48" s="38"/>
      <c r="C48" s="11"/>
      <c r="D48" s="11"/>
    </row>
    <row r="49" spans="2:4" x14ac:dyDescent="0.25">
      <c r="B49" s="38"/>
      <c r="C49" s="11"/>
      <c r="D49" s="29"/>
    </row>
    <row r="50" spans="2:4" x14ac:dyDescent="0.25">
      <c r="B50" s="38"/>
      <c r="C50" s="41"/>
      <c r="D50" s="29"/>
    </row>
    <row r="51" spans="2:4" x14ac:dyDescent="0.25">
      <c r="B51" s="38"/>
      <c r="C51" s="41"/>
      <c r="D51" s="29"/>
    </row>
    <row r="52" spans="2:4" x14ac:dyDescent="0.25">
      <c r="B52" s="38"/>
      <c r="C52" s="11"/>
      <c r="D52" s="11"/>
    </row>
    <row r="53" spans="2:4" x14ac:dyDescent="0.25">
      <c r="B53" s="29"/>
      <c r="C53" s="11"/>
      <c r="D53" s="11"/>
    </row>
    <row r="54" spans="2:4" x14ac:dyDescent="0.25">
      <c r="B54" s="29"/>
      <c r="C54" s="11"/>
      <c r="D54" s="11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14000000000000001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D25" sqref="D25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1.42578125" style="8"/>
    <col min="4" max="4" width="13" style="8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22</v>
      </c>
    </row>
    <row r="2" spans="2:9" x14ac:dyDescent="0.25">
      <c r="B2" s="37"/>
      <c r="F2" s="3"/>
      <c r="G2" s="4"/>
      <c r="H2" s="4"/>
    </row>
    <row r="3" spans="2:9" x14ac:dyDescent="0.25">
      <c r="B3" s="38">
        <v>41318</v>
      </c>
      <c r="C3" s="11">
        <v>20500</v>
      </c>
      <c r="D3" s="11"/>
      <c r="F3" s="5"/>
      <c r="G3" s="11"/>
      <c r="H3" s="11"/>
    </row>
    <row r="4" spans="2:9" x14ac:dyDescent="0.25">
      <c r="B4" s="38">
        <v>41318</v>
      </c>
      <c r="C4" s="11">
        <v>9850</v>
      </c>
      <c r="D4" s="11"/>
      <c r="F4" s="5"/>
      <c r="G4" s="11"/>
      <c r="H4" s="11"/>
    </row>
    <row r="5" spans="2:9" x14ac:dyDescent="0.25">
      <c r="B5" s="38">
        <v>41318</v>
      </c>
      <c r="C5" s="11">
        <v>15042</v>
      </c>
      <c r="D5" s="11" t="s">
        <v>1</v>
      </c>
      <c r="F5" s="5"/>
      <c r="G5" s="11"/>
      <c r="H5" s="11"/>
    </row>
    <row r="6" spans="2:9" x14ac:dyDescent="0.25">
      <c r="B6" s="37">
        <v>41318</v>
      </c>
      <c r="C6" s="8">
        <v>20000</v>
      </c>
      <c r="D6" s="11"/>
      <c r="F6" s="5"/>
      <c r="G6" s="41"/>
      <c r="H6" s="8"/>
    </row>
    <row r="7" spans="2:9" x14ac:dyDescent="0.25">
      <c r="B7" s="38"/>
      <c r="C7" s="11">
        <v>0</v>
      </c>
      <c r="D7" s="11"/>
      <c r="F7" s="5"/>
      <c r="G7" s="41"/>
      <c r="H7" s="8"/>
    </row>
    <row r="8" spans="2:9" ht="15.75" thickBot="1" x14ac:dyDescent="0.3">
      <c r="B8" s="37"/>
      <c r="C8" s="39">
        <v>0</v>
      </c>
      <c r="F8" s="3"/>
      <c r="G8" s="11"/>
      <c r="H8" s="8"/>
      <c r="I8" s="4"/>
    </row>
    <row r="9" spans="2:9" ht="15.75" thickTop="1" x14ac:dyDescent="0.25">
      <c r="B9" s="40"/>
      <c r="C9" s="41">
        <f>SUM(C3:C8)</f>
        <v>65392</v>
      </c>
      <c r="D9" s="11">
        <f>C9</f>
        <v>65392</v>
      </c>
      <c r="F9" s="5"/>
      <c r="G9" s="11"/>
      <c r="H9" s="11"/>
    </row>
    <row r="10" spans="2:9" x14ac:dyDescent="0.25">
      <c r="B10" s="40"/>
      <c r="C10" s="41"/>
      <c r="D10" s="11"/>
      <c r="F10" s="5"/>
      <c r="G10" s="11">
        <v>0</v>
      </c>
      <c r="H10" s="11"/>
    </row>
    <row r="11" spans="2:9" ht="15.75" thickBot="1" x14ac:dyDescent="0.3">
      <c r="F11" s="5"/>
      <c r="G11" s="43">
        <v>0</v>
      </c>
      <c r="H11" s="11"/>
    </row>
    <row r="12" spans="2:9" ht="15.75" thickTop="1" x14ac:dyDescent="0.25">
      <c r="B12" s="37"/>
      <c r="F12" s="5"/>
      <c r="G12" s="41">
        <f>SUM(G4:G11)</f>
        <v>0</v>
      </c>
      <c r="H12" s="8">
        <f>G12</f>
        <v>0</v>
      </c>
      <c r="I12" s="4"/>
    </row>
    <row r="13" spans="2:9" x14ac:dyDescent="0.25">
      <c r="B13" s="37"/>
      <c r="D13" s="11"/>
      <c r="F13" s="5"/>
      <c r="G13" s="11"/>
      <c r="H13" s="11"/>
    </row>
    <row r="14" spans="2:9" x14ac:dyDescent="0.25">
      <c r="B14" s="40"/>
      <c r="C14" s="11">
        <v>0</v>
      </c>
      <c r="D14" s="11"/>
      <c r="F14" s="5"/>
      <c r="G14" s="11"/>
      <c r="H14" s="36"/>
    </row>
    <row r="15" spans="2:9" x14ac:dyDescent="0.25">
      <c r="B15" s="42"/>
      <c r="C15" s="41">
        <v>0</v>
      </c>
      <c r="D15" s="11"/>
      <c r="F15" s="5"/>
      <c r="G15" s="11"/>
      <c r="H15" s="36"/>
    </row>
    <row r="16" spans="2:9" x14ac:dyDescent="0.25">
      <c r="B16" s="42"/>
      <c r="C16" s="41">
        <v>0</v>
      </c>
      <c r="D16" s="11"/>
      <c r="F16" s="5"/>
      <c r="G16" s="11"/>
      <c r="H16" s="36"/>
    </row>
    <row r="17" spans="2:9" ht="15.75" thickBot="1" x14ac:dyDescent="0.3">
      <c r="B17" s="42"/>
      <c r="C17" s="43">
        <v>0</v>
      </c>
      <c r="D17" s="11"/>
      <c r="F17" s="5"/>
      <c r="G17" s="11"/>
      <c r="H17" s="36"/>
    </row>
    <row r="18" spans="2:9" ht="15.75" thickTop="1" x14ac:dyDescent="0.25">
      <c r="B18" s="42"/>
      <c r="C18" s="11">
        <f>SUM(C12:C17)</f>
        <v>0</v>
      </c>
      <c r="D18" s="8">
        <f>C18</f>
        <v>0</v>
      </c>
      <c r="F18" s="3"/>
      <c r="G18" s="11"/>
      <c r="H18" s="11"/>
    </row>
    <row r="19" spans="2:9" x14ac:dyDescent="0.25">
      <c r="B19" s="40"/>
      <c r="C19" s="11"/>
      <c r="D19" s="11"/>
      <c r="F19" s="3"/>
      <c r="G19" s="11"/>
      <c r="H19" s="11"/>
    </row>
    <row r="20" spans="2:9" ht="15.75" thickBot="1" x14ac:dyDescent="0.3">
      <c r="B20" s="40"/>
      <c r="C20" s="41"/>
      <c r="D20" s="11"/>
      <c r="F20" s="3"/>
      <c r="G20" s="43"/>
      <c r="H20" s="8"/>
    </row>
    <row r="21" spans="2:9" ht="15.75" thickTop="1" x14ac:dyDescent="0.25">
      <c r="B21" s="40"/>
      <c r="C21" s="41"/>
      <c r="D21" s="11"/>
      <c r="F21" s="5"/>
      <c r="G21" s="11">
        <f>SUM(G14:G20)</f>
        <v>0</v>
      </c>
      <c r="H21" s="11">
        <f>G21</f>
        <v>0</v>
      </c>
      <c r="I21" s="11"/>
    </row>
    <row r="22" spans="2:9" x14ac:dyDescent="0.25">
      <c r="B22" s="40"/>
      <c r="C22" s="41"/>
      <c r="D22" s="11"/>
      <c r="F22" s="3"/>
      <c r="G22" s="8"/>
      <c r="H22" s="8"/>
      <c r="I22" s="15"/>
    </row>
    <row r="23" spans="2:9" x14ac:dyDescent="0.25">
      <c r="B23" s="40"/>
      <c r="C23" s="11"/>
      <c r="D23" s="11"/>
      <c r="F23" s="3"/>
      <c r="G23" s="44"/>
      <c r="H23" s="36"/>
      <c r="I23" s="15"/>
    </row>
    <row r="24" spans="2:9" x14ac:dyDescent="0.25">
      <c r="B24" s="38"/>
      <c r="C24" s="41"/>
      <c r="D24" s="11"/>
      <c r="F24" s="3"/>
      <c r="G24" s="11"/>
      <c r="H24" s="36"/>
      <c r="I24" s="15"/>
    </row>
    <row r="25" spans="2:9" x14ac:dyDescent="0.25">
      <c r="B25" s="38"/>
      <c r="C25" s="11"/>
      <c r="D25" s="11"/>
      <c r="F25" s="3"/>
      <c r="G25" s="6"/>
      <c r="H25" s="4">
        <f>G25</f>
        <v>0</v>
      </c>
      <c r="I25" s="15"/>
    </row>
    <row r="26" spans="2:9" ht="15.75" thickBot="1" x14ac:dyDescent="0.3">
      <c r="B26" s="37"/>
      <c r="C26" s="43">
        <v>0</v>
      </c>
      <c r="D26" s="11"/>
      <c r="F26" s="3"/>
      <c r="G26" s="6"/>
      <c r="I26" s="15"/>
    </row>
    <row r="27" spans="2:9" ht="16.5" thickTop="1" thickBot="1" x14ac:dyDescent="0.3">
      <c r="B27" s="37"/>
      <c r="C27" s="11">
        <f>SUM(C20:C26)</f>
        <v>0</v>
      </c>
      <c r="D27" s="8">
        <f>C27</f>
        <v>0</v>
      </c>
      <c r="F27" s="17"/>
      <c r="G27" s="12"/>
      <c r="H27" s="12"/>
      <c r="I27" s="15"/>
    </row>
    <row r="28" spans="2:9" ht="20.25" thickTop="1" thickBot="1" x14ac:dyDescent="0.35">
      <c r="B28" s="37"/>
      <c r="C28" s="11"/>
      <c r="F28" s="18" t="s">
        <v>2</v>
      </c>
      <c r="G28" s="84">
        <f>D9+D24+D32+H12+D18+D27+D35</f>
        <v>65392</v>
      </c>
      <c r="H28" s="85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8.75" x14ac:dyDescent="0.3">
      <c r="B31" s="37"/>
      <c r="C31" s="11"/>
      <c r="F31" s="19" t="s">
        <v>3</v>
      </c>
      <c r="G31" s="20"/>
      <c r="H31" s="21"/>
    </row>
    <row r="32" spans="2:9" ht="19.5" thickBot="1" x14ac:dyDescent="0.35">
      <c r="B32" s="38"/>
      <c r="F32" s="22">
        <v>1</v>
      </c>
      <c r="G32" s="84">
        <v>65392</v>
      </c>
      <c r="H32" s="86"/>
    </row>
    <row r="33" spans="2:10" ht="19.5" thickBot="1" x14ac:dyDescent="0.35">
      <c r="B33" s="38"/>
      <c r="C33" s="11"/>
      <c r="F33" s="22">
        <v>2</v>
      </c>
      <c r="G33" s="84">
        <v>0</v>
      </c>
      <c r="H33" s="86"/>
    </row>
    <row r="34" spans="2:10" ht="19.5" thickBot="1" x14ac:dyDescent="0.35">
      <c r="B34" s="38"/>
      <c r="C34" s="43"/>
      <c r="F34" s="22">
        <v>3</v>
      </c>
      <c r="G34" s="81">
        <v>0</v>
      </c>
      <c r="H34" s="82"/>
    </row>
    <row r="35" spans="2:10" ht="20.25" thickTop="1" thickBot="1" x14ac:dyDescent="0.35">
      <c r="B35" s="38"/>
      <c r="C35" s="11">
        <f>SUM(C29:C34)</f>
        <v>0</v>
      </c>
      <c r="D35" s="8">
        <f>C35</f>
        <v>0</v>
      </c>
      <c r="F35" s="22">
        <v>4</v>
      </c>
      <c r="G35" s="81">
        <v>0</v>
      </c>
      <c r="H35" s="82"/>
    </row>
    <row r="36" spans="2:10" x14ac:dyDescent="0.25">
      <c r="B36" s="38"/>
      <c r="C36" s="11"/>
      <c r="D36" s="11"/>
    </row>
    <row r="37" spans="2:10" ht="15.75" thickBot="1" x14ac:dyDescent="0.3">
      <c r="B37" s="38"/>
      <c r="C37" s="11"/>
      <c r="D37" s="11"/>
    </row>
    <row r="38" spans="2:10" ht="18.75" x14ac:dyDescent="0.3">
      <c r="B38" s="38"/>
      <c r="C38" s="11"/>
      <c r="D38" s="11"/>
      <c r="F38" s="87" t="s">
        <v>4</v>
      </c>
      <c r="G38" s="88"/>
      <c r="H38" s="25">
        <f>G28-G32</f>
        <v>0</v>
      </c>
    </row>
    <row r="39" spans="2:10" ht="19.5" thickBot="1" x14ac:dyDescent="0.35">
      <c r="B39" s="38"/>
      <c r="C39" s="41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1"/>
      <c r="D40" s="11"/>
      <c r="H40" s="31"/>
      <c r="I40" s="32"/>
    </row>
    <row r="41" spans="2:10" ht="18.75" x14ac:dyDescent="0.3">
      <c r="B41" s="38"/>
      <c r="C41" s="11"/>
      <c r="F41" s="33"/>
      <c r="G41" s="15"/>
      <c r="H41" s="15"/>
    </row>
    <row r="42" spans="2:10" ht="18.75" x14ac:dyDescent="0.3">
      <c r="B42" s="38"/>
      <c r="C42" s="11"/>
      <c r="D42" s="11"/>
      <c r="F42" s="34"/>
      <c r="G42" s="33"/>
      <c r="H42" s="35"/>
    </row>
    <row r="43" spans="2:10" x14ac:dyDescent="0.25">
      <c r="B43" s="38"/>
      <c r="C43" s="11"/>
      <c r="F43" s="15"/>
      <c r="G43" s="15"/>
      <c r="H43" s="15"/>
    </row>
    <row r="44" spans="2:10" x14ac:dyDescent="0.25">
      <c r="B44" s="38"/>
      <c r="C44" s="11"/>
      <c r="D44" s="11"/>
    </row>
    <row r="45" spans="2:10" x14ac:dyDescent="0.25">
      <c r="B45" s="38"/>
      <c r="C45" s="11"/>
      <c r="D45" s="11"/>
    </row>
    <row r="46" spans="2:10" x14ac:dyDescent="0.25">
      <c r="B46" s="29"/>
      <c r="C46" s="11"/>
      <c r="D46" s="11"/>
    </row>
    <row r="47" spans="2:10" x14ac:dyDescent="0.25">
      <c r="B47" s="38"/>
      <c r="C47" s="11"/>
      <c r="D47" s="11"/>
    </row>
    <row r="48" spans="2:10" x14ac:dyDescent="0.25">
      <c r="B48" s="38"/>
      <c r="C48" s="11"/>
      <c r="D48" s="11"/>
    </row>
    <row r="49" spans="2:4" x14ac:dyDescent="0.25">
      <c r="B49" s="38"/>
      <c r="C49" s="11"/>
      <c r="D49" s="29"/>
    </row>
    <row r="50" spans="2:4" x14ac:dyDescent="0.25">
      <c r="B50" s="38"/>
      <c r="C50" s="41"/>
      <c r="D50" s="29"/>
    </row>
    <row r="51" spans="2:4" x14ac:dyDescent="0.25">
      <c r="B51" s="38"/>
      <c r="C51" s="41"/>
      <c r="D51" s="29"/>
    </row>
    <row r="52" spans="2:4" x14ac:dyDescent="0.25">
      <c r="B52" s="38"/>
      <c r="C52" s="11"/>
      <c r="D52" s="11"/>
    </row>
    <row r="53" spans="2:4" x14ac:dyDescent="0.25">
      <c r="B53" s="29"/>
      <c r="C53" s="11"/>
      <c r="D53" s="11"/>
    </row>
    <row r="54" spans="2:4" x14ac:dyDescent="0.25">
      <c r="B54" s="29"/>
      <c r="C54" s="11"/>
      <c r="D54" s="11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12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F22" sqref="F22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1.42578125" style="8"/>
    <col min="4" max="4" width="13" style="8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23</v>
      </c>
    </row>
    <row r="2" spans="2:9" x14ac:dyDescent="0.25">
      <c r="B2" s="37"/>
      <c r="F2" s="3"/>
      <c r="G2" s="4"/>
      <c r="H2" s="4"/>
    </row>
    <row r="3" spans="2:9" x14ac:dyDescent="0.25">
      <c r="B3" s="38">
        <v>41319</v>
      </c>
      <c r="C3" s="11">
        <v>54300</v>
      </c>
      <c r="D3" s="11"/>
      <c r="F3" s="5"/>
      <c r="G3" s="11"/>
      <c r="H3" s="11"/>
    </row>
    <row r="4" spans="2:9" x14ac:dyDescent="0.25">
      <c r="B4" s="38">
        <v>41320</v>
      </c>
      <c r="C4" s="11">
        <v>40000</v>
      </c>
      <c r="D4" s="11"/>
      <c r="F4" s="5"/>
      <c r="G4" s="11"/>
      <c r="H4" s="11"/>
    </row>
    <row r="5" spans="2:9" x14ac:dyDescent="0.25">
      <c r="B5" s="38">
        <v>41320</v>
      </c>
      <c r="C5" s="11">
        <v>40000</v>
      </c>
      <c r="D5" s="11" t="s">
        <v>1</v>
      </c>
      <c r="F5" s="5"/>
      <c r="G5" s="11"/>
      <c r="H5" s="11"/>
    </row>
    <row r="6" spans="2:9" x14ac:dyDescent="0.25">
      <c r="B6" s="37">
        <v>41320</v>
      </c>
      <c r="C6" s="8">
        <v>85000</v>
      </c>
      <c r="D6" s="11"/>
      <c r="F6" s="5"/>
      <c r="G6" s="41"/>
      <c r="H6" s="8"/>
    </row>
    <row r="7" spans="2:9" x14ac:dyDescent="0.25">
      <c r="B7" s="38">
        <v>41320</v>
      </c>
      <c r="C7" s="11">
        <v>20000</v>
      </c>
      <c r="D7" s="11"/>
      <c r="F7" s="5"/>
      <c r="G7" s="41"/>
      <c r="H7" s="8"/>
    </row>
    <row r="8" spans="2:9" x14ac:dyDescent="0.25">
      <c r="B8" s="37">
        <v>41320</v>
      </c>
      <c r="C8" s="41">
        <v>13855</v>
      </c>
      <c r="F8" s="3"/>
      <c r="G8" s="11"/>
      <c r="H8" s="8"/>
      <c r="I8" s="4"/>
    </row>
    <row r="9" spans="2:9" x14ac:dyDescent="0.25">
      <c r="B9" s="40">
        <v>41320</v>
      </c>
      <c r="C9" s="8">
        <v>18649</v>
      </c>
      <c r="F9" s="5"/>
      <c r="G9" s="11"/>
      <c r="H9" s="11"/>
    </row>
    <row r="10" spans="2:9" x14ac:dyDescent="0.25">
      <c r="B10" s="40"/>
      <c r="C10" s="41">
        <f>SUM(C3:C9)</f>
        <v>271804</v>
      </c>
      <c r="D10" s="11">
        <f>C10</f>
        <v>271804</v>
      </c>
      <c r="F10" s="5"/>
      <c r="G10" s="11">
        <v>0</v>
      </c>
      <c r="H10" s="11"/>
    </row>
    <row r="11" spans="2:9" ht="15.75" thickBot="1" x14ac:dyDescent="0.3">
      <c r="F11" s="5"/>
      <c r="G11" s="43">
        <v>0</v>
      </c>
      <c r="H11" s="11"/>
    </row>
    <row r="12" spans="2:9" ht="15.75" thickTop="1" x14ac:dyDescent="0.25">
      <c r="B12" s="37"/>
      <c r="F12" s="5"/>
      <c r="G12" s="41">
        <f>SUM(G4:G11)</f>
        <v>0</v>
      </c>
      <c r="H12" s="8">
        <f>G12</f>
        <v>0</v>
      </c>
      <c r="I12" s="4"/>
    </row>
    <row r="13" spans="2:9" x14ac:dyDescent="0.25">
      <c r="B13" s="37">
        <v>41321</v>
      </c>
      <c r="C13" s="8">
        <v>11613</v>
      </c>
      <c r="D13" s="11"/>
      <c r="F13" s="5"/>
      <c r="G13" s="11"/>
      <c r="H13" s="11"/>
    </row>
    <row r="14" spans="2:9" x14ac:dyDescent="0.25">
      <c r="B14" s="40">
        <v>41321</v>
      </c>
      <c r="C14" s="11">
        <v>60000</v>
      </c>
      <c r="D14" s="11"/>
      <c r="F14" s="5"/>
      <c r="G14" s="11"/>
      <c r="H14" s="36"/>
    </row>
    <row r="15" spans="2:9" x14ac:dyDescent="0.25">
      <c r="B15" s="42">
        <v>41321</v>
      </c>
      <c r="C15" s="41">
        <v>80000</v>
      </c>
      <c r="D15" s="11"/>
      <c r="F15" s="5"/>
      <c r="G15" s="11"/>
      <c r="H15" s="36"/>
    </row>
    <row r="16" spans="2:9" x14ac:dyDescent="0.25">
      <c r="B16" s="42"/>
      <c r="C16" s="41">
        <v>0</v>
      </c>
      <c r="D16" s="11"/>
      <c r="F16" s="5"/>
      <c r="G16" s="11"/>
      <c r="H16" s="36"/>
    </row>
    <row r="17" spans="2:9" ht="15.75" thickBot="1" x14ac:dyDescent="0.3">
      <c r="B17" s="42"/>
      <c r="C17" s="43">
        <v>0</v>
      </c>
      <c r="D17" s="11"/>
      <c r="F17" s="5"/>
      <c r="G17" s="11"/>
      <c r="H17" s="36"/>
    </row>
    <row r="18" spans="2:9" ht="15.75" thickTop="1" x14ac:dyDescent="0.25">
      <c r="B18" s="42"/>
      <c r="C18" s="11">
        <f>SUM(C12:C17)</f>
        <v>151613</v>
      </c>
      <c r="D18" s="8">
        <f>C18</f>
        <v>151613</v>
      </c>
      <c r="F18" s="3"/>
      <c r="G18" s="11"/>
      <c r="H18" s="11"/>
    </row>
    <row r="19" spans="2:9" x14ac:dyDescent="0.25">
      <c r="B19" s="40"/>
      <c r="C19" s="11"/>
      <c r="D19" s="11"/>
      <c r="F19" s="3"/>
      <c r="G19" s="11"/>
      <c r="H19" s="11"/>
    </row>
    <row r="20" spans="2:9" ht="15.75" thickBot="1" x14ac:dyDescent="0.3">
      <c r="B20" s="40"/>
      <c r="C20" s="41"/>
      <c r="D20" s="11"/>
      <c r="F20" s="3"/>
      <c r="G20" s="43"/>
      <c r="H20" s="8"/>
    </row>
    <row r="21" spans="2:9" ht="15.75" thickTop="1" x14ac:dyDescent="0.25">
      <c r="B21" s="40"/>
      <c r="C21" s="41"/>
      <c r="D21" s="11"/>
      <c r="F21" s="5"/>
      <c r="G21" s="11">
        <f>SUM(G14:G20)</f>
        <v>0</v>
      </c>
      <c r="H21" s="11">
        <f>G21</f>
        <v>0</v>
      </c>
      <c r="I21" s="11"/>
    </row>
    <row r="22" spans="2:9" x14ac:dyDescent="0.25">
      <c r="B22" s="40"/>
      <c r="C22" s="41"/>
      <c r="D22" s="11"/>
      <c r="F22" s="3"/>
      <c r="G22" s="8"/>
      <c r="H22" s="8"/>
      <c r="I22" s="15"/>
    </row>
    <row r="23" spans="2:9" x14ac:dyDescent="0.25">
      <c r="B23" s="40">
        <v>41322</v>
      </c>
      <c r="C23" s="11">
        <v>30000</v>
      </c>
      <c r="D23" s="11"/>
      <c r="F23" s="3"/>
      <c r="G23" s="44"/>
      <c r="H23" s="36"/>
      <c r="I23" s="15"/>
    </row>
    <row r="24" spans="2:9" x14ac:dyDescent="0.25">
      <c r="B24" s="38">
        <v>41322</v>
      </c>
      <c r="C24" s="41">
        <v>13139.5</v>
      </c>
      <c r="D24" s="11"/>
      <c r="F24" s="3"/>
      <c r="G24" s="11"/>
      <c r="H24" s="36"/>
      <c r="I24" s="15"/>
    </row>
    <row r="25" spans="2:9" x14ac:dyDescent="0.25">
      <c r="B25" s="38">
        <v>41322</v>
      </c>
      <c r="C25" s="11">
        <v>6000</v>
      </c>
      <c r="D25" s="11"/>
      <c r="F25" s="3"/>
      <c r="G25" s="6"/>
      <c r="H25" s="4">
        <f>G25</f>
        <v>0</v>
      </c>
      <c r="I25" s="15"/>
    </row>
    <row r="26" spans="2:9" ht="15.75" thickBot="1" x14ac:dyDescent="0.3">
      <c r="B26" s="37"/>
      <c r="C26" s="43">
        <v>0</v>
      </c>
      <c r="D26" s="11"/>
      <c r="F26" s="3"/>
      <c r="G26" s="6"/>
      <c r="I26" s="15"/>
    </row>
    <row r="27" spans="2:9" ht="16.5" thickTop="1" thickBot="1" x14ac:dyDescent="0.3">
      <c r="B27" s="37"/>
      <c r="C27" s="11">
        <f>SUM(C20:C26)</f>
        <v>49139.5</v>
      </c>
      <c r="D27" s="8">
        <f>C27</f>
        <v>49139.5</v>
      </c>
      <c r="F27" s="17"/>
      <c r="G27" s="12"/>
      <c r="H27" s="12"/>
      <c r="I27" s="15"/>
    </row>
    <row r="28" spans="2:9" ht="20.25" thickTop="1" thickBot="1" x14ac:dyDescent="0.35">
      <c r="B28" s="37"/>
      <c r="C28" s="11"/>
      <c r="F28" s="18" t="s">
        <v>2</v>
      </c>
      <c r="G28" s="84">
        <f>D10+D24+D32+H12+D18+D27+D35</f>
        <v>472556.5</v>
      </c>
      <c r="H28" s="85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8.75" x14ac:dyDescent="0.3">
      <c r="B31" s="37"/>
      <c r="C31" s="11"/>
      <c r="F31" s="19" t="s">
        <v>3</v>
      </c>
      <c r="G31" s="20"/>
      <c r="H31" s="21"/>
    </row>
    <row r="32" spans="2:9" ht="19.5" thickBot="1" x14ac:dyDescent="0.35">
      <c r="B32" s="38"/>
      <c r="F32" s="22">
        <v>1</v>
      </c>
      <c r="G32" s="84">
        <v>472556.5</v>
      </c>
      <c r="H32" s="86"/>
    </row>
    <row r="33" spans="2:10" ht="19.5" thickBot="1" x14ac:dyDescent="0.35">
      <c r="B33" s="38"/>
      <c r="C33" s="11"/>
      <c r="F33" s="22">
        <v>2</v>
      </c>
      <c r="G33" s="84">
        <v>0</v>
      </c>
      <c r="H33" s="86"/>
    </row>
    <row r="34" spans="2:10" ht="19.5" thickBot="1" x14ac:dyDescent="0.35">
      <c r="B34" s="38"/>
      <c r="C34" s="43"/>
      <c r="F34" s="22">
        <v>3</v>
      </c>
      <c r="G34" s="81">
        <v>0</v>
      </c>
      <c r="H34" s="82"/>
    </row>
    <row r="35" spans="2:10" ht="20.25" thickTop="1" thickBot="1" x14ac:dyDescent="0.35">
      <c r="B35" s="38"/>
      <c r="C35" s="11">
        <f>SUM(C29:C34)</f>
        <v>0</v>
      </c>
      <c r="D35" s="8">
        <f>C35</f>
        <v>0</v>
      </c>
      <c r="F35" s="22">
        <v>4</v>
      </c>
      <c r="G35" s="81">
        <v>0</v>
      </c>
      <c r="H35" s="82"/>
    </row>
    <row r="36" spans="2:10" x14ac:dyDescent="0.25">
      <c r="B36" s="38"/>
      <c r="C36" s="11"/>
      <c r="D36" s="11"/>
    </row>
    <row r="37" spans="2:10" ht="15.75" thickBot="1" x14ac:dyDescent="0.3">
      <c r="B37" s="38"/>
      <c r="C37" s="11"/>
      <c r="D37" s="11"/>
    </row>
    <row r="38" spans="2:10" ht="18.75" x14ac:dyDescent="0.3">
      <c r="B38" s="38"/>
      <c r="C38" s="11"/>
      <c r="D38" s="11"/>
      <c r="F38" s="87" t="s">
        <v>4</v>
      </c>
      <c r="G38" s="88"/>
      <c r="H38" s="25">
        <f>G28-G32</f>
        <v>0</v>
      </c>
    </row>
    <row r="39" spans="2:10" ht="19.5" thickBot="1" x14ac:dyDescent="0.35">
      <c r="B39" s="38"/>
      <c r="C39" s="41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1"/>
      <c r="D40" s="11"/>
      <c r="H40" s="31"/>
      <c r="I40" s="32"/>
    </row>
    <row r="41" spans="2:10" ht="18.75" x14ac:dyDescent="0.3">
      <c r="B41" s="38"/>
      <c r="C41" s="11"/>
      <c r="F41" s="33"/>
      <c r="G41" s="15"/>
      <c r="H41" s="15"/>
    </row>
    <row r="42" spans="2:10" ht="18.75" x14ac:dyDescent="0.3">
      <c r="B42" s="38"/>
      <c r="C42" s="11"/>
      <c r="D42" s="11"/>
      <c r="F42" s="34"/>
      <c r="G42" s="33"/>
      <c r="H42" s="35"/>
    </row>
    <row r="43" spans="2:10" x14ac:dyDescent="0.25">
      <c r="B43" s="38"/>
      <c r="C43" s="11"/>
      <c r="F43" s="15"/>
      <c r="G43" s="15"/>
      <c r="H43" s="15"/>
    </row>
    <row r="44" spans="2:10" x14ac:dyDescent="0.25">
      <c r="B44" s="38"/>
      <c r="C44" s="11"/>
      <c r="D44" s="11"/>
    </row>
    <row r="45" spans="2:10" x14ac:dyDescent="0.25">
      <c r="B45" s="38"/>
      <c r="C45" s="11"/>
      <c r="D45" s="11"/>
    </row>
    <row r="46" spans="2:10" x14ac:dyDescent="0.25">
      <c r="B46" s="29"/>
      <c r="C46" s="11"/>
      <c r="D46" s="11"/>
    </row>
    <row r="47" spans="2:10" x14ac:dyDescent="0.25">
      <c r="B47" s="38"/>
      <c r="C47" s="11"/>
      <c r="D47" s="11"/>
    </row>
    <row r="48" spans="2:10" x14ac:dyDescent="0.25">
      <c r="B48" s="38"/>
      <c r="C48" s="11"/>
      <c r="D48" s="11"/>
    </row>
    <row r="49" spans="2:4" x14ac:dyDescent="0.25">
      <c r="B49" s="38"/>
      <c r="C49" s="11"/>
      <c r="D49" s="29"/>
    </row>
    <row r="50" spans="2:4" x14ac:dyDescent="0.25">
      <c r="B50" s="38"/>
      <c r="C50" s="41"/>
      <c r="D50" s="29"/>
    </row>
    <row r="51" spans="2:4" x14ac:dyDescent="0.25">
      <c r="B51" s="38"/>
      <c r="C51" s="41"/>
      <c r="D51" s="29"/>
    </row>
    <row r="52" spans="2:4" x14ac:dyDescent="0.25">
      <c r="B52" s="38"/>
      <c r="C52" s="11"/>
      <c r="D52" s="11"/>
    </row>
    <row r="53" spans="2:4" x14ac:dyDescent="0.25">
      <c r="B53" s="29"/>
      <c r="C53" s="11"/>
      <c r="D53" s="11"/>
    </row>
    <row r="54" spans="2:4" x14ac:dyDescent="0.25">
      <c r="B54" s="29"/>
      <c r="C54" s="11"/>
      <c r="D54" s="11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14000000000000001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1.42578125" style="8"/>
    <col min="4" max="4" width="13" style="8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24</v>
      </c>
    </row>
    <row r="2" spans="2:9" x14ac:dyDescent="0.25">
      <c r="B2" s="37"/>
      <c r="F2" s="3"/>
      <c r="G2" s="4"/>
      <c r="H2" s="4"/>
    </row>
    <row r="3" spans="2:9" x14ac:dyDescent="0.25">
      <c r="B3" s="38"/>
      <c r="C3" s="11"/>
      <c r="D3" s="11"/>
      <c r="F3" s="5"/>
      <c r="G3" s="11"/>
      <c r="H3" s="11"/>
    </row>
    <row r="4" spans="2:9" x14ac:dyDescent="0.25">
      <c r="B4" s="38">
        <v>41323</v>
      </c>
      <c r="C4" s="11">
        <v>40000</v>
      </c>
      <c r="D4" s="11"/>
      <c r="F4" s="38">
        <v>41326</v>
      </c>
      <c r="G4" s="11">
        <v>5000</v>
      </c>
      <c r="H4" s="11"/>
    </row>
    <row r="5" spans="2:9" x14ac:dyDescent="0.25">
      <c r="B5" s="38">
        <v>41323</v>
      </c>
      <c r="C5" s="11">
        <v>10674.5</v>
      </c>
      <c r="D5" s="11" t="s">
        <v>1</v>
      </c>
      <c r="F5" s="38">
        <v>41326</v>
      </c>
      <c r="G5" s="11">
        <v>62000</v>
      </c>
      <c r="H5" s="11"/>
    </row>
    <row r="6" spans="2:9" x14ac:dyDescent="0.25">
      <c r="B6" s="37">
        <v>41323</v>
      </c>
      <c r="C6" s="8">
        <v>60000</v>
      </c>
      <c r="D6" s="11"/>
      <c r="F6" s="38"/>
      <c r="G6" s="41">
        <v>0</v>
      </c>
      <c r="H6" s="8"/>
    </row>
    <row r="7" spans="2:9" x14ac:dyDescent="0.25">
      <c r="B7" s="38">
        <v>41323</v>
      </c>
      <c r="C7" s="11">
        <v>15000</v>
      </c>
      <c r="D7" s="11"/>
      <c r="F7" s="38"/>
      <c r="G7" s="41">
        <v>0</v>
      </c>
      <c r="H7" s="8"/>
    </row>
    <row r="8" spans="2:9" x14ac:dyDescent="0.25">
      <c r="B8" s="37"/>
      <c r="C8" s="41">
        <v>0</v>
      </c>
      <c r="F8" s="37"/>
      <c r="G8" s="11">
        <v>0</v>
      </c>
      <c r="H8" s="8"/>
      <c r="I8" s="4"/>
    </row>
    <row r="9" spans="2:9" ht="15.75" thickBot="1" x14ac:dyDescent="0.3">
      <c r="B9" s="40"/>
      <c r="C9" s="43">
        <v>0</v>
      </c>
      <c r="F9" s="38"/>
      <c r="G9" s="11">
        <v>0</v>
      </c>
      <c r="H9" s="11"/>
    </row>
    <row r="10" spans="2:9" ht="15.75" thickTop="1" x14ac:dyDescent="0.25">
      <c r="B10" s="40"/>
      <c r="C10" s="41">
        <f>SUM(C3:C9)</f>
        <v>125674.5</v>
      </c>
      <c r="D10" s="11">
        <f>C10</f>
        <v>125674.5</v>
      </c>
      <c r="F10" s="38"/>
      <c r="G10" s="11">
        <v>0</v>
      </c>
      <c r="H10" s="11"/>
    </row>
    <row r="11" spans="2:9" ht="15.75" thickBot="1" x14ac:dyDescent="0.3">
      <c r="F11" s="38"/>
      <c r="G11" s="43">
        <v>0</v>
      </c>
      <c r="H11" s="11"/>
    </row>
    <row r="12" spans="2:9" ht="15.75" thickTop="1" x14ac:dyDescent="0.25">
      <c r="B12" s="37"/>
      <c r="F12" s="5"/>
      <c r="G12" s="41">
        <f>SUM(G4:G11)</f>
        <v>67000</v>
      </c>
      <c r="H12" s="8">
        <f>G12</f>
        <v>67000</v>
      </c>
      <c r="I12" s="4"/>
    </row>
    <row r="13" spans="2:9" x14ac:dyDescent="0.25">
      <c r="B13" s="37">
        <v>41324</v>
      </c>
      <c r="C13" s="8">
        <v>45000</v>
      </c>
      <c r="D13" s="11"/>
      <c r="F13" s="5"/>
      <c r="G13" s="11"/>
      <c r="H13" s="11"/>
    </row>
    <row r="14" spans="2:9" x14ac:dyDescent="0.25">
      <c r="B14" s="40">
        <v>41324</v>
      </c>
      <c r="C14" s="11">
        <v>62000</v>
      </c>
      <c r="D14" s="11"/>
      <c r="F14" s="5"/>
      <c r="G14" s="11"/>
      <c r="H14" s="36"/>
    </row>
    <row r="15" spans="2:9" x14ac:dyDescent="0.25">
      <c r="B15" s="42">
        <v>41324</v>
      </c>
      <c r="C15" s="41">
        <v>12036</v>
      </c>
      <c r="D15" s="11"/>
      <c r="F15" s="5"/>
      <c r="G15" s="11"/>
      <c r="H15" s="36"/>
    </row>
    <row r="16" spans="2:9" x14ac:dyDescent="0.25">
      <c r="B16" s="42"/>
      <c r="C16" s="41">
        <v>0</v>
      </c>
      <c r="D16" s="11"/>
      <c r="F16" s="5"/>
      <c r="G16" s="11"/>
      <c r="H16" s="36"/>
    </row>
    <row r="17" spans="2:9" ht="15.75" thickBot="1" x14ac:dyDescent="0.3">
      <c r="B17" s="42"/>
      <c r="C17" s="43">
        <v>0</v>
      </c>
      <c r="D17" s="11"/>
      <c r="F17" s="5"/>
      <c r="G17" s="11"/>
      <c r="H17" s="36"/>
    </row>
    <row r="18" spans="2:9" ht="15.75" thickTop="1" x14ac:dyDescent="0.25">
      <c r="B18" s="42"/>
      <c r="C18" s="11">
        <f>SUM(C12:C17)</f>
        <v>119036</v>
      </c>
      <c r="D18" s="8">
        <f>C18</f>
        <v>119036</v>
      </c>
      <c r="F18" s="3"/>
      <c r="G18" s="11"/>
      <c r="H18" s="11"/>
    </row>
    <row r="19" spans="2:9" x14ac:dyDescent="0.25">
      <c r="B19" s="40"/>
      <c r="C19" s="11"/>
      <c r="D19" s="11"/>
      <c r="F19" s="3"/>
      <c r="G19" s="11"/>
      <c r="H19" s="11"/>
    </row>
    <row r="20" spans="2:9" ht="15.75" thickBot="1" x14ac:dyDescent="0.3">
      <c r="B20" s="40"/>
      <c r="C20" s="41"/>
      <c r="D20" s="11"/>
      <c r="F20" s="3"/>
      <c r="G20" s="43"/>
      <c r="H20" s="8"/>
    </row>
    <row r="21" spans="2:9" ht="15.75" thickTop="1" x14ac:dyDescent="0.25">
      <c r="B21" s="40">
        <v>41325</v>
      </c>
      <c r="C21" s="41">
        <v>40000</v>
      </c>
      <c r="D21" s="11"/>
      <c r="F21" s="5"/>
      <c r="G21" s="11">
        <f>SUM(G14:G20)</f>
        <v>0</v>
      </c>
      <c r="H21" s="11">
        <f>G21</f>
        <v>0</v>
      </c>
      <c r="I21" s="11"/>
    </row>
    <row r="22" spans="2:9" x14ac:dyDescent="0.25">
      <c r="B22" s="40">
        <v>41325</v>
      </c>
      <c r="C22" s="41">
        <v>75000</v>
      </c>
      <c r="D22" s="11"/>
      <c r="F22" s="3"/>
      <c r="G22" s="8"/>
      <c r="H22" s="8"/>
      <c r="I22" s="15"/>
    </row>
    <row r="23" spans="2:9" x14ac:dyDescent="0.25">
      <c r="B23" s="40">
        <v>41325</v>
      </c>
      <c r="C23" s="11">
        <v>33000</v>
      </c>
      <c r="D23" s="11"/>
      <c r="F23" s="3"/>
      <c r="G23" s="44"/>
      <c r="H23" s="36"/>
      <c r="I23" s="15"/>
    </row>
    <row r="24" spans="2:9" x14ac:dyDescent="0.25">
      <c r="B24" s="38">
        <v>41325</v>
      </c>
      <c r="C24" s="41">
        <v>13800</v>
      </c>
      <c r="D24" s="11"/>
      <c r="F24" s="3"/>
      <c r="G24" s="11"/>
      <c r="H24" s="36"/>
      <c r="I24" s="15"/>
    </row>
    <row r="25" spans="2:9" x14ac:dyDescent="0.25">
      <c r="B25" s="38">
        <v>41325</v>
      </c>
      <c r="C25" s="11">
        <v>8340</v>
      </c>
      <c r="D25" s="11"/>
      <c r="F25" s="3"/>
      <c r="G25" s="6"/>
      <c r="H25" s="4">
        <f>G25</f>
        <v>0</v>
      </c>
      <c r="I25" s="15"/>
    </row>
    <row r="26" spans="2:9" ht="15.75" thickBot="1" x14ac:dyDescent="0.3">
      <c r="B26" s="37"/>
      <c r="C26" s="43">
        <v>0</v>
      </c>
      <c r="D26" s="11"/>
      <c r="F26" s="3"/>
      <c r="G26" s="6"/>
      <c r="I26" s="15"/>
    </row>
    <row r="27" spans="2:9" ht="16.5" thickTop="1" thickBot="1" x14ac:dyDescent="0.3">
      <c r="B27" s="37"/>
      <c r="C27" s="11">
        <f>SUM(C20:C26)</f>
        <v>170140</v>
      </c>
      <c r="D27" s="8">
        <f>C27</f>
        <v>170140</v>
      </c>
      <c r="F27" s="17"/>
      <c r="G27" s="12"/>
      <c r="H27" s="12"/>
      <c r="I27" s="15"/>
    </row>
    <row r="28" spans="2:9" ht="20.25" thickTop="1" thickBot="1" x14ac:dyDescent="0.35">
      <c r="B28" s="37"/>
      <c r="C28" s="11"/>
      <c r="F28" s="18" t="s">
        <v>2</v>
      </c>
      <c r="G28" s="84">
        <f>D10+D24+D32+H12+D18+D27+D35</f>
        <v>481850.5</v>
      </c>
      <c r="H28" s="85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8.75" x14ac:dyDescent="0.3">
      <c r="B31" s="37"/>
      <c r="C31" s="11"/>
      <c r="F31" s="19" t="s">
        <v>3</v>
      </c>
      <c r="G31" s="20"/>
      <c r="H31" s="21"/>
    </row>
    <row r="32" spans="2:9" ht="19.5" thickBot="1" x14ac:dyDescent="0.35">
      <c r="B32" s="38"/>
      <c r="F32" s="22">
        <v>1</v>
      </c>
      <c r="G32" s="84">
        <v>481850.5</v>
      </c>
      <c r="H32" s="86"/>
    </row>
    <row r="33" spans="2:10" ht="19.5" thickBot="1" x14ac:dyDescent="0.35">
      <c r="B33" s="38"/>
      <c r="C33" s="11"/>
      <c r="F33" s="22">
        <v>2</v>
      </c>
      <c r="G33" s="84">
        <v>0</v>
      </c>
      <c r="H33" s="86"/>
    </row>
    <row r="34" spans="2:10" ht="19.5" thickBot="1" x14ac:dyDescent="0.35">
      <c r="B34" s="38"/>
      <c r="C34" s="43"/>
      <c r="F34" s="22">
        <v>3</v>
      </c>
      <c r="G34" s="81">
        <v>0</v>
      </c>
      <c r="H34" s="82"/>
    </row>
    <row r="35" spans="2:10" ht="20.25" thickTop="1" thickBot="1" x14ac:dyDescent="0.35">
      <c r="B35" s="38"/>
      <c r="C35" s="11">
        <f>SUM(C29:C34)</f>
        <v>0</v>
      </c>
      <c r="D35" s="8">
        <f>C35</f>
        <v>0</v>
      </c>
      <c r="F35" s="22">
        <v>4</v>
      </c>
      <c r="G35" s="81">
        <v>0</v>
      </c>
      <c r="H35" s="82"/>
    </row>
    <row r="36" spans="2:10" x14ac:dyDescent="0.25">
      <c r="B36" s="38"/>
      <c r="C36" s="11"/>
      <c r="D36" s="11"/>
    </row>
    <row r="37" spans="2:10" ht="15.75" thickBot="1" x14ac:dyDescent="0.3">
      <c r="B37" s="38"/>
      <c r="C37" s="11"/>
      <c r="D37" s="11"/>
    </row>
    <row r="38" spans="2:10" ht="18.75" x14ac:dyDescent="0.3">
      <c r="B38" s="38"/>
      <c r="C38" s="11"/>
      <c r="D38" s="11"/>
      <c r="F38" s="87" t="s">
        <v>4</v>
      </c>
      <c r="G38" s="88"/>
      <c r="H38" s="25">
        <f>G28-G32</f>
        <v>0</v>
      </c>
    </row>
    <row r="39" spans="2:10" ht="19.5" thickBot="1" x14ac:dyDescent="0.35">
      <c r="B39" s="38"/>
      <c r="C39" s="41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1"/>
      <c r="D40" s="11"/>
      <c r="H40" s="31"/>
      <c r="I40" s="32"/>
    </row>
    <row r="41" spans="2:10" ht="18.75" x14ac:dyDescent="0.3">
      <c r="B41" s="38"/>
      <c r="C41" s="11"/>
      <c r="F41" s="33"/>
      <c r="G41" s="15"/>
      <c r="H41" s="15"/>
    </row>
    <row r="42" spans="2:10" ht="18.75" x14ac:dyDescent="0.3">
      <c r="B42" s="38"/>
      <c r="C42" s="11"/>
      <c r="D42" s="11"/>
      <c r="F42" s="34"/>
      <c r="G42" s="33"/>
      <c r="H42" s="35"/>
    </row>
    <row r="43" spans="2:10" x14ac:dyDescent="0.25">
      <c r="B43" s="38"/>
      <c r="C43" s="11"/>
      <c r="F43" s="15"/>
      <c r="G43" s="15"/>
      <c r="H43" s="15"/>
    </row>
    <row r="44" spans="2:10" x14ac:dyDescent="0.25">
      <c r="B44" s="38"/>
      <c r="C44" s="11"/>
      <c r="D44" s="11"/>
    </row>
    <row r="45" spans="2:10" x14ac:dyDescent="0.25">
      <c r="B45" s="38"/>
      <c r="C45" s="11"/>
      <c r="D45" s="11"/>
    </row>
    <row r="46" spans="2:10" x14ac:dyDescent="0.25">
      <c r="B46" s="29"/>
      <c r="C46" s="11"/>
      <c r="D46" s="11"/>
    </row>
    <row r="47" spans="2:10" x14ac:dyDescent="0.25">
      <c r="B47" s="38"/>
      <c r="C47" s="11"/>
      <c r="D47" s="11"/>
    </row>
    <row r="48" spans="2:10" x14ac:dyDescent="0.25">
      <c r="B48" s="38"/>
      <c r="C48" s="11"/>
      <c r="D48" s="11"/>
    </row>
    <row r="49" spans="2:4" x14ac:dyDescent="0.25">
      <c r="B49" s="38"/>
      <c r="C49" s="11"/>
      <c r="D49" s="29"/>
    </row>
    <row r="50" spans="2:4" x14ac:dyDescent="0.25">
      <c r="B50" s="38"/>
      <c r="C50" s="41"/>
      <c r="D50" s="29"/>
    </row>
    <row r="51" spans="2:4" x14ac:dyDescent="0.25">
      <c r="B51" s="38"/>
      <c r="C51" s="41"/>
      <c r="D51" s="29"/>
    </row>
    <row r="52" spans="2:4" x14ac:dyDescent="0.25">
      <c r="B52" s="38"/>
      <c r="C52" s="11"/>
      <c r="D52" s="11"/>
    </row>
    <row r="53" spans="2:4" x14ac:dyDescent="0.25">
      <c r="B53" s="29"/>
      <c r="C53" s="11"/>
      <c r="D53" s="11"/>
    </row>
    <row r="54" spans="2:4" x14ac:dyDescent="0.25">
      <c r="B54" s="29"/>
      <c r="C54" s="11"/>
      <c r="D54" s="11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15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1.42578125" style="8"/>
    <col min="4" max="4" width="13" style="8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25</v>
      </c>
    </row>
    <row r="2" spans="2:9" x14ac:dyDescent="0.25">
      <c r="B2" s="37"/>
      <c r="F2" s="3"/>
      <c r="G2" s="4"/>
      <c r="H2" s="4"/>
    </row>
    <row r="3" spans="2:9" x14ac:dyDescent="0.25">
      <c r="B3" s="38"/>
      <c r="C3" s="11"/>
      <c r="D3" s="11"/>
      <c r="F3" s="5"/>
      <c r="G3" s="11"/>
      <c r="H3" s="11"/>
    </row>
    <row r="4" spans="2:9" x14ac:dyDescent="0.25">
      <c r="B4" s="38"/>
      <c r="C4" s="11"/>
      <c r="D4" s="11"/>
      <c r="F4" s="38"/>
      <c r="G4" s="11"/>
      <c r="H4" s="11"/>
    </row>
    <row r="5" spans="2:9" x14ac:dyDescent="0.25">
      <c r="B5" s="38">
        <v>41326</v>
      </c>
      <c r="C5" s="11">
        <v>11445</v>
      </c>
      <c r="D5" s="11" t="s">
        <v>1</v>
      </c>
      <c r="F5" s="38"/>
      <c r="G5" s="11"/>
      <c r="H5" s="11"/>
    </row>
    <row r="6" spans="2:9" x14ac:dyDescent="0.25">
      <c r="B6" s="37">
        <v>41326</v>
      </c>
      <c r="C6" s="8">
        <v>18000</v>
      </c>
      <c r="D6" s="11"/>
      <c r="F6" s="38"/>
      <c r="G6" s="41">
        <v>0</v>
      </c>
      <c r="H6" s="8"/>
    </row>
    <row r="7" spans="2:9" x14ac:dyDescent="0.25">
      <c r="B7" s="38"/>
      <c r="C7" s="11">
        <v>0</v>
      </c>
      <c r="D7" s="11"/>
      <c r="F7" s="38"/>
      <c r="G7" s="41">
        <v>0</v>
      </c>
      <c r="H7" s="8"/>
    </row>
    <row r="8" spans="2:9" x14ac:dyDescent="0.25">
      <c r="B8" s="37"/>
      <c r="C8" s="41">
        <v>0</v>
      </c>
      <c r="F8" s="37"/>
      <c r="G8" s="11">
        <v>0</v>
      </c>
      <c r="H8" s="8"/>
      <c r="I8" s="4"/>
    </row>
    <row r="9" spans="2:9" ht="15.75" thickBot="1" x14ac:dyDescent="0.3">
      <c r="B9" s="40"/>
      <c r="C9" s="43">
        <v>0</v>
      </c>
      <c r="F9" s="38"/>
      <c r="G9" s="11">
        <v>0</v>
      </c>
      <c r="H9" s="11"/>
    </row>
    <row r="10" spans="2:9" ht="15.75" thickTop="1" x14ac:dyDescent="0.25">
      <c r="B10" s="40"/>
      <c r="C10" s="41">
        <f>SUM(C5:C9)</f>
        <v>29445</v>
      </c>
      <c r="D10" s="11">
        <f>C10</f>
        <v>29445</v>
      </c>
      <c r="F10" s="38"/>
      <c r="G10" s="11">
        <v>0</v>
      </c>
      <c r="H10" s="11"/>
    </row>
    <row r="11" spans="2:9" ht="15.75" thickBot="1" x14ac:dyDescent="0.3">
      <c r="F11" s="38"/>
      <c r="G11" s="43">
        <v>0</v>
      </c>
      <c r="H11" s="11"/>
    </row>
    <row r="12" spans="2:9" ht="15.75" thickTop="1" x14ac:dyDescent="0.25">
      <c r="B12" s="37"/>
      <c r="F12" s="5"/>
      <c r="G12" s="41">
        <f>SUM(G4:G11)</f>
        <v>0</v>
      </c>
      <c r="H12" s="8">
        <f>G12</f>
        <v>0</v>
      </c>
      <c r="I12" s="4"/>
    </row>
    <row r="13" spans="2:9" x14ac:dyDescent="0.25">
      <c r="B13" s="37"/>
      <c r="D13" s="11"/>
      <c r="F13" s="5"/>
      <c r="G13" s="11"/>
      <c r="H13" s="11"/>
    </row>
    <row r="14" spans="2:9" x14ac:dyDescent="0.25">
      <c r="B14" s="40">
        <v>41327</v>
      </c>
      <c r="C14" s="11">
        <v>65000</v>
      </c>
      <c r="D14" s="11"/>
      <c r="F14" s="5"/>
      <c r="G14" s="11"/>
      <c r="H14" s="36"/>
    </row>
    <row r="15" spans="2:9" x14ac:dyDescent="0.25">
      <c r="B15" s="42">
        <v>41327</v>
      </c>
      <c r="C15" s="41">
        <v>45000</v>
      </c>
      <c r="D15" s="11"/>
      <c r="F15" s="5"/>
      <c r="G15" s="11"/>
      <c r="H15" s="36"/>
    </row>
    <row r="16" spans="2:9" x14ac:dyDescent="0.25">
      <c r="B16" s="42">
        <v>41327</v>
      </c>
      <c r="C16" s="41">
        <v>16335</v>
      </c>
      <c r="D16" s="11"/>
      <c r="F16" s="5"/>
      <c r="G16" s="11"/>
      <c r="H16" s="36"/>
    </row>
    <row r="17" spans="2:9" ht="15.75" thickBot="1" x14ac:dyDescent="0.3">
      <c r="B17" s="42"/>
      <c r="C17" s="43">
        <v>0</v>
      </c>
      <c r="D17" s="11"/>
      <c r="F17" s="5"/>
      <c r="G17" s="11"/>
      <c r="H17" s="36"/>
    </row>
    <row r="18" spans="2:9" ht="15.75" thickTop="1" x14ac:dyDescent="0.25">
      <c r="B18" s="42"/>
      <c r="C18" s="11">
        <f>SUM(C14:C17)</f>
        <v>126335</v>
      </c>
      <c r="D18" s="8">
        <f>C18</f>
        <v>126335</v>
      </c>
      <c r="F18" s="3"/>
      <c r="G18" s="11"/>
      <c r="H18" s="11"/>
    </row>
    <row r="19" spans="2:9" x14ac:dyDescent="0.25">
      <c r="B19" s="40"/>
      <c r="C19" s="11"/>
      <c r="D19" s="11"/>
      <c r="F19" s="3"/>
      <c r="G19" s="11"/>
      <c r="H19" s="11"/>
    </row>
    <row r="20" spans="2:9" ht="15.75" thickBot="1" x14ac:dyDescent="0.3">
      <c r="B20" s="40"/>
      <c r="C20" s="41"/>
      <c r="D20" s="11"/>
      <c r="F20" s="3"/>
      <c r="G20" s="43"/>
      <c r="H20" s="8"/>
    </row>
    <row r="21" spans="2:9" ht="15.75" thickTop="1" x14ac:dyDescent="0.25">
      <c r="B21" s="40"/>
      <c r="C21" s="41"/>
      <c r="D21" s="11"/>
      <c r="F21" s="5"/>
      <c r="G21" s="11">
        <f>SUM(G14:G20)</f>
        <v>0</v>
      </c>
      <c r="H21" s="11">
        <f>G21</f>
        <v>0</v>
      </c>
      <c r="I21" s="11"/>
    </row>
    <row r="22" spans="2:9" x14ac:dyDescent="0.25">
      <c r="B22" s="40"/>
      <c r="C22" s="41"/>
      <c r="D22" s="11"/>
      <c r="F22" s="3"/>
      <c r="G22" s="8"/>
      <c r="H22" s="8"/>
      <c r="I22" s="15"/>
    </row>
    <row r="23" spans="2:9" x14ac:dyDescent="0.25">
      <c r="B23" s="40"/>
      <c r="C23" s="11"/>
      <c r="D23" s="11"/>
      <c r="F23" s="3"/>
      <c r="G23" s="44"/>
      <c r="H23" s="36"/>
      <c r="I23" s="15"/>
    </row>
    <row r="24" spans="2:9" x14ac:dyDescent="0.25">
      <c r="B24" s="38"/>
      <c r="C24" s="41"/>
      <c r="D24" s="11"/>
      <c r="F24" s="3"/>
      <c r="G24" s="11"/>
      <c r="H24" s="36"/>
      <c r="I24" s="15"/>
    </row>
    <row r="25" spans="2:9" x14ac:dyDescent="0.25">
      <c r="B25" s="38"/>
      <c r="C25" s="11"/>
      <c r="D25" s="11"/>
      <c r="F25" s="3"/>
      <c r="G25" s="6"/>
      <c r="H25" s="4">
        <f>G25</f>
        <v>0</v>
      </c>
      <c r="I25" s="15"/>
    </row>
    <row r="26" spans="2:9" ht="15.75" thickBot="1" x14ac:dyDescent="0.3">
      <c r="B26" s="37"/>
      <c r="C26" s="43">
        <v>0</v>
      </c>
      <c r="D26" s="11"/>
      <c r="F26" s="3"/>
      <c r="G26" s="6"/>
      <c r="I26" s="15"/>
    </row>
    <row r="27" spans="2:9" ht="16.5" thickTop="1" thickBot="1" x14ac:dyDescent="0.3">
      <c r="B27" s="37"/>
      <c r="C27" s="11">
        <f>SUM(C20:C26)</f>
        <v>0</v>
      </c>
      <c r="D27" s="8">
        <f>C27</f>
        <v>0</v>
      </c>
      <c r="F27" s="17"/>
      <c r="G27" s="12"/>
      <c r="H27" s="12"/>
      <c r="I27" s="15"/>
    </row>
    <row r="28" spans="2:9" ht="20.25" thickTop="1" thickBot="1" x14ac:dyDescent="0.35">
      <c r="B28" s="37"/>
      <c r="C28" s="11"/>
      <c r="F28" s="18" t="s">
        <v>2</v>
      </c>
      <c r="G28" s="84">
        <f>D10+D24+D32+H12+D18+D27+D35</f>
        <v>155780</v>
      </c>
      <c r="H28" s="85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8.75" x14ac:dyDescent="0.3">
      <c r="B31" s="37"/>
      <c r="C31" s="11"/>
      <c r="F31" s="19" t="s">
        <v>3</v>
      </c>
      <c r="G31" s="20"/>
      <c r="H31" s="21"/>
    </row>
    <row r="32" spans="2:9" ht="19.5" thickBot="1" x14ac:dyDescent="0.35">
      <c r="B32" s="38"/>
      <c r="F32" s="22">
        <v>1</v>
      </c>
      <c r="G32" s="84">
        <v>155780</v>
      </c>
      <c r="H32" s="86"/>
    </row>
    <row r="33" spans="2:10" ht="19.5" thickBot="1" x14ac:dyDescent="0.35">
      <c r="B33" s="38"/>
      <c r="C33" s="11"/>
      <c r="F33" s="22">
        <v>2</v>
      </c>
      <c r="G33" s="84">
        <v>0</v>
      </c>
      <c r="H33" s="86"/>
    </row>
    <row r="34" spans="2:10" ht="19.5" thickBot="1" x14ac:dyDescent="0.35">
      <c r="B34" s="38"/>
      <c r="C34" s="43"/>
      <c r="F34" s="22">
        <v>3</v>
      </c>
      <c r="G34" s="81">
        <v>0</v>
      </c>
      <c r="H34" s="82"/>
    </row>
    <row r="35" spans="2:10" ht="20.25" thickTop="1" thickBot="1" x14ac:dyDescent="0.35">
      <c r="B35" s="38"/>
      <c r="C35" s="11">
        <f>SUM(C29:C34)</f>
        <v>0</v>
      </c>
      <c r="D35" s="8">
        <f>C35</f>
        <v>0</v>
      </c>
      <c r="F35" s="22">
        <v>4</v>
      </c>
      <c r="G35" s="81">
        <v>0</v>
      </c>
      <c r="H35" s="82"/>
    </row>
    <row r="36" spans="2:10" x14ac:dyDescent="0.25">
      <c r="B36" s="38"/>
      <c r="C36" s="11"/>
      <c r="D36" s="11"/>
    </row>
    <row r="37" spans="2:10" ht="15.75" thickBot="1" x14ac:dyDescent="0.3">
      <c r="B37" s="38"/>
      <c r="C37" s="11"/>
      <c r="D37" s="11"/>
    </row>
    <row r="38" spans="2:10" ht="18.75" x14ac:dyDescent="0.3">
      <c r="B38" s="38"/>
      <c r="C38" s="11"/>
      <c r="D38" s="11"/>
      <c r="F38" s="87" t="s">
        <v>4</v>
      </c>
      <c r="G38" s="88"/>
      <c r="H38" s="25">
        <f>G28-G32</f>
        <v>0</v>
      </c>
    </row>
    <row r="39" spans="2:10" ht="19.5" thickBot="1" x14ac:dyDescent="0.35">
      <c r="B39" s="38"/>
      <c r="C39" s="41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1"/>
      <c r="D40" s="11"/>
      <c r="H40" s="31"/>
      <c r="I40" s="32"/>
    </row>
    <row r="41" spans="2:10" ht="18.75" x14ac:dyDescent="0.3">
      <c r="B41" s="38"/>
      <c r="C41" s="11"/>
      <c r="F41" s="33"/>
      <c r="G41" s="15"/>
      <c r="H41" s="15"/>
    </row>
    <row r="42" spans="2:10" ht="18.75" x14ac:dyDescent="0.3">
      <c r="B42" s="38"/>
      <c r="C42" s="11"/>
      <c r="D42" s="11"/>
      <c r="F42" s="34"/>
      <c r="G42" s="33"/>
      <c r="H42" s="35"/>
    </row>
    <row r="43" spans="2:10" x14ac:dyDescent="0.25">
      <c r="B43" s="38"/>
      <c r="C43" s="11"/>
      <c r="F43" s="15"/>
      <c r="G43" s="15"/>
      <c r="H43" s="15"/>
    </row>
    <row r="44" spans="2:10" x14ac:dyDescent="0.25">
      <c r="B44" s="38"/>
      <c r="C44" s="11"/>
      <c r="D44" s="11"/>
    </row>
    <row r="45" spans="2:10" x14ac:dyDescent="0.25">
      <c r="B45" s="38"/>
      <c r="C45" s="11"/>
      <c r="D45" s="11"/>
    </row>
    <row r="46" spans="2:10" x14ac:dyDescent="0.25">
      <c r="B46" s="29"/>
      <c r="C46" s="11"/>
      <c r="D46" s="11"/>
    </row>
    <row r="47" spans="2:10" x14ac:dyDescent="0.25">
      <c r="B47" s="38"/>
      <c r="C47" s="11"/>
      <c r="D47" s="11"/>
    </row>
    <row r="48" spans="2:10" x14ac:dyDescent="0.25">
      <c r="B48" s="38"/>
      <c r="C48" s="11"/>
      <c r="D48" s="11"/>
    </row>
    <row r="49" spans="2:4" x14ac:dyDescent="0.25">
      <c r="B49" s="38"/>
      <c r="C49" s="11"/>
      <c r="D49" s="29"/>
    </row>
    <row r="50" spans="2:4" x14ac:dyDescent="0.25">
      <c r="B50" s="38"/>
      <c r="C50" s="41"/>
      <c r="D50" s="29"/>
    </row>
    <row r="51" spans="2:4" x14ac:dyDescent="0.25">
      <c r="B51" s="38"/>
      <c r="C51" s="41"/>
      <c r="D51" s="29"/>
    </row>
    <row r="52" spans="2:4" x14ac:dyDescent="0.25">
      <c r="B52" s="38"/>
      <c r="C52" s="11"/>
      <c r="D52" s="11"/>
    </row>
    <row r="53" spans="2:4" x14ac:dyDescent="0.25">
      <c r="B53" s="29"/>
      <c r="C53" s="11"/>
      <c r="D53" s="11"/>
    </row>
    <row r="54" spans="2:4" x14ac:dyDescent="0.25">
      <c r="B54" s="29"/>
      <c r="C54" s="11"/>
      <c r="D54" s="11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12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3" max="3" width="11.42578125" style="4"/>
    <col min="4" max="4" width="13" style="4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7</v>
      </c>
    </row>
    <row r="2" spans="2:9" x14ac:dyDescent="0.25">
      <c r="B2" s="3"/>
      <c r="F2" s="3"/>
      <c r="G2" s="4"/>
      <c r="H2" s="4"/>
    </row>
    <row r="3" spans="2:9" x14ac:dyDescent="0.25">
      <c r="B3" s="5">
        <v>41277</v>
      </c>
      <c r="C3" s="6">
        <v>18147.5</v>
      </c>
      <c r="D3" s="6"/>
      <c r="F3" s="5"/>
      <c r="G3" s="6"/>
      <c r="H3" s="6"/>
    </row>
    <row r="4" spans="2:9" x14ac:dyDescent="0.25">
      <c r="B4" s="5">
        <v>41277</v>
      </c>
      <c r="C4" s="6">
        <v>10000</v>
      </c>
      <c r="D4" s="6"/>
      <c r="F4" s="5">
        <v>41280</v>
      </c>
      <c r="G4" s="6">
        <v>30000</v>
      </c>
      <c r="H4" s="6"/>
    </row>
    <row r="5" spans="2:9" x14ac:dyDescent="0.25">
      <c r="B5" s="5">
        <v>41277</v>
      </c>
      <c r="C5" s="6">
        <v>10000</v>
      </c>
      <c r="D5" s="6" t="s">
        <v>1</v>
      </c>
      <c r="F5" s="5">
        <v>41280</v>
      </c>
      <c r="G5" s="6">
        <v>11850</v>
      </c>
      <c r="H5" s="6"/>
    </row>
    <row r="6" spans="2:9" x14ac:dyDescent="0.25">
      <c r="B6" s="3">
        <v>41277</v>
      </c>
      <c r="C6" s="4">
        <v>30000</v>
      </c>
      <c r="D6" s="6"/>
      <c r="F6" s="5">
        <v>41280</v>
      </c>
      <c r="G6" s="7">
        <v>14270</v>
      </c>
      <c r="H6" s="8"/>
    </row>
    <row r="7" spans="2:9" x14ac:dyDescent="0.25">
      <c r="B7" s="5">
        <v>41277</v>
      </c>
      <c r="C7" s="6">
        <v>25000</v>
      </c>
      <c r="D7" s="6"/>
      <c r="F7" s="5">
        <v>41280</v>
      </c>
      <c r="G7" s="7">
        <v>50000</v>
      </c>
      <c r="H7" s="4"/>
    </row>
    <row r="8" spans="2:9" x14ac:dyDescent="0.25">
      <c r="B8" s="5">
        <v>41277</v>
      </c>
      <c r="C8" s="6">
        <v>40000</v>
      </c>
      <c r="F8" s="5">
        <v>41280</v>
      </c>
      <c r="G8" s="9">
        <v>7021.5</v>
      </c>
      <c r="H8" s="8"/>
    </row>
    <row r="9" spans="2:9" ht="15.75" thickBot="1" x14ac:dyDescent="0.3">
      <c r="B9" s="3"/>
      <c r="C9" s="14">
        <v>0</v>
      </c>
      <c r="D9" s="8"/>
      <c r="F9" s="3"/>
      <c r="G9" s="6">
        <v>0</v>
      </c>
      <c r="H9" s="4"/>
      <c r="I9" s="4"/>
    </row>
    <row r="10" spans="2:9" ht="15.75" thickTop="1" x14ac:dyDescent="0.25">
      <c r="B10" s="10"/>
      <c r="C10" s="7">
        <f>SUM(C3:C9)</f>
        <v>133147.5</v>
      </c>
      <c r="D10" s="6">
        <f>C10</f>
        <v>133147.5</v>
      </c>
      <c r="F10" s="5"/>
      <c r="G10" s="6">
        <v>0</v>
      </c>
      <c r="H10" s="6"/>
    </row>
    <row r="11" spans="2:9" x14ac:dyDescent="0.25">
      <c r="B11" s="10"/>
      <c r="C11" s="7"/>
      <c r="D11" s="6"/>
      <c r="F11" s="5"/>
      <c r="G11" s="6">
        <v>0</v>
      </c>
      <c r="H11" s="11"/>
    </row>
    <row r="12" spans="2:9" ht="15.75" thickBot="1" x14ac:dyDescent="0.3">
      <c r="B12" s="10">
        <v>41278</v>
      </c>
      <c r="C12" s="6">
        <v>10000</v>
      </c>
      <c r="F12" s="5"/>
      <c r="G12" s="12">
        <v>0</v>
      </c>
      <c r="H12" s="6"/>
    </row>
    <row r="13" spans="2:9" ht="15.75" thickTop="1" x14ac:dyDescent="0.25">
      <c r="B13" s="13">
        <v>41278</v>
      </c>
      <c r="C13" s="7">
        <v>10000</v>
      </c>
      <c r="D13" s="8"/>
      <c r="F13" s="5"/>
      <c r="G13" s="7">
        <f>SUM(G4:G12)</f>
        <v>113141.5</v>
      </c>
      <c r="H13" s="4">
        <f>G13</f>
        <v>113141.5</v>
      </c>
      <c r="I13" s="4"/>
    </row>
    <row r="14" spans="2:9" x14ac:dyDescent="0.25">
      <c r="B14" s="13">
        <v>41278</v>
      </c>
      <c r="C14" s="7">
        <v>41000</v>
      </c>
      <c r="D14" s="6"/>
      <c r="F14" s="5"/>
      <c r="G14" s="6"/>
      <c r="H14" s="6"/>
    </row>
    <row r="15" spans="2:9" x14ac:dyDescent="0.25">
      <c r="B15" s="13">
        <v>41278</v>
      </c>
      <c r="C15" s="6">
        <v>5000</v>
      </c>
      <c r="D15" s="6"/>
      <c r="F15" s="5"/>
      <c r="G15" s="6"/>
    </row>
    <row r="16" spans="2:9" x14ac:dyDescent="0.25">
      <c r="B16" s="13">
        <v>41278</v>
      </c>
      <c r="C16" s="6">
        <v>5000</v>
      </c>
      <c r="D16" s="6"/>
      <c r="F16" s="5"/>
      <c r="G16" s="6"/>
    </row>
    <row r="17" spans="2:9" x14ac:dyDescent="0.25">
      <c r="B17" s="13">
        <v>41278</v>
      </c>
      <c r="C17" s="6">
        <v>35000</v>
      </c>
      <c r="F17" s="3"/>
      <c r="G17" s="6"/>
      <c r="H17" s="6"/>
    </row>
    <row r="18" spans="2:9" x14ac:dyDescent="0.25">
      <c r="B18" s="10">
        <v>41278</v>
      </c>
      <c r="C18" s="6">
        <v>20000</v>
      </c>
      <c r="D18" s="6"/>
      <c r="F18" s="3"/>
      <c r="G18" s="11"/>
      <c r="H18" s="11"/>
    </row>
    <row r="19" spans="2:9" ht="15.75" thickBot="1" x14ac:dyDescent="0.3">
      <c r="B19" s="10">
        <v>41278</v>
      </c>
      <c r="C19" s="7">
        <v>20000</v>
      </c>
      <c r="D19" s="6"/>
      <c r="F19" s="3"/>
      <c r="G19" s="12"/>
      <c r="H19" s="4"/>
    </row>
    <row r="20" spans="2:9" ht="15.75" thickTop="1" x14ac:dyDescent="0.25">
      <c r="B20" s="10">
        <v>41278</v>
      </c>
      <c r="C20" s="7">
        <v>25000</v>
      </c>
      <c r="D20" s="11"/>
      <c r="F20" s="5"/>
      <c r="G20" s="11">
        <f>SUM(G15:G19)</f>
        <v>0</v>
      </c>
      <c r="H20" s="11">
        <f>G20</f>
        <v>0</v>
      </c>
      <c r="I20" s="11"/>
    </row>
    <row r="21" spans="2:9" x14ac:dyDescent="0.25">
      <c r="B21" s="10">
        <v>41278</v>
      </c>
      <c r="C21" s="7">
        <v>4000</v>
      </c>
      <c r="D21" s="11"/>
      <c r="F21" s="3"/>
      <c r="G21" s="4"/>
      <c r="H21" s="4"/>
      <c r="I21" s="15"/>
    </row>
    <row r="22" spans="2:9" ht="15.75" thickBot="1" x14ac:dyDescent="0.3">
      <c r="B22" s="10"/>
      <c r="C22" s="12">
        <v>0</v>
      </c>
      <c r="D22" s="6"/>
      <c r="F22" s="3"/>
      <c r="G22" s="16"/>
      <c r="I22" s="15"/>
    </row>
    <row r="23" spans="2:9" ht="15.75" thickTop="1" x14ac:dyDescent="0.25">
      <c r="B23" s="5"/>
      <c r="C23" s="7">
        <f>SUM(C12:C22)</f>
        <v>175000</v>
      </c>
      <c r="D23" s="6">
        <f>C23</f>
        <v>175000</v>
      </c>
      <c r="F23" s="3"/>
      <c r="G23" s="6"/>
      <c r="I23" s="15"/>
    </row>
    <row r="24" spans="2:9" x14ac:dyDescent="0.25">
      <c r="B24" s="5"/>
      <c r="C24" s="6"/>
      <c r="D24" s="6"/>
      <c r="F24" s="3"/>
      <c r="G24" s="6"/>
      <c r="H24" s="4">
        <f>G24</f>
        <v>0</v>
      </c>
      <c r="I24" s="15"/>
    </row>
    <row r="25" spans="2:9" x14ac:dyDescent="0.25">
      <c r="B25" s="3">
        <v>41279</v>
      </c>
      <c r="C25" s="6">
        <v>25000</v>
      </c>
      <c r="D25" s="6"/>
      <c r="F25" s="3"/>
      <c r="G25" s="6"/>
      <c r="I25" s="15"/>
    </row>
    <row r="26" spans="2:9" ht="15.75" thickBot="1" x14ac:dyDescent="0.3">
      <c r="B26" s="3">
        <v>41279</v>
      </c>
      <c r="C26" s="6">
        <v>15000</v>
      </c>
      <c r="D26" s="8"/>
      <c r="F26" s="17"/>
      <c r="G26" s="12"/>
      <c r="H26" s="12"/>
      <c r="I26" s="15"/>
    </row>
    <row r="27" spans="2:9" ht="20.25" thickTop="1" thickBot="1" x14ac:dyDescent="0.35">
      <c r="B27" s="3">
        <v>41279</v>
      </c>
      <c r="C27" s="6">
        <v>22000</v>
      </c>
      <c r="F27" s="18" t="s">
        <v>2</v>
      </c>
      <c r="G27" s="84">
        <f>D10+D23+D31+H13</f>
        <v>544822.5</v>
      </c>
      <c r="H27" s="85"/>
      <c r="I27" s="15"/>
    </row>
    <row r="28" spans="2:9" x14ac:dyDescent="0.25">
      <c r="B28" s="3">
        <v>41279</v>
      </c>
      <c r="C28" s="4">
        <v>30000</v>
      </c>
      <c r="F28" s="15"/>
      <c r="G28" s="6"/>
      <c r="H28" s="6"/>
      <c r="I28" s="15"/>
    </row>
    <row r="29" spans="2:9" ht="15.75" thickBot="1" x14ac:dyDescent="0.3">
      <c r="B29" s="3">
        <v>41279</v>
      </c>
      <c r="C29" s="4">
        <v>30000</v>
      </c>
      <c r="F29" s="15"/>
      <c r="G29" s="6"/>
      <c r="H29" s="6"/>
      <c r="I29" s="15"/>
    </row>
    <row r="30" spans="2:9" ht="19.5" thickBot="1" x14ac:dyDescent="0.35">
      <c r="B30" s="3">
        <v>41279</v>
      </c>
      <c r="C30" s="12">
        <v>1533.5</v>
      </c>
      <c r="F30" s="19" t="s">
        <v>3</v>
      </c>
      <c r="G30" s="20"/>
      <c r="H30" s="21"/>
    </row>
    <row r="31" spans="2:9" ht="20.25" thickTop="1" thickBot="1" x14ac:dyDescent="0.35">
      <c r="B31" s="5"/>
      <c r="C31" s="4">
        <f>SUM(C25:C30)</f>
        <v>123533.5</v>
      </c>
      <c r="D31" s="8">
        <f>C31</f>
        <v>123533.5</v>
      </c>
      <c r="F31" s="22">
        <v>1</v>
      </c>
      <c r="G31" s="84">
        <v>544822.5</v>
      </c>
      <c r="H31" s="86"/>
    </row>
    <row r="32" spans="2:9" ht="19.5" thickBot="1" x14ac:dyDescent="0.35">
      <c r="B32" s="5"/>
      <c r="C32" s="6"/>
      <c r="F32" s="22">
        <v>2</v>
      </c>
      <c r="G32" s="84">
        <v>0</v>
      </c>
      <c r="H32" s="86"/>
    </row>
    <row r="33" spans="2:10" ht="19.5" thickBot="1" x14ac:dyDescent="0.35">
      <c r="B33" s="5"/>
      <c r="C33" s="6"/>
      <c r="F33" s="22">
        <v>3</v>
      </c>
      <c r="G33" s="81">
        <v>0</v>
      </c>
      <c r="H33" s="82"/>
    </row>
    <row r="34" spans="2:10" ht="19.5" thickBot="1" x14ac:dyDescent="0.35">
      <c r="B34" s="5"/>
      <c r="C34" s="6"/>
      <c r="F34" s="22">
        <v>4</v>
      </c>
      <c r="G34" s="81">
        <v>0</v>
      </c>
      <c r="H34" s="82"/>
    </row>
    <row r="35" spans="2:10" x14ac:dyDescent="0.25">
      <c r="B35" s="5"/>
      <c r="C35" s="6"/>
      <c r="D35" s="6"/>
    </row>
    <row r="36" spans="2:10" ht="15.75" thickBot="1" x14ac:dyDescent="0.3">
      <c r="B36" s="5"/>
      <c r="C36" s="6"/>
      <c r="D36" s="6"/>
    </row>
    <row r="37" spans="2:10" ht="18.75" x14ac:dyDescent="0.3">
      <c r="B37" s="5"/>
      <c r="C37" s="6"/>
      <c r="D37" s="6"/>
      <c r="F37" s="23" t="s">
        <v>4</v>
      </c>
      <c r="G37" s="24">
        <v>0</v>
      </c>
      <c r="H37" s="25">
        <v>0</v>
      </c>
    </row>
    <row r="38" spans="2:10" ht="19.5" thickBot="1" x14ac:dyDescent="0.35">
      <c r="B38" s="5"/>
      <c r="C38" s="7"/>
      <c r="F38" s="26" t="s">
        <v>5</v>
      </c>
      <c r="G38" s="27"/>
      <c r="H38" s="28">
        <f>G27-G31</f>
        <v>0</v>
      </c>
      <c r="I38" s="29"/>
      <c r="J38" s="30"/>
    </row>
    <row r="39" spans="2:10" x14ac:dyDescent="0.25">
      <c r="B39" s="5"/>
      <c r="C39" s="6"/>
      <c r="D39" s="6"/>
      <c r="H39" s="31"/>
      <c r="I39" s="32"/>
    </row>
    <row r="40" spans="2:10" ht="19.5" thickBot="1" x14ac:dyDescent="0.35">
      <c r="B40" s="5"/>
      <c r="C40" s="12"/>
      <c r="F40" s="33"/>
      <c r="G40" s="15"/>
      <c r="H40" s="15"/>
    </row>
    <row r="41" spans="2:10" ht="20.25" thickTop="1" thickBot="1" x14ac:dyDescent="0.35">
      <c r="B41" s="5"/>
      <c r="C41" s="12"/>
      <c r="D41" s="11"/>
      <c r="F41" s="34"/>
      <c r="G41" s="33"/>
      <c r="H41" s="35"/>
    </row>
    <row r="42" spans="2:10" ht="15.75" thickTop="1" x14ac:dyDescent="0.25">
      <c r="B42" s="5"/>
      <c r="C42" s="6"/>
      <c r="F42" s="15"/>
      <c r="G42" s="15"/>
      <c r="H42" s="15"/>
    </row>
    <row r="43" spans="2:10" x14ac:dyDescent="0.25">
      <c r="B43" s="5"/>
      <c r="C43" s="6"/>
      <c r="D43" s="6"/>
    </row>
    <row r="44" spans="2:10" x14ac:dyDescent="0.25">
      <c r="B44" s="5"/>
      <c r="C44" s="6"/>
      <c r="D44" s="6"/>
    </row>
    <row r="45" spans="2:10" x14ac:dyDescent="0.25">
      <c r="B45" s="15"/>
      <c r="C45" s="6"/>
      <c r="D45" s="6"/>
    </row>
    <row r="46" spans="2:10" x14ac:dyDescent="0.25">
      <c r="B46" s="5"/>
      <c r="C46" s="6"/>
      <c r="D46" s="6"/>
    </row>
    <row r="47" spans="2:10" x14ac:dyDescent="0.25">
      <c r="B47" s="5"/>
      <c r="C47" s="6"/>
      <c r="D47" s="6"/>
    </row>
    <row r="48" spans="2:10" x14ac:dyDescent="0.25">
      <c r="B48" s="5"/>
      <c r="C48" s="6"/>
      <c r="D48" s="15"/>
    </row>
    <row r="49" spans="2:4" x14ac:dyDescent="0.25">
      <c r="B49" s="5"/>
      <c r="C49" s="7"/>
      <c r="D49" s="15"/>
    </row>
    <row r="50" spans="2:4" x14ac:dyDescent="0.25">
      <c r="B50" s="5"/>
      <c r="C50" s="7"/>
      <c r="D50" s="15"/>
    </row>
    <row r="51" spans="2:4" x14ac:dyDescent="0.25">
      <c r="B51" s="5"/>
      <c r="C51" s="6"/>
      <c r="D51" s="6"/>
    </row>
    <row r="52" spans="2:4" x14ac:dyDescent="0.25">
      <c r="B52" s="15"/>
      <c r="C52" s="6"/>
      <c r="D52" s="6"/>
    </row>
    <row r="53" spans="2:4" x14ac:dyDescent="0.25">
      <c r="B53" s="15"/>
      <c r="C53" s="6"/>
      <c r="D53" s="6"/>
    </row>
  </sheetData>
  <mergeCells count="6">
    <mergeCell ref="G34:H34"/>
    <mergeCell ref="C1:D1"/>
    <mergeCell ref="G27:H27"/>
    <mergeCell ref="G31:H31"/>
    <mergeCell ref="G32:H32"/>
    <mergeCell ref="G33:H33"/>
  </mergeCells>
  <pageMargins left="0.7" right="0.12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activeCell="L20" sqref="L20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1.42578125" style="8"/>
    <col min="4" max="4" width="13" style="8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26</v>
      </c>
    </row>
    <row r="2" spans="2:9" x14ac:dyDescent="0.25">
      <c r="B2" s="37"/>
      <c r="F2" s="3"/>
      <c r="G2" s="4"/>
      <c r="H2" s="4"/>
    </row>
    <row r="3" spans="2:9" x14ac:dyDescent="0.25">
      <c r="B3" s="38"/>
      <c r="C3" s="11"/>
      <c r="D3" s="11"/>
      <c r="F3" s="5"/>
      <c r="G3" s="11"/>
      <c r="H3" s="11"/>
    </row>
    <row r="4" spans="2:9" x14ac:dyDescent="0.25">
      <c r="B4" s="38"/>
      <c r="C4" s="11"/>
      <c r="D4" s="11"/>
      <c r="F4" s="38"/>
      <c r="G4" s="11"/>
      <c r="H4" s="11"/>
    </row>
    <row r="5" spans="2:9" x14ac:dyDescent="0.25">
      <c r="B5" s="38">
        <v>41328</v>
      </c>
      <c r="C5" s="11">
        <v>60000</v>
      </c>
      <c r="D5" s="11" t="s">
        <v>1</v>
      </c>
      <c r="F5" s="38"/>
      <c r="G5" s="11"/>
      <c r="H5" s="11"/>
    </row>
    <row r="6" spans="2:9" x14ac:dyDescent="0.25">
      <c r="B6" s="37">
        <v>41328</v>
      </c>
      <c r="C6" s="8">
        <v>27500</v>
      </c>
      <c r="D6" s="11"/>
      <c r="F6" s="38"/>
      <c r="G6" s="41">
        <v>0</v>
      </c>
      <c r="H6" s="8"/>
    </row>
    <row r="7" spans="2:9" x14ac:dyDescent="0.25">
      <c r="B7" s="38">
        <v>41328</v>
      </c>
      <c r="C7" s="11">
        <v>6687.5</v>
      </c>
      <c r="D7" s="11"/>
      <c r="F7" s="38"/>
      <c r="G7" s="41">
        <v>0</v>
      </c>
      <c r="H7" s="8"/>
    </row>
    <row r="8" spans="2:9" x14ac:dyDescent="0.25">
      <c r="B8" s="37"/>
      <c r="C8" s="41">
        <v>0</v>
      </c>
      <c r="F8" s="37"/>
      <c r="G8" s="11">
        <v>0</v>
      </c>
      <c r="H8" s="8"/>
      <c r="I8" s="4"/>
    </row>
    <row r="9" spans="2:9" ht="15.75" thickBot="1" x14ac:dyDescent="0.3">
      <c r="B9" s="40"/>
      <c r="C9" s="43">
        <v>0</v>
      </c>
      <c r="F9" s="38"/>
      <c r="G9" s="11">
        <v>0</v>
      </c>
      <c r="H9" s="11"/>
    </row>
    <row r="10" spans="2:9" ht="15.75" thickTop="1" x14ac:dyDescent="0.25">
      <c r="B10" s="40"/>
      <c r="C10" s="41">
        <f>SUM(C5:C9)</f>
        <v>94187.5</v>
      </c>
      <c r="D10" s="11">
        <f>C10</f>
        <v>94187.5</v>
      </c>
      <c r="F10" s="38"/>
      <c r="G10" s="11">
        <v>0</v>
      </c>
      <c r="H10" s="11"/>
    </row>
    <row r="11" spans="2:9" ht="15.75" thickBot="1" x14ac:dyDescent="0.3">
      <c r="F11" s="38"/>
      <c r="G11" s="43">
        <v>0</v>
      </c>
      <c r="H11" s="11"/>
    </row>
    <row r="12" spans="2:9" ht="15.75" thickTop="1" x14ac:dyDescent="0.25">
      <c r="B12" s="37"/>
      <c r="F12" s="5"/>
      <c r="G12" s="41">
        <f>SUM(G4:G11)</f>
        <v>0</v>
      </c>
      <c r="H12" s="8">
        <f>G12</f>
        <v>0</v>
      </c>
      <c r="I12" s="4"/>
    </row>
    <row r="13" spans="2:9" x14ac:dyDescent="0.25">
      <c r="B13" s="37"/>
      <c r="D13" s="11"/>
      <c r="F13" s="5"/>
      <c r="G13" s="11"/>
      <c r="H13" s="11"/>
    </row>
    <row r="14" spans="2:9" x14ac:dyDescent="0.25">
      <c r="B14" s="40">
        <v>41329</v>
      </c>
      <c r="C14" s="11">
        <v>33500</v>
      </c>
      <c r="D14" s="11"/>
      <c r="F14" s="5"/>
      <c r="G14" s="11"/>
      <c r="H14" s="36"/>
    </row>
    <row r="15" spans="2:9" x14ac:dyDescent="0.25">
      <c r="B15" s="42">
        <v>41329</v>
      </c>
      <c r="C15" s="41">
        <v>25000</v>
      </c>
      <c r="D15" s="11"/>
      <c r="F15" s="5"/>
      <c r="G15" s="11"/>
      <c r="H15" s="36"/>
    </row>
    <row r="16" spans="2:9" x14ac:dyDescent="0.25">
      <c r="B16" s="42">
        <v>41329</v>
      </c>
      <c r="C16" s="41">
        <v>70000</v>
      </c>
      <c r="D16" s="11"/>
      <c r="F16" s="5"/>
      <c r="G16" s="11"/>
      <c r="H16" s="36"/>
    </row>
    <row r="17" spans="2:9" ht="15.75" thickBot="1" x14ac:dyDescent="0.3">
      <c r="B17" s="42"/>
      <c r="C17" s="43">
        <v>0</v>
      </c>
      <c r="D17" s="11"/>
      <c r="F17" s="5"/>
      <c r="G17" s="11"/>
      <c r="H17" s="36"/>
    </row>
    <row r="18" spans="2:9" ht="15.75" thickTop="1" x14ac:dyDescent="0.25">
      <c r="B18" s="42"/>
      <c r="C18" s="11">
        <f>SUM(C14:C17)</f>
        <v>128500</v>
      </c>
      <c r="D18" s="8">
        <f>C18</f>
        <v>128500</v>
      </c>
      <c r="F18" s="3"/>
      <c r="G18" s="11"/>
      <c r="H18" s="11"/>
    </row>
    <row r="19" spans="2:9" x14ac:dyDescent="0.25">
      <c r="B19" s="40"/>
      <c r="C19" s="11"/>
      <c r="D19" s="11"/>
      <c r="F19" s="3"/>
      <c r="G19" s="11"/>
      <c r="H19" s="11"/>
    </row>
    <row r="20" spans="2:9" ht="15.75" thickBot="1" x14ac:dyDescent="0.3">
      <c r="B20" s="40"/>
      <c r="C20" s="41"/>
      <c r="D20" s="11"/>
      <c r="F20" s="3"/>
      <c r="G20" s="43"/>
      <c r="H20" s="8"/>
    </row>
    <row r="21" spans="2:9" ht="15.75" thickTop="1" x14ac:dyDescent="0.25">
      <c r="B21" s="40"/>
      <c r="C21" s="41"/>
      <c r="D21" s="11"/>
      <c r="F21" s="5"/>
      <c r="G21" s="11">
        <f>SUM(G14:G20)</f>
        <v>0</v>
      </c>
      <c r="H21" s="11">
        <f>G21</f>
        <v>0</v>
      </c>
      <c r="I21" s="11"/>
    </row>
    <row r="22" spans="2:9" x14ac:dyDescent="0.25">
      <c r="B22" s="40">
        <v>41330</v>
      </c>
      <c r="C22" s="41">
        <v>10715.5</v>
      </c>
      <c r="D22" s="11"/>
      <c r="F22" s="3"/>
      <c r="G22" s="8"/>
      <c r="H22" s="8"/>
      <c r="I22" s="15"/>
    </row>
    <row r="23" spans="2:9" x14ac:dyDescent="0.25">
      <c r="B23" s="40">
        <v>41330</v>
      </c>
      <c r="C23" s="11">
        <v>46000</v>
      </c>
      <c r="D23" s="11"/>
      <c r="F23" s="3"/>
      <c r="G23" s="44"/>
      <c r="H23" s="36"/>
      <c r="I23" s="15"/>
    </row>
    <row r="24" spans="2:9" x14ac:dyDescent="0.25">
      <c r="B24" s="38">
        <v>41330</v>
      </c>
      <c r="C24" s="41">
        <v>34600</v>
      </c>
      <c r="D24" s="11"/>
      <c r="F24" s="3"/>
      <c r="G24" s="11"/>
      <c r="H24" s="36"/>
      <c r="I24" s="15"/>
    </row>
    <row r="25" spans="2:9" x14ac:dyDescent="0.25">
      <c r="B25" s="38">
        <v>41330</v>
      </c>
      <c r="C25" s="11">
        <v>13144</v>
      </c>
      <c r="D25" s="11"/>
      <c r="F25" s="3"/>
      <c r="G25" s="6"/>
      <c r="H25" s="4">
        <f>G25</f>
        <v>0</v>
      </c>
      <c r="I25" s="15"/>
    </row>
    <row r="26" spans="2:9" ht="15.75" thickBot="1" x14ac:dyDescent="0.3">
      <c r="B26" s="37">
        <v>41330</v>
      </c>
      <c r="C26" s="43">
        <v>45000</v>
      </c>
      <c r="D26" s="11"/>
      <c r="F26" s="3"/>
      <c r="G26" s="6"/>
      <c r="I26" s="15"/>
    </row>
    <row r="27" spans="2:9" ht="16.5" thickTop="1" thickBot="1" x14ac:dyDescent="0.3">
      <c r="B27" s="37"/>
      <c r="C27" s="11">
        <f>SUM(C20:C26)</f>
        <v>149459.5</v>
      </c>
      <c r="D27" s="8">
        <f>C27</f>
        <v>149459.5</v>
      </c>
      <c r="F27" s="17"/>
      <c r="G27" s="12"/>
      <c r="H27" s="12"/>
      <c r="I27" s="15"/>
    </row>
    <row r="28" spans="2:9" ht="20.25" thickTop="1" thickBot="1" x14ac:dyDescent="0.35">
      <c r="B28" s="37"/>
      <c r="C28" s="11"/>
      <c r="F28" s="18" t="s">
        <v>2</v>
      </c>
      <c r="G28" s="84">
        <f>D10+D24+D32+H12+D18+D27+D35</f>
        <v>372147</v>
      </c>
      <c r="H28" s="85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8.75" x14ac:dyDescent="0.3">
      <c r="B31" s="37"/>
      <c r="C31" s="11"/>
      <c r="F31" s="19" t="s">
        <v>3</v>
      </c>
      <c r="G31" s="20"/>
      <c r="H31" s="21"/>
    </row>
    <row r="32" spans="2:9" ht="19.5" thickBot="1" x14ac:dyDescent="0.35">
      <c r="B32" s="38"/>
      <c r="F32" s="22">
        <v>1</v>
      </c>
      <c r="G32" s="84">
        <v>372147</v>
      </c>
      <c r="H32" s="86"/>
    </row>
    <row r="33" spans="2:10" ht="19.5" thickBot="1" x14ac:dyDescent="0.35">
      <c r="B33" s="38"/>
      <c r="C33" s="11"/>
      <c r="F33" s="22">
        <v>2</v>
      </c>
      <c r="G33" s="84">
        <v>0</v>
      </c>
      <c r="H33" s="86"/>
    </row>
    <row r="34" spans="2:10" ht="19.5" thickBot="1" x14ac:dyDescent="0.35">
      <c r="B34" s="38"/>
      <c r="C34" s="43"/>
      <c r="F34" s="22">
        <v>3</v>
      </c>
      <c r="G34" s="81">
        <v>0</v>
      </c>
      <c r="H34" s="82"/>
    </row>
    <row r="35" spans="2:10" ht="20.25" thickTop="1" thickBot="1" x14ac:dyDescent="0.35">
      <c r="B35" s="38"/>
      <c r="C35" s="11">
        <f>SUM(C29:C34)</f>
        <v>0</v>
      </c>
      <c r="D35" s="8">
        <f>C35</f>
        <v>0</v>
      </c>
      <c r="F35" s="22">
        <v>4</v>
      </c>
      <c r="G35" s="81">
        <v>0</v>
      </c>
      <c r="H35" s="82"/>
    </row>
    <row r="36" spans="2:10" x14ac:dyDescent="0.25">
      <c r="B36" s="38"/>
      <c r="C36" s="11"/>
      <c r="D36" s="11"/>
    </row>
    <row r="37" spans="2:10" ht="15.75" thickBot="1" x14ac:dyDescent="0.3">
      <c r="B37" s="38"/>
      <c r="C37" s="11"/>
      <c r="D37" s="11"/>
    </row>
    <row r="38" spans="2:10" ht="18.75" x14ac:dyDescent="0.3">
      <c r="B38" s="38"/>
      <c r="C38" s="11"/>
      <c r="D38" s="11"/>
      <c r="F38" s="87" t="s">
        <v>4</v>
      </c>
      <c r="G38" s="88"/>
      <c r="H38" s="25">
        <f>G28-G32</f>
        <v>0</v>
      </c>
    </row>
    <row r="39" spans="2:10" ht="19.5" thickBot="1" x14ac:dyDescent="0.35">
      <c r="B39" s="38"/>
      <c r="C39" s="41"/>
      <c r="F39" s="26" t="s">
        <v>5</v>
      </c>
      <c r="G39" s="27"/>
      <c r="H39" s="28">
        <v>0</v>
      </c>
      <c r="I39" s="29"/>
      <c r="J39" s="30"/>
    </row>
    <row r="40" spans="2:10" x14ac:dyDescent="0.25">
      <c r="B40" s="38"/>
      <c r="C40" s="11"/>
      <c r="D40" s="11"/>
      <c r="H40" s="31"/>
      <c r="I40" s="32"/>
    </row>
    <row r="41" spans="2:10" ht="18.75" x14ac:dyDescent="0.3">
      <c r="B41" s="38"/>
      <c r="C41" s="11"/>
      <c r="F41" s="33"/>
      <c r="G41" s="15"/>
      <c r="H41" s="15"/>
    </row>
    <row r="42" spans="2:10" ht="18.75" x14ac:dyDescent="0.3">
      <c r="B42" s="38"/>
      <c r="C42" s="11"/>
      <c r="D42" s="11"/>
      <c r="F42" s="34"/>
      <c r="G42" s="33"/>
      <c r="H42" s="35"/>
    </row>
    <row r="43" spans="2:10" x14ac:dyDescent="0.25">
      <c r="B43" s="38"/>
      <c r="C43" s="11"/>
      <c r="F43" s="15"/>
      <c r="G43" s="15"/>
      <c r="H43" s="15"/>
    </row>
    <row r="44" spans="2:10" x14ac:dyDescent="0.25">
      <c r="B44" s="38"/>
      <c r="C44" s="11"/>
      <c r="D44" s="11"/>
    </row>
    <row r="45" spans="2:10" x14ac:dyDescent="0.25">
      <c r="B45" s="38"/>
      <c r="C45" s="11"/>
      <c r="D45" s="11"/>
    </row>
    <row r="46" spans="2:10" x14ac:dyDescent="0.25">
      <c r="B46" s="29"/>
      <c r="C46" s="11"/>
      <c r="D46" s="11"/>
    </row>
    <row r="47" spans="2:10" x14ac:dyDescent="0.25">
      <c r="B47" s="38"/>
      <c r="C47" s="11"/>
      <c r="D47" s="11"/>
    </row>
    <row r="48" spans="2:10" x14ac:dyDescent="0.25">
      <c r="B48" s="38"/>
      <c r="C48" s="11"/>
      <c r="D48" s="11"/>
    </row>
    <row r="49" spans="2:4" x14ac:dyDescent="0.25">
      <c r="B49" s="38"/>
      <c r="C49" s="11"/>
      <c r="D49" s="29"/>
    </row>
    <row r="50" spans="2:4" x14ac:dyDescent="0.25">
      <c r="B50" s="38"/>
      <c r="C50" s="41"/>
      <c r="D50" s="29"/>
    </row>
    <row r="51" spans="2:4" x14ac:dyDescent="0.25">
      <c r="B51" s="38"/>
      <c r="C51" s="41"/>
      <c r="D51" s="29"/>
    </row>
    <row r="52" spans="2:4" x14ac:dyDescent="0.25">
      <c r="B52" s="38"/>
      <c r="C52" s="11"/>
      <c r="D52" s="11"/>
    </row>
    <row r="53" spans="2:4" x14ac:dyDescent="0.25">
      <c r="B53" s="29"/>
      <c r="C53" s="11"/>
      <c r="D53" s="11"/>
    </row>
    <row r="54" spans="2:4" x14ac:dyDescent="0.25">
      <c r="B54" s="29"/>
      <c r="C54" s="11"/>
      <c r="D54" s="11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12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topLeftCell="A19" workbookViewId="0">
      <selection activeCell="A19" sqref="A1:XFD1048576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1.42578125" style="8"/>
    <col min="4" max="4" width="13" style="8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27</v>
      </c>
    </row>
    <row r="2" spans="2:9" x14ac:dyDescent="0.25">
      <c r="B2" s="37"/>
      <c r="F2" s="3"/>
      <c r="G2" s="4"/>
      <c r="H2" s="4"/>
    </row>
    <row r="3" spans="2:9" x14ac:dyDescent="0.25">
      <c r="B3" s="38"/>
      <c r="C3" s="11"/>
      <c r="D3" s="11"/>
      <c r="F3" s="5"/>
      <c r="G3" s="11"/>
      <c r="H3" s="11"/>
    </row>
    <row r="4" spans="2:9" x14ac:dyDescent="0.25">
      <c r="B4" s="38"/>
      <c r="C4" s="11"/>
      <c r="D4" s="11"/>
      <c r="F4" s="38"/>
      <c r="G4" s="11"/>
      <c r="H4" s="11"/>
    </row>
    <row r="5" spans="2:9" x14ac:dyDescent="0.25">
      <c r="B5" s="38"/>
      <c r="C5" s="11"/>
      <c r="D5" s="11" t="s">
        <v>1</v>
      </c>
      <c r="F5" s="38">
        <v>41334</v>
      </c>
      <c r="G5" s="11">
        <v>70000</v>
      </c>
      <c r="H5" s="11"/>
    </row>
    <row r="6" spans="2:9" x14ac:dyDescent="0.25">
      <c r="B6" s="37">
        <v>41331</v>
      </c>
      <c r="C6" s="8">
        <v>45000</v>
      </c>
      <c r="D6" s="11"/>
      <c r="F6" s="38">
        <v>41334</v>
      </c>
      <c r="G6" s="41">
        <v>21712.5</v>
      </c>
      <c r="H6" s="8"/>
    </row>
    <row r="7" spans="2:9" x14ac:dyDescent="0.25">
      <c r="B7" s="38">
        <v>41331</v>
      </c>
      <c r="C7" s="11">
        <v>35000</v>
      </c>
      <c r="D7" s="11"/>
      <c r="F7" s="38">
        <v>41334</v>
      </c>
      <c r="G7" s="41">
        <v>15000</v>
      </c>
      <c r="H7" s="8"/>
    </row>
    <row r="8" spans="2:9" x14ac:dyDescent="0.25">
      <c r="B8" s="37">
        <v>41331</v>
      </c>
      <c r="C8" s="41">
        <v>12641</v>
      </c>
      <c r="F8" s="37">
        <v>41334</v>
      </c>
      <c r="G8" s="11">
        <v>25000</v>
      </c>
      <c r="H8" s="8"/>
      <c r="I8" s="4"/>
    </row>
    <row r="9" spans="2:9" ht="15.75" thickBot="1" x14ac:dyDescent="0.3">
      <c r="B9" s="40"/>
      <c r="C9" s="43">
        <v>0</v>
      </c>
      <c r="F9" s="38"/>
      <c r="G9" s="11">
        <v>0</v>
      </c>
      <c r="H9" s="11"/>
    </row>
    <row r="10" spans="2:9" ht="15.75" thickTop="1" x14ac:dyDescent="0.25">
      <c r="B10" s="40"/>
      <c r="C10" s="41">
        <f>SUM(C5:C9)</f>
        <v>92641</v>
      </c>
      <c r="D10" s="11">
        <f>C10</f>
        <v>92641</v>
      </c>
      <c r="F10" s="38"/>
      <c r="G10" s="11">
        <v>0</v>
      </c>
      <c r="H10" s="11"/>
    </row>
    <row r="11" spans="2:9" ht="15.75" thickBot="1" x14ac:dyDescent="0.3">
      <c r="F11" s="38"/>
      <c r="G11" s="43">
        <v>0</v>
      </c>
      <c r="H11" s="11"/>
    </row>
    <row r="12" spans="2:9" ht="15.75" thickTop="1" x14ac:dyDescent="0.25">
      <c r="B12" s="37"/>
      <c r="F12" s="5"/>
      <c r="G12" s="41">
        <f>SUM(G4:G11)</f>
        <v>131712.5</v>
      </c>
      <c r="H12" s="8">
        <f>G12</f>
        <v>131712.5</v>
      </c>
      <c r="I12" s="4"/>
    </row>
    <row r="13" spans="2:9" x14ac:dyDescent="0.25">
      <c r="B13" s="37"/>
      <c r="D13" s="11"/>
      <c r="F13" s="5"/>
      <c r="G13" s="11"/>
      <c r="H13" s="11"/>
    </row>
    <row r="14" spans="2:9" x14ac:dyDescent="0.25">
      <c r="B14" s="40">
        <v>41332</v>
      </c>
      <c r="C14" s="11">
        <v>31000</v>
      </c>
      <c r="D14" s="11"/>
      <c r="F14" s="5"/>
      <c r="G14" s="11"/>
      <c r="H14" s="36"/>
    </row>
    <row r="15" spans="2:9" x14ac:dyDescent="0.25">
      <c r="B15" s="42">
        <v>41332</v>
      </c>
      <c r="C15" s="41">
        <v>16963.5</v>
      </c>
      <c r="D15" s="11"/>
      <c r="F15" s="5"/>
      <c r="G15" s="11"/>
      <c r="H15" s="36"/>
    </row>
    <row r="16" spans="2:9" x14ac:dyDescent="0.25">
      <c r="B16" s="42"/>
      <c r="C16" s="41">
        <v>0</v>
      </c>
      <c r="D16" s="11"/>
      <c r="F16" s="5"/>
      <c r="G16" s="11"/>
      <c r="H16" s="36"/>
    </row>
    <row r="17" spans="2:9" ht="15.75" thickBot="1" x14ac:dyDescent="0.3">
      <c r="B17" s="42"/>
      <c r="C17" s="43">
        <v>0</v>
      </c>
      <c r="D17" s="11"/>
      <c r="F17" s="5"/>
      <c r="G17" s="11"/>
      <c r="H17" s="36"/>
    </row>
    <row r="18" spans="2:9" ht="15.75" thickTop="1" x14ac:dyDescent="0.25">
      <c r="B18" s="42"/>
      <c r="C18" s="11">
        <f>SUM(C14:C17)</f>
        <v>47963.5</v>
      </c>
      <c r="D18" s="8">
        <f>C18</f>
        <v>47963.5</v>
      </c>
      <c r="F18" s="3"/>
      <c r="G18" s="11"/>
      <c r="H18" s="11"/>
    </row>
    <row r="19" spans="2:9" x14ac:dyDescent="0.25">
      <c r="B19" s="40"/>
      <c r="C19" s="11"/>
      <c r="D19" s="11"/>
      <c r="F19" s="3"/>
      <c r="G19" s="11"/>
      <c r="H19" s="11"/>
    </row>
    <row r="20" spans="2:9" ht="15.75" thickBot="1" x14ac:dyDescent="0.3">
      <c r="B20" s="40"/>
      <c r="C20" s="41"/>
      <c r="D20" s="11"/>
      <c r="F20" s="3"/>
      <c r="G20" s="43"/>
      <c r="H20" s="8"/>
    </row>
    <row r="21" spans="2:9" ht="15.75" thickTop="1" x14ac:dyDescent="0.25">
      <c r="B21" s="40"/>
      <c r="C21" s="41"/>
      <c r="D21" s="11"/>
      <c r="F21" s="5"/>
      <c r="G21" s="11">
        <f>SUM(G14:G20)</f>
        <v>0</v>
      </c>
      <c r="H21" s="11">
        <f>G21</f>
        <v>0</v>
      </c>
      <c r="I21" s="11"/>
    </row>
    <row r="22" spans="2:9" x14ac:dyDescent="0.25">
      <c r="B22" s="40">
        <v>41333</v>
      </c>
      <c r="C22" s="41">
        <v>60000</v>
      </c>
      <c r="D22" s="11"/>
      <c r="F22" s="3"/>
      <c r="G22" s="8"/>
      <c r="H22" s="8"/>
      <c r="I22" s="15"/>
    </row>
    <row r="23" spans="2:9" x14ac:dyDescent="0.25">
      <c r="B23" s="40">
        <v>41333</v>
      </c>
      <c r="C23" s="11">
        <v>20000</v>
      </c>
      <c r="D23" s="11"/>
      <c r="F23" s="3"/>
      <c r="G23" s="44"/>
      <c r="H23" s="36"/>
      <c r="I23" s="15"/>
    </row>
    <row r="24" spans="2:9" x14ac:dyDescent="0.25">
      <c r="B24" s="38">
        <v>41333</v>
      </c>
      <c r="C24" s="41">
        <v>25000</v>
      </c>
      <c r="D24" s="11"/>
      <c r="F24" s="3"/>
      <c r="G24" s="11"/>
      <c r="H24" s="36"/>
      <c r="I24" s="15"/>
    </row>
    <row r="25" spans="2:9" x14ac:dyDescent="0.25">
      <c r="B25" s="38">
        <v>41333</v>
      </c>
      <c r="C25" s="11">
        <v>16505.5</v>
      </c>
      <c r="D25" s="11"/>
      <c r="F25" s="3"/>
      <c r="G25" s="6"/>
      <c r="H25" s="4">
        <f>G25</f>
        <v>0</v>
      </c>
      <c r="I25" s="15"/>
    </row>
    <row r="26" spans="2:9" ht="15.75" thickBot="1" x14ac:dyDescent="0.3">
      <c r="B26" s="37">
        <v>41333</v>
      </c>
      <c r="C26" s="43">
        <v>20000</v>
      </c>
      <c r="D26" s="11"/>
      <c r="F26" s="3"/>
      <c r="G26" s="6"/>
      <c r="I26" s="15"/>
    </row>
    <row r="27" spans="2:9" ht="16.5" thickTop="1" thickBot="1" x14ac:dyDescent="0.3">
      <c r="B27" s="37"/>
      <c r="C27" s="11">
        <f>SUM(C20:C26)</f>
        <v>141505.5</v>
      </c>
      <c r="D27" s="8">
        <f>C27</f>
        <v>141505.5</v>
      </c>
      <c r="F27" s="17"/>
      <c r="G27" s="12"/>
      <c r="H27" s="12"/>
      <c r="I27" s="15"/>
    </row>
    <row r="28" spans="2:9" ht="20.25" thickTop="1" thickBot="1" x14ac:dyDescent="0.35">
      <c r="B28" s="37"/>
      <c r="C28" s="11"/>
      <c r="F28" s="18" t="s">
        <v>2</v>
      </c>
      <c r="G28" s="84">
        <f>D10+D24+D32+H12+D18+D27+D35</f>
        <v>413822.5</v>
      </c>
      <c r="H28" s="85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8.75" x14ac:dyDescent="0.3">
      <c r="B31" s="37"/>
      <c r="C31" s="11"/>
      <c r="F31" s="19" t="s">
        <v>3</v>
      </c>
      <c r="G31" s="20"/>
      <c r="H31" s="21"/>
    </row>
    <row r="32" spans="2:9" ht="19.5" thickBot="1" x14ac:dyDescent="0.35">
      <c r="B32" s="38"/>
      <c r="F32" s="22">
        <v>1</v>
      </c>
      <c r="G32" s="84">
        <v>413721.5</v>
      </c>
      <c r="H32" s="86"/>
    </row>
    <row r="33" spans="2:10" ht="19.5" thickBot="1" x14ac:dyDescent="0.35">
      <c r="B33" s="38"/>
      <c r="C33" s="11"/>
      <c r="F33" s="22">
        <v>2</v>
      </c>
      <c r="G33" s="84">
        <v>0</v>
      </c>
      <c r="H33" s="86"/>
    </row>
    <row r="34" spans="2:10" ht="19.5" thickBot="1" x14ac:dyDescent="0.35">
      <c r="B34" s="38"/>
      <c r="C34" s="43"/>
      <c r="F34" s="22">
        <v>3</v>
      </c>
      <c r="G34" s="81">
        <v>0</v>
      </c>
      <c r="H34" s="82"/>
    </row>
    <row r="35" spans="2:10" ht="20.25" thickTop="1" thickBot="1" x14ac:dyDescent="0.35">
      <c r="B35" s="38"/>
      <c r="C35" s="11">
        <f>SUM(C29:C34)</f>
        <v>0</v>
      </c>
      <c r="D35" s="8">
        <f>C35</f>
        <v>0</v>
      </c>
      <c r="F35" s="22">
        <v>4</v>
      </c>
      <c r="G35" s="81">
        <v>0</v>
      </c>
      <c r="H35" s="82"/>
    </row>
    <row r="36" spans="2:10" x14ac:dyDescent="0.25">
      <c r="B36" s="38"/>
      <c r="C36" s="11"/>
      <c r="D36" s="11"/>
    </row>
    <row r="37" spans="2:10" ht="15.75" thickBot="1" x14ac:dyDescent="0.3">
      <c r="B37" s="38"/>
      <c r="C37" s="11"/>
      <c r="D37" s="11"/>
    </row>
    <row r="38" spans="2:10" ht="18.75" x14ac:dyDescent="0.3">
      <c r="B38" s="38"/>
      <c r="C38" s="11"/>
      <c r="D38" s="11"/>
      <c r="F38" s="87" t="s">
        <v>4</v>
      </c>
      <c r="G38" s="88"/>
      <c r="H38" s="25">
        <f>G28-G32</f>
        <v>101</v>
      </c>
    </row>
    <row r="39" spans="2:10" ht="19.5" thickBot="1" x14ac:dyDescent="0.35">
      <c r="B39" s="38"/>
      <c r="C39" s="41"/>
      <c r="F39" s="26" t="s">
        <v>5</v>
      </c>
      <c r="G39" s="27"/>
      <c r="H39" s="28">
        <v>0</v>
      </c>
      <c r="I39" s="29"/>
      <c r="J39" s="30"/>
    </row>
    <row r="40" spans="2:10" ht="15.75" thickBot="1" x14ac:dyDescent="0.3">
      <c r="B40" s="38"/>
      <c r="C40" s="11"/>
      <c r="D40" s="11"/>
      <c r="H40" s="31"/>
      <c r="I40" s="32"/>
    </row>
    <row r="41" spans="2:10" ht="19.5" thickTop="1" x14ac:dyDescent="0.3">
      <c r="B41" s="38"/>
      <c r="C41" s="11"/>
      <c r="F41" s="33"/>
      <c r="G41" s="45" t="s">
        <v>28</v>
      </c>
      <c r="H41" s="46"/>
    </row>
    <row r="42" spans="2:10" ht="19.5" thickBot="1" x14ac:dyDescent="0.35">
      <c r="B42" s="38"/>
      <c r="C42" s="11"/>
      <c r="D42" s="11"/>
      <c r="F42" s="34"/>
      <c r="G42" s="47" t="s">
        <v>29</v>
      </c>
      <c r="H42" s="48"/>
    </row>
    <row r="43" spans="2:10" ht="15.75" thickTop="1" x14ac:dyDescent="0.25">
      <c r="B43" s="38"/>
      <c r="C43" s="11"/>
      <c r="F43" s="15"/>
      <c r="G43" s="15"/>
      <c r="H43" s="15"/>
    </row>
    <row r="44" spans="2:10" x14ac:dyDescent="0.25">
      <c r="B44" s="38"/>
      <c r="C44" s="11"/>
      <c r="D44" s="11"/>
    </row>
    <row r="45" spans="2:10" x14ac:dyDescent="0.25">
      <c r="B45" s="38"/>
      <c r="C45" s="11"/>
      <c r="D45" s="11"/>
    </row>
    <row r="46" spans="2:10" x14ac:dyDescent="0.25">
      <c r="B46" s="29"/>
      <c r="C46" s="11"/>
      <c r="D46" s="11"/>
    </row>
    <row r="47" spans="2:10" x14ac:dyDescent="0.25">
      <c r="B47" s="38"/>
      <c r="C47" s="11"/>
      <c r="D47" s="11"/>
    </row>
    <row r="48" spans="2:10" x14ac:dyDescent="0.25">
      <c r="B48" s="38"/>
      <c r="C48" s="11"/>
      <c r="D48" s="11"/>
    </row>
    <row r="49" spans="2:4" x14ac:dyDescent="0.25">
      <c r="B49" s="38"/>
      <c r="C49" s="11"/>
      <c r="D49" s="29"/>
    </row>
    <row r="50" spans="2:4" x14ac:dyDescent="0.25">
      <c r="B50" s="38"/>
      <c r="C50" s="41"/>
      <c r="D50" s="29"/>
    </row>
    <row r="51" spans="2:4" x14ac:dyDescent="0.25">
      <c r="B51" s="38"/>
      <c r="C51" s="41"/>
      <c r="D51" s="29"/>
    </row>
    <row r="52" spans="2:4" x14ac:dyDescent="0.25">
      <c r="B52" s="38"/>
      <c r="C52" s="11"/>
      <c r="D52" s="11"/>
    </row>
    <row r="53" spans="2:4" x14ac:dyDescent="0.25">
      <c r="B53" s="29"/>
      <c r="C53" s="11"/>
      <c r="D53" s="11"/>
    </row>
    <row r="54" spans="2:4" x14ac:dyDescent="0.25">
      <c r="B54" s="29"/>
      <c r="C54" s="11"/>
      <c r="D54" s="11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14000000000000001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1.42578125" style="8"/>
    <col min="4" max="4" width="13" style="8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30</v>
      </c>
    </row>
    <row r="2" spans="2:9" x14ac:dyDescent="0.25">
      <c r="B2" s="37"/>
      <c r="F2" s="3"/>
      <c r="G2" s="4"/>
      <c r="H2" s="4"/>
    </row>
    <row r="3" spans="2:9" x14ac:dyDescent="0.25">
      <c r="B3" s="38"/>
      <c r="C3" s="11"/>
      <c r="D3" s="11"/>
      <c r="F3" s="5"/>
      <c r="G3" s="11"/>
      <c r="H3" s="11"/>
    </row>
    <row r="4" spans="2:9" x14ac:dyDescent="0.25">
      <c r="B4" s="38">
        <v>41335</v>
      </c>
      <c r="C4" s="11">
        <v>42500</v>
      </c>
      <c r="D4" s="11"/>
      <c r="F4" s="38"/>
      <c r="G4" s="11"/>
      <c r="H4" s="11"/>
    </row>
    <row r="5" spans="2:9" x14ac:dyDescent="0.25">
      <c r="B5" s="38">
        <v>41335</v>
      </c>
      <c r="C5" s="11">
        <v>19062</v>
      </c>
      <c r="D5" s="11" t="s">
        <v>1</v>
      </c>
      <c r="F5" s="38"/>
      <c r="G5" s="11"/>
      <c r="H5" s="11"/>
    </row>
    <row r="6" spans="2:9" x14ac:dyDescent="0.25">
      <c r="B6" s="37">
        <v>41335</v>
      </c>
      <c r="C6" s="8">
        <v>55000</v>
      </c>
      <c r="D6" s="11"/>
      <c r="F6" s="38"/>
      <c r="G6" s="41"/>
      <c r="H6" s="8"/>
    </row>
    <row r="7" spans="2:9" x14ac:dyDescent="0.25">
      <c r="B7" s="38"/>
      <c r="C7" s="11">
        <v>0</v>
      </c>
      <c r="D7" s="11"/>
      <c r="F7" s="38"/>
      <c r="G7" s="41"/>
      <c r="H7" s="8"/>
    </row>
    <row r="8" spans="2:9" x14ac:dyDescent="0.25">
      <c r="B8" s="37"/>
      <c r="C8" s="41">
        <v>0</v>
      </c>
      <c r="F8" s="37"/>
      <c r="G8" s="11"/>
      <c r="H8" s="8"/>
      <c r="I8" s="4"/>
    </row>
    <row r="9" spans="2:9" ht="15.75" thickBot="1" x14ac:dyDescent="0.3">
      <c r="B9" s="40"/>
      <c r="C9" s="43">
        <v>0</v>
      </c>
      <c r="F9" s="38"/>
      <c r="G9" s="11">
        <v>0</v>
      </c>
      <c r="H9" s="11"/>
    </row>
    <row r="10" spans="2:9" ht="15.75" thickTop="1" x14ac:dyDescent="0.25">
      <c r="B10" s="40"/>
      <c r="C10" s="41">
        <f>SUM(C4:C9)</f>
        <v>116562</v>
      </c>
      <c r="D10" s="11">
        <f>C10</f>
        <v>116562</v>
      </c>
      <c r="F10" s="38"/>
      <c r="G10" s="11">
        <v>0</v>
      </c>
      <c r="H10" s="11"/>
    </row>
    <row r="11" spans="2:9" ht="15.75" thickBot="1" x14ac:dyDescent="0.3">
      <c r="F11" s="38"/>
      <c r="G11" s="43">
        <v>0</v>
      </c>
      <c r="H11" s="11"/>
    </row>
    <row r="12" spans="2:9" ht="15.75" thickTop="1" x14ac:dyDescent="0.25">
      <c r="B12" s="37"/>
      <c r="F12" s="5"/>
      <c r="G12" s="41">
        <f>SUM(G4:G11)</f>
        <v>0</v>
      </c>
      <c r="H12" s="8">
        <f>G12</f>
        <v>0</v>
      </c>
      <c r="I12" s="4"/>
    </row>
    <row r="13" spans="2:9" x14ac:dyDescent="0.25">
      <c r="B13" s="37">
        <v>41336</v>
      </c>
      <c r="C13" s="8">
        <v>14833.5</v>
      </c>
      <c r="D13" s="11"/>
      <c r="F13" s="5"/>
      <c r="G13" s="11"/>
      <c r="H13" s="11"/>
    </row>
    <row r="14" spans="2:9" x14ac:dyDescent="0.25">
      <c r="B14" s="40">
        <v>41336</v>
      </c>
      <c r="C14" s="11">
        <v>32550</v>
      </c>
      <c r="D14" s="11"/>
      <c r="F14" s="5"/>
      <c r="G14" s="11"/>
      <c r="H14" s="36"/>
    </row>
    <row r="15" spans="2:9" x14ac:dyDescent="0.25">
      <c r="B15" s="42">
        <v>41336</v>
      </c>
      <c r="C15" s="41">
        <v>20000</v>
      </c>
      <c r="D15" s="11"/>
      <c r="F15" s="5"/>
      <c r="G15" s="11"/>
      <c r="H15" s="36"/>
    </row>
    <row r="16" spans="2:9" x14ac:dyDescent="0.25">
      <c r="B16" s="42"/>
      <c r="C16" s="41">
        <v>0</v>
      </c>
      <c r="D16" s="11"/>
      <c r="F16" s="5"/>
      <c r="G16" s="11"/>
      <c r="H16" s="36"/>
    </row>
    <row r="17" spans="2:9" ht="15.75" thickBot="1" x14ac:dyDescent="0.3">
      <c r="B17" s="42"/>
      <c r="C17" s="43">
        <v>0</v>
      </c>
      <c r="D17" s="11"/>
      <c r="F17" s="5"/>
      <c r="G17" s="11"/>
      <c r="H17" s="36"/>
    </row>
    <row r="18" spans="2:9" ht="15.75" thickTop="1" x14ac:dyDescent="0.25">
      <c r="B18" s="42"/>
      <c r="C18" s="11">
        <f>SUM(C13:C17)</f>
        <v>67383.5</v>
      </c>
      <c r="D18" s="8">
        <f>C18</f>
        <v>67383.5</v>
      </c>
      <c r="F18" s="3"/>
      <c r="G18" s="11"/>
      <c r="H18" s="11"/>
    </row>
    <row r="19" spans="2:9" x14ac:dyDescent="0.25">
      <c r="B19" s="40"/>
      <c r="C19" s="11"/>
      <c r="D19" s="11"/>
      <c r="F19" s="3"/>
      <c r="G19" s="11"/>
      <c r="H19" s="11"/>
    </row>
    <row r="20" spans="2:9" ht="15.75" thickBot="1" x14ac:dyDescent="0.3">
      <c r="B20" s="40"/>
      <c r="C20" s="41"/>
      <c r="D20" s="11"/>
      <c r="F20" s="3"/>
      <c r="G20" s="43"/>
      <c r="H20" s="8"/>
    </row>
    <row r="21" spans="2:9" ht="15.75" thickTop="1" x14ac:dyDescent="0.25">
      <c r="B21" s="40">
        <v>41337</v>
      </c>
      <c r="C21" s="41">
        <v>60000</v>
      </c>
      <c r="D21" s="11"/>
      <c r="F21" s="5"/>
      <c r="G21" s="11">
        <f>SUM(G14:G20)</f>
        <v>0</v>
      </c>
      <c r="H21" s="11">
        <f>G21</f>
        <v>0</v>
      </c>
      <c r="I21" s="11"/>
    </row>
    <row r="22" spans="2:9" x14ac:dyDescent="0.25">
      <c r="B22" s="40">
        <v>41337</v>
      </c>
      <c r="C22" s="41">
        <v>16000</v>
      </c>
      <c r="D22" s="11"/>
      <c r="F22" s="3"/>
      <c r="G22" s="8"/>
      <c r="H22" s="8"/>
      <c r="I22" s="15"/>
    </row>
    <row r="23" spans="2:9" x14ac:dyDescent="0.25">
      <c r="B23" s="40">
        <v>41337</v>
      </c>
      <c r="C23" s="11">
        <v>10482</v>
      </c>
      <c r="D23" s="11"/>
      <c r="F23" s="3"/>
      <c r="G23" s="44"/>
      <c r="H23" s="36"/>
      <c r="I23" s="15"/>
    </row>
    <row r="24" spans="2:9" x14ac:dyDescent="0.25">
      <c r="B24" s="38">
        <v>41337</v>
      </c>
      <c r="C24" s="41">
        <v>70000</v>
      </c>
      <c r="D24" s="11"/>
      <c r="F24" s="3"/>
      <c r="G24" s="11"/>
      <c r="H24" s="36"/>
      <c r="I24" s="15"/>
    </row>
    <row r="25" spans="2:9" x14ac:dyDescent="0.25">
      <c r="B25" s="38">
        <v>41337</v>
      </c>
      <c r="C25" s="11">
        <v>55000</v>
      </c>
      <c r="D25" s="11"/>
      <c r="F25" s="3"/>
      <c r="G25" s="6"/>
      <c r="H25" s="4">
        <f>G25</f>
        <v>0</v>
      </c>
      <c r="I25" s="15"/>
    </row>
    <row r="26" spans="2:9" ht="15.75" thickBot="1" x14ac:dyDescent="0.3">
      <c r="B26" s="37"/>
      <c r="C26" s="43">
        <v>0</v>
      </c>
      <c r="D26" s="11"/>
      <c r="F26" s="3"/>
      <c r="G26" s="6"/>
      <c r="I26" s="15"/>
    </row>
    <row r="27" spans="2:9" ht="16.5" thickTop="1" thickBot="1" x14ac:dyDescent="0.3">
      <c r="B27" s="37"/>
      <c r="C27" s="11">
        <f>SUM(C21:C26)</f>
        <v>211482</v>
      </c>
      <c r="D27" s="8">
        <f>C27</f>
        <v>211482</v>
      </c>
      <c r="F27" s="17"/>
      <c r="G27" s="12"/>
      <c r="H27" s="12"/>
      <c r="I27" s="15"/>
    </row>
    <row r="28" spans="2:9" ht="20.25" thickTop="1" thickBot="1" x14ac:dyDescent="0.35">
      <c r="B28" s="37"/>
      <c r="C28" s="11"/>
      <c r="F28" s="18" t="s">
        <v>2</v>
      </c>
      <c r="G28" s="84">
        <f>D10+D24+D32+H12+D18+D27+D35</f>
        <v>395427.5</v>
      </c>
      <c r="H28" s="85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8.75" x14ac:dyDescent="0.3">
      <c r="B31" s="37"/>
      <c r="C31" s="11"/>
      <c r="F31" s="19" t="s">
        <v>3</v>
      </c>
      <c r="G31" s="20"/>
      <c r="H31" s="21"/>
    </row>
    <row r="32" spans="2:9" ht="19.5" thickBot="1" x14ac:dyDescent="0.35">
      <c r="B32" s="38"/>
      <c r="F32" s="22">
        <v>1</v>
      </c>
      <c r="G32" s="84">
        <v>395427.5</v>
      </c>
      <c r="H32" s="86"/>
    </row>
    <row r="33" spans="2:10" ht="19.5" thickBot="1" x14ac:dyDescent="0.35">
      <c r="B33" s="38"/>
      <c r="C33" s="11"/>
      <c r="F33" s="22">
        <v>2</v>
      </c>
      <c r="G33" s="84">
        <v>0</v>
      </c>
      <c r="H33" s="86"/>
    </row>
    <row r="34" spans="2:10" ht="19.5" thickBot="1" x14ac:dyDescent="0.35">
      <c r="B34" s="38"/>
      <c r="C34" s="43"/>
      <c r="F34" s="22">
        <v>3</v>
      </c>
      <c r="G34" s="81">
        <v>0</v>
      </c>
      <c r="H34" s="82"/>
    </row>
    <row r="35" spans="2:10" ht="20.25" thickTop="1" thickBot="1" x14ac:dyDescent="0.35">
      <c r="B35" s="38"/>
      <c r="C35" s="11">
        <f>SUM(C29:C34)</f>
        <v>0</v>
      </c>
      <c r="D35" s="8">
        <f>C35</f>
        <v>0</v>
      </c>
      <c r="F35" s="22">
        <v>4</v>
      </c>
      <c r="G35" s="81">
        <v>0</v>
      </c>
      <c r="H35" s="82"/>
    </row>
    <row r="36" spans="2:10" x14ac:dyDescent="0.25">
      <c r="B36" s="38"/>
      <c r="C36" s="11"/>
      <c r="D36" s="11"/>
    </row>
    <row r="37" spans="2:10" ht="15.75" thickBot="1" x14ac:dyDescent="0.3">
      <c r="B37" s="38"/>
      <c r="C37" s="11"/>
      <c r="D37" s="11"/>
    </row>
    <row r="38" spans="2:10" ht="18.75" x14ac:dyDescent="0.3">
      <c r="B38" s="38"/>
      <c r="C38" s="11"/>
      <c r="D38" s="11"/>
      <c r="F38" s="87" t="s">
        <v>4</v>
      </c>
      <c r="G38" s="88"/>
      <c r="H38" s="25">
        <f>G28-G32</f>
        <v>0</v>
      </c>
    </row>
    <row r="39" spans="2:10" ht="19.5" thickBot="1" x14ac:dyDescent="0.35">
      <c r="B39" s="38"/>
      <c r="C39" s="41"/>
      <c r="F39" s="26" t="s">
        <v>5</v>
      </c>
      <c r="G39" s="27"/>
      <c r="H39" s="28">
        <v>0</v>
      </c>
      <c r="I39" s="29"/>
      <c r="J39" s="30"/>
    </row>
    <row r="40" spans="2:10" ht="15.75" thickBot="1" x14ac:dyDescent="0.3">
      <c r="B40" s="38"/>
      <c r="C40" s="11"/>
      <c r="D40" s="11"/>
      <c r="H40" s="31"/>
      <c r="I40" s="32"/>
    </row>
    <row r="41" spans="2:10" ht="19.5" thickTop="1" x14ac:dyDescent="0.3">
      <c r="B41" s="38"/>
      <c r="C41" s="11"/>
      <c r="F41" s="33"/>
      <c r="G41" s="45"/>
      <c r="H41" s="46"/>
    </row>
    <row r="42" spans="2:10" ht="19.5" thickBot="1" x14ac:dyDescent="0.35">
      <c r="B42" s="38"/>
      <c r="C42" s="11"/>
      <c r="D42" s="11"/>
      <c r="F42" s="34"/>
      <c r="G42" s="47"/>
      <c r="H42" s="48"/>
    </row>
    <row r="43" spans="2:10" ht="15.75" thickTop="1" x14ac:dyDescent="0.25">
      <c r="B43" s="38"/>
      <c r="C43" s="11"/>
      <c r="F43" s="15"/>
      <c r="G43" s="15"/>
      <c r="H43" s="15"/>
    </row>
    <row r="44" spans="2:10" x14ac:dyDescent="0.25">
      <c r="B44" s="38"/>
      <c r="C44" s="11"/>
      <c r="D44" s="11"/>
    </row>
    <row r="45" spans="2:10" x14ac:dyDescent="0.25">
      <c r="B45" s="38"/>
      <c r="C45" s="11"/>
      <c r="D45" s="11"/>
    </row>
    <row r="46" spans="2:10" x14ac:dyDescent="0.25">
      <c r="B46" s="29"/>
      <c r="C46" s="11"/>
      <c r="D46" s="11"/>
    </row>
    <row r="47" spans="2:10" x14ac:dyDescent="0.25">
      <c r="B47" s="38"/>
      <c r="C47" s="11"/>
      <c r="D47" s="11"/>
    </row>
    <row r="48" spans="2:10" x14ac:dyDescent="0.25">
      <c r="B48" s="38"/>
      <c r="C48" s="11"/>
      <c r="D48" s="11"/>
    </row>
    <row r="49" spans="2:4" x14ac:dyDescent="0.25">
      <c r="B49" s="38"/>
      <c r="C49" s="11"/>
      <c r="D49" s="29"/>
    </row>
    <row r="50" spans="2:4" x14ac:dyDescent="0.25">
      <c r="B50" s="38"/>
      <c r="C50" s="41"/>
      <c r="D50" s="29"/>
    </row>
    <row r="51" spans="2:4" x14ac:dyDescent="0.25">
      <c r="B51" s="38"/>
      <c r="C51" s="41"/>
      <c r="D51" s="29"/>
    </row>
    <row r="52" spans="2:4" x14ac:dyDescent="0.25">
      <c r="B52" s="38"/>
      <c r="C52" s="11"/>
      <c r="D52" s="11"/>
    </row>
    <row r="53" spans="2:4" x14ac:dyDescent="0.25">
      <c r="B53" s="29"/>
      <c r="C53" s="11"/>
      <c r="D53" s="11"/>
    </row>
    <row r="54" spans="2:4" x14ac:dyDescent="0.25">
      <c r="B54" s="29"/>
      <c r="C54" s="11"/>
      <c r="D54" s="11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12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topLeftCell="A4" workbookViewId="0">
      <selection activeCell="C23" sqref="C23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1.42578125" style="8"/>
    <col min="4" max="4" width="13" style="8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31</v>
      </c>
    </row>
    <row r="2" spans="2:9" x14ac:dyDescent="0.25">
      <c r="B2" s="37"/>
      <c r="F2" s="3"/>
      <c r="G2" s="4"/>
      <c r="H2" s="4"/>
    </row>
    <row r="3" spans="2:9" x14ac:dyDescent="0.25">
      <c r="B3" s="38">
        <v>41338</v>
      </c>
      <c r="C3" s="11">
        <v>38000</v>
      </c>
      <c r="D3" s="11"/>
      <c r="F3" s="5"/>
      <c r="G3" s="11"/>
      <c r="H3" s="11"/>
    </row>
    <row r="4" spans="2:9" x14ac:dyDescent="0.25">
      <c r="B4" s="38">
        <v>41338</v>
      </c>
      <c r="C4" s="11">
        <v>70000</v>
      </c>
      <c r="D4" s="11"/>
      <c r="F4" s="38">
        <v>41341</v>
      </c>
      <c r="G4" s="11">
        <v>30500</v>
      </c>
      <c r="H4" s="11"/>
    </row>
    <row r="5" spans="2:9" x14ac:dyDescent="0.25">
      <c r="B5" s="38">
        <v>41338</v>
      </c>
      <c r="C5" s="11">
        <v>24343</v>
      </c>
      <c r="D5" s="11" t="s">
        <v>1</v>
      </c>
      <c r="F5" s="38">
        <v>41341</v>
      </c>
      <c r="G5" s="11">
        <v>45000</v>
      </c>
      <c r="H5" s="11"/>
    </row>
    <row r="6" spans="2:9" x14ac:dyDescent="0.25">
      <c r="B6" s="37">
        <v>41338</v>
      </c>
      <c r="C6" s="8">
        <v>20000</v>
      </c>
      <c r="D6" s="11"/>
      <c r="F6" s="38">
        <v>41341</v>
      </c>
      <c r="G6" s="41">
        <v>15256</v>
      </c>
      <c r="H6" s="8"/>
    </row>
    <row r="7" spans="2:9" x14ac:dyDescent="0.25">
      <c r="B7" s="38"/>
      <c r="C7" s="11">
        <v>0</v>
      </c>
      <c r="D7" s="11"/>
      <c r="F7" s="38"/>
      <c r="G7" s="41">
        <v>100</v>
      </c>
      <c r="H7" s="8"/>
    </row>
    <row r="8" spans="2:9" x14ac:dyDescent="0.25">
      <c r="B8" s="37"/>
      <c r="C8" s="41">
        <v>0</v>
      </c>
      <c r="F8" s="37"/>
      <c r="G8" s="11">
        <v>0</v>
      </c>
      <c r="H8" s="8"/>
      <c r="I8" s="4"/>
    </row>
    <row r="9" spans="2:9" ht="15.75" thickBot="1" x14ac:dyDescent="0.3">
      <c r="B9" s="40"/>
      <c r="C9" s="43">
        <v>0</v>
      </c>
      <c r="F9" s="38"/>
      <c r="G9" s="11">
        <v>0</v>
      </c>
      <c r="H9" s="11"/>
    </row>
    <row r="10" spans="2:9" ht="15.75" thickTop="1" x14ac:dyDescent="0.25">
      <c r="B10" s="40"/>
      <c r="C10" s="41">
        <f>SUM(C3:C9)</f>
        <v>152343</v>
      </c>
      <c r="D10" s="11">
        <f>C10</f>
        <v>152343</v>
      </c>
      <c r="F10" s="38"/>
      <c r="G10" s="11">
        <v>0</v>
      </c>
      <c r="H10" s="11"/>
    </row>
    <row r="11" spans="2:9" ht="15.75" thickBot="1" x14ac:dyDescent="0.3">
      <c r="F11" s="38"/>
      <c r="G11" s="43">
        <v>0</v>
      </c>
      <c r="H11" s="11"/>
    </row>
    <row r="12" spans="2:9" ht="15.75" thickTop="1" x14ac:dyDescent="0.25">
      <c r="B12" s="37"/>
      <c r="F12" s="5"/>
      <c r="G12" s="41">
        <f>SUM(G4:G11)</f>
        <v>90856</v>
      </c>
      <c r="H12" s="8">
        <f>G12</f>
        <v>90856</v>
      </c>
      <c r="I12" s="4"/>
    </row>
    <row r="13" spans="2:9" x14ac:dyDescent="0.25">
      <c r="B13" s="37">
        <v>41339</v>
      </c>
      <c r="C13" s="8">
        <v>24403</v>
      </c>
      <c r="D13" s="11"/>
      <c r="F13" s="5"/>
      <c r="G13" s="11"/>
      <c r="H13" s="11"/>
    </row>
    <row r="14" spans="2:9" x14ac:dyDescent="0.25">
      <c r="B14" s="40">
        <v>41339</v>
      </c>
      <c r="C14" s="11">
        <v>55000</v>
      </c>
      <c r="D14" s="11"/>
      <c r="F14" s="5"/>
      <c r="G14" s="11"/>
      <c r="H14" s="36"/>
    </row>
    <row r="15" spans="2:9" x14ac:dyDescent="0.25">
      <c r="B15" s="42">
        <v>41339</v>
      </c>
      <c r="C15" s="41">
        <v>52000</v>
      </c>
      <c r="D15" s="11"/>
      <c r="F15" s="5"/>
      <c r="G15" s="11"/>
      <c r="H15" s="36"/>
    </row>
    <row r="16" spans="2:9" x14ac:dyDescent="0.25">
      <c r="B16" s="42"/>
      <c r="C16" s="41">
        <v>0</v>
      </c>
      <c r="D16" s="11"/>
      <c r="F16" s="5"/>
      <c r="G16" s="11"/>
      <c r="H16" s="36"/>
    </row>
    <row r="17" spans="2:9" ht="15.75" thickBot="1" x14ac:dyDescent="0.3">
      <c r="B17" s="42"/>
      <c r="C17" s="43">
        <v>0</v>
      </c>
      <c r="D17" s="11"/>
      <c r="F17" s="5"/>
      <c r="G17" s="11"/>
      <c r="H17" s="36"/>
    </row>
    <row r="18" spans="2:9" ht="15.75" thickTop="1" x14ac:dyDescent="0.25">
      <c r="B18" s="42"/>
      <c r="C18" s="11">
        <f>SUM(C13:C17)</f>
        <v>131403</v>
      </c>
      <c r="D18" s="8">
        <f>C18</f>
        <v>131403</v>
      </c>
      <c r="F18" s="3"/>
      <c r="G18" s="11"/>
      <c r="H18" s="11"/>
    </row>
    <row r="19" spans="2:9" x14ac:dyDescent="0.25">
      <c r="B19" s="40"/>
      <c r="C19" s="11"/>
      <c r="D19" s="11"/>
      <c r="F19" s="3"/>
      <c r="G19" s="11"/>
      <c r="H19" s="11"/>
    </row>
    <row r="20" spans="2:9" ht="15.75" thickBot="1" x14ac:dyDescent="0.3">
      <c r="B20" s="40"/>
      <c r="C20" s="41"/>
      <c r="D20" s="11"/>
      <c r="F20" s="3"/>
      <c r="G20" s="43"/>
      <c r="H20" s="8"/>
    </row>
    <row r="21" spans="2:9" ht="15.75" thickTop="1" x14ac:dyDescent="0.25">
      <c r="B21" s="40"/>
      <c r="C21" s="41"/>
      <c r="D21" s="11"/>
      <c r="F21" s="5"/>
      <c r="G21" s="11">
        <f>SUM(G14:G20)</f>
        <v>0</v>
      </c>
      <c r="H21" s="11">
        <f>G21</f>
        <v>0</v>
      </c>
      <c r="I21" s="11"/>
    </row>
    <row r="22" spans="2:9" x14ac:dyDescent="0.25">
      <c r="B22" s="40">
        <v>41340</v>
      </c>
      <c r="C22" s="41">
        <v>44000</v>
      </c>
      <c r="D22" s="11"/>
      <c r="F22" s="3"/>
      <c r="G22" s="8"/>
      <c r="H22" s="8"/>
      <c r="I22" s="15"/>
    </row>
    <row r="23" spans="2:9" x14ac:dyDescent="0.25">
      <c r="B23" s="40">
        <v>41340</v>
      </c>
      <c r="C23" s="11">
        <v>35000</v>
      </c>
      <c r="D23" s="11"/>
      <c r="F23" s="3"/>
      <c r="G23" s="44"/>
      <c r="H23" s="36"/>
      <c r="I23" s="15"/>
    </row>
    <row r="24" spans="2:9" x14ac:dyDescent="0.25">
      <c r="B24" s="38">
        <v>41340</v>
      </c>
      <c r="C24" s="41">
        <v>19906</v>
      </c>
      <c r="D24" s="11"/>
      <c r="F24" s="3"/>
      <c r="G24" s="11"/>
      <c r="H24" s="36"/>
      <c r="I24" s="15"/>
    </row>
    <row r="25" spans="2:9" x14ac:dyDescent="0.25">
      <c r="B25" s="38"/>
      <c r="C25" s="11">
        <v>0</v>
      </c>
      <c r="D25" s="11"/>
      <c r="F25" s="3"/>
      <c r="G25" s="6"/>
      <c r="H25" s="4">
        <f>G25</f>
        <v>0</v>
      </c>
      <c r="I25" s="15"/>
    </row>
    <row r="26" spans="2:9" ht="15.75" thickBot="1" x14ac:dyDescent="0.3">
      <c r="B26" s="37"/>
      <c r="C26" s="43">
        <v>0</v>
      </c>
      <c r="D26" s="11"/>
      <c r="F26" s="3"/>
      <c r="G26" s="6"/>
      <c r="I26" s="15"/>
    </row>
    <row r="27" spans="2:9" ht="16.5" thickTop="1" thickBot="1" x14ac:dyDescent="0.3">
      <c r="B27" s="37"/>
      <c r="C27" s="11">
        <f>SUM(C22:C26)</f>
        <v>98906</v>
      </c>
      <c r="D27" s="8">
        <f>C27</f>
        <v>98906</v>
      </c>
      <c r="F27" s="17"/>
      <c r="G27" s="12"/>
      <c r="H27" s="12"/>
      <c r="I27" s="15"/>
    </row>
    <row r="28" spans="2:9" ht="20.25" thickTop="1" thickBot="1" x14ac:dyDescent="0.35">
      <c r="B28" s="37"/>
      <c r="C28" s="11"/>
      <c r="F28" s="18" t="s">
        <v>2</v>
      </c>
      <c r="G28" s="84">
        <f>D10+D24+D32+H12+D18+D27+D35</f>
        <v>473508</v>
      </c>
      <c r="H28" s="85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8.75" x14ac:dyDescent="0.3">
      <c r="B31" s="37"/>
      <c r="C31" s="11"/>
      <c r="F31" s="19" t="s">
        <v>3</v>
      </c>
      <c r="G31" s="20"/>
      <c r="H31" s="21"/>
    </row>
    <row r="32" spans="2:9" ht="19.5" thickBot="1" x14ac:dyDescent="0.35">
      <c r="B32" s="38"/>
      <c r="F32" s="22">
        <v>1</v>
      </c>
      <c r="G32" s="84">
        <v>473508</v>
      </c>
      <c r="H32" s="86"/>
    </row>
    <row r="33" spans="2:10" ht="19.5" thickBot="1" x14ac:dyDescent="0.35">
      <c r="B33" s="38"/>
      <c r="C33" s="11"/>
      <c r="F33" s="22">
        <v>2</v>
      </c>
      <c r="G33" s="84">
        <v>0</v>
      </c>
      <c r="H33" s="86"/>
    </row>
    <row r="34" spans="2:10" ht="19.5" thickBot="1" x14ac:dyDescent="0.35">
      <c r="B34" s="38"/>
      <c r="C34" s="43"/>
      <c r="F34" s="22">
        <v>3</v>
      </c>
      <c r="G34" s="81">
        <v>0</v>
      </c>
      <c r="H34" s="82"/>
    </row>
    <row r="35" spans="2:10" ht="20.25" thickTop="1" thickBot="1" x14ac:dyDescent="0.35">
      <c r="B35" s="38"/>
      <c r="C35" s="11">
        <f>SUM(C29:C34)</f>
        <v>0</v>
      </c>
      <c r="D35" s="8">
        <f>C35</f>
        <v>0</v>
      </c>
      <c r="F35" s="22">
        <v>4</v>
      </c>
      <c r="G35" s="81">
        <v>0</v>
      </c>
      <c r="H35" s="82"/>
    </row>
    <row r="36" spans="2:10" x14ac:dyDescent="0.25">
      <c r="B36" s="38"/>
      <c r="C36" s="11"/>
      <c r="D36" s="11"/>
    </row>
    <row r="37" spans="2:10" ht="15.75" thickBot="1" x14ac:dyDescent="0.3">
      <c r="B37" s="38"/>
      <c r="C37" s="11"/>
      <c r="D37" s="11"/>
    </row>
    <row r="38" spans="2:10" ht="18.75" x14ac:dyDescent="0.3">
      <c r="B38" s="38"/>
      <c r="C38" s="11"/>
      <c r="D38" s="11"/>
      <c r="F38" s="87" t="s">
        <v>4</v>
      </c>
      <c r="G38" s="88"/>
      <c r="H38" s="25">
        <f>G28-G32</f>
        <v>0</v>
      </c>
    </row>
    <row r="39" spans="2:10" ht="19.5" thickBot="1" x14ac:dyDescent="0.35">
      <c r="B39" s="38"/>
      <c r="C39" s="41"/>
      <c r="F39" s="26" t="s">
        <v>5</v>
      </c>
      <c r="G39" s="27"/>
      <c r="H39" s="28">
        <v>0</v>
      </c>
      <c r="I39" s="29"/>
      <c r="J39" s="30"/>
    </row>
    <row r="40" spans="2:10" ht="15.75" thickBot="1" x14ac:dyDescent="0.3">
      <c r="B40" s="38"/>
      <c r="C40" s="11"/>
      <c r="D40" s="11"/>
      <c r="H40" s="31"/>
      <c r="I40" s="32"/>
    </row>
    <row r="41" spans="2:10" ht="19.5" thickTop="1" x14ac:dyDescent="0.3">
      <c r="B41" s="38"/>
      <c r="C41" s="11"/>
      <c r="F41" s="33"/>
      <c r="G41" s="45"/>
      <c r="H41" s="46"/>
    </row>
    <row r="42" spans="2:10" ht="19.5" thickBot="1" x14ac:dyDescent="0.35">
      <c r="B42" s="38"/>
      <c r="C42" s="11"/>
      <c r="D42" s="11"/>
      <c r="F42" s="34"/>
      <c r="G42" s="47"/>
      <c r="H42" s="48"/>
    </row>
    <row r="43" spans="2:10" ht="15.75" thickTop="1" x14ac:dyDescent="0.25">
      <c r="B43" s="38"/>
      <c r="C43" s="11"/>
      <c r="F43" s="15"/>
      <c r="G43" s="15"/>
      <c r="H43" s="15"/>
    </row>
    <row r="44" spans="2:10" x14ac:dyDescent="0.25">
      <c r="B44" s="38"/>
      <c r="C44" s="11"/>
      <c r="D44" s="11"/>
    </row>
    <row r="45" spans="2:10" x14ac:dyDescent="0.25">
      <c r="B45" s="38"/>
      <c r="C45" s="11"/>
      <c r="D45" s="11"/>
    </row>
    <row r="46" spans="2:10" x14ac:dyDescent="0.25">
      <c r="B46" s="29"/>
      <c r="C46" s="11"/>
      <c r="D46" s="11"/>
    </row>
    <row r="47" spans="2:10" x14ac:dyDescent="0.25">
      <c r="B47" s="38"/>
      <c r="C47" s="11"/>
      <c r="D47" s="11"/>
    </row>
    <row r="48" spans="2:10" x14ac:dyDescent="0.25">
      <c r="B48" s="38"/>
      <c r="C48" s="11"/>
      <c r="D48" s="11"/>
    </row>
    <row r="49" spans="2:4" x14ac:dyDescent="0.25">
      <c r="B49" s="38"/>
      <c r="C49" s="11"/>
      <c r="D49" s="29"/>
    </row>
    <row r="50" spans="2:4" x14ac:dyDescent="0.25">
      <c r="B50" s="38"/>
      <c r="C50" s="41"/>
      <c r="D50" s="29"/>
    </row>
    <row r="51" spans="2:4" x14ac:dyDescent="0.25">
      <c r="B51" s="38"/>
      <c r="C51" s="41"/>
      <c r="D51" s="29"/>
    </row>
    <row r="52" spans="2:4" x14ac:dyDescent="0.25">
      <c r="B52" s="38"/>
      <c r="C52" s="11"/>
      <c r="D52" s="11"/>
    </row>
    <row r="53" spans="2:4" x14ac:dyDescent="0.25">
      <c r="B53" s="29"/>
      <c r="C53" s="11"/>
      <c r="D53" s="11"/>
    </row>
    <row r="54" spans="2:4" x14ac:dyDescent="0.25">
      <c r="B54" s="29"/>
      <c r="C54" s="11"/>
      <c r="D54" s="11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12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1.42578125" style="8"/>
    <col min="4" max="4" width="13" style="8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32</v>
      </c>
    </row>
    <row r="2" spans="2:9" x14ac:dyDescent="0.25">
      <c r="B2" s="37"/>
      <c r="F2" s="3"/>
      <c r="G2" s="4"/>
      <c r="H2" s="4"/>
    </row>
    <row r="3" spans="2:9" x14ac:dyDescent="0.25">
      <c r="B3" s="38"/>
      <c r="C3" s="11"/>
      <c r="D3" s="11"/>
      <c r="F3" s="5"/>
      <c r="G3" s="11"/>
      <c r="H3" s="11"/>
    </row>
    <row r="4" spans="2:9" x14ac:dyDescent="0.25">
      <c r="B4" s="38">
        <v>41342</v>
      </c>
      <c r="C4" s="11">
        <v>24115</v>
      </c>
      <c r="D4" s="11"/>
      <c r="F4" s="38"/>
      <c r="G4" s="11"/>
      <c r="H4" s="11"/>
    </row>
    <row r="5" spans="2:9" x14ac:dyDescent="0.25">
      <c r="B5" s="38">
        <v>41342</v>
      </c>
      <c r="C5" s="11">
        <v>69000</v>
      </c>
      <c r="D5" s="11" t="s">
        <v>1</v>
      </c>
      <c r="F5" s="38"/>
      <c r="G5" s="11"/>
      <c r="H5" s="11"/>
    </row>
    <row r="6" spans="2:9" x14ac:dyDescent="0.25">
      <c r="B6" s="37">
        <v>41342</v>
      </c>
      <c r="C6" s="8">
        <v>45000</v>
      </c>
      <c r="D6" s="11"/>
      <c r="F6" s="38"/>
      <c r="G6" s="41"/>
      <c r="H6" s="8"/>
    </row>
    <row r="7" spans="2:9" x14ac:dyDescent="0.25">
      <c r="B7" s="38">
        <v>41342</v>
      </c>
      <c r="C7" s="11">
        <v>28000</v>
      </c>
      <c r="D7" s="11"/>
      <c r="F7" s="38"/>
      <c r="G7" s="41">
        <v>0</v>
      </c>
      <c r="H7" s="8"/>
    </row>
    <row r="8" spans="2:9" x14ac:dyDescent="0.25">
      <c r="B8" s="37"/>
      <c r="C8" s="41">
        <v>0</v>
      </c>
      <c r="F8" s="37"/>
      <c r="G8" s="11">
        <v>0</v>
      </c>
      <c r="H8" s="8"/>
      <c r="I8" s="4"/>
    </row>
    <row r="9" spans="2:9" ht="15.75" thickBot="1" x14ac:dyDescent="0.3">
      <c r="B9" s="40"/>
      <c r="C9" s="43">
        <v>0</v>
      </c>
      <c r="F9" s="38"/>
      <c r="G9" s="11">
        <v>0</v>
      </c>
      <c r="H9" s="11"/>
    </row>
    <row r="10" spans="2:9" ht="15.75" thickTop="1" x14ac:dyDescent="0.25">
      <c r="B10" s="40"/>
      <c r="C10" s="41">
        <f>SUM(C3:C9)</f>
        <v>166115</v>
      </c>
      <c r="D10" s="11">
        <f>C10</f>
        <v>166115</v>
      </c>
      <c r="F10" s="38"/>
      <c r="G10" s="11">
        <v>0</v>
      </c>
      <c r="H10" s="11"/>
    </row>
    <row r="11" spans="2:9" ht="15.75" thickBot="1" x14ac:dyDescent="0.3">
      <c r="F11" s="38"/>
      <c r="G11" s="43">
        <v>0</v>
      </c>
      <c r="H11" s="11"/>
    </row>
    <row r="12" spans="2:9" ht="15.75" thickTop="1" x14ac:dyDescent="0.25">
      <c r="B12" s="37"/>
      <c r="F12" s="5"/>
      <c r="G12" s="41">
        <f>SUM(G4:G11)</f>
        <v>0</v>
      </c>
      <c r="H12" s="8">
        <f>G12</f>
        <v>0</v>
      </c>
      <c r="I12" s="4"/>
    </row>
    <row r="13" spans="2:9" x14ac:dyDescent="0.25">
      <c r="B13" s="37">
        <v>41343</v>
      </c>
      <c r="C13" s="8">
        <v>50000</v>
      </c>
      <c r="D13" s="11"/>
      <c r="F13" s="5"/>
      <c r="G13" s="11"/>
      <c r="H13" s="11"/>
    </row>
    <row r="14" spans="2:9" x14ac:dyDescent="0.25">
      <c r="B14" s="40">
        <v>41343</v>
      </c>
      <c r="C14" s="11">
        <v>25000</v>
      </c>
      <c r="D14" s="11"/>
      <c r="F14" s="5"/>
      <c r="G14" s="11"/>
      <c r="H14" s="36"/>
    </row>
    <row r="15" spans="2:9" x14ac:dyDescent="0.25">
      <c r="B15" s="42">
        <v>41343</v>
      </c>
      <c r="C15" s="41">
        <v>19261.5</v>
      </c>
      <c r="D15" s="11"/>
      <c r="F15" s="5"/>
      <c r="G15" s="11"/>
      <c r="H15" s="36"/>
    </row>
    <row r="16" spans="2:9" x14ac:dyDescent="0.25">
      <c r="B16" s="42"/>
      <c r="C16" s="41">
        <v>0</v>
      </c>
      <c r="D16" s="11"/>
      <c r="F16" s="5"/>
      <c r="G16" s="11"/>
      <c r="H16" s="36"/>
    </row>
    <row r="17" spans="2:9" ht="15.75" thickBot="1" x14ac:dyDescent="0.3">
      <c r="B17" s="42"/>
      <c r="C17" s="43">
        <v>0</v>
      </c>
      <c r="D17" s="11"/>
      <c r="F17" s="5"/>
      <c r="G17" s="11"/>
      <c r="H17" s="36"/>
    </row>
    <row r="18" spans="2:9" ht="15.75" thickTop="1" x14ac:dyDescent="0.25">
      <c r="B18" s="42"/>
      <c r="C18" s="11">
        <f>SUM(C13:C17)</f>
        <v>94261.5</v>
      </c>
      <c r="D18" s="8">
        <f>C18</f>
        <v>94261.5</v>
      </c>
      <c r="F18" s="3"/>
      <c r="G18" s="11"/>
      <c r="H18" s="11"/>
    </row>
    <row r="19" spans="2:9" x14ac:dyDescent="0.25">
      <c r="B19" s="40"/>
      <c r="C19" s="11"/>
      <c r="D19" s="11"/>
      <c r="F19" s="3"/>
      <c r="G19" s="11"/>
      <c r="H19" s="11"/>
    </row>
    <row r="20" spans="2:9" ht="15.75" thickBot="1" x14ac:dyDescent="0.3">
      <c r="B20" s="40"/>
      <c r="C20" s="41"/>
      <c r="D20" s="11"/>
      <c r="F20" s="3"/>
      <c r="G20" s="43"/>
      <c r="H20" s="8"/>
    </row>
    <row r="21" spans="2:9" ht="15.75" thickTop="1" x14ac:dyDescent="0.25">
      <c r="B21" s="40"/>
      <c r="C21" s="41"/>
      <c r="D21" s="11"/>
      <c r="F21" s="5"/>
      <c r="G21" s="11">
        <f>SUM(G14:G20)</f>
        <v>0</v>
      </c>
      <c r="H21" s="11">
        <f>G21</f>
        <v>0</v>
      </c>
      <c r="I21" s="11"/>
    </row>
    <row r="22" spans="2:9" x14ac:dyDescent="0.25">
      <c r="B22" s="40">
        <v>41344</v>
      </c>
      <c r="C22" s="41">
        <v>17085</v>
      </c>
      <c r="D22" s="11"/>
      <c r="F22" s="3"/>
      <c r="G22" s="8"/>
      <c r="H22" s="8"/>
      <c r="I22" s="15"/>
    </row>
    <row r="23" spans="2:9" x14ac:dyDescent="0.25">
      <c r="B23" s="40">
        <v>41344</v>
      </c>
      <c r="C23" s="11">
        <v>60000</v>
      </c>
      <c r="D23" s="11"/>
      <c r="F23" s="3"/>
      <c r="G23" s="44"/>
      <c r="H23" s="36"/>
      <c r="I23" s="15"/>
    </row>
    <row r="24" spans="2:9" x14ac:dyDescent="0.25">
      <c r="B24" s="38">
        <v>41344</v>
      </c>
      <c r="C24" s="41">
        <v>50000</v>
      </c>
      <c r="D24" s="11"/>
      <c r="F24" s="3"/>
      <c r="G24" s="11"/>
      <c r="H24" s="36"/>
      <c r="I24" s="15"/>
    </row>
    <row r="25" spans="2:9" x14ac:dyDescent="0.25">
      <c r="B25" s="38"/>
      <c r="C25" s="11">
        <v>0</v>
      </c>
      <c r="D25" s="11"/>
      <c r="F25" s="3"/>
      <c r="G25" s="6"/>
      <c r="H25" s="4">
        <f>G25</f>
        <v>0</v>
      </c>
      <c r="I25" s="15"/>
    </row>
    <row r="26" spans="2:9" ht="15.75" thickBot="1" x14ac:dyDescent="0.3">
      <c r="B26" s="37"/>
      <c r="C26" s="43">
        <v>0</v>
      </c>
      <c r="D26" s="11"/>
      <c r="F26" s="3"/>
      <c r="G26" s="6"/>
      <c r="I26" s="15"/>
    </row>
    <row r="27" spans="2:9" ht="16.5" thickTop="1" thickBot="1" x14ac:dyDescent="0.3">
      <c r="B27" s="37"/>
      <c r="C27" s="11">
        <f>SUM(C22:C26)</f>
        <v>127085</v>
      </c>
      <c r="D27" s="8">
        <f>C27</f>
        <v>127085</v>
      </c>
      <c r="F27" s="17"/>
      <c r="G27" s="12"/>
      <c r="H27" s="12"/>
      <c r="I27" s="15"/>
    </row>
    <row r="28" spans="2:9" ht="20.25" thickTop="1" thickBot="1" x14ac:dyDescent="0.35">
      <c r="B28" s="37"/>
      <c r="C28" s="11"/>
      <c r="F28" s="18" t="s">
        <v>2</v>
      </c>
      <c r="G28" s="84">
        <f>D10+D24+D32+H12+D18+D27+D35</f>
        <v>387461.5</v>
      </c>
      <c r="H28" s="85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8.75" x14ac:dyDescent="0.3">
      <c r="B31" s="37"/>
      <c r="C31" s="11"/>
      <c r="F31" s="19" t="s">
        <v>3</v>
      </c>
      <c r="G31" s="20"/>
      <c r="H31" s="21"/>
    </row>
    <row r="32" spans="2:9" ht="19.5" thickBot="1" x14ac:dyDescent="0.35">
      <c r="B32" s="38"/>
      <c r="F32" s="22">
        <v>1</v>
      </c>
      <c r="G32" s="84">
        <v>387561.5</v>
      </c>
      <c r="H32" s="86"/>
    </row>
    <row r="33" spans="2:10" ht="19.5" thickBot="1" x14ac:dyDescent="0.35">
      <c r="B33" s="38"/>
      <c r="C33" s="11"/>
      <c r="F33" s="22">
        <v>2</v>
      </c>
      <c r="G33" s="84">
        <v>0</v>
      </c>
      <c r="H33" s="86"/>
    </row>
    <row r="34" spans="2:10" ht="19.5" thickBot="1" x14ac:dyDescent="0.35">
      <c r="B34" s="38"/>
      <c r="C34" s="43"/>
      <c r="F34" s="22">
        <v>3</v>
      </c>
      <c r="G34" s="81">
        <v>0</v>
      </c>
      <c r="H34" s="82"/>
    </row>
    <row r="35" spans="2:10" ht="20.25" thickTop="1" thickBot="1" x14ac:dyDescent="0.35">
      <c r="B35" s="38"/>
      <c r="C35" s="11">
        <f>SUM(C29:C34)</f>
        <v>0</v>
      </c>
      <c r="D35" s="8">
        <f>C35</f>
        <v>0</v>
      </c>
      <c r="F35" s="22">
        <v>4</v>
      </c>
      <c r="G35" s="81">
        <v>0</v>
      </c>
      <c r="H35" s="82"/>
    </row>
    <row r="36" spans="2:10" x14ac:dyDescent="0.25">
      <c r="B36" s="38"/>
      <c r="C36" s="11"/>
      <c r="D36" s="11"/>
    </row>
    <row r="37" spans="2:10" ht="15.75" thickBot="1" x14ac:dyDescent="0.3">
      <c r="B37" s="38"/>
      <c r="C37" s="11"/>
      <c r="D37" s="11"/>
    </row>
    <row r="38" spans="2:10" ht="18.75" x14ac:dyDescent="0.3">
      <c r="B38" s="38"/>
      <c r="C38" s="11"/>
      <c r="D38" s="11"/>
      <c r="F38" s="87" t="s">
        <v>33</v>
      </c>
      <c r="G38" s="88"/>
      <c r="H38" s="25">
        <f>G32-G28</f>
        <v>100</v>
      </c>
    </row>
    <row r="39" spans="2:10" ht="19.5" thickBot="1" x14ac:dyDescent="0.35">
      <c r="B39" s="38"/>
      <c r="C39" s="41"/>
      <c r="F39" s="26" t="s">
        <v>5</v>
      </c>
      <c r="G39" s="27"/>
      <c r="H39" s="28">
        <v>0</v>
      </c>
      <c r="I39" s="29"/>
      <c r="J39" s="30"/>
    </row>
    <row r="40" spans="2:10" ht="15.75" thickBot="1" x14ac:dyDescent="0.3">
      <c r="B40" s="38"/>
      <c r="C40" s="11"/>
      <c r="D40" s="11"/>
      <c r="H40" s="31"/>
      <c r="I40" s="32"/>
    </row>
    <row r="41" spans="2:10" ht="19.5" thickTop="1" x14ac:dyDescent="0.3">
      <c r="B41" s="38"/>
      <c r="C41" s="11"/>
      <c r="F41" s="33"/>
      <c r="G41" s="45"/>
      <c r="H41" s="46"/>
    </row>
    <row r="42" spans="2:10" ht="19.5" thickBot="1" x14ac:dyDescent="0.35">
      <c r="B42" s="38"/>
      <c r="C42" s="11"/>
      <c r="D42" s="11"/>
      <c r="F42" s="34"/>
      <c r="G42" s="47"/>
      <c r="H42" s="48"/>
    </row>
    <row r="43" spans="2:10" ht="15.75" thickTop="1" x14ac:dyDescent="0.25">
      <c r="B43" s="38"/>
      <c r="C43" s="11"/>
      <c r="F43" s="15"/>
      <c r="G43" s="15"/>
      <c r="H43" s="15"/>
    </row>
    <row r="44" spans="2:10" x14ac:dyDescent="0.25">
      <c r="B44" s="38"/>
      <c r="C44" s="11"/>
      <c r="D44" s="11"/>
    </row>
    <row r="45" spans="2:10" x14ac:dyDescent="0.25">
      <c r="B45" s="38"/>
      <c r="C45" s="11"/>
      <c r="D45" s="11"/>
    </row>
    <row r="46" spans="2:10" x14ac:dyDescent="0.25">
      <c r="B46" s="29"/>
      <c r="C46" s="11"/>
      <c r="D46" s="11"/>
    </row>
    <row r="47" spans="2:10" x14ac:dyDescent="0.25">
      <c r="B47" s="38"/>
      <c r="C47" s="11"/>
      <c r="D47" s="11"/>
    </row>
    <row r="48" spans="2:10" x14ac:dyDescent="0.25">
      <c r="B48" s="38"/>
      <c r="C48" s="11"/>
      <c r="D48" s="11"/>
    </row>
    <row r="49" spans="2:4" x14ac:dyDescent="0.25">
      <c r="B49" s="38"/>
      <c r="C49" s="11"/>
      <c r="D49" s="29"/>
    </row>
    <row r="50" spans="2:4" x14ac:dyDescent="0.25">
      <c r="B50" s="38"/>
      <c r="C50" s="41"/>
      <c r="D50" s="29"/>
    </row>
    <row r="51" spans="2:4" x14ac:dyDescent="0.25">
      <c r="B51" s="38"/>
      <c r="C51" s="41"/>
      <c r="D51" s="29"/>
    </row>
    <row r="52" spans="2:4" x14ac:dyDescent="0.25">
      <c r="B52" s="38"/>
      <c r="C52" s="11"/>
      <c r="D52" s="11"/>
    </row>
    <row r="53" spans="2:4" x14ac:dyDescent="0.25">
      <c r="B53" s="29"/>
      <c r="C53" s="11"/>
      <c r="D53" s="11"/>
    </row>
    <row r="54" spans="2:4" x14ac:dyDescent="0.25">
      <c r="B54" s="29"/>
      <c r="C54" s="11"/>
      <c r="D54" s="11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1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topLeftCell="A13" workbookViewId="0">
      <selection activeCell="A13" sqref="A1:XFD1048576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1.42578125" style="8"/>
    <col min="4" max="4" width="13" style="8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34</v>
      </c>
    </row>
    <row r="2" spans="2:9" x14ac:dyDescent="0.25">
      <c r="B2" s="37"/>
      <c r="F2" s="3"/>
      <c r="G2" s="4"/>
      <c r="H2" s="4"/>
    </row>
    <row r="3" spans="2:9" x14ac:dyDescent="0.25">
      <c r="B3" s="38"/>
      <c r="C3" s="11"/>
      <c r="D3" s="11"/>
      <c r="F3" s="5"/>
      <c r="G3" s="11"/>
      <c r="H3" s="11"/>
    </row>
    <row r="4" spans="2:9" x14ac:dyDescent="0.25">
      <c r="B4" s="38">
        <v>41345</v>
      </c>
      <c r="C4" s="11">
        <v>6926</v>
      </c>
      <c r="D4" s="11"/>
      <c r="F4" s="38"/>
      <c r="G4" s="11"/>
      <c r="H4" s="11"/>
    </row>
    <row r="5" spans="2:9" x14ac:dyDescent="0.25">
      <c r="B5" s="38">
        <v>41345</v>
      </c>
      <c r="C5" s="11">
        <v>29500</v>
      </c>
      <c r="D5" s="11" t="s">
        <v>1</v>
      </c>
      <c r="F5" s="38"/>
      <c r="G5" s="11"/>
      <c r="H5" s="11"/>
    </row>
    <row r="6" spans="2:9" x14ac:dyDescent="0.25">
      <c r="B6" s="37">
        <v>41345</v>
      </c>
      <c r="C6" s="8">
        <v>60000</v>
      </c>
      <c r="D6" s="11"/>
      <c r="F6" s="38"/>
      <c r="G6" s="41"/>
      <c r="H6" s="8"/>
    </row>
    <row r="7" spans="2:9" x14ac:dyDescent="0.25">
      <c r="B7" s="38">
        <v>41345</v>
      </c>
      <c r="C7" s="11">
        <v>6456</v>
      </c>
      <c r="D7" s="11"/>
      <c r="F7" s="38"/>
      <c r="G7" s="41">
        <v>0</v>
      </c>
      <c r="H7" s="8"/>
    </row>
    <row r="8" spans="2:9" x14ac:dyDescent="0.25">
      <c r="B8" s="37">
        <v>41345</v>
      </c>
      <c r="C8" s="41">
        <v>43000</v>
      </c>
      <c r="F8" s="37"/>
      <c r="G8" s="11">
        <v>0</v>
      </c>
      <c r="H8" s="8"/>
      <c r="I8" s="4"/>
    </row>
    <row r="9" spans="2:9" ht="15.75" thickBot="1" x14ac:dyDescent="0.3">
      <c r="B9" s="40"/>
      <c r="C9" s="43">
        <v>0</v>
      </c>
      <c r="F9" s="38"/>
      <c r="G9" s="11">
        <v>0</v>
      </c>
      <c r="H9" s="11"/>
    </row>
    <row r="10" spans="2:9" ht="15.75" thickTop="1" x14ac:dyDescent="0.25">
      <c r="B10" s="40"/>
      <c r="C10" s="41">
        <f>SUM(C3:C9)</f>
        <v>145882</v>
      </c>
      <c r="D10" s="11">
        <f>C10</f>
        <v>145882</v>
      </c>
      <c r="F10" s="38"/>
      <c r="G10" s="11">
        <v>0</v>
      </c>
      <c r="H10" s="11"/>
    </row>
    <row r="11" spans="2:9" ht="15.75" thickBot="1" x14ac:dyDescent="0.3">
      <c r="F11" s="38"/>
      <c r="G11" s="43">
        <v>0</v>
      </c>
      <c r="H11" s="11"/>
    </row>
    <row r="12" spans="2:9" ht="15.75" thickTop="1" x14ac:dyDescent="0.25">
      <c r="B12" s="37"/>
      <c r="F12" s="5"/>
      <c r="G12" s="41">
        <f>SUM(G4:G11)</f>
        <v>0</v>
      </c>
      <c r="H12" s="8">
        <f>G12</f>
        <v>0</v>
      </c>
      <c r="I12" s="4"/>
    </row>
    <row r="13" spans="2:9" x14ac:dyDescent="0.25">
      <c r="B13" s="37">
        <v>41346</v>
      </c>
      <c r="C13" s="8">
        <v>40000</v>
      </c>
      <c r="D13" s="11"/>
      <c r="F13" s="5"/>
      <c r="G13" s="11"/>
      <c r="H13" s="11"/>
    </row>
    <row r="14" spans="2:9" x14ac:dyDescent="0.25">
      <c r="B14" s="40">
        <v>41346</v>
      </c>
      <c r="C14" s="11">
        <v>42200</v>
      </c>
      <c r="D14" s="11"/>
      <c r="F14" s="5"/>
      <c r="G14" s="11"/>
      <c r="H14" s="36"/>
    </row>
    <row r="15" spans="2:9" x14ac:dyDescent="0.25">
      <c r="B15" s="42">
        <v>41346</v>
      </c>
      <c r="C15" s="41">
        <v>40000</v>
      </c>
      <c r="D15" s="11"/>
      <c r="F15" s="5"/>
      <c r="G15" s="11"/>
      <c r="H15" s="36"/>
    </row>
    <row r="16" spans="2:9" x14ac:dyDescent="0.25">
      <c r="B16" s="42"/>
      <c r="C16" s="41">
        <v>0</v>
      </c>
      <c r="D16" s="11"/>
      <c r="F16" s="5"/>
      <c r="G16" s="11"/>
      <c r="H16" s="36"/>
    </row>
    <row r="17" spans="2:9" ht="15.75" thickBot="1" x14ac:dyDescent="0.3">
      <c r="B17" s="42"/>
      <c r="C17" s="43">
        <v>0</v>
      </c>
      <c r="D17" s="11"/>
      <c r="F17" s="5"/>
      <c r="G17" s="11"/>
      <c r="H17" s="36"/>
    </row>
    <row r="18" spans="2:9" ht="15.75" thickTop="1" x14ac:dyDescent="0.25">
      <c r="B18" s="42"/>
      <c r="C18" s="11">
        <f>SUM(C13:C17)</f>
        <v>122200</v>
      </c>
      <c r="D18" s="8">
        <f>C18</f>
        <v>122200</v>
      </c>
      <c r="F18" s="3"/>
      <c r="G18" s="11"/>
      <c r="H18" s="11"/>
    </row>
    <row r="19" spans="2:9" x14ac:dyDescent="0.25">
      <c r="B19" s="40"/>
      <c r="C19" s="11"/>
      <c r="D19" s="11"/>
      <c r="F19" s="3"/>
      <c r="G19" s="11"/>
      <c r="H19" s="11"/>
    </row>
    <row r="20" spans="2:9" ht="15.75" thickBot="1" x14ac:dyDescent="0.3">
      <c r="B20" s="40"/>
      <c r="C20" s="41"/>
      <c r="D20" s="11"/>
      <c r="F20" s="3"/>
      <c r="G20" s="43"/>
      <c r="H20" s="8"/>
    </row>
    <row r="21" spans="2:9" ht="15.75" thickTop="1" x14ac:dyDescent="0.25">
      <c r="B21" s="40"/>
      <c r="C21" s="41"/>
      <c r="D21" s="11"/>
      <c r="F21" s="5"/>
      <c r="G21" s="11">
        <f>SUM(G14:G20)</f>
        <v>0</v>
      </c>
      <c r="H21" s="11">
        <f>G21</f>
        <v>0</v>
      </c>
      <c r="I21" s="11"/>
    </row>
    <row r="22" spans="2:9" x14ac:dyDescent="0.25">
      <c r="B22" s="40"/>
      <c r="C22" s="41"/>
      <c r="D22" s="11"/>
      <c r="F22" s="3"/>
      <c r="G22" s="8"/>
      <c r="H22" s="8"/>
      <c r="I22" s="15"/>
    </row>
    <row r="23" spans="2:9" x14ac:dyDescent="0.25">
      <c r="B23" s="40"/>
      <c r="C23" s="11"/>
      <c r="D23" s="11"/>
      <c r="F23" s="3"/>
      <c r="G23" s="44"/>
      <c r="H23" s="36"/>
      <c r="I23" s="15"/>
    </row>
    <row r="24" spans="2:9" x14ac:dyDescent="0.25">
      <c r="B24" s="38"/>
      <c r="C24" s="41"/>
      <c r="D24" s="11"/>
      <c r="F24" s="3"/>
      <c r="G24" s="11"/>
      <c r="H24" s="36"/>
      <c r="I24" s="15"/>
    </row>
    <row r="25" spans="2:9" x14ac:dyDescent="0.25">
      <c r="B25" s="38"/>
      <c r="C25" s="11">
        <v>0</v>
      </c>
      <c r="D25" s="11"/>
      <c r="F25" s="3"/>
      <c r="G25" s="6"/>
      <c r="H25" s="4">
        <f>G25</f>
        <v>0</v>
      </c>
      <c r="I25" s="15"/>
    </row>
    <row r="26" spans="2:9" ht="15.75" thickBot="1" x14ac:dyDescent="0.3">
      <c r="B26" s="37"/>
      <c r="C26" s="43">
        <v>0</v>
      </c>
      <c r="D26" s="11"/>
      <c r="F26" s="3"/>
      <c r="G26" s="6"/>
      <c r="I26" s="15"/>
    </row>
    <row r="27" spans="2:9" ht="16.5" thickTop="1" thickBot="1" x14ac:dyDescent="0.3">
      <c r="B27" s="37"/>
      <c r="C27" s="11">
        <f>SUM(C22:C26)</f>
        <v>0</v>
      </c>
      <c r="D27" s="8">
        <f>C27</f>
        <v>0</v>
      </c>
      <c r="F27" s="17"/>
      <c r="G27" s="12"/>
      <c r="H27" s="12"/>
      <c r="I27" s="15"/>
    </row>
    <row r="28" spans="2:9" ht="20.25" thickTop="1" thickBot="1" x14ac:dyDescent="0.35">
      <c r="B28" s="37"/>
      <c r="C28" s="11"/>
      <c r="F28" s="18" t="s">
        <v>2</v>
      </c>
      <c r="G28" s="84">
        <f>D10+D24+D32+H12+D18+D27+D35</f>
        <v>268082</v>
      </c>
      <c r="H28" s="85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8.75" x14ac:dyDescent="0.3">
      <c r="B31" s="37"/>
      <c r="C31" s="11"/>
      <c r="F31" s="19" t="s">
        <v>3</v>
      </c>
      <c r="G31" s="20"/>
      <c r="H31" s="21"/>
    </row>
    <row r="32" spans="2:9" ht="19.5" thickBot="1" x14ac:dyDescent="0.35">
      <c r="B32" s="38"/>
      <c r="F32" s="22">
        <v>1</v>
      </c>
      <c r="G32" s="84">
        <v>268076</v>
      </c>
      <c r="H32" s="86"/>
    </row>
    <row r="33" spans="2:10" ht="19.5" thickBot="1" x14ac:dyDescent="0.35">
      <c r="B33" s="38"/>
      <c r="C33" s="11"/>
      <c r="F33" s="22">
        <v>2</v>
      </c>
      <c r="G33" s="84">
        <v>0</v>
      </c>
      <c r="H33" s="86"/>
    </row>
    <row r="34" spans="2:10" ht="19.5" thickBot="1" x14ac:dyDescent="0.35">
      <c r="B34" s="38"/>
      <c r="C34" s="43"/>
      <c r="F34" s="22">
        <v>3</v>
      </c>
      <c r="G34" s="81">
        <v>0</v>
      </c>
      <c r="H34" s="82"/>
    </row>
    <row r="35" spans="2:10" ht="20.25" thickTop="1" thickBot="1" x14ac:dyDescent="0.35">
      <c r="B35" s="38"/>
      <c r="C35" s="11">
        <f>SUM(C29:C34)</f>
        <v>0</v>
      </c>
      <c r="D35" s="8">
        <f>C35</f>
        <v>0</v>
      </c>
      <c r="F35" s="22">
        <v>4</v>
      </c>
      <c r="G35" s="81">
        <v>0</v>
      </c>
      <c r="H35" s="82"/>
    </row>
    <row r="36" spans="2:10" x14ac:dyDescent="0.25">
      <c r="B36" s="38"/>
      <c r="C36" s="11"/>
      <c r="D36" s="11"/>
    </row>
    <row r="37" spans="2:10" ht="15.75" thickBot="1" x14ac:dyDescent="0.3">
      <c r="B37" s="38"/>
      <c r="C37" s="11"/>
      <c r="D37" s="11"/>
    </row>
    <row r="38" spans="2:10" ht="18.75" x14ac:dyDescent="0.3">
      <c r="B38" s="38"/>
      <c r="C38" s="11"/>
      <c r="D38" s="11"/>
      <c r="F38" s="87" t="s">
        <v>4</v>
      </c>
      <c r="G38" s="88"/>
      <c r="H38" s="25">
        <f>G32-G28</f>
        <v>-6</v>
      </c>
    </row>
    <row r="39" spans="2:10" ht="19.5" thickBot="1" x14ac:dyDescent="0.35">
      <c r="B39" s="38"/>
      <c r="C39" s="41"/>
      <c r="F39" s="26" t="s">
        <v>5</v>
      </c>
      <c r="G39" s="27"/>
      <c r="H39" s="28">
        <v>0</v>
      </c>
      <c r="I39" s="29"/>
      <c r="J39" s="30"/>
    </row>
    <row r="40" spans="2:10" ht="15.75" thickBot="1" x14ac:dyDescent="0.3">
      <c r="B40" s="38"/>
      <c r="C40" s="11"/>
      <c r="D40" s="11"/>
      <c r="H40" s="31"/>
      <c r="I40" s="32"/>
    </row>
    <row r="41" spans="2:10" ht="19.5" thickTop="1" x14ac:dyDescent="0.3">
      <c r="B41" s="38"/>
      <c r="C41" s="11"/>
      <c r="F41" s="33"/>
      <c r="G41" s="45"/>
      <c r="H41" s="46"/>
    </row>
    <row r="42" spans="2:10" ht="19.5" thickBot="1" x14ac:dyDescent="0.35">
      <c r="B42" s="38"/>
      <c r="C42" s="11"/>
      <c r="D42" s="11"/>
      <c r="F42" s="34"/>
      <c r="G42" s="47"/>
      <c r="H42" s="48"/>
    </row>
    <row r="43" spans="2:10" ht="15.75" thickTop="1" x14ac:dyDescent="0.25">
      <c r="B43" s="38"/>
      <c r="C43" s="11"/>
      <c r="F43" s="15"/>
      <c r="G43" s="15"/>
      <c r="H43" s="15"/>
    </row>
    <row r="44" spans="2:10" x14ac:dyDescent="0.25">
      <c r="B44" s="38"/>
      <c r="C44" s="11"/>
      <c r="D44" s="11"/>
    </row>
    <row r="45" spans="2:10" x14ac:dyDescent="0.25">
      <c r="B45" s="38"/>
      <c r="C45" s="11"/>
      <c r="D45" s="11"/>
    </row>
    <row r="46" spans="2:10" x14ac:dyDescent="0.25">
      <c r="B46" s="29"/>
      <c r="C46" s="11"/>
      <c r="D46" s="11"/>
    </row>
    <row r="47" spans="2:10" x14ac:dyDescent="0.25">
      <c r="B47" s="38"/>
      <c r="C47" s="11"/>
      <c r="D47" s="11"/>
    </row>
    <row r="48" spans="2:10" x14ac:dyDescent="0.25">
      <c r="B48" s="38"/>
      <c r="C48" s="11"/>
      <c r="D48" s="11"/>
    </row>
    <row r="49" spans="2:4" x14ac:dyDescent="0.25">
      <c r="B49" s="38"/>
      <c r="C49" s="11"/>
      <c r="D49" s="29"/>
    </row>
    <row r="50" spans="2:4" x14ac:dyDescent="0.25">
      <c r="B50" s="38"/>
      <c r="C50" s="41"/>
      <c r="D50" s="29"/>
    </row>
    <row r="51" spans="2:4" x14ac:dyDescent="0.25">
      <c r="B51" s="38"/>
      <c r="C51" s="41"/>
      <c r="D51" s="29"/>
    </row>
    <row r="52" spans="2:4" x14ac:dyDescent="0.25">
      <c r="B52" s="38"/>
      <c r="C52" s="11"/>
      <c r="D52" s="11"/>
    </row>
    <row r="53" spans="2:4" x14ac:dyDescent="0.25">
      <c r="B53" s="29"/>
      <c r="C53" s="11"/>
      <c r="D53" s="11"/>
    </row>
    <row r="54" spans="2:4" x14ac:dyDescent="0.25">
      <c r="B54" s="29"/>
      <c r="C54" s="11"/>
      <c r="D54" s="11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12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topLeftCell="A10" workbookViewId="0">
      <selection activeCell="I20" sqref="I20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1.42578125" style="8"/>
    <col min="4" max="4" width="13" style="8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35</v>
      </c>
    </row>
    <row r="2" spans="2:9" x14ac:dyDescent="0.25">
      <c r="B2" s="37"/>
      <c r="F2" s="3"/>
      <c r="G2" s="4"/>
      <c r="H2" s="4"/>
    </row>
    <row r="3" spans="2:9" x14ac:dyDescent="0.25">
      <c r="B3" s="38"/>
      <c r="C3" s="11"/>
      <c r="D3" s="11"/>
      <c r="F3" s="5"/>
      <c r="G3" s="11"/>
      <c r="H3" s="11"/>
    </row>
    <row r="4" spans="2:9" x14ac:dyDescent="0.25">
      <c r="B4" s="38">
        <v>41347</v>
      </c>
      <c r="C4" s="11">
        <v>50000</v>
      </c>
      <c r="D4" s="11"/>
      <c r="F4" s="38"/>
      <c r="G4" s="11"/>
      <c r="H4" s="11"/>
    </row>
    <row r="5" spans="2:9" x14ac:dyDescent="0.25">
      <c r="B5" s="38">
        <v>41347</v>
      </c>
      <c r="C5" s="11">
        <v>32700</v>
      </c>
      <c r="D5" s="11" t="s">
        <v>1</v>
      </c>
      <c r="F5" s="38"/>
      <c r="G5" s="11"/>
      <c r="H5" s="11"/>
    </row>
    <row r="6" spans="2:9" x14ac:dyDescent="0.25">
      <c r="B6" s="37">
        <v>41347</v>
      </c>
      <c r="C6" s="8">
        <v>50000</v>
      </c>
      <c r="D6" s="11"/>
      <c r="F6" s="38"/>
      <c r="G6" s="41"/>
      <c r="H6" s="8"/>
    </row>
    <row r="7" spans="2:9" x14ac:dyDescent="0.25">
      <c r="B7" s="38">
        <v>41347</v>
      </c>
      <c r="C7" s="11">
        <v>5387</v>
      </c>
      <c r="D7" s="11"/>
      <c r="F7" s="38"/>
      <c r="G7" s="41">
        <v>0</v>
      </c>
      <c r="H7" s="8"/>
    </row>
    <row r="8" spans="2:9" x14ac:dyDescent="0.25">
      <c r="B8" s="37">
        <v>41347</v>
      </c>
      <c r="C8" s="41">
        <v>50000</v>
      </c>
      <c r="F8" s="37"/>
      <c r="G8" s="11">
        <v>0</v>
      </c>
      <c r="H8" s="8"/>
      <c r="I8" s="4"/>
    </row>
    <row r="9" spans="2:9" ht="15.75" thickBot="1" x14ac:dyDescent="0.3">
      <c r="B9" s="40"/>
      <c r="C9" s="43">
        <v>0</v>
      </c>
      <c r="F9" s="38"/>
      <c r="G9" s="11">
        <v>0</v>
      </c>
      <c r="H9" s="11"/>
    </row>
    <row r="10" spans="2:9" ht="15.75" thickTop="1" x14ac:dyDescent="0.25">
      <c r="B10" s="40"/>
      <c r="C10" s="41">
        <f>SUM(C3:C9)</f>
        <v>188087</v>
      </c>
      <c r="D10" s="11">
        <f>C10</f>
        <v>188087</v>
      </c>
      <c r="F10" s="38"/>
      <c r="G10" s="11">
        <v>0</v>
      </c>
      <c r="H10" s="11"/>
    </row>
    <row r="11" spans="2:9" ht="15.75" thickBot="1" x14ac:dyDescent="0.3">
      <c r="F11" s="38"/>
      <c r="G11" s="43">
        <v>0</v>
      </c>
      <c r="H11" s="11"/>
    </row>
    <row r="12" spans="2:9" ht="15.75" thickTop="1" x14ac:dyDescent="0.25">
      <c r="B12" s="37"/>
      <c r="F12" s="5"/>
      <c r="G12" s="41">
        <f>SUM(G4:G11)</f>
        <v>0</v>
      </c>
      <c r="H12" s="8">
        <f>G12</f>
        <v>0</v>
      </c>
      <c r="I12" s="4"/>
    </row>
    <row r="13" spans="2:9" x14ac:dyDescent="0.25">
      <c r="B13" s="37">
        <v>41348</v>
      </c>
      <c r="C13" s="8">
        <v>35000</v>
      </c>
      <c r="D13" s="11"/>
      <c r="F13" s="5"/>
      <c r="G13" s="11"/>
      <c r="H13" s="11"/>
    </row>
    <row r="14" spans="2:9" x14ac:dyDescent="0.25">
      <c r="B14" s="40">
        <v>41348</v>
      </c>
      <c r="C14" s="11">
        <v>35000</v>
      </c>
      <c r="D14" s="11"/>
      <c r="F14" s="5"/>
      <c r="G14" s="11"/>
      <c r="H14" s="36"/>
    </row>
    <row r="15" spans="2:9" x14ac:dyDescent="0.25">
      <c r="B15" s="42">
        <v>41348</v>
      </c>
      <c r="C15" s="41">
        <v>7099</v>
      </c>
      <c r="D15" s="11"/>
      <c r="F15" s="5"/>
      <c r="G15" s="11"/>
      <c r="H15" s="36"/>
    </row>
    <row r="16" spans="2:9" x14ac:dyDescent="0.25">
      <c r="B16" s="42">
        <v>41348</v>
      </c>
      <c r="C16" s="41">
        <v>12000</v>
      </c>
      <c r="D16" s="11"/>
      <c r="F16" s="5"/>
      <c r="G16" s="11"/>
      <c r="H16" s="36"/>
    </row>
    <row r="17" spans="2:9" ht="15.75" thickBot="1" x14ac:dyDescent="0.3">
      <c r="B17" s="42"/>
      <c r="C17" s="43">
        <v>0</v>
      </c>
      <c r="D17" s="11"/>
      <c r="F17" s="5"/>
      <c r="G17" s="11"/>
      <c r="H17" s="36"/>
    </row>
    <row r="18" spans="2:9" ht="15.75" thickTop="1" x14ac:dyDescent="0.25">
      <c r="B18" s="42"/>
      <c r="C18" s="11">
        <f>SUM(C13:C17)</f>
        <v>89099</v>
      </c>
      <c r="D18" s="8">
        <f>C18</f>
        <v>89099</v>
      </c>
      <c r="F18" s="3"/>
      <c r="G18" s="11"/>
      <c r="H18" s="11"/>
    </row>
    <row r="19" spans="2:9" x14ac:dyDescent="0.25">
      <c r="B19" s="40"/>
      <c r="C19" s="11"/>
      <c r="D19" s="11"/>
      <c r="F19" s="3"/>
      <c r="G19" s="11"/>
      <c r="H19" s="11"/>
    </row>
    <row r="20" spans="2:9" ht="15.75" thickBot="1" x14ac:dyDescent="0.3">
      <c r="B20" s="40"/>
      <c r="C20" s="41"/>
      <c r="D20" s="11"/>
      <c r="F20" s="3"/>
      <c r="G20" s="43"/>
      <c r="H20" s="8"/>
    </row>
    <row r="21" spans="2:9" ht="15.75" thickTop="1" x14ac:dyDescent="0.25">
      <c r="B21" s="40"/>
      <c r="C21" s="41"/>
      <c r="D21" s="11"/>
      <c r="F21" s="5"/>
      <c r="G21" s="11">
        <f>SUM(G14:G20)</f>
        <v>0</v>
      </c>
      <c r="H21" s="11">
        <f>G21</f>
        <v>0</v>
      </c>
      <c r="I21" s="11"/>
    </row>
    <row r="22" spans="2:9" x14ac:dyDescent="0.25">
      <c r="B22" s="40"/>
      <c r="C22" s="41"/>
      <c r="D22" s="11"/>
      <c r="F22" s="3"/>
      <c r="G22" s="8"/>
      <c r="H22" s="8"/>
      <c r="I22" s="15"/>
    </row>
    <row r="23" spans="2:9" x14ac:dyDescent="0.25">
      <c r="B23" s="40"/>
      <c r="C23" s="11"/>
      <c r="D23" s="11"/>
      <c r="F23" s="3"/>
      <c r="G23" s="44"/>
      <c r="H23" s="36"/>
      <c r="I23" s="15"/>
    </row>
    <row r="24" spans="2:9" x14ac:dyDescent="0.25">
      <c r="B24" s="38"/>
      <c r="C24" s="41"/>
      <c r="D24" s="11"/>
      <c r="F24" s="3"/>
      <c r="G24" s="11"/>
      <c r="H24" s="36"/>
      <c r="I24" s="15"/>
    </row>
    <row r="25" spans="2:9" x14ac:dyDescent="0.25">
      <c r="B25" s="38"/>
      <c r="C25" s="11">
        <v>0</v>
      </c>
      <c r="D25" s="11"/>
      <c r="F25" s="3"/>
      <c r="G25" s="6"/>
      <c r="H25" s="4">
        <f>G25</f>
        <v>0</v>
      </c>
      <c r="I25" s="15"/>
    </row>
    <row r="26" spans="2:9" ht="15.75" thickBot="1" x14ac:dyDescent="0.3">
      <c r="B26" s="37"/>
      <c r="C26" s="43">
        <v>0</v>
      </c>
      <c r="D26" s="11"/>
      <c r="F26" s="3"/>
      <c r="G26" s="6"/>
      <c r="I26" s="15"/>
    </row>
    <row r="27" spans="2:9" ht="16.5" thickTop="1" thickBot="1" x14ac:dyDescent="0.3">
      <c r="B27" s="37"/>
      <c r="C27" s="11">
        <f>SUM(C22:C26)</f>
        <v>0</v>
      </c>
      <c r="D27" s="8">
        <f>C27</f>
        <v>0</v>
      </c>
      <c r="F27" s="17"/>
      <c r="G27" s="12"/>
      <c r="H27" s="12"/>
      <c r="I27" s="15"/>
    </row>
    <row r="28" spans="2:9" ht="20.25" thickTop="1" thickBot="1" x14ac:dyDescent="0.35">
      <c r="B28" s="37"/>
      <c r="C28" s="11"/>
      <c r="F28" s="18" t="s">
        <v>2</v>
      </c>
      <c r="G28" s="84">
        <f>D10+D24+D32+H12+D18+D27+D35</f>
        <v>277186</v>
      </c>
      <c r="H28" s="85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8.75" x14ac:dyDescent="0.3">
      <c r="B31" s="37"/>
      <c r="C31" s="11"/>
      <c r="F31" s="19" t="s">
        <v>3</v>
      </c>
      <c r="G31" s="20"/>
      <c r="H31" s="21"/>
    </row>
    <row r="32" spans="2:9" ht="19.5" thickBot="1" x14ac:dyDescent="0.35">
      <c r="B32" s="38"/>
      <c r="F32" s="22">
        <v>1</v>
      </c>
      <c r="G32" s="84">
        <v>277186</v>
      </c>
      <c r="H32" s="86"/>
    </row>
    <row r="33" spans="2:10" ht="19.5" thickBot="1" x14ac:dyDescent="0.35">
      <c r="B33" s="38"/>
      <c r="C33" s="11"/>
      <c r="F33" s="22">
        <v>2</v>
      </c>
      <c r="G33" s="84">
        <v>0</v>
      </c>
      <c r="H33" s="86"/>
    </row>
    <row r="34" spans="2:10" ht="19.5" thickBot="1" x14ac:dyDescent="0.35">
      <c r="B34" s="38"/>
      <c r="C34" s="43"/>
      <c r="F34" s="22">
        <v>3</v>
      </c>
      <c r="G34" s="81">
        <v>0</v>
      </c>
      <c r="H34" s="82"/>
    </row>
    <row r="35" spans="2:10" ht="20.25" thickTop="1" thickBot="1" x14ac:dyDescent="0.35">
      <c r="B35" s="38"/>
      <c r="C35" s="11">
        <f>SUM(C29:C34)</f>
        <v>0</v>
      </c>
      <c r="D35" s="8">
        <f>C35</f>
        <v>0</v>
      </c>
      <c r="F35" s="22">
        <v>4</v>
      </c>
      <c r="G35" s="81">
        <v>0</v>
      </c>
      <c r="H35" s="82"/>
    </row>
    <row r="36" spans="2:10" x14ac:dyDescent="0.25">
      <c r="B36" s="38"/>
      <c r="C36" s="11"/>
      <c r="D36" s="11"/>
    </row>
    <row r="37" spans="2:10" ht="15.75" thickBot="1" x14ac:dyDescent="0.3">
      <c r="B37" s="38"/>
      <c r="C37" s="11"/>
      <c r="D37" s="11"/>
    </row>
    <row r="38" spans="2:10" ht="18.75" x14ac:dyDescent="0.3">
      <c r="B38" s="38"/>
      <c r="C38" s="11"/>
      <c r="D38" s="11"/>
      <c r="F38" s="87" t="s">
        <v>4</v>
      </c>
      <c r="G38" s="88"/>
      <c r="H38" s="25">
        <f>G32-G28</f>
        <v>0</v>
      </c>
    </row>
    <row r="39" spans="2:10" ht="19.5" thickBot="1" x14ac:dyDescent="0.35">
      <c r="B39" s="38"/>
      <c r="C39" s="41"/>
      <c r="F39" s="26" t="s">
        <v>5</v>
      </c>
      <c r="G39" s="27"/>
      <c r="H39" s="28">
        <v>0</v>
      </c>
      <c r="I39" s="29"/>
      <c r="J39" s="30"/>
    </row>
    <row r="40" spans="2:10" ht="15.75" thickBot="1" x14ac:dyDescent="0.3">
      <c r="B40" s="38"/>
      <c r="C40" s="11"/>
      <c r="D40" s="11"/>
      <c r="H40" s="31"/>
      <c r="I40" s="32"/>
    </row>
    <row r="41" spans="2:10" ht="19.5" thickTop="1" x14ac:dyDescent="0.3">
      <c r="B41" s="38"/>
      <c r="C41" s="11"/>
      <c r="F41" s="33"/>
      <c r="G41" s="45"/>
      <c r="H41" s="46"/>
    </row>
    <row r="42" spans="2:10" ht="19.5" thickBot="1" x14ac:dyDescent="0.35">
      <c r="B42" s="38"/>
      <c r="C42" s="11"/>
      <c r="D42" s="11"/>
      <c r="F42" s="34"/>
      <c r="G42" s="47"/>
      <c r="H42" s="48"/>
    </row>
    <row r="43" spans="2:10" ht="15.75" thickTop="1" x14ac:dyDescent="0.25">
      <c r="B43" s="38"/>
      <c r="C43" s="11"/>
      <c r="F43" s="15"/>
      <c r="G43" s="15"/>
      <c r="H43" s="15"/>
    </row>
    <row r="44" spans="2:10" x14ac:dyDescent="0.25">
      <c r="B44" s="38"/>
      <c r="C44" s="11"/>
      <c r="D44" s="11"/>
    </row>
    <row r="45" spans="2:10" x14ac:dyDescent="0.25">
      <c r="B45" s="38"/>
      <c r="C45" s="11"/>
      <c r="D45" s="11"/>
    </row>
    <row r="46" spans="2:10" x14ac:dyDescent="0.25">
      <c r="B46" s="29"/>
      <c r="C46" s="11"/>
      <c r="D46" s="11"/>
    </row>
    <row r="47" spans="2:10" x14ac:dyDescent="0.25">
      <c r="B47" s="38"/>
      <c r="C47" s="11"/>
      <c r="D47" s="11"/>
    </row>
    <row r="48" spans="2:10" x14ac:dyDescent="0.25">
      <c r="B48" s="38"/>
      <c r="C48" s="11"/>
      <c r="D48" s="11"/>
    </row>
    <row r="49" spans="2:4" x14ac:dyDescent="0.25">
      <c r="B49" s="38"/>
      <c r="C49" s="11"/>
      <c r="D49" s="29"/>
    </row>
    <row r="50" spans="2:4" x14ac:dyDescent="0.25">
      <c r="B50" s="38"/>
      <c r="C50" s="41"/>
      <c r="D50" s="29"/>
    </row>
    <row r="51" spans="2:4" x14ac:dyDescent="0.25">
      <c r="B51" s="38"/>
      <c r="C51" s="41"/>
      <c r="D51" s="29"/>
    </row>
    <row r="52" spans="2:4" x14ac:dyDescent="0.25">
      <c r="B52" s="38"/>
      <c r="C52" s="11"/>
      <c r="D52" s="11"/>
    </row>
    <row r="53" spans="2:4" x14ac:dyDescent="0.25">
      <c r="B53" s="29"/>
      <c r="C53" s="11"/>
      <c r="D53" s="11"/>
    </row>
    <row r="54" spans="2:4" x14ac:dyDescent="0.25">
      <c r="B54" s="29"/>
      <c r="C54" s="11"/>
      <c r="D54" s="11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14000000000000001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workbookViewId="0">
      <selection sqref="A1:XFD1048576"/>
    </sheetView>
  </sheetViews>
  <sheetFormatPr baseColWidth="10" defaultRowHeight="15" x14ac:dyDescent="0.25"/>
  <cols>
    <col min="1" max="1" width="2.85546875" customWidth="1"/>
    <col min="2" max="2" width="11.42578125" style="36"/>
    <col min="3" max="3" width="11.42578125" style="8"/>
    <col min="4" max="4" width="13" style="8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36</v>
      </c>
    </row>
    <row r="2" spans="2:9" x14ac:dyDescent="0.25">
      <c r="B2" s="37"/>
      <c r="F2" s="3"/>
      <c r="G2" s="4"/>
      <c r="H2" s="4"/>
    </row>
    <row r="3" spans="2:9" x14ac:dyDescent="0.25">
      <c r="B3" s="38"/>
      <c r="C3" s="11"/>
      <c r="D3" s="11"/>
      <c r="F3" s="5"/>
      <c r="G3" s="11"/>
      <c r="H3" s="11"/>
    </row>
    <row r="4" spans="2:9" x14ac:dyDescent="0.25">
      <c r="B4" s="38"/>
      <c r="C4" s="11"/>
      <c r="D4" s="11"/>
      <c r="F4" s="38"/>
      <c r="G4" s="11"/>
      <c r="H4" s="11"/>
    </row>
    <row r="5" spans="2:9" x14ac:dyDescent="0.25">
      <c r="B5" s="38">
        <v>41349</v>
      </c>
      <c r="C5" s="11">
        <v>60000</v>
      </c>
      <c r="D5" s="11" t="s">
        <v>1</v>
      </c>
      <c r="F5" s="38"/>
      <c r="G5" s="11"/>
      <c r="H5" s="11"/>
    </row>
    <row r="6" spans="2:9" x14ac:dyDescent="0.25">
      <c r="B6" s="37">
        <v>41349</v>
      </c>
      <c r="C6" s="8">
        <v>85000</v>
      </c>
      <c r="D6" s="11"/>
      <c r="F6" s="38"/>
      <c r="G6" s="41"/>
      <c r="H6" s="8"/>
    </row>
    <row r="7" spans="2:9" x14ac:dyDescent="0.25">
      <c r="B7" s="38">
        <v>41349</v>
      </c>
      <c r="C7" s="11">
        <v>11457</v>
      </c>
      <c r="D7" s="11"/>
      <c r="F7" s="38"/>
      <c r="G7" s="41">
        <v>0</v>
      </c>
      <c r="H7" s="8"/>
    </row>
    <row r="8" spans="2:9" x14ac:dyDescent="0.25">
      <c r="B8" s="37">
        <v>41349</v>
      </c>
      <c r="C8" s="41">
        <v>21000</v>
      </c>
      <c r="F8" s="37"/>
      <c r="G8" s="11">
        <v>0</v>
      </c>
      <c r="H8" s="8"/>
      <c r="I8" s="4"/>
    </row>
    <row r="9" spans="2:9" ht="15.75" thickBot="1" x14ac:dyDescent="0.3">
      <c r="B9" s="40"/>
      <c r="C9" s="43">
        <v>0</v>
      </c>
      <c r="F9" s="38"/>
      <c r="G9" s="11">
        <v>0</v>
      </c>
      <c r="H9" s="11"/>
    </row>
    <row r="10" spans="2:9" ht="15.75" thickTop="1" x14ac:dyDescent="0.25">
      <c r="B10" s="40"/>
      <c r="C10" s="41">
        <f>SUM(C3:C9)</f>
        <v>177457</v>
      </c>
      <c r="D10" s="11">
        <f>C10</f>
        <v>177457</v>
      </c>
      <c r="F10" s="38"/>
      <c r="G10" s="11">
        <v>0</v>
      </c>
      <c r="H10" s="11"/>
    </row>
    <row r="11" spans="2:9" ht="15.75" thickBot="1" x14ac:dyDescent="0.3">
      <c r="F11" s="38"/>
      <c r="G11" s="43">
        <v>0</v>
      </c>
      <c r="H11" s="11"/>
    </row>
    <row r="12" spans="2:9" ht="15.75" thickTop="1" x14ac:dyDescent="0.25">
      <c r="B12" s="37"/>
      <c r="F12" s="5"/>
      <c r="G12" s="41">
        <f>SUM(G4:G11)</f>
        <v>0</v>
      </c>
      <c r="H12" s="8">
        <f>G12</f>
        <v>0</v>
      </c>
      <c r="I12" s="4"/>
    </row>
    <row r="13" spans="2:9" x14ac:dyDescent="0.25">
      <c r="B13" s="37"/>
      <c r="D13" s="11"/>
      <c r="F13" s="5"/>
      <c r="G13" s="11"/>
      <c r="H13" s="11"/>
    </row>
    <row r="14" spans="2:9" x14ac:dyDescent="0.25">
      <c r="B14" s="40">
        <v>41350</v>
      </c>
      <c r="C14" s="11">
        <v>40000</v>
      </c>
      <c r="D14" s="11"/>
      <c r="F14" s="5"/>
      <c r="G14" s="11"/>
      <c r="H14" s="36"/>
    </row>
    <row r="15" spans="2:9" x14ac:dyDescent="0.25">
      <c r="B15" s="42">
        <v>41350</v>
      </c>
      <c r="C15" s="41">
        <v>10556.5</v>
      </c>
      <c r="D15" s="11"/>
      <c r="F15" s="5"/>
      <c r="G15" s="11"/>
      <c r="H15" s="36"/>
    </row>
    <row r="16" spans="2:9" x14ac:dyDescent="0.25">
      <c r="B16" s="42"/>
      <c r="C16" s="41">
        <v>0</v>
      </c>
      <c r="D16" s="11"/>
      <c r="F16" s="5"/>
      <c r="G16" s="11"/>
      <c r="H16" s="36"/>
    </row>
    <row r="17" spans="2:9" ht="15.75" thickBot="1" x14ac:dyDescent="0.3">
      <c r="B17" s="42"/>
      <c r="C17" s="43">
        <v>0</v>
      </c>
      <c r="D17" s="11"/>
      <c r="F17" s="5"/>
      <c r="G17" s="11"/>
      <c r="H17" s="36"/>
    </row>
    <row r="18" spans="2:9" ht="15.75" thickTop="1" x14ac:dyDescent="0.25">
      <c r="B18" s="42"/>
      <c r="C18" s="11">
        <f>SUM(C13:C17)</f>
        <v>50556.5</v>
      </c>
      <c r="D18" s="8">
        <f>C18</f>
        <v>50556.5</v>
      </c>
      <c r="F18" s="3"/>
      <c r="G18" s="11"/>
      <c r="H18" s="11"/>
    </row>
    <row r="19" spans="2:9" x14ac:dyDescent="0.25">
      <c r="B19" s="40"/>
      <c r="C19" s="11"/>
      <c r="D19" s="11"/>
      <c r="F19" s="3"/>
      <c r="G19" s="11"/>
      <c r="H19" s="11"/>
    </row>
    <row r="20" spans="2:9" ht="15.75" thickBot="1" x14ac:dyDescent="0.3">
      <c r="B20" s="40"/>
      <c r="C20" s="41"/>
      <c r="D20" s="11"/>
      <c r="F20" s="3"/>
      <c r="G20" s="43"/>
      <c r="H20" s="8"/>
    </row>
    <row r="21" spans="2:9" ht="15.75" thickTop="1" x14ac:dyDescent="0.25">
      <c r="B21" s="40"/>
      <c r="C21" s="41"/>
      <c r="D21" s="11"/>
      <c r="F21" s="5"/>
      <c r="G21" s="11">
        <f>SUM(G14:G20)</f>
        <v>0</v>
      </c>
      <c r="H21" s="11">
        <f>G21</f>
        <v>0</v>
      </c>
      <c r="I21" s="11"/>
    </row>
    <row r="22" spans="2:9" x14ac:dyDescent="0.25">
      <c r="B22" s="40"/>
      <c r="C22" s="41"/>
      <c r="D22" s="11"/>
      <c r="F22" s="3"/>
      <c r="G22" s="8"/>
      <c r="H22" s="8"/>
      <c r="I22" s="15" t="s">
        <v>37</v>
      </c>
    </row>
    <row r="23" spans="2:9" x14ac:dyDescent="0.25">
      <c r="B23" s="40">
        <v>41351</v>
      </c>
      <c r="C23" s="11">
        <v>40000</v>
      </c>
      <c r="D23" s="11"/>
      <c r="F23" s="3"/>
      <c r="G23" s="44"/>
      <c r="H23" s="36"/>
      <c r="I23" s="15"/>
    </row>
    <row r="24" spans="2:9" x14ac:dyDescent="0.25">
      <c r="B24" s="38">
        <v>41351</v>
      </c>
      <c r="C24" s="41">
        <v>12849</v>
      </c>
      <c r="D24" s="11"/>
      <c r="F24" s="3"/>
      <c r="G24" s="11"/>
      <c r="H24" s="36"/>
      <c r="I24" s="15"/>
    </row>
    <row r="25" spans="2:9" x14ac:dyDescent="0.25">
      <c r="B25" s="38"/>
      <c r="C25" s="11">
        <v>0</v>
      </c>
      <c r="D25" s="11"/>
      <c r="F25" s="3"/>
      <c r="G25" s="6"/>
      <c r="H25" s="4">
        <f>G25</f>
        <v>0</v>
      </c>
      <c r="I25" s="15"/>
    </row>
    <row r="26" spans="2:9" ht="15.75" thickBot="1" x14ac:dyDescent="0.3">
      <c r="B26" s="37"/>
      <c r="C26" s="43">
        <v>0</v>
      </c>
      <c r="D26" s="11"/>
      <c r="F26" s="3"/>
      <c r="G26" s="6"/>
      <c r="I26" s="15"/>
    </row>
    <row r="27" spans="2:9" ht="16.5" thickTop="1" thickBot="1" x14ac:dyDescent="0.3">
      <c r="B27" s="37"/>
      <c r="C27" s="11">
        <f>SUM(C22:C26)</f>
        <v>52849</v>
      </c>
      <c r="D27" s="8">
        <f>C27</f>
        <v>52849</v>
      </c>
      <c r="F27" s="17"/>
      <c r="G27" s="12"/>
      <c r="H27" s="12"/>
      <c r="I27" s="15"/>
    </row>
    <row r="28" spans="2:9" ht="20.25" thickTop="1" thickBot="1" x14ac:dyDescent="0.35">
      <c r="B28" s="37"/>
      <c r="C28" s="11"/>
      <c r="F28" s="18" t="s">
        <v>2</v>
      </c>
      <c r="G28" s="84">
        <f>D10+D24+D32+H12+D18+D27+D35</f>
        <v>280862.5</v>
      </c>
      <c r="H28" s="85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8.75" x14ac:dyDescent="0.3">
      <c r="B31" s="37"/>
      <c r="C31" s="11"/>
      <c r="F31" s="19" t="s">
        <v>3</v>
      </c>
      <c r="G31" s="20"/>
      <c r="H31" s="21"/>
    </row>
    <row r="32" spans="2:9" ht="19.5" thickBot="1" x14ac:dyDescent="0.35">
      <c r="B32" s="38"/>
      <c r="F32" s="22">
        <v>1</v>
      </c>
      <c r="G32" s="84">
        <v>280862</v>
      </c>
      <c r="H32" s="86"/>
    </row>
    <row r="33" spans="2:10" ht="19.5" thickBot="1" x14ac:dyDescent="0.35">
      <c r="B33" s="38"/>
      <c r="C33" s="11"/>
      <c r="F33" s="22">
        <v>2</v>
      </c>
      <c r="G33" s="84">
        <v>0</v>
      </c>
      <c r="H33" s="86"/>
    </row>
    <row r="34" spans="2:10" ht="19.5" thickBot="1" x14ac:dyDescent="0.35">
      <c r="B34" s="38"/>
      <c r="C34" s="43"/>
      <c r="F34" s="22">
        <v>3</v>
      </c>
      <c r="G34" s="81">
        <v>0</v>
      </c>
      <c r="H34" s="82"/>
    </row>
    <row r="35" spans="2:10" ht="20.25" thickTop="1" thickBot="1" x14ac:dyDescent="0.35">
      <c r="B35" s="38"/>
      <c r="C35" s="11">
        <f>SUM(C29:C34)</f>
        <v>0</v>
      </c>
      <c r="D35" s="8">
        <f>C35</f>
        <v>0</v>
      </c>
      <c r="F35" s="22">
        <v>4</v>
      </c>
      <c r="G35" s="81">
        <v>0</v>
      </c>
      <c r="H35" s="82"/>
    </row>
    <row r="36" spans="2:10" x14ac:dyDescent="0.25">
      <c r="B36" s="38"/>
      <c r="C36" s="11"/>
      <c r="D36" s="11"/>
    </row>
    <row r="37" spans="2:10" ht="15.75" thickBot="1" x14ac:dyDescent="0.3">
      <c r="B37" s="38"/>
      <c r="C37" s="11"/>
      <c r="D37" s="11"/>
    </row>
    <row r="38" spans="2:10" ht="18.75" x14ac:dyDescent="0.3">
      <c r="B38" s="38"/>
      <c r="C38" s="11"/>
      <c r="D38" s="11"/>
      <c r="F38" s="87" t="s">
        <v>4</v>
      </c>
      <c r="G38" s="88"/>
      <c r="H38" s="25">
        <f>G32-G28</f>
        <v>-0.5</v>
      </c>
    </row>
    <row r="39" spans="2:10" ht="19.5" thickBot="1" x14ac:dyDescent="0.35">
      <c r="B39" s="38"/>
      <c r="C39" s="41"/>
      <c r="F39" s="26" t="s">
        <v>5</v>
      </c>
      <c r="G39" s="27"/>
      <c r="H39" s="28">
        <v>0</v>
      </c>
      <c r="I39" s="29"/>
      <c r="J39" s="30"/>
    </row>
    <row r="40" spans="2:10" ht="15.75" thickBot="1" x14ac:dyDescent="0.3">
      <c r="B40" s="38"/>
      <c r="C40" s="11"/>
      <c r="D40" s="11"/>
      <c r="H40" s="31"/>
      <c r="I40" s="32"/>
    </row>
    <row r="41" spans="2:10" ht="19.5" thickTop="1" x14ac:dyDescent="0.3">
      <c r="B41" s="38"/>
      <c r="C41" s="11"/>
      <c r="F41" s="33"/>
      <c r="G41" s="45"/>
      <c r="H41" s="46"/>
    </row>
    <row r="42" spans="2:10" ht="19.5" thickBot="1" x14ac:dyDescent="0.35">
      <c r="B42" s="38"/>
      <c r="C42" s="11"/>
      <c r="D42" s="11"/>
      <c r="F42" s="34"/>
      <c r="G42" s="47"/>
      <c r="H42" s="48"/>
    </row>
    <row r="43" spans="2:10" ht="15.75" thickTop="1" x14ac:dyDescent="0.25">
      <c r="B43" s="38"/>
      <c r="C43" s="11"/>
      <c r="F43" s="15"/>
      <c r="G43" s="15"/>
      <c r="H43" s="15"/>
    </row>
    <row r="44" spans="2:10" x14ac:dyDescent="0.25">
      <c r="B44" s="38"/>
      <c r="C44" s="11"/>
      <c r="D44" s="11"/>
    </row>
    <row r="45" spans="2:10" x14ac:dyDescent="0.25">
      <c r="B45" s="38"/>
      <c r="C45" s="11"/>
      <c r="D45" s="11"/>
    </row>
    <row r="46" spans="2:10" x14ac:dyDescent="0.25">
      <c r="B46" s="29"/>
      <c r="C46" s="11"/>
      <c r="D46" s="11"/>
    </row>
    <row r="47" spans="2:10" x14ac:dyDescent="0.25">
      <c r="B47" s="38"/>
      <c r="C47" s="11"/>
      <c r="D47" s="11"/>
    </row>
    <row r="48" spans="2:10" x14ac:dyDescent="0.25">
      <c r="B48" s="38"/>
      <c r="C48" s="11"/>
      <c r="D48" s="11"/>
    </row>
    <row r="49" spans="2:4" x14ac:dyDescent="0.25">
      <c r="B49" s="38"/>
      <c r="C49" s="11"/>
      <c r="D49" s="29"/>
    </row>
    <row r="50" spans="2:4" x14ac:dyDescent="0.25">
      <c r="B50" s="38"/>
      <c r="C50" s="41"/>
      <c r="D50" s="29"/>
    </row>
    <row r="51" spans="2:4" x14ac:dyDescent="0.25">
      <c r="B51" s="38"/>
      <c r="C51" s="41"/>
      <c r="D51" s="29"/>
    </row>
    <row r="52" spans="2:4" x14ac:dyDescent="0.25">
      <c r="B52" s="38"/>
      <c r="C52" s="11"/>
      <c r="D52" s="11"/>
    </row>
    <row r="53" spans="2:4" x14ac:dyDescent="0.25">
      <c r="B53" s="29"/>
      <c r="C53" s="11"/>
      <c r="D53" s="11"/>
    </row>
    <row r="54" spans="2:4" x14ac:dyDescent="0.25">
      <c r="B54" s="29"/>
      <c r="C54" s="11"/>
      <c r="D54" s="11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62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topLeftCell="A13" workbookViewId="0">
      <selection activeCell="K28" sqref="K28"/>
    </sheetView>
  </sheetViews>
  <sheetFormatPr baseColWidth="10" defaultRowHeight="15" x14ac:dyDescent="0.25"/>
  <cols>
    <col min="1" max="1" width="2.85546875" customWidth="1"/>
    <col min="2" max="2" width="11.42578125" style="36"/>
    <col min="3" max="3" width="11.42578125" style="8"/>
    <col min="4" max="4" width="13" style="8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38</v>
      </c>
    </row>
    <row r="2" spans="2:9" x14ac:dyDescent="0.25">
      <c r="B2" s="37"/>
      <c r="F2" s="3"/>
      <c r="G2" s="4"/>
      <c r="H2" s="4"/>
    </row>
    <row r="3" spans="2:9" x14ac:dyDescent="0.25">
      <c r="B3" s="38"/>
      <c r="C3" s="11"/>
      <c r="D3" s="11"/>
      <c r="F3" s="5"/>
      <c r="G3" s="11"/>
      <c r="H3" s="11"/>
    </row>
    <row r="4" spans="2:9" x14ac:dyDescent="0.25">
      <c r="B4" s="38">
        <v>41352</v>
      </c>
      <c r="C4" s="11">
        <v>50000</v>
      </c>
      <c r="D4" s="11"/>
      <c r="F4" s="38"/>
      <c r="G4" s="11"/>
      <c r="H4" s="11"/>
    </row>
    <row r="5" spans="2:9" x14ac:dyDescent="0.25">
      <c r="B5" s="38">
        <v>41352</v>
      </c>
      <c r="C5" s="11">
        <v>23200</v>
      </c>
      <c r="D5" s="11" t="s">
        <v>1</v>
      </c>
      <c r="F5" s="38"/>
      <c r="G5" s="11"/>
      <c r="H5" s="11"/>
    </row>
    <row r="6" spans="2:9" x14ac:dyDescent="0.25">
      <c r="B6" s="37">
        <v>41352</v>
      </c>
      <c r="C6" s="8">
        <v>50000</v>
      </c>
      <c r="D6" s="11"/>
      <c r="F6" s="38"/>
      <c r="G6" s="41"/>
      <c r="H6" s="8"/>
    </row>
    <row r="7" spans="2:9" x14ac:dyDescent="0.25">
      <c r="B7" s="38">
        <v>41352</v>
      </c>
      <c r="C7" s="11">
        <v>17645</v>
      </c>
      <c r="D7" s="11"/>
      <c r="F7" s="38">
        <v>41327</v>
      </c>
      <c r="G7" s="41">
        <v>37500</v>
      </c>
      <c r="H7" s="8"/>
    </row>
    <row r="8" spans="2:9" x14ac:dyDescent="0.25">
      <c r="B8" s="37"/>
      <c r="C8" s="41">
        <v>0</v>
      </c>
      <c r="F8" s="37">
        <v>41355</v>
      </c>
      <c r="G8" s="11">
        <v>6121.5</v>
      </c>
      <c r="H8" s="8"/>
      <c r="I8" s="4"/>
    </row>
    <row r="9" spans="2:9" ht="15.75" thickBot="1" x14ac:dyDescent="0.3">
      <c r="B9" s="40"/>
      <c r="C9" s="43">
        <v>0</v>
      </c>
      <c r="F9" s="38">
        <v>41355</v>
      </c>
      <c r="G9" s="11">
        <v>60000</v>
      </c>
      <c r="H9" s="11"/>
    </row>
    <row r="10" spans="2:9" ht="15.75" thickTop="1" x14ac:dyDescent="0.25">
      <c r="B10" s="40"/>
      <c r="C10" s="41">
        <f>SUM(C4:C9)</f>
        <v>140845</v>
      </c>
      <c r="D10" s="11">
        <f>C10</f>
        <v>140845</v>
      </c>
      <c r="F10" s="38"/>
      <c r="G10" s="11">
        <v>0</v>
      </c>
      <c r="H10" s="11"/>
    </row>
    <row r="11" spans="2:9" ht="15.75" thickBot="1" x14ac:dyDescent="0.3">
      <c r="F11" s="38"/>
      <c r="G11" s="43">
        <v>0</v>
      </c>
      <c r="H11" s="11"/>
    </row>
    <row r="12" spans="2:9" ht="15.75" thickTop="1" x14ac:dyDescent="0.25">
      <c r="B12" s="37"/>
      <c r="F12" s="5"/>
      <c r="G12" s="41">
        <f>SUM(G7:G11)</f>
        <v>103621.5</v>
      </c>
      <c r="H12" s="8">
        <f>G12</f>
        <v>103621.5</v>
      </c>
      <c r="I12" s="4"/>
    </row>
    <row r="13" spans="2:9" x14ac:dyDescent="0.25">
      <c r="B13" s="37">
        <v>41353</v>
      </c>
      <c r="C13" s="8">
        <v>5095</v>
      </c>
      <c r="D13" s="11"/>
      <c r="F13" s="5"/>
      <c r="G13" s="11"/>
      <c r="H13" s="11"/>
    </row>
    <row r="14" spans="2:9" x14ac:dyDescent="0.25">
      <c r="B14" s="40">
        <v>41325</v>
      </c>
      <c r="C14" s="11">
        <v>50000</v>
      </c>
      <c r="D14" s="11"/>
      <c r="F14" s="5"/>
      <c r="G14" s="11"/>
      <c r="H14" s="36"/>
    </row>
    <row r="15" spans="2:9" x14ac:dyDescent="0.25">
      <c r="B15" s="42">
        <v>41353</v>
      </c>
      <c r="C15" s="41">
        <v>36750</v>
      </c>
      <c r="D15" s="11"/>
      <c r="F15" s="5"/>
      <c r="G15" s="11"/>
      <c r="H15" s="36"/>
    </row>
    <row r="16" spans="2:9" x14ac:dyDescent="0.25">
      <c r="B16" s="42"/>
      <c r="C16" s="41">
        <v>0</v>
      </c>
      <c r="D16" s="11"/>
      <c r="F16" s="5"/>
      <c r="G16" s="11"/>
      <c r="H16" s="36"/>
    </row>
    <row r="17" spans="2:9" ht="15.75" thickBot="1" x14ac:dyDescent="0.3">
      <c r="B17" s="42"/>
      <c r="C17" s="43">
        <v>0</v>
      </c>
      <c r="D17" s="11"/>
      <c r="F17" s="5"/>
      <c r="G17" s="11"/>
      <c r="H17" s="36"/>
    </row>
    <row r="18" spans="2:9" ht="15.75" thickTop="1" x14ac:dyDescent="0.25">
      <c r="B18" s="42"/>
      <c r="C18" s="11">
        <f>SUM(C13:C17)</f>
        <v>91845</v>
      </c>
      <c r="D18" s="8">
        <f>C18</f>
        <v>91845</v>
      </c>
      <c r="F18" s="3"/>
      <c r="G18" s="11"/>
      <c r="H18" s="11"/>
    </row>
    <row r="19" spans="2:9" x14ac:dyDescent="0.25">
      <c r="B19" s="40"/>
      <c r="C19" s="11"/>
      <c r="D19" s="11"/>
      <c r="F19" s="3"/>
      <c r="G19" s="11"/>
      <c r="H19" s="11"/>
    </row>
    <row r="20" spans="2:9" ht="15.75" thickBot="1" x14ac:dyDescent="0.3">
      <c r="B20" s="40"/>
      <c r="C20" s="41"/>
      <c r="D20" s="11"/>
      <c r="F20" s="3"/>
      <c r="G20" s="43"/>
      <c r="H20" s="8"/>
    </row>
    <row r="21" spans="2:9" ht="15.75" thickTop="1" x14ac:dyDescent="0.25">
      <c r="B21" s="40">
        <v>41354</v>
      </c>
      <c r="C21" s="41">
        <v>90000</v>
      </c>
      <c r="D21" s="11"/>
      <c r="F21" s="5"/>
      <c r="G21" s="11">
        <f>SUM(G14:G20)</f>
        <v>0</v>
      </c>
      <c r="H21" s="11">
        <f>G21</f>
        <v>0</v>
      </c>
      <c r="I21" s="11"/>
    </row>
    <row r="22" spans="2:9" x14ac:dyDescent="0.25">
      <c r="B22" s="40">
        <v>41354</v>
      </c>
      <c r="C22" s="41">
        <v>5982</v>
      </c>
      <c r="D22" s="11"/>
      <c r="F22" s="3"/>
      <c r="G22" s="8"/>
      <c r="H22" s="8"/>
      <c r="I22" s="15" t="s">
        <v>37</v>
      </c>
    </row>
    <row r="23" spans="2:9" x14ac:dyDescent="0.25">
      <c r="B23" s="40">
        <v>41354</v>
      </c>
      <c r="C23" s="11">
        <v>53000</v>
      </c>
      <c r="D23" s="11"/>
      <c r="F23" s="3"/>
      <c r="G23" s="44"/>
      <c r="H23" s="36"/>
      <c r="I23" s="15"/>
    </row>
    <row r="24" spans="2:9" x14ac:dyDescent="0.25">
      <c r="B24" s="38"/>
      <c r="C24" s="41">
        <v>0</v>
      </c>
      <c r="D24" s="11"/>
      <c r="F24" s="3"/>
      <c r="G24" s="11"/>
      <c r="H24" s="36"/>
      <c r="I24" s="15"/>
    </row>
    <row r="25" spans="2:9" x14ac:dyDescent="0.25">
      <c r="B25" s="38"/>
      <c r="C25" s="11">
        <v>0</v>
      </c>
      <c r="D25" s="11"/>
      <c r="F25" s="3"/>
      <c r="G25" s="6"/>
      <c r="H25" s="4">
        <f>G25</f>
        <v>0</v>
      </c>
      <c r="I25" s="15"/>
    </row>
    <row r="26" spans="2:9" ht="15.75" thickBot="1" x14ac:dyDescent="0.3">
      <c r="B26" s="37"/>
      <c r="C26" s="43">
        <v>0</v>
      </c>
      <c r="D26" s="11"/>
      <c r="F26" s="3"/>
      <c r="G26" s="6"/>
      <c r="I26" s="15"/>
    </row>
    <row r="27" spans="2:9" ht="16.5" thickTop="1" thickBot="1" x14ac:dyDescent="0.3">
      <c r="B27" s="37"/>
      <c r="C27" s="11">
        <f>SUM(C21:C26)</f>
        <v>148982</v>
      </c>
      <c r="D27" s="8">
        <f>C27</f>
        <v>148982</v>
      </c>
      <c r="F27" s="17"/>
      <c r="G27" s="12"/>
      <c r="H27" s="12"/>
      <c r="I27" s="15"/>
    </row>
    <row r="28" spans="2:9" ht="20.25" thickTop="1" thickBot="1" x14ac:dyDescent="0.35">
      <c r="B28" s="37"/>
      <c r="C28" s="11"/>
      <c r="F28" s="18" t="s">
        <v>2</v>
      </c>
      <c r="G28" s="84">
        <f>D10+D24+D32+H12+D18+D27+D35</f>
        <v>485293.5</v>
      </c>
      <c r="H28" s="85"/>
      <c r="I28" s="15"/>
    </row>
    <row r="29" spans="2:9" x14ac:dyDescent="0.25">
      <c r="B29" s="37"/>
      <c r="F29" s="15"/>
      <c r="G29" s="6"/>
      <c r="H29" s="6"/>
      <c r="I29" s="15"/>
    </row>
    <row r="30" spans="2:9" ht="15.75" thickBot="1" x14ac:dyDescent="0.3">
      <c r="B30" s="37"/>
      <c r="F30" s="15"/>
      <c r="G30" s="6"/>
      <c r="H30" s="6"/>
      <c r="I30" s="15"/>
    </row>
    <row r="31" spans="2:9" ht="18.75" x14ac:dyDescent="0.3">
      <c r="B31" s="37"/>
      <c r="C31" s="11"/>
      <c r="F31" s="19" t="s">
        <v>3</v>
      </c>
      <c r="G31" s="20"/>
      <c r="H31" s="21"/>
    </row>
    <row r="32" spans="2:9" ht="19.5" thickBot="1" x14ac:dyDescent="0.35">
      <c r="B32" s="38"/>
      <c r="F32" s="22">
        <v>1</v>
      </c>
      <c r="G32" s="84">
        <v>485293.5</v>
      </c>
      <c r="H32" s="86"/>
    </row>
    <row r="33" spans="2:10" ht="19.5" thickBot="1" x14ac:dyDescent="0.35">
      <c r="B33" s="38"/>
      <c r="C33" s="11"/>
      <c r="F33" s="22">
        <v>2</v>
      </c>
      <c r="G33" s="84">
        <v>0</v>
      </c>
      <c r="H33" s="86"/>
    </row>
    <row r="34" spans="2:10" ht="19.5" thickBot="1" x14ac:dyDescent="0.35">
      <c r="B34" s="38"/>
      <c r="C34" s="43"/>
      <c r="F34" s="22">
        <v>3</v>
      </c>
      <c r="G34" s="81">
        <v>0</v>
      </c>
      <c r="H34" s="82"/>
    </row>
    <row r="35" spans="2:10" ht="20.25" thickTop="1" thickBot="1" x14ac:dyDescent="0.35">
      <c r="B35" s="38"/>
      <c r="C35" s="11">
        <f>SUM(C29:C34)</f>
        <v>0</v>
      </c>
      <c r="D35" s="8">
        <f>C35</f>
        <v>0</v>
      </c>
      <c r="F35" s="22">
        <v>4</v>
      </c>
      <c r="G35" s="81">
        <v>0</v>
      </c>
      <c r="H35" s="82"/>
    </row>
    <row r="36" spans="2:10" x14ac:dyDescent="0.25">
      <c r="B36" s="38"/>
      <c r="C36" s="11"/>
      <c r="D36" s="11"/>
    </row>
    <row r="37" spans="2:10" ht="15.75" thickBot="1" x14ac:dyDescent="0.3">
      <c r="B37" s="38"/>
      <c r="C37" s="11"/>
      <c r="D37" s="11"/>
    </row>
    <row r="38" spans="2:10" ht="18.75" x14ac:dyDescent="0.3">
      <c r="B38" s="38"/>
      <c r="C38" s="11"/>
      <c r="D38" s="11"/>
      <c r="F38" s="87" t="s">
        <v>4</v>
      </c>
      <c r="G38" s="88"/>
      <c r="H38" s="25">
        <f>G32-G28</f>
        <v>0</v>
      </c>
    </row>
    <row r="39" spans="2:10" ht="19.5" thickBot="1" x14ac:dyDescent="0.35">
      <c r="B39" s="38"/>
      <c r="C39" s="41"/>
      <c r="F39" s="26" t="s">
        <v>5</v>
      </c>
      <c r="G39" s="27"/>
      <c r="H39" s="28">
        <v>0</v>
      </c>
      <c r="I39" s="29"/>
      <c r="J39" s="30"/>
    </row>
    <row r="40" spans="2:10" ht="15.75" thickBot="1" x14ac:dyDescent="0.3">
      <c r="B40" s="38"/>
      <c r="C40" s="11"/>
      <c r="D40" s="11"/>
      <c r="H40" s="31"/>
      <c r="I40" s="32"/>
    </row>
    <row r="41" spans="2:10" ht="19.5" thickTop="1" x14ac:dyDescent="0.3">
      <c r="B41" s="38"/>
      <c r="C41" s="11"/>
      <c r="F41" s="33"/>
      <c r="G41" s="45"/>
      <c r="H41" s="46"/>
    </row>
    <row r="42" spans="2:10" ht="19.5" thickBot="1" x14ac:dyDescent="0.35">
      <c r="B42" s="38"/>
      <c r="C42" s="11"/>
      <c r="D42" s="11"/>
      <c r="F42" s="34"/>
      <c r="G42" s="47"/>
      <c r="H42" s="48"/>
    </row>
    <row r="43" spans="2:10" ht="15.75" thickTop="1" x14ac:dyDescent="0.25">
      <c r="B43" s="38"/>
      <c r="C43" s="11"/>
      <c r="F43" s="15"/>
      <c r="G43" s="15"/>
      <c r="H43" s="15"/>
    </row>
    <row r="44" spans="2:10" x14ac:dyDescent="0.25">
      <c r="B44" s="38"/>
      <c r="C44" s="11"/>
      <c r="D44" s="11"/>
    </row>
    <row r="45" spans="2:10" x14ac:dyDescent="0.25">
      <c r="B45" s="38"/>
      <c r="C45" s="11"/>
      <c r="D45" s="11"/>
    </row>
    <row r="46" spans="2:10" x14ac:dyDescent="0.25">
      <c r="B46" s="29"/>
      <c r="C46" s="11"/>
      <c r="D46" s="11"/>
    </row>
    <row r="47" spans="2:10" x14ac:dyDescent="0.25">
      <c r="B47" s="38"/>
      <c r="C47" s="11"/>
      <c r="D47" s="11"/>
    </row>
    <row r="48" spans="2:10" x14ac:dyDescent="0.25">
      <c r="B48" s="38"/>
      <c r="C48" s="11"/>
      <c r="D48" s="11"/>
    </row>
    <row r="49" spans="2:4" x14ac:dyDescent="0.25">
      <c r="B49" s="38"/>
      <c r="C49" s="11"/>
      <c r="D49" s="29"/>
    </row>
    <row r="50" spans="2:4" x14ac:dyDescent="0.25">
      <c r="B50" s="38"/>
      <c r="C50" s="41"/>
      <c r="D50" s="29"/>
    </row>
    <row r="51" spans="2:4" x14ac:dyDescent="0.25">
      <c r="B51" s="38"/>
      <c r="C51" s="41"/>
      <c r="D51" s="29"/>
    </row>
    <row r="52" spans="2:4" x14ac:dyDescent="0.25">
      <c r="B52" s="38"/>
      <c r="C52" s="11"/>
      <c r="D52" s="11"/>
    </row>
    <row r="53" spans="2:4" x14ac:dyDescent="0.25">
      <c r="B53" s="29"/>
      <c r="C53" s="11"/>
      <c r="D53" s="11"/>
    </row>
    <row r="54" spans="2:4" x14ac:dyDescent="0.25">
      <c r="B54" s="29"/>
      <c r="C54" s="11"/>
      <c r="D54" s="11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4"/>
  <sheetViews>
    <sheetView topLeftCell="A10" workbookViewId="0">
      <selection activeCell="K19" sqref="K19"/>
    </sheetView>
  </sheetViews>
  <sheetFormatPr baseColWidth="10" defaultRowHeight="15" x14ac:dyDescent="0.25"/>
  <cols>
    <col min="1" max="1" width="2.85546875" customWidth="1"/>
    <col min="2" max="2" width="11.42578125" style="36"/>
    <col min="3" max="3" width="11.42578125" style="8"/>
    <col min="4" max="4" width="13" style="8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8" ht="21" x14ac:dyDescent="0.35">
      <c r="C1" s="83" t="s">
        <v>0</v>
      </c>
      <c r="D1" s="83"/>
      <c r="E1" s="1"/>
      <c r="F1" s="2" t="s">
        <v>39</v>
      </c>
    </row>
    <row r="2" spans="2:8" x14ac:dyDescent="0.25">
      <c r="B2" s="37"/>
      <c r="F2" s="3"/>
      <c r="G2" s="4"/>
      <c r="H2" s="4"/>
    </row>
    <row r="3" spans="2:8" x14ac:dyDescent="0.25">
      <c r="B3" s="38"/>
      <c r="C3" s="11"/>
      <c r="D3" s="11"/>
      <c r="F3" s="5"/>
      <c r="G3" s="11"/>
      <c r="H3" s="11"/>
    </row>
    <row r="4" spans="2:8" x14ac:dyDescent="0.25">
      <c r="B4" s="38"/>
      <c r="C4" s="11"/>
      <c r="D4" s="11"/>
      <c r="F4" s="38"/>
      <c r="G4" s="11"/>
      <c r="H4" s="11"/>
    </row>
    <row r="5" spans="2:8" x14ac:dyDescent="0.25">
      <c r="B5" s="38">
        <v>41356</v>
      </c>
      <c r="C5" s="11">
        <v>13037</v>
      </c>
      <c r="D5" s="11" t="s">
        <v>1</v>
      </c>
      <c r="F5" s="38"/>
      <c r="G5" s="11"/>
      <c r="H5" s="11"/>
    </row>
    <row r="6" spans="2:8" x14ac:dyDescent="0.25">
      <c r="B6" s="37">
        <v>41356</v>
      </c>
      <c r="C6" s="8">
        <v>35000</v>
      </c>
      <c r="D6" s="11"/>
      <c r="F6" s="38"/>
      <c r="G6" s="41"/>
      <c r="H6" s="8"/>
    </row>
    <row r="7" spans="2:8" x14ac:dyDescent="0.25">
      <c r="B7" s="38">
        <v>41356</v>
      </c>
      <c r="C7" s="11">
        <v>25000</v>
      </c>
      <c r="D7" s="11"/>
      <c r="F7" s="38"/>
      <c r="G7" s="41"/>
      <c r="H7" s="8"/>
    </row>
    <row r="8" spans="2:8" x14ac:dyDescent="0.25">
      <c r="B8" s="37">
        <v>41356</v>
      </c>
      <c r="C8" s="41">
        <v>40000</v>
      </c>
      <c r="F8" s="37"/>
      <c r="G8" s="11"/>
      <c r="H8" s="8"/>
    </row>
    <row r="9" spans="2:8" ht="15.75" thickBot="1" x14ac:dyDescent="0.3">
      <c r="B9" s="40">
        <v>41356</v>
      </c>
      <c r="C9" s="43">
        <v>23000</v>
      </c>
      <c r="F9" s="38"/>
      <c r="G9" s="11"/>
      <c r="H9" s="11"/>
    </row>
    <row r="10" spans="2:8" ht="15.75" thickTop="1" x14ac:dyDescent="0.25">
      <c r="B10" s="40"/>
      <c r="C10" s="41">
        <f>SUM(C4:C9)</f>
        <v>136037</v>
      </c>
      <c r="D10" s="11">
        <f>C10</f>
        <v>136037</v>
      </c>
      <c r="F10" s="38"/>
      <c r="G10" s="11">
        <v>0</v>
      </c>
      <c r="H10" s="11"/>
    </row>
    <row r="11" spans="2:8" ht="15.75" thickBot="1" x14ac:dyDescent="0.3">
      <c r="F11" s="38"/>
      <c r="G11" s="43">
        <v>0</v>
      </c>
      <c r="H11" s="11"/>
    </row>
    <row r="12" spans="2:8" ht="15.75" thickTop="1" x14ac:dyDescent="0.25">
      <c r="B12" s="37"/>
      <c r="F12" s="5"/>
      <c r="G12" s="41">
        <f>SUM(G7:G11)</f>
        <v>0</v>
      </c>
      <c r="H12" s="8">
        <f>G12</f>
        <v>0</v>
      </c>
    </row>
    <row r="13" spans="2:8" x14ac:dyDescent="0.25">
      <c r="B13" s="37">
        <v>41357</v>
      </c>
      <c r="C13" s="8">
        <v>40000</v>
      </c>
      <c r="D13" s="11"/>
      <c r="F13" s="5"/>
      <c r="G13" s="11"/>
      <c r="H13" s="11"/>
    </row>
    <row r="14" spans="2:8" x14ac:dyDescent="0.25">
      <c r="B14" s="40">
        <v>41357</v>
      </c>
      <c r="C14" s="11">
        <v>10500</v>
      </c>
      <c r="D14" s="11"/>
      <c r="F14" s="5"/>
      <c r="G14" s="11"/>
      <c r="H14" s="36"/>
    </row>
    <row r="15" spans="2:8" x14ac:dyDescent="0.25">
      <c r="B15" s="42">
        <v>41357</v>
      </c>
      <c r="C15" s="41">
        <v>8591</v>
      </c>
      <c r="D15" s="11"/>
      <c r="F15" s="5"/>
      <c r="G15" s="11"/>
      <c r="H15" s="36"/>
    </row>
    <row r="16" spans="2:8" x14ac:dyDescent="0.25">
      <c r="B16" s="42"/>
      <c r="C16" s="41">
        <v>0</v>
      </c>
      <c r="D16" s="11"/>
      <c r="F16" s="5"/>
      <c r="G16" s="11"/>
      <c r="H16" s="36"/>
    </row>
    <row r="17" spans="2:8" ht="15.75" thickBot="1" x14ac:dyDescent="0.3">
      <c r="B17" s="42"/>
      <c r="C17" s="43">
        <v>0</v>
      </c>
      <c r="D17" s="11"/>
      <c r="F17" s="5"/>
      <c r="G17" s="11"/>
      <c r="H17" s="36"/>
    </row>
    <row r="18" spans="2:8" ht="15.75" thickTop="1" x14ac:dyDescent="0.25">
      <c r="B18" s="42"/>
      <c r="C18" s="11">
        <f>SUM(C13:C17)</f>
        <v>59091</v>
      </c>
      <c r="D18" s="8">
        <f>C18</f>
        <v>59091</v>
      </c>
      <c r="F18" s="3"/>
      <c r="G18" s="11"/>
      <c r="H18" s="11"/>
    </row>
    <row r="19" spans="2:8" x14ac:dyDescent="0.25">
      <c r="B19" s="40"/>
      <c r="C19" s="11"/>
      <c r="D19" s="11"/>
      <c r="F19" s="3"/>
      <c r="G19" s="11"/>
      <c r="H19" s="11"/>
    </row>
    <row r="20" spans="2:8" ht="15.75" thickBot="1" x14ac:dyDescent="0.3">
      <c r="B20" s="40"/>
      <c r="C20" s="41"/>
      <c r="D20" s="11"/>
      <c r="F20" s="3"/>
      <c r="G20" s="43"/>
      <c r="H20" s="8"/>
    </row>
    <row r="21" spans="2:8" ht="15.75" thickTop="1" x14ac:dyDescent="0.25">
      <c r="B21" s="40"/>
      <c r="C21" s="41"/>
      <c r="D21" s="11"/>
      <c r="F21" s="5"/>
      <c r="G21" s="11">
        <f>SUM(G14:G20)</f>
        <v>0</v>
      </c>
      <c r="H21" s="11">
        <f>G21</f>
        <v>0</v>
      </c>
    </row>
    <row r="22" spans="2:8" x14ac:dyDescent="0.25">
      <c r="B22" s="40">
        <v>41358</v>
      </c>
      <c r="C22" s="41">
        <v>75000</v>
      </c>
      <c r="D22" s="11"/>
      <c r="F22" s="3"/>
      <c r="G22" s="8"/>
      <c r="H22" s="8"/>
    </row>
    <row r="23" spans="2:8" x14ac:dyDescent="0.25">
      <c r="B23" s="40">
        <v>41358</v>
      </c>
      <c r="C23" s="11">
        <v>67500</v>
      </c>
      <c r="D23" s="11"/>
      <c r="F23" s="3"/>
      <c r="G23" s="44"/>
      <c r="H23" s="36"/>
    </row>
    <row r="24" spans="2:8" x14ac:dyDescent="0.25">
      <c r="B24" s="38">
        <v>41358</v>
      </c>
      <c r="C24" s="41">
        <v>10583</v>
      </c>
      <c r="D24" s="11"/>
      <c r="F24" s="3"/>
      <c r="G24" s="11"/>
      <c r="H24" s="36"/>
    </row>
    <row r="25" spans="2:8" x14ac:dyDescent="0.25">
      <c r="B25" s="38"/>
      <c r="C25" s="11">
        <v>0</v>
      </c>
      <c r="D25" s="11"/>
      <c r="F25" s="3"/>
      <c r="G25" s="6"/>
      <c r="H25" s="4">
        <f>G25</f>
        <v>0</v>
      </c>
    </row>
    <row r="26" spans="2:8" ht="15.75" thickBot="1" x14ac:dyDescent="0.3">
      <c r="B26" s="37"/>
      <c r="C26" s="43">
        <v>0</v>
      </c>
      <c r="D26" s="11"/>
      <c r="F26" s="3"/>
      <c r="G26" s="6"/>
    </row>
    <row r="27" spans="2:8" ht="16.5" thickTop="1" thickBot="1" x14ac:dyDescent="0.3">
      <c r="B27" s="37"/>
      <c r="C27" s="11">
        <f>SUM(C21:C26)</f>
        <v>153083</v>
      </c>
      <c r="D27" s="8">
        <f>C27</f>
        <v>153083</v>
      </c>
      <c r="F27" s="17"/>
      <c r="G27" s="12"/>
      <c r="H27" s="12"/>
    </row>
    <row r="28" spans="2:8" ht="20.25" thickTop="1" thickBot="1" x14ac:dyDescent="0.35">
      <c r="B28" s="37"/>
      <c r="C28" s="11"/>
      <c r="F28" s="18" t="s">
        <v>2</v>
      </c>
      <c r="G28" s="84">
        <f>D10+D24+D32+H12+D18+D27+D35</f>
        <v>348211</v>
      </c>
      <c r="H28" s="85"/>
    </row>
    <row r="29" spans="2:8" x14ac:dyDescent="0.25">
      <c r="B29" s="37"/>
      <c r="F29" s="15"/>
      <c r="G29" s="6"/>
      <c r="H29" s="6"/>
    </row>
    <row r="30" spans="2:8" ht="15.75" thickBot="1" x14ac:dyDescent="0.3">
      <c r="B30" s="37"/>
      <c r="F30" s="15"/>
      <c r="G30" s="6"/>
      <c r="H30" s="6"/>
    </row>
    <row r="31" spans="2:8" ht="18.75" x14ac:dyDescent="0.3">
      <c r="B31" s="37"/>
      <c r="C31" s="11"/>
      <c r="F31" s="19" t="s">
        <v>3</v>
      </c>
      <c r="G31" s="20"/>
      <c r="H31" s="21"/>
    </row>
    <row r="32" spans="2:8" ht="19.5" thickBot="1" x14ac:dyDescent="0.35">
      <c r="B32" s="38"/>
      <c r="F32" s="22">
        <v>1</v>
      </c>
      <c r="G32" s="84">
        <v>348211</v>
      </c>
      <c r="H32" s="86"/>
    </row>
    <row r="33" spans="2:8" ht="19.5" thickBot="1" x14ac:dyDescent="0.35">
      <c r="B33" s="38"/>
      <c r="C33" s="11"/>
      <c r="F33" s="22">
        <v>2</v>
      </c>
      <c r="G33" s="84">
        <v>0</v>
      </c>
      <c r="H33" s="86"/>
    </row>
    <row r="34" spans="2:8" ht="19.5" thickBot="1" x14ac:dyDescent="0.35">
      <c r="B34" s="38"/>
      <c r="C34" s="43"/>
      <c r="F34" s="22">
        <v>3</v>
      </c>
      <c r="G34" s="81">
        <v>0</v>
      </c>
      <c r="H34" s="82"/>
    </row>
    <row r="35" spans="2:8" ht="20.25" thickTop="1" thickBot="1" x14ac:dyDescent="0.35">
      <c r="B35" s="38"/>
      <c r="C35" s="11">
        <f>SUM(C29:C34)</f>
        <v>0</v>
      </c>
      <c r="D35" s="8">
        <f>C35</f>
        <v>0</v>
      </c>
      <c r="F35" s="22">
        <v>4</v>
      </c>
      <c r="G35" s="81">
        <v>0</v>
      </c>
      <c r="H35" s="82"/>
    </row>
    <row r="36" spans="2:8" x14ac:dyDescent="0.25">
      <c r="B36" s="38"/>
      <c r="C36" s="11"/>
      <c r="D36" s="11"/>
    </row>
    <row r="37" spans="2:8" ht="15.75" thickBot="1" x14ac:dyDescent="0.3">
      <c r="B37" s="38"/>
      <c r="C37" s="11"/>
      <c r="D37" s="11"/>
    </row>
    <row r="38" spans="2:8" ht="18.75" x14ac:dyDescent="0.3">
      <c r="B38" s="38"/>
      <c r="C38" s="11"/>
      <c r="D38" s="11"/>
      <c r="F38" s="87" t="s">
        <v>4</v>
      </c>
      <c r="G38" s="88"/>
      <c r="H38" s="25">
        <f>G32-G28</f>
        <v>0</v>
      </c>
    </row>
    <row r="39" spans="2:8" ht="19.5" thickBot="1" x14ac:dyDescent="0.35">
      <c r="B39" s="38"/>
      <c r="C39" s="41"/>
      <c r="F39" s="26" t="s">
        <v>5</v>
      </c>
      <c r="G39" s="27"/>
      <c r="H39" s="28">
        <v>0</v>
      </c>
    </row>
    <row r="40" spans="2:8" ht="15.75" thickBot="1" x14ac:dyDescent="0.3">
      <c r="B40" s="38"/>
      <c r="C40" s="11"/>
      <c r="D40" s="11"/>
      <c r="H40" s="31"/>
    </row>
    <row r="41" spans="2:8" ht="19.5" thickTop="1" x14ac:dyDescent="0.3">
      <c r="B41" s="38"/>
      <c r="C41" s="11"/>
      <c r="F41" s="33"/>
      <c r="G41" s="45"/>
      <c r="H41" s="46"/>
    </row>
    <row r="42" spans="2:8" ht="19.5" thickBot="1" x14ac:dyDescent="0.35">
      <c r="B42" s="38"/>
      <c r="C42" s="11"/>
      <c r="D42" s="11"/>
      <c r="F42" s="34"/>
      <c r="G42" s="47"/>
      <c r="H42" s="48"/>
    </row>
    <row r="43" spans="2:8" ht="15.75" thickTop="1" x14ac:dyDescent="0.25">
      <c r="B43" s="38"/>
      <c r="C43" s="11"/>
      <c r="F43" s="15"/>
      <c r="G43" s="15"/>
      <c r="H43" s="15"/>
    </row>
    <row r="44" spans="2:8" x14ac:dyDescent="0.25">
      <c r="B44" s="38"/>
      <c r="C44" s="11"/>
      <c r="D44" s="11"/>
    </row>
    <row r="45" spans="2:8" x14ac:dyDescent="0.25">
      <c r="B45" s="38"/>
      <c r="C45" s="11"/>
      <c r="D45" s="11"/>
    </row>
    <row r="46" spans="2:8" x14ac:dyDescent="0.25">
      <c r="B46" s="29"/>
      <c r="C46" s="11"/>
      <c r="D46" s="11"/>
    </row>
    <row r="47" spans="2:8" x14ac:dyDescent="0.25">
      <c r="B47" s="38"/>
      <c r="C47" s="11"/>
      <c r="D47" s="11"/>
    </row>
    <row r="48" spans="2:8" x14ac:dyDescent="0.25">
      <c r="B48" s="38"/>
      <c r="C48" s="11"/>
      <c r="D48" s="11"/>
    </row>
    <row r="49" spans="2:4" x14ac:dyDescent="0.25">
      <c r="B49" s="38"/>
      <c r="C49" s="11"/>
      <c r="D49" s="29"/>
    </row>
    <row r="50" spans="2:4" x14ac:dyDescent="0.25">
      <c r="B50" s="38"/>
      <c r="C50" s="41"/>
      <c r="D50" s="29"/>
    </row>
    <row r="51" spans="2:4" x14ac:dyDescent="0.25">
      <c r="B51" s="38"/>
      <c r="C51" s="41"/>
      <c r="D51" s="29"/>
    </row>
    <row r="52" spans="2:4" x14ac:dyDescent="0.25">
      <c r="B52" s="38"/>
      <c r="C52" s="11"/>
      <c r="D52" s="11"/>
    </row>
    <row r="53" spans="2:4" x14ac:dyDescent="0.25">
      <c r="B53" s="29"/>
      <c r="C53" s="11"/>
      <c r="D53" s="11"/>
    </row>
    <row r="54" spans="2:4" x14ac:dyDescent="0.25">
      <c r="B54" s="29"/>
      <c r="C54" s="11"/>
      <c r="D54" s="11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32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activeCell="B27" sqref="B27"/>
    </sheetView>
  </sheetViews>
  <sheetFormatPr baseColWidth="10" defaultRowHeight="15" x14ac:dyDescent="0.25"/>
  <cols>
    <col min="1" max="1" width="6.5703125" customWidth="1"/>
    <col min="3" max="3" width="11.42578125" style="4"/>
    <col min="4" max="4" width="13" style="4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8</v>
      </c>
    </row>
    <row r="2" spans="2:9" x14ac:dyDescent="0.25">
      <c r="B2" s="3"/>
      <c r="F2" s="3"/>
      <c r="G2" s="4"/>
      <c r="H2" s="4"/>
    </row>
    <row r="3" spans="2:9" x14ac:dyDescent="0.25">
      <c r="B3" s="5"/>
      <c r="C3" s="6"/>
      <c r="D3" s="6"/>
      <c r="F3" s="5"/>
      <c r="G3" s="6"/>
      <c r="H3" s="6"/>
    </row>
    <row r="4" spans="2:9" x14ac:dyDescent="0.25">
      <c r="B4" s="5">
        <v>41281</v>
      </c>
      <c r="C4" s="6">
        <v>40000</v>
      </c>
      <c r="D4" s="6"/>
      <c r="F4" s="5"/>
      <c r="G4" s="6"/>
      <c r="H4" s="6"/>
    </row>
    <row r="5" spans="2:9" x14ac:dyDescent="0.25">
      <c r="B5" s="5">
        <v>41281</v>
      </c>
      <c r="C5" s="6">
        <v>3350</v>
      </c>
      <c r="D5" s="6" t="s">
        <v>1</v>
      </c>
      <c r="F5" s="5"/>
      <c r="G5" s="6"/>
      <c r="H5" s="6"/>
    </row>
    <row r="6" spans="2:9" x14ac:dyDescent="0.25">
      <c r="B6" s="3">
        <v>41281</v>
      </c>
      <c r="C6" s="4">
        <v>4778</v>
      </c>
      <c r="D6" s="6"/>
      <c r="F6" s="5"/>
      <c r="G6" s="7"/>
      <c r="H6" s="8"/>
    </row>
    <row r="7" spans="2:9" x14ac:dyDescent="0.25">
      <c r="B7" s="5">
        <v>41281</v>
      </c>
      <c r="C7" s="6">
        <v>40000</v>
      </c>
      <c r="D7" s="6"/>
      <c r="F7" s="5"/>
      <c r="G7" s="7"/>
      <c r="H7" s="4"/>
    </row>
    <row r="8" spans="2:9" x14ac:dyDescent="0.25">
      <c r="B8" s="5">
        <v>41281</v>
      </c>
      <c r="C8" s="6">
        <v>46000</v>
      </c>
      <c r="F8" s="5"/>
      <c r="G8" s="9"/>
      <c r="H8" s="8"/>
    </row>
    <row r="9" spans="2:9" ht="15.75" thickBot="1" x14ac:dyDescent="0.3">
      <c r="B9" s="3"/>
      <c r="C9" s="14">
        <v>0</v>
      </c>
      <c r="D9" s="8"/>
      <c r="F9" s="3"/>
      <c r="G9" s="6">
        <v>0</v>
      </c>
      <c r="H9" s="4"/>
      <c r="I9" s="4"/>
    </row>
    <row r="10" spans="2:9" ht="15.75" thickTop="1" x14ac:dyDescent="0.25">
      <c r="B10" s="10"/>
      <c r="C10" s="7">
        <f>SUM(C3:C9)</f>
        <v>134128</v>
      </c>
      <c r="D10" s="6">
        <f>C10</f>
        <v>134128</v>
      </c>
      <c r="F10" s="5"/>
      <c r="G10" s="6">
        <v>0</v>
      </c>
      <c r="H10" s="6"/>
    </row>
    <row r="11" spans="2:9" x14ac:dyDescent="0.25">
      <c r="B11" s="10"/>
      <c r="C11" s="7"/>
      <c r="D11" s="6"/>
      <c r="F11" s="5"/>
      <c r="G11" s="6">
        <v>0</v>
      </c>
      <c r="H11" s="11"/>
    </row>
    <row r="12" spans="2:9" ht="15.75" thickBot="1" x14ac:dyDescent="0.3">
      <c r="B12" s="10"/>
      <c r="C12" s="6"/>
      <c r="F12" s="5"/>
      <c r="G12" s="12">
        <v>0</v>
      </c>
      <c r="H12" s="6"/>
    </row>
    <row r="13" spans="2:9" ht="15.75" thickTop="1" x14ac:dyDescent="0.25">
      <c r="B13" s="13">
        <v>41282</v>
      </c>
      <c r="C13" s="7">
        <v>50000</v>
      </c>
      <c r="D13" s="8"/>
      <c r="F13" s="5"/>
      <c r="G13" s="7">
        <f>SUM(G4:G12)</f>
        <v>0</v>
      </c>
      <c r="H13" s="4">
        <f>G13</f>
        <v>0</v>
      </c>
      <c r="I13" s="4"/>
    </row>
    <row r="14" spans="2:9" x14ac:dyDescent="0.25">
      <c r="B14" s="13">
        <v>41282</v>
      </c>
      <c r="C14" s="7">
        <v>12000</v>
      </c>
      <c r="D14" s="6"/>
      <c r="F14" s="5"/>
      <c r="G14" s="6"/>
      <c r="H14" s="6"/>
    </row>
    <row r="15" spans="2:9" x14ac:dyDescent="0.25">
      <c r="B15" s="13">
        <v>41282</v>
      </c>
      <c r="C15" s="6">
        <v>6309.5</v>
      </c>
      <c r="D15" s="6"/>
      <c r="F15" s="5"/>
      <c r="G15" s="6"/>
    </row>
    <row r="16" spans="2:9" ht="15.75" thickBot="1" x14ac:dyDescent="0.3">
      <c r="B16" s="13"/>
      <c r="C16" s="12">
        <v>0</v>
      </c>
      <c r="D16" s="6"/>
      <c r="F16" s="5"/>
      <c r="G16" s="6"/>
    </row>
    <row r="17" spans="2:9" ht="15.75" thickTop="1" x14ac:dyDescent="0.25">
      <c r="B17" s="13"/>
      <c r="C17" s="6">
        <f>SUM(C13:C16)</f>
        <v>68309.5</v>
      </c>
      <c r="D17" s="4">
        <f>C17</f>
        <v>68309.5</v>
      </c>
      <c r="F17" s="3"/>
      <c r="G17" s="6"/>
      <c r="H17" s="6"/>
    </row>
    <row r="18" spans="2:9" x14ac:dyDescent="0.25">
      <c r="B18" s="10"/>
      <c r="C18" s="6"/>
      <c r="D18" s="6"/>
      <c r="F18" s="3"/>
      <c r="G18" s="11"/>
      <c r="H18" s="11"/>
    </row>
    <row r="19" spans="2:9" ht="15.75" thickBot="1" x14ac:dyDescent="0.3">
      <c r="B19" s="10">
        <v>41283</v>
      </c>
      <c r="C19" s="7">
        <v>35000</v>
      </c>
      <c r="D19" s="6"/>
      <c r="F19" s="3"/>
      <c r="G19" s="12"/>
      <c r="H19" s="4"/>
    </row>
    <row r="20" spans="2:9" ht="15.75" thickTop="1" x14ac:dyDescent="0.25">
      <c r="B20" s="10">
        <v>41283</v>
      </c>
      <c r="C20" s="7">
        <v>7132.5</v>
      </c>
      <c r="D20" s="11"/>
      <c r="F20" s="5"/>
      <c r="G20" s="11">
        <f>SUM(G15:G19)</f>
        <v>0</v>
      </c>
      <c r="H20" s="11">
        <f>G20</f>
        <v>0</v>
      </c>
      <c r="I20" s="11"/>
    </row>
    <row r="21" spans="2:9" x14ac:dyDescent="0.25">
      <c r="B21" s="10">
        <v>41283</v>
      </c>
      <c r="C21" s="7">
        <v>21700</v>
      </c>
      <c r="D21" s="11"/>
      <c r="F21" s="3"/>
      <c r="G21" s="4"/>
      <c r="H21" s="4"/>
      <c r="I21" s="15"/>
    </row>
    <row r="22" spans="2:9" ht="15.75" thickBot="1" x14ac:dyDescent="0.3">
      <c r="B22" s="10">
        <v>41283</v>
      </c>
      <c r="C22" s="12">
        <v>30000</v>
      </c>
      <c r="D22" s="6"/>
      <c r="F22" s="3"/>
      <c r="G22" s="16"/>
      <c r="I22" s="15"/>
    </row>
    <row r="23" spans="2:9" ht="15.75" thickTop="1" x14ac:dyDescent="0.25">
      <c r="B23" s="5"/>
      <c r="C23" s="7">
        <f>SUM(C19:C22)</f>
        <v>93832.5</v>
      </c>
      <c r="D23" s="6">
        <f>C23</f>
        <v>93832.5</v>
      </c>
      <c r="F23" s="3"/>
      <c r="G23" s="6"/>
      <c r="I23" s="15"/>
    </row>
    <row r="24" spans="2:9" x14ac:dyDescent="0.25">
      <c r="B24" s="5"/>
      <c r="C24" s="6"/>
      <c r="D24" s="6"/>
      <c r="F24" s="3"/>
      <c r="G24" s="6"/>
      <c r="H24" s="4">
        <f>G24</f>
        <v>0</v>
      </c>
      <c r="I24" s="15"/>
    </row>
    <row r="25" spans="2:9" x14ac:dyDescent="0.25">
      <c r="B25" s="3"/>
      <c r="C25" s="6"/>
      <c r="D25" s="6"/>
      <c r="F25" s="3"/>
      <c r="G25" s="6"/>
      <c r="I25" s="15"/>
    </row>
    <row r="26" spans="2:9" ht="15.75" thickBot="1" x14ac:dyDescent="0.3">
      <c r="B26" s="3"/>
      <c r="C26" s="6"/>
      <c r="D26" s="8"/>
      <c r="F26" s="17"/>
      <c r="G26" s="12"/>
      <c r="H26" s="12"/>
      <c r="I26" s="15"/>
    </row>
    <row r="27" spans="2:9" ht="20.25" thickTop="1" thickBot="1" x14ac:dyDescent="0.35">
      <c r="B27" s="3"/>
      <c r="C27" s="6"/>
      <c r="F27" s="18" t="s">
        <v>2</v>
      </c>
      <c r="G27" s="84">
        <f>D10+D23+D31+H13+D17</f>
        <v>296270</v>
      </c>
      <c r="H27" s="85"/>
      <c r="I27" s="15"/>
    </row>
    <row r="28" spans="2:9" x14ac:dyDescent="0.25">
      <c r="B28" s="3"/>
      <c r="F28" s="15"/>
      <c r="G28" s="6"/>
      <c r="H28" s="6"/>
      <c r="I28" s="15"/>
    </row>
    <row r="29" spans="2:9" ht="15.75" thickBot="1" x14ac:dyDescent="0.3">
      <c r="B29" s="3"/>
      <c r="F29" s="15"/>
      <c r="G29" s="6"/>
      <c r="H29" s="6"/>
      <c r="I29" s="15"/>
    </row>
    <row r="30" spans="2:9" ht="19.5" thickBot="1" x14ac:dyDescent="0.35">
      <c r="B30" s="3"/>
      <c r="C30" s="12"/>
      <c r="F30" s="19" t="s">
        <v>3</v>
      </c>
      <c r="G30" s="20"/>
      <c r="H30" s="21"/>
    </row>
    <row r="31" spans="2:9" ht="20.25" thickTop="1" thickBot="1" x14ac:dyDescent="0.35">
      <c r="B31" s="5"/>
      <c r="C31" s="4">
        <f>SUM(C25:C30)</f>
        <v>0</v>
      </c>
      <c r="D31" s="8">
        <f>C31</f>
        <v>0</v>
      </c>
      <c r="F31" s="22">
        <v>1</v>
      </c>
      <c r="G31" s="84">
        <v>246270</v>
      </c>
      <c r="H31" s="86"/>
    </row>
    <row r="32" spans="2:9" ht="19.5" thickBot="1" x14ac:dyDescent="0.35">
      <c r="B32" s="5"/>
      <c r="C32" s="6"/>
      <c r="F32" s="22">
        <v>2</v>
      </c>
      <c r="G32" s="84">
        <v>0</v>
      </c>
      <c r="H32" s="86"/>
    </row>
    <row r="33" spans="2:10" ht="19.5" thickBot="1" x14ac:dyDescent="0.35">
      <c r="B33" s="5"/>
      <c r="C33" s="6"/>
      <c r="F33" s="22">
        <v>3</v>
      </c>
      <c r="G33" s="81">
        <v>0</v>
      </c>
      <c r="H33" s="82"/>
    </row>
    <row r="34" spans="2:10" ht="19.5" thickBot="1" x14ac:dyDescent="0.35">
      <c r="B34" s="5"/>
      <c r="C34" s="6"/>
      <c r="F34" s="22">
        <v>4</v>
      </c>
      <c r="G34" s="81">
        <v>0</v>
      </c>
      <c r="H34" s="82"/>
    </row>
    <row r="35" spans="2:10" x14ac:dyDescent="0.25">
      <c r="B35" s="5"/>
      <c r="C35" s="6"/>
      <c r="D35" s="6"/>
    </row>
    <row r="36" spans="2:10" ht="15.75" thickBot="1" x14ac:dyDescent="0.3">
      <c r="B36" s="5"/>
      <c r="C36" s="6"/>
      <c r="D36" s="6"/>
    </row>
    <row r="37" spans="2:10" ht="18.75" x14ac:dyDescent="0.3">
      <c r="B37" s="5"/>
      <c r="C37" s="6"/>
      <c r="D37" s="6"/>
      <c r="F37" s="23" t="s">
        <v>4</v>
      </c>
      <c r="G37" s="24">
        <v>0</v>
      </c>
      <c r="H37" s="25">
        <v>0</v>
      </c>
    </row>
    <row r="38" spans="2:10" ht="19.5" thickBot="1" x14ac:dyDescent="0.35">
      <c r="B38" s="5"/>
      <c r="C38" s="7"/>
      <c r="F38" s="26" t="s">
        <v>5</v>
      </c>
      <c r="G38" s="27"/>
      <c r="H38" s="28">
        <f>G27-G31</f>
        <v>50000</v>
      </c>
      <c r="I38" s="29"/>
      <c r="J38" s="30"/>
    </row>
    <row r="39" spans="2:10" x14ac:dyDescent="0.25">
      <c r="B39" s="5"/>
      <c r="C39" s="6"/>
      <c r="D39" s="6"/>
      <c r="H39" s="31"/>
      <c r="I39" s="32"/>
    </row>
    <row r="40" spans="2:10" ht="19.5" thickBot="1" x14ac:dyDescent="0.35">
      <c r="B40" s="5"/>
      <c r="C40" s="12"/>
      <c r="F40" s="33"/>
      <c r="G40" s="15"/>
      <c r="H40" s="15"/>
    </row>
    <row r="41" spans="2:10" ht="20.25" thickTop="1" thickBot="1" x14ac:dyDescent="0.35">
      <c r="B41" s="5"/>
      <c r="C41" s="12"/>
      <c r="D41" s="11"/>
      <c r="F41" s="34"/>
      <c r="G41" s="33"/>
      <c r="H41" s="35"/>
    </row>
    <row r="42" spans="2:10" ht="15.75" thickTop="1" x14ac:dyDescent="0.25">
      <c r="B42" s="5"/>
      <c r="C42" s="6"/>
      <c r="F42" s="15"/>
      <c r="G42" s="15"/>
      <c r="H42" s="15"/>
    </row>
    <row r="43" spans="2:10" x14ac:dyDescent="0.25">
      <c r="B43" s="5"/>
      <c r="C43" s="6"/>
      <c r="D43" s="6"/>
    </row>
    <row r="44" spans="2:10" x14ac:dyDescent="0.25">
      <c r="B44" s="5"/>
      <c r="C44" s="6"/>
      <c r="D44" s="6"/>
    </row>
    <row r="45" spans="2:10" x14ac:dyDescent="0.25">
      <c r="B45" s="15"/>
      <c r="C45" s="6"/>
      <c r="D45" s="6"/>
    </row>
    <row r="46" spans="2:10" x14ac:dyDescent="0.25">
      <c r="B46" s="5"/>
      <c r="C46" s="6"/>
      <c r="D46" s="6"/>
    </row>
    <row r="47" spans="2:10" x14ac:dyDescent="0.25">
      <c r="B47" s="5"/>
      <c r="C47" s="6"/>
      <c r="D47" s="6"/>
    </row>
    <row r="48" spans="2:10" x14ac:dyDescent="0.25">
      <c r="B48" s="5"/>
      <c r="C48" s="6"/>
      <c r="D48" s="15"/>
    </row>
    <row r="49" spans="2:4" x14ac:dyDescent="0.25">
      <c r="B49" s="5"/>
      <c r="C49" s="7"/>
      <c r="D49" s="15"/>
    </row>
    <row r="50" spans="2:4" x14ac:dyDescent="0.25">
      <c r="B50" s="5"/>
      <c r="C50" s="7"/>
      <c r="D50" s="15"/>
    </row>
    <row r="51" spans="2:4" x14ac:dyDescent="0.25">
      <c r="B51" s="5"/>
      <c r="C51" s="6"/>
      <c r="D51" s="6"/>
    </row>
    <row r="52" spans="2:4" x14ac:dyDescent="0.25">
      <c r="B52" s="15"/>
      <c r="C52" s="6"/>
      <c r="D52" s="6"/>
    </row>
    <row r="53" spans="2:4" x14ac:dyDescent="0.25">
      <c r="B53" s="15"/>
      <c r="C53" s="6"/>
      <c r="D53" s="6"/>
    </row>
  </sheetData>
  <mergeCells count="6">
    <mergeCell ref="G34:H34"/>
    <mergeCell ref="C1:D1"/>
    <mergeCell ref="G27:H27"/>
    <mergeCell ref="G31:H31"/>
    <mergeCell ref="G32:H32"/>
    <mergeCell ref="G33:H33"/>
  </mergeCells>
  <pageMargins left="0.7" right="0.12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sqref="A1:XFD1048576"/>
    </sheetView>
  </sheetViews>
  <sheetFormatPr baseColWidth="10" defaultRowHeight="15" x14ac:dyDescent="0.25"/>
  <cols>
    <col min="1" max="1" width="2.85546875" customWidth="1"/>
    <col min="2" max="2" width="11.42578125" style="36"/>
    <col min="3" max="3" width="11.42578125" style="8"/>
    <col min="4" max="4" width="13" style="8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8" ht="21" x14ac:dyDescent="0.35">
      <c r="C1" s="83" t="s">
        <v>0</v>
      </c>
      <c r="D1" s="83"/>
      <c r="E1" s="1"/>
      <c r="F1" s="2" t="s">
        <v>40</v>
      </c>
    </row>
    <row r="2" spans="2:8" x14ac:dyDescent="0.25">
      <c r="B2" s="37"/>
      <c r="F2" s="3"/>
      <c r="G2" s="4"/>
      <c r="H2" s="4"/>
    </row>
    <row r="3" spans="2:8" x14ac:dyDescent="0.25">
      <c r="B3" s="38"/>
      <c r="C3" s="11"/>
      <c r="D3" s="11"/>
      <c r="F3" s="5"/>
      <c r="G3" s="11"/>
      <c r="H3" s="11"/>
    </row>
    <row r="4" spans="2:8" x14ac:dyDescent="0.25">
      <c r="B4" s="38"/>
      <c r="C4" s="11"/>
      <c r="D4" s="11"/>
      <c r="F4" s="38"/>
      <c r="G4" s="11"/>
      <c r="H4" s="11"/>
    </row>
    <row r="5" spans="2:8" x14ac:dyDescent="0.25">
      <c r="B5" s="38">
        <v>41359</v>
      </c>
      <c r="C5" s="11">
        <v>27500</v>
      </c>
      <c r="D5" s="11" t="s">
        <v>1</v>
      </c>
      <c r="F5" s="38"/>
      <c r="G5" s="11"/>
      <c r="H5" s="11"/>
    </row>
    <row r="6" spans="2:8" x14ac:dyDescent="0.25">
      <c r="B6" s="37">
        <v>41359</v>
      </c>
      <c r="C6" s="8">
        <v>40000</v>
      </c>
      <c r="D6" s="11"/>
      <c r="F6" s="38"/>
      <c r="G6" s="41"/>
      <c r="H6" s="8"/>
    </row>
    <row r="7" spans="2:8" x14ac:dyDescent="0.25">
      <c r="B7" s="38">
        <v>41359</v>
      </c>
      <c r="C7" s="11">
        <v>9378.5</v>
      </c>
      <c r="D7" s="11"/>
      <c r="F7" s="38"/>
      <c r="G7" s="41"/>
      <c r="H7" s="8"/>
    </row>
    <row r="8" spans="2:8" x14ac:dyDescent="0.25">
      <c r="B8" s="37"/>
      <c r="C8" s="41">
        <v>0</v>
      </c>
      <c r="F8" s="37"/>
      <c r="G8" s="11"/>
      <c r="H8" s="8"/>
    </row>
    <row r="9" spans="2:8" ht="15.75" thickBot="1" x14ac:dyDescent="0.3">
      <c r="B9" s="40"/>
      <c r="C9" s="43">
        <v>0</v>
      </c>
      <c r="F9" s="38"/>
      <c r="G9" s="11"/>
      <c r="H9" s="11"/>
    </row>
    <row r="10" spans="2:8" ht="15.75" thickTop="1" x14ac:dyDescent="0.25">
      <c r="B10" s="40"/>
      <c r="C10" s="41">
        <f>SUM(C4:C9)</f>
        <v>76878.5</v>
      </c>
      <c r="D10" s="11">
        <f>C10</f>
        <v>76878.5</v>
      </c>
      <c r="F10" s="38"/>
      <c r="G10" s="11">
        <v>0</v>
      </c>
      <c r="H10" s="11"/>
    </row>
    <row r="11" spans="2:8" ht="15.75" thickBot="1" x14ac:dyDescent="0.3">
      <c r="F11" s="38"/>
      <c r="G11" s="43">
        <v>0</v>
      </c>
      <c r="H11" s="11"/>
    </row>
    <row r="12" spans="2:8" ht="15.75" thickTop="1" x14ac:dyDescent="0.25">
      <c r="B12" s="37"/>
      <c r="F12" s="5"/>
      <c r="G12" s="41">
        <f>SUM(G7:G11)</f>
        <v>0</v>
      </c>
      <c r="H12" s="8">
        <f>G12</f>
        <v>0</v>
      </c>
    </row>
    <row r="13" spans="2:8" x14ac:dyDescent="0.25">
      <c r="B13" s="37"/>
      <c r="D13" s="11"/>
      <c r="F13" s="5"/>
      <c r="G13" s="11"/>
      <c r="H13" s="11"/>
    </row>
    <row r="14" spans="2:8" x14ac:dyDescent="0.25">
      <c r="B14" s="40">
        <v>41360</v>
      </c>
      <c r="C14" s="11">
        <v>10908</v>
      </c>
      <c r="D14" s="11"/>
      <c r="F14" s="5"/>
      <c r="G14" s="11"/>
      <c r="H14" s="36"/>
    </row>
    <row r="15" spans="2:8" x14ac:dyDescent="0.25">
      <c r="B15" s="42">
        <v>41360</v>
      </c>
      <c r="C15" s="41">
        <v>52800</v>
      </c>
      <c r="D15" s="11"/>
      <c r="F15" s="5"/>
      <c r="G15" s="11"/>
      <c r="H15" s="36"/>
    </row>
    <row r="16" spans="2:8" x14ac:dyDescent="0.25">
      <c r="B16" s="42"/>
      <c r="C16" s="41">
        <v>0</v>
      </c>
      <c r="D16" s="11"/>
      <c r="F16" s="5"/>
      <c r="G16" s="11"/>
      <c r="H16" s="36"/>
    </row>
    <row r="17" spans="2:8" ht="15.75" thickBot="1" x14ac:dyDescent="0.3">
      <c r="B17" s="42"/>
      <c r="C17" s="43">
        <v>0</v>
      </c>
      <c r="D17" s="11"/>
      <c r="F17" s="5"/>
      <c r="G17" s="11"/>
      <c r="H17" s="36"/>
    </row>
    <row r="18" spans="2:8" ht="15.75" thickTop="1" x14ac:dyDescent="0.25">
      <c r="B18" s="42"/>
      <c r="C18" s="11">
        <f>SUM(C13:C17)</f>
        <v>63708</v>
      </c>
      <c r="D18" s="8">
        <f>C18</f>
        <v>63708</v>
      </c>
      <c r="F18" s="3"/>
      <c r="G18" s="11"/>
      <c r="H18" s="11"/>
    </row>
    <row r="19" spans="2:8" x14ac:dyDescent="0.25">
      <c r="B19" s="40"/>
      <c r="C19" s="11"/>
      <c r="D19" s="11"/>
      <c r="F19" s="3"/>
      <c r="G19" s="11"/>
      <c r="H19" s="11"/>
    </row>
    <row r="20" spans="2:8" ht="15.75" thickBot="1" x14ac:dyDescent="0.3">
      <c r="B20" s="40"/>
      <c r="C20" s="41"/>
      <c r="D20" s="11"/>
      <c r="F20" s="3"/>
      <c r="G20" s="43"/>
      <c r="H20" s="8"/>
    </row>
    <row r="21" spans="2:8" ht="15.75" thickTop="1" x14ac:dyDescent="0.25">
      <c r="B21" s="40"/>
      <c r="C21" s="41"/>
      <c r="D21" s="11"/>
      <c r="F21" s="5"/>
      <c r="G21" s="11">
        <f>SUM(G14:G20)</f>
        <v>0</v>
      </c>
      <c r="H21" s="11">
        <f>G21</f>
        <v>0</v>
      </c>
    </row>
    <row r="22" spans="2:8" x14ac:dyDescent="0.25">
      <c r="B22" s="40"/>
      <c r="C22" s="41"/>
      <c r="D22" s="11"/>
      <c r="F22" s="3"/>
      <c r="G22" s="8"/>
      <c r="H22" s="8"/>
    </row>
    <row r="23" spans="2:8" x14ac:dyDescent="0.25">
      <c r="B23" s="40">
        <v>41361</v>
      </c>
      <c r="C23" s="11">
        <v>60000</v>
      </c>
      <c r="D23" s="11"/>
      <c r="F23" s="3"/>
      <c r="G23" s="44"/>
      <c r="H23" s="36"/>
    </row>
    <row r="24" spans="2:8" x14ac:dyDescent="0.25">
      <c r="B24" s="38"/>
      <c r="C24" s="41"/>
      <c r="D24" s="11"/>
      <c r="F24" s="3"/>
      <c r="G24" s="11"/>
      <c r="H24" s="36"/>
    </row>
    <row r="25" spans="2:8" x14ac:dyDescent="0.25">
      <c r="B25" s="38"/>
      <c r="C25" s="11">
        <v>0</v>
      </c>
      <c r="D25" s="11"/>
      <c r="F25" s="3"/>
      <c r="G25" s="6"/>
      <c r="H25" s="4">
        <f>G25</f>
        <v>0</v>
      </c>
    </row>
    <row r="26" spans="2:8" ht="15.75" thickBot="1" x14ac:dyDescent="0.3">
      <c r="B26" s="37"/>
      <c r="C26" s="43">
        <v>0</v>
      </c>
      <c r="D26" s="11"/>
      <c r="F26" s="3"/>
      <c r="G26" s="6"/>
    </row>
    <row r="27" spans="2:8" ht="16.5" thickTop="1" thickBot="1" x14ac:dyDescent="0.3">
      <c r="B27" s="37"/>
      <c r="C27" s="11">
        <f>SUM(C21:C26)</f>
        <v>60000</v>
      </c>
      <c r="D27" s="8">
        <f>C27</f>
        <v>60000</v>
      </c>
      <c r="F27" s="17"/>
      <c r="G27" s="12"/>
      <c r="H27" s="12"/>
    </row>
    <row r="28" spans="2:8" ht="20.25" thickTop="1" thickBot="1" x14ac:dyDescent="0.35">
      <c r="B28" s="37"/>
      <c r="C28" s="11"/>
      <c r="F28" s="18" t="s">
        <v>2</v>
      </c>
      <c r="G28" s="84">
        <f>D10+D24+D32+H12+D18+D27+D35</f>
        <v>200586.5</v>
      </c>
      <c r="H28" s="85"/>
    </row>
    <row r="29" spans="2:8" x14ac:dyDescent="0.25">
      <c r="B29" s="37"/>
      <c r="F29" s="15"/>
      <c r="G29" s="6"/>
      <c r="H29" s="6"/>
    </row>
    <row r="30" spans="2:8" ht="15.75" thickBot="1" x14ac:dyDescent="0.3">
      <c r="B30" s="37"/>
      <c r="F30" s="15"/>
      <c r="G30" s="6"/>
      <c r="H30" s="6"/>
    </row>
    <row r="31" spans="2:8" ht="18.75" x14ac:dyDescent="0.3">
      <c r="B31" s="37"/>
      <c r="C31" s="11"/>
      <c r="F31" s="19" t="s">
        <v>3</v>
      </c>
      <c r="G31" s="20"/>
      <c r="H31" s="21"/>
    </row>
    <row r="32" spans="2:8" ht="19.5" thickBot="1" x14ac:dyDescent="0.35">
      <c r="B32" s="38"/>
      <c r="F32" s="22">
        <v>1</v>
      </c>
      <c r="G32" s="84">
        <v>200586.5</v>
      </c>
      <c r="H32" s="86"/>
    </row>
    <row r="33" spans="2:8" ht="19.5" thickBot="1" x14ac:dyDescent="0.35">
      <c r="B33" s="38"/>
      <c r="C33" s="11"/>
      <c r="F33" s="22">
        <v>2</v>
      </c>
      <c r="G33" s="84">
        <v>0</v>
      </c>
      <c r="H33" s="86"/>
    </row>
    <row r="34" spans="2:8" ht="19.5" thickBot="1" x14ac:dyDescent="0.35">
      <c r="B34" s="38"/>
      <c r="C34" s="43"/>
      <c r="F34" s="22">
        <v>3</v>
      </c>
      <c r="G34" s="81">
        <v>0</v>
      </c>
      <c r="H34" s="82"/>
    </row>
    <row r="35" spans="2:8" ht="20.25" thickTop="1" thickBot="1" x14ac:dyDescent="0.35">
      <c r="B35" s="38"/>
      <c r="C35" s="11">
        <f>SUM(C29:C34)</f>
        <v>0</v>
      </c>
      <c r="D35" s="8">
        <f>C35</f>
        <v>0</v>
      </c>
      <c r="F35" s="22">
        <v>4</v>
      </c>
      <c r="G35" s="81">
        <v>0</v>
      </c>
      <c r="H35" s="82"/>
    </row>
    <row r="36" spans="2:8" x14ac:dyDescent="0.25">
      <c r="B36" s="38"/>
      <c r="C36" s="11"/>
      <c r="D36" s="11"/>
    </row>
    <row r="37" spans="2:8" ht="15.75" thickBot="1" x14ac:dyDescent="0.3">
      <c r="B37" s="38"/>
      <c r="C37" s="11"/>
      <c r="D37" s="11"/>
    </row>
    <row r="38" spans="2:8" ht="18.75" x14ac:dyDescent="0.3">
      <c r="B38" s="38"/>
      <c r="C38" s="11"/>
      <c r="D38" s="11"/>
      <c r="F38" s="87" t="s">
        <v>4</v>
      </c>
      <c r="G38" s="88"/>
      <c r="H38" s="25">
        <f>G32-G28</f>
        <v>0</v>
      </c>
    </row>
    <row r="39" spans="2:8" ht="19.5" thickBot="1" x14ac:dyDescent="0.35">
      <c r="B39" s="38"/>
      <c r="C39" s="41"/>
      <c r="F39" s="26" t="s">
        <v>5</v>
      </c>
      <c r="G39" s="27"/>
      <c r="H39" s="28">
        <v>0</v>
      </c>
    </row>
    <row r="40" spans="2:8" ht="15.75" thickBot="1" x14ac:dyDescent="0.3">
      <c r="B40" s="38"/>
      <c r="C40" s="11"/>
      <c r="D40" s="11"/>
      <c r="H40" s="31"/>
    </row>
    <row r="41" spans="2:8" ht="19.5" thickTop="1" x14ac:dyDescent="0.3">
      <c r="B41" s="38"/>
      <c r="C41" s="11"/>
      <c r="F41" s="33"/>
      <c r="G41" s="45"/>
      <c r="H41" s="46"/>
    </row>
    <row r="42" spans="2:8" ht="19.5" thickBot="1" x14ac:dyDescent="0.35">
      <c r="B42" s="38"/>
      <c r="C42" s="11"/>
      <c r="D42" s="11"/>
      <c r="F42" s="34"/>
      <c r="G42" s="47"/>
      <c r="H42" s="48"/>
    </row>
    <row r="43" spans="2:8" ht="15.75" thickTop="1" x14ac:dyDescent="0.25">
      <c r="B43" s="38"/>
      <c r="C43" s="11"/>
      <c r="F43" s="15"/>
      <c r="G43" s="15"/>
      <c r="H43" s="15"/>
    </row>
    <row r="44" spans="2:8" x14ac:dyDescent="0.25">
      <c r="B44" s="38"/>
      <c r="C44" s="11"/>
      <c r="D44" s="11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12" top="0.51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sqref="A1:XFD1048576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41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2"/>
      <c r="C4" s="9"/>
      <c r="D4" s="9"/>
      <c r="F4" s="52"/>
      <c r="G4" s="9"/>
      <c r="H4" s="9"/>
    </row>
    <row r="5" spans="2:8" x14ac:dyDescent="0.25">
      <c r="B5" s="52">
        <v>41361</v>
      </c>
      <c r="C5" s="9">
        <v>30000</v>
      </c>
      <c r="D5" s="9" t="s">
        <v>1</v>
      </c>
      <c r="F5" s="52">
        <v>41365</v>
      </c>
      <c r="G5" s="9">
        <v>7355.5</v>
      </c>
      <c r="H5" s="9"/>
    </row>
    <row r="6" spans="2:8" x14ac:dyDescent="0.25">
      <c r="B6" s="50">
        <v>41361</v>
      </c>
      <c r="C6" s="51">
        <v>12634</v>
      </c>
      <c r="D6" s="9"/>
      <c r="F6" s="52">
        <v>41365</v>
      </c>
      <c r="G6" s="53">
        <v>38000</v>
      </c>
      <c r="H6" s="51"/>
    </row>
    <row r="7" spans="2:8" x14ac:dyDescent="0.25">
      <c r="B7" s="52">
        <v>41361</v>
      </c>
      <c r="C7" s="9">
        <v>43600</v>
      </c>
      <c r="D7" s="9"/>
      <c r="F7" s="52">
        <v>41365</v>
      </c>
      <c r="G7" s="53">
        <v>35000</v>
      </c>
      <c r="H7" s="51"/>
    </row>
    <row r="8" spans="2:8" x14ac:dyDescent="0.25">
      <c r="B8" s="50"/>
      <c r="C8" s="53">
        <v>0</v>
      </c>
      <c r="F8" s="50"/>
      <c r="G8" s="9">
        <v>0</v>
      </c>
      <c r="H8" s="51"/>
    </row>
    <row r="9" spans="2:8" ht="15.75" thickBot="1" x14ac:dyDescent="0.3">
      <c r="B9" s="54"/>
      <c r="C9" s="55">
        <v>0</v>
      </c>
      <c r="F9" s="52"/>
      <c r="G9" s="9">
        <v>0</v>
      </c>
      <c r="H9" s="9"/>
    </row>
    <row r="10" spans="2:8" ht="15.75" thickTop="1" x14ac:dyDescent="0.25">
      <c r="B10" s="54"/>
      <c r="C10" s="53">
        <f>SUM(C4:C9)</f>
        <v>86234</v>
      </c>
      <c r="D10" s="9">
        <f>C10</f>
        <v>86234</v>
      </c>
      <c r="F10" s="52"/>
      <c r="G10" s="9">
        <v>0</v>
      </c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80355.5</v>
      </c>
      <c r="H12" s="51">
        <f>G12</f>
        <v>80355.5</v>
      </c>
    </row>
    <row r="13" spans="2:8" x14ac:dyDescent="0.25">
      <c r="B13" s="50"/>
      <c r="D13" s="9"/>
      <c r="F13" s="52"/>
      <c r="G13" s="9"/>
      <c r="H13" s="9"/>
    </row>
    <row r="14" spans="2:8" x14ac:dyDescent="0.25">
      <c r="B14" s="54">
        <v>41363</v>
      </c>
      <c r="C14" s="9">
        <v>9538.5</v>
      </c>
      <c r="D14" s="9"/>
      <c r="F14" s="52"/>
      <c r="G14" s="9"/>
    </row>
    <row r="15" spans="2:8" x14ac:dyDescent="0.25">
      <c r="B15" s="56">
        <v>41363</v>
      </c>
      <c r="C15" s="53">
        <v>35000</v>
      </c>
      <c r="D15" s="9"/>
      <c r="F15" s="52"/>
      <c r="G15" s="9"/>
    </row>
    <row r="16" spans="2:8" x14ac:dyDescent="0.25">
      <c r="B16" s="56">
        <v>41363</v>
      </c>
      <c r="C16" s="53">
        <v>58500</v>
      </c>
      <c r="D16" s="9"/>
      <c r="F16" s="52"/>
      <c r="G16" s="9"/>
    </row>
    <row r="17" spans="2:8" ht="15.75" thickBot="1" x14ac:dyDescent="0.3">
      <c r="B17" s="56"/>
      <c r="C17" s="55">
        <v>0</v>
      </c>
      <c r="D17" s="9"/>
      <c r="F17" s="52">
        <v>41366</v>
      </c>
      <c r="G17" s="9">
        <v>25000</v>
      </c>
    </row>
    <row r="18" spans="2:8" ht="15.75" thickTop="1" x14ac:dyDescent="0.25">
      <c r="B18" s="56"/>
      <c r="C18" s="9">
        <f>SUM(C13:C17)</f>
        <v>103038.5</v>
      </c>
      <c r="D18" s="51">
        <f>C18</f>
        <v>103038.5</v>
      </c>
      <c r="F18" s="50"/>
      <c r="G18" s="9">
        <v>0</v>
      </c>
      <c r="H18" s="9"/>
    </row>
    <row r="19" spans="2:8" x14ac:dyDescent="0.25">
      <c r="B19" s="54"/>
      <c r="C19" s="9"/>
      <c r="D19" s="9"/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25000</v>
      </c>
      <c r="H21" s="9">
        <f>G21</f>
        <v>25000</v>
      </c>
    </row>
    <row r="22" spans="2:8" x14ac:dyDescent="0.25">
      <c r="B22" s="54">
        <v>41364</v>
      </c>
      <c r="C22" s="53">
        <v>35000</v>
      </c>
      <c r="D22" s="9"/>
      <c r="F22" s="50"/>
      <c r="G22" s="51"/>
      <c r="H22" s="51"/>
    </row>
    <row r="23" spans="2:8" x14ac:dyDescent="0.25">
      <c r="B23" s="54">
        <v>41364</v>
      </c>
      <c r="C23" s="9">
        <v>12093</v>
      </c>
      <c r="D23" s="9"/>
      <c r="F23" s="50"/>
      <c r="G23" s="57"/>
    </row>
    <row r="24" spans="2:8" x14ac:dyDescent="0.25">
      <c r="B24" s="52">
        <v>41364</v>
      </c>
      <c r="C24" s="53">
        <v>34500</v>
      </c>
      <c r="D24" s="9"/>
      <c r="F24" s="50"/>
      <c r="G24" s="9"/>
    </row>
    <row r="25" spans="2:8" x14ac:dyDescent="0.25">
      <c r="B25" s="52"/>
      <c r="C25" s="9">
        <v>0</v>
      </c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>
        <v>0</v>
      </c>
      <c r="D26" s="9"/>
      <c r="F26" s="50"/>
      <c r="G26" s="9"/>
    </row>
    <row r="27" spans="2:8" ht="16.5" thickTop="1" thickBot="1" x14ac:dyDescent="0.3">
      <c r="B27" s="50"/>
      <c r="C27" s="9">
        <f>SUM(C21:C26)</f>
        <v>81593</v>
      </c>
      <c r="D27" s="51">
        <f>C27</f>
        <v>81593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</f>
        <v>351221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F32" s="63">
        <v>1</v>
      </c>
      <c r="G32" s="91">
        <v>376221</v>
      </c>
      <c r="H32" s="93"/>
    </row>
    <row r="33" spans="2:8" ht="19.5" thickBot="1" x14ac:dyDescent="0.35">
      <c r="B33" s="52"/>
      <c r="C33" s="9"/>
      <c r="F33" s="63">
        <v>2</v>
      </c>
      <c r="G33" s="91">
        <v>0</v>
      </c>
      <c r="H33" s="93"/>
    </row>
    <row r="34" spans="2:8" ht="19.5" thickBot="1" x14ac:dyDescent="0.35">
      <c r="B34" s="52"/>
      <c r="C34" s="55"/>
      <c r="F34" s="63">
        <v>3</v>
      </c>
      <c r="G34" s="94">
        <v>0</v>
      </c>
      <c r="H34" s="95"/>
    </row>
    <row r="35" spans="2:8" ht="20.25" thickTop="1" thickBot="1" x14ac:dyDescent="0.35">
      <c r="B35" s="52"/>
      <c r="C35" s="9">
        <f>SUM(C29:C34)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9" t="s">
        <v>4</v>
      </c>
      <c r="G38" s="90"/>
      <c r="H38" s="64">
        <f>G32-G28</f>
        <v>25000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2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J24" sqref="J24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42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2"/>
      <c r="C4" s="9"/>
      <c r="D4" s="9"/>
      <c r="F4" s="52"/>
      <c r="G4" s="9"/>
      <c r="H4" s="9"/>
    </row>
    <row r="5" spans="2:8" x14ac:dyDescent="0.25">
      <c r="B5" s="52"/>
      <c r="C5" s="9"/>
      <c r="D5" s="9" t="s">
        <v>1</v>
      </c>
      <c r="F5" s="52"/>
      <c r="G5" s="9"/>
      <c r="H5" s="9"/>
    </row>
    <row r="6" spans="2:8" x14ac:dyDescent="0.25">
      <c r="B6" s="50">
        <v>41366</v>
      </c>
      <c r="C6" s="51">
        <v>54500</v>
      </c>
      <c r="D6" s="9"/>
      <c r="F6" s="52"/>
      <c r="G6" s="53"/>
      <c r="H6" s="51"/>
    </row>
    <row r="7" spans="2:8" x14ac:dyDescent="0.25">
      <c r="B7" s="52">
        <v>41366</v>
      </c>
      <c r="C7" s="9">
        <v>15294.5</v>
      </c>
      <c r="D7" s="9"/>
      <c r="F7" s="52"/>
      <c r="G7" s="53"/>
      <c r="H7" s="51"/>
    </row>
    <row r="8" spans="2:8" x14ac:dyDescent="0.25">
      <c r="B8" s="50"/>
      <c r="C8" s="53">
        <v>0</v>
      </c>
      <c r="F8" s="50"/>
      <c r="G8" s="9">
        <v>0</v>
      </c>
      <c r="H8" s="51"/>
    </row>
    <row r="9" spans="2:8" ht="15.75" thickBot="1" x14ac:dyDescent="0.3">
      <c r="B9" s="54"/>
      <c r="C9" s="55">
        <v>0</v>
      </c>
      <c r="F9" s="52"/>
      <c r="G9" s="9">
        <v>0</v>
      </c>
      <c r="H9" s="9"/>
    </row>
    <row r="10" spans="2:8" ht="15.75" thickTop="1" x14ac:dyDescent="0.25">
      <c r="B10" s="54"/>
      <c r="C10" s="53">
        <f>SUM(C4:C9)</f>
        <v>69794.5</v>
      </c>
      <c r="D10" s="9">
        <f>C10</f>
        <v>69794.5</v>
      </c>
      <c r="F10" s="52"/>
      <c r="G10" s="9">
        <v>0</v>
      </c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0</v>
      </c>
      <c r="H12" s="51">
        <f>G12</f>
        <v>0</v>
      </c>
    </row>
    <row r="13" spans="2:8" x14ac:dyDescent="0.25">
      <c r="B13" s="50"/>
      <c r="D13" s="9"/>
      <c r="F13" s="52"/>
      <c r="G13" s="9"/>
      <c r="H13" s="9"/>
    </row>
    <row r="14" spans="2:8" x14ac:dyDescent="0.25">
      <c r="B14" s="54">
        <v>41367</v>
      </c>
      <c r="C14" s="9">
        <v>11936</v>
      </c>
      <c r="D14" s="9"/>
      <c r="F14" s="52"/>
      <c r="G14" s="9"/>
    </row>
    <row r="15" spans="2:8" x14ac:dyDescent="0.25">
      <c r="B15" s="56">
        <v>41367</v>
      </c>
      <c r="C15" s="53">
        <v>25000</v>
      </c>
      <c r="D15" s="9"/>
      <c r="F15" s="52"/>
      <c r="G15" s="9"/>
    </row>
    <row r="16" spans="2:8" x14ac:dyDescent="0.25">
      <c r="B16" s="56">
        <v>41367</v>
      </c>
      <c r="C16" s="53">
        <v>32000</v>
      </c>
      <c r="D16" s="9"/>
      <c r="F16" s="52"/>
      <c r="G16" s="9"/>
    </row>
    <row r="17" spans="2:8" ht="15.75" thickBot="1" x14ac:dyDescent="0.3">
      <c r="B17" s="56"/>
      <c r="C17" s="55">
        <v>0</v>
      </c>
      <c r="D17" s="9"/>
      <c r="F17" s="52"/>
      <c r="G17" s="9"/>
    </row>
    <row r="18" spans="2:8" ht="15.75" thickTop="1" x14ac:dyDescent="0.25">
      <c r="B18" s="56"/>
      <c r="C18" s="9">
        <f>SUM(C13:C17)</f>
        <v>68936</v>
      </c>
      <c r="D18" s="51">
        <f>C18</f>
        <v>68936</v>
      </c>
      <c r="F18" s="50"/>
      <c r="G18" s="9">
        <v>0</v>
      </c>
      <c r="H18" s="9"/>
    </row>
    <row r="19" spans="2:8" x14ac:dyDescent="0.25">
      <c r="B19" s="54"/>
      <c r="C19" s="9"/>
      <c r="D19" s="9"/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/>
      <c r="C22" s="53"/>
      <c r="D22" s="9"/>
      <c r="F22" s="50"/>
      <c r="G22" s="51"/>
      <c r="H22" s="51"/>
    </row>
    <row r="23" spans="2:8" x14ac:dyDescent="0.25">
      <c r="B23" s="54"/>
      <c r="C23" s="9"/>
      <c r="D23" s="9"/>
      <c r="F23" s="50"/>
      <c r="G23" s="57"/>
    </row>
    <row r="24" spans="2:8" x14ac:dyDescent="0.25">
      <c r="B24" s="52"/>
      <c r="C24" s="53"/>
      <c r="D24" s="9"/>
      <c r="F24" s="50"/>
      <c r="G24" s="9"/>
    </row>
    <row r="25" spans="2:8" x14ac:dyDescent="0.25">
      <c r="B25" s="52"/>
      <c r="C25" s="9">
        <v>0</v>
      </c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>
        <v>0</v>
      </c>
      <c r="D26" s="9"/>
      <c r="F26" s="50"/>
      <c r="G26" s="9"/>
    </row>
    <row r="27" spans="2:8" ht="16.5" thickTop="1" thickBot="1" x14ac:dyDescent="0.3">
      <c r="B27" s="50"/>
      <c r="C27" s="9">
        <f>SUM(C21:C26)</f>
        <v>0</v>
      </c>
      <c r="D27" s="51">
        <f>C27</f>
        <v>0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</f>
        <v>138730.5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F32" s="63">
        <v>1</v>
      </c>
      <c r="G32" s="91">
        <v>138730.5</v>
      </c>
      <c r="H32" s="93"/>
    </row>
    <row r="33" spans="2:8" ht="19.5" thickBot="1" x14ac:dyDescent="0.35">
      <c r="B33" s="52"/>
      <c r="C33" s="9"/>
      <c r="F33" s="63">
        <v>2</v>
      </c>
      <c r="G33" s="91">
        <v>0</v>
      </c>
      <c r="H33" s="93"/>
    </row>
    <row r="34" spans="2:8" ht="19.5" thickBot="1" x14ac:dyDescent="0.35">
      <c r="B34" s="52"/>
      <c r="C34" s="55"/>
      <c r="F34" s="63">
        <v>3</v>
      </c>
      <c r="G34" s="94">
        <v>0</v>
      </c>
      <c r="H34" s="95"/>
    </row>
    <row r="35" spans="2:8" ht="20.25" thickTop="1" thickBot="1" x14ac:dyDescent="0.35">
      <c r="B35" s="52"/>
      <c r="C35" s="9">
        <f>SUM(C29:C34)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9" t="s">
        <v>4</v>
      </c>
      <c r="G38" s="90"/>
      <c r="H38" s="64">
        <f>G32-G28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sqref="A1:XFD1048576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43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>
        <v>41368</v>
      </c>
      <c r="C3" s="9">
        <v>35000</v>
      </c>
      <c r="D3" s="9"/>
      <c r="F3" s="52"/>
      <c r="G3" s="9"/>
      <c r="H3" s="9"/>
    </row>
    <row r="4" spans="2:8" x14ac:dyDescent="0.25">
      <c r="B4" s="52">
        <v>41368</v>
      </c>
      <c r="C4" s="9">
        <v>90000</v>
      </c>
      <c r="D4" s="9"/>
      <c r="F4" s="52"/>
      <c r="G4" s="9"/>
      <c r="H4" s="9"/>
    </row>
    <row r="5" spans="2:8" x14ac:dyDescent="0.25">
      <c r="B5" s="52">
        <v>41368</v>
      </c>
      <c r="C5" s="9">
        <v>8332.5</v>
      </c>
      <c r="D5" s="9" t="s">
        <v>1</v>
      </c>
      <c r="F5" s="52"/>
      <c r="G5" s="9"/>
      <c r="H5" s="9"/>
    </row>
    <row r="6" spans="2:8" x14ac:dyDescent="0.25">
      <c r="B6" s="50"/>
      <c r="C6" s="51">
        <v>0</v>
      </c>
      <c r="D6" s="9"/>
      <c r="F6" s="52"/>
      <c r="G6" s="53"/>
      <c r="H6" s="51"/>
    </row>
    <row r="7" spans="2:8" x14ac:dyDescent="0.25">
      <c r="B7" s="52"/>
      <c r="C7" s="9">
        <v>0</v>
      </c>
      <c r="D7" s="9"/>
      <c r="F7" s="52">
        <v>41372</v>
      </c>
      <c r="G7" s="53">
        <v>55000</v>
      </c>
      <c r="H7" s="51"/>
    </row>
    <row r="8" spans="2:8" x14ac:dyDescent="0.25">
      <c r="B8" s="50"/>
      <c r="C8" s="53">
        <v>0</v>
      </c>
      <c r="F8" s="50">
        <v>41372</v>
      </c>
      <c r="G8" s="9">
        <v>77300</v>
      </c>
      <c r="H8" s="51"/>
    </row>
    <row r="9" spans="2:8" ht="15.75" thickBot="1" x14ac:dyDescent="0.3">
      <c r="B9" s="54"/>
      <c r="C9" s="55">
        <v>0</v>
      </c>
      <c r="F9" s="52">
        <v>41372</v>
      </c>
      <c r="G9" s="9">
        <v>9373.5</v>
      </c>
      <c r="H9" s="9"/>
    </row>
    <row r="10" spans="2:8" ht="15.75" thickTop="1" x14ac:dyDescent="0.25">
      <c r="B10" s="54"/>
      <c r="C10" s="53">
        <f>SUM(C3:C9)</f>
        <v>133332.5</v>
      </c>
      <c r="D10" s="9">
        <f>C10</f>
        <v>133332.5</v>
      </c>
      <c r="F10" s="52"/>
      <c r="G10" s="9">
        <v>0</v>
      </c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141673.5</v>
      </c>
      <c r="H12" s="51">
        <f>G12</f>
        <v>141673.5</v>
      </c>
    </row>
    <row r="13" spans="2:8" x14ac:dyDescent="0.25">
      <c r="B13" s="50">
        <v>41369</v>
      </c>
      <c r="C13" s="51">
        <v>60000</v>
      </c>
      <c r="D13" s="9"/>
      <c r="F13" s="52"/>
      <c r="G13" s="9"/>
      <c r="H13" s="9"/>
    </row>
    <row r="14" spans="2:8" x14ac:dyDescent="0.25">
      <c r="B14" s="54">
        <v>41369</v>
      </c>
      <c r="C14" s="9">
        <v>56000</v>
      </c>
      <c r="D14" s="9"/>
      <c r="F14" s="52"/>
      <c r="G14" s="9"/>
    </row>
    <row r="15" spans="2:8" x14ac:dyDescent="0.25">
      <c r="B15" s="56">
        <v>41369</v>
      </c>
      <c r="C15" s="53">
        <v>30000</v>
      </c>
      <c r="D15" s="9"/>
      <c r="F15" s="52"/>
      <c r="G15" s="9"/>
    </row>
    <row r="16" spans="2:8" x14ac:dyDescent="0.25">
      <c r="B16" s="56">
        <v>41369</v>
      </c>
      <c r="C16" s="53">
        <v>10234.5</v>
      </c>
      <c r="D16" s="9"/>
      <c r="F16" s="52"/>
      <c r="G16" s="9"/>
    </row>
    <row r="17" spans="2:8" ht="15.75" thickBot="1" x14ac:dyDescent="0.3">
      <c r="B17" s="56"/>
      <c r="C17" s="55">
        <v>0</v>
      </c>
      <c r="D17" s="9"/>
      <c r="F17" s="52">
        <v>41373</v>
      </c>
      <c r="G17" s="9">
        <v>45000</v>
      </c>
    </row>
    <row r="18" spans="2:8" ht="15.75" thickTop="1" x14ac:dyDescent="0.25">
      <c r="B18" s="56"/>
      <c r="C18" s="9">
        <f>SUM(C13:C17)</f>
        <v>156234.5</v>
      </c>
      <c r="D18" s="51">
        <f>C18</f>
        <v>156234.5</v>
      </c>
      <c r="F18" s="50"/>
      <c r="G18" s="9">
        <v>0</v>
      </c>
      <c r="H18" s="9"/>
    </row>
    <row r="19" spans="2:8" x14ac:dyDescent="0.25">
      <c r="B19" s="54"/>
      <c r="C19" s="9"/>
      <c r="D19" s="9"/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>
        <v>41370</v>
      </c>
      <c r="C21" s="53">
        <v>80000</v>
      </c>
      <c r="D21" s="9"/>
      <c r="F21" s="52"/>
      <c r="G21" s="9">
        <f>SUM(G14:G20)</f>
        <v>45000</v>
      </c>
      <c r="H21" s="9">
        <f>G21</f>
        <v>45000</v>
      </c>
    </row>
    <row r="22" spans="2:8" x14ac:dyDescent="0.25">
      <c r="B22" s="54">
        <v>41370</v>
      </c>
      <c r="C22" s="53">
        <v>60000</v>
      </c>
      <c r="D22" s="9"/>
      <c r="F22" s="50"/>
      <c r="G22" s="51"/>
      <c r="H22" s="51"/>
    </row>
    <row r="23" spans="2:8" x14ac:dyDescent="0.25">
      <c r="B23" s="54">
        <v>41370</v>
      </c>
      <c r="C23" s="9">
        <v>52000</v>
      </c>
      <c r="D23" s="9"/>
      <c r="F23" s="50"/>
      <c r="G23" s="57"/>
    </row>
    <row r="24" spans="2:8" x14ac:dyDescent="0.25">
      <c r="B24" s="52">
        <v>41370</v>
      </c>
      <c r="C24" s="53">
        <v>60000</v>
      </c>
      <c r="D24" s="9"/>
      <c r="F24" s="50"/>
      <c r="G24" s="9"/>
    </row>
    <row r="25" spans="2:8" x14ac:dyDescent="0.25">
      <c r="B25" s="52">
        <v>41370</v>
      </c>
      <c r="C25" s="9">
        <v>8793.5</v>
      </c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>
        <v>0</v>
      </c>
      <c r="D26" s="9"/>
      <c r="F26" s="50"/>
      <c r="G26" s="9"/>
    </row>
    <row r="27" spans="2:8" ht="16.5" thickTop="1" thickBot="1" x14ac:dyDescent="0.3">
      <c r="B27" s="50"/>
      <c r="C27" s="9">
        <f>SUM(C21:C26)</f>
        <v>260793.5</v>
      </c>
      <c r="D27" s="51">
        <f>C27</f>
        <v>260793.5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</f>
        <v>763553.5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>
        <v>41371</v>
      </c>
      <c r="C32" s="53">
        <v>10000</v>
      </c>
      <c r="F32" s="63">
        <v>1</v>
      </c>
      <c r="G32" s="91">
        <v>763552.5</v>
      </c>
      <c r="H32" s="93"/>
    </row>
    <row r="33" spans="2:8" ht="19.5" thickBot="1" x14ac:dyDescent="0.35">
      <c r="B33" s="50">
        <v>41371</v>
      </c>
      <c r="C33" s="9">
        <v>10000</v>
      </c>
      <c r="F33" s="63">
        <v>2</v>
      </c>
      <c r="G33" s="91">
        <v>0</v>
      </c>
      <c r="H33" s="93"/>
    </row>
    <row r="34" spans="2:8" ht="19.5" thickBot="1" x14ac:dyDescent="0.35">
      <c r="B34" s="52">
        <v>41371</v>
      </c>
      <c r="C34" s="55">
        <v>6519.5</v>
      </c>
      <c r="F34" s="63">
        <v>3</v>
      </c>
      <c r="G34" s="94">
        <v>0</v>
      </c>
      <c r="H34" s="95"/>
    </row>
    <row r="35" spans="2:8" ht="20.25" thickTop="1" thickBot="1" x14ac:dyDescent="0.35">
      <c r="B35" s="52"/>
      <c r="C35" s="9">
        <f>SUM(C32:C34)</f>
        <v>26519.5</v>
      </c>
      <c r="D35" s="51">
        <f>C35</f>
        <v>26519.5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9" t="s">
        <v>4</v>
      </c>
      <c r="G38" s="90"/>
      <c r="H38" s="64">
        <f>G32-G28</f>
        <v>-1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G22" sqref="G22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44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2"/>
      <c r="C4" s="9"/>
      <c r="D4" s="9"/>
      <c r="F4" s="52"/>
      <c r="G4" s="9"/>
      <c r="H4" s="9"/>
    </row>
    <row r="5" spans="2:8" x14ac:dyDescent="0.25">
      <c r="B5" s="52">
        <v>41373</v>
      </c>
      <c r="C5" s="9">
        <v>40000</v>
      </c>
      <c r="D5" s="9" t="s">
        <v>1</v>
      </c>
      <c r="F5" s="52"/>
      <c r="G5" s="9"/>
      <c r="H5" s="9"/>
    </row>
    <row r="6" spans="2:8" x14ac:dyDescent="0.25">
      <c r="B6" s="50">
        <v>41373</v>
      </c>
      <c r="C6" s="51">
        <v>31700</v>
      </c>
      <c r="D6" s="9"/>
      <c r="F6" s="52"/>
      <c r="G6" s="53"/>
      <c r="H6" s="51"/>
    </row>
    <row r="7" spans="2:8" x14ac:dyDescent="0.25">
      <c r="B7" s="52">
        <v>41373</v>
      </c>
      <c r="C7" s="9">
        <v>10027.5</v>
      </c>
      <c r="D7" s="9"/>
      <c r="F7" s="52"/>
      <c r="G7" s="53"/>
      <c r="H7" s="51"/>
    </row>
    <row r="8" spans="2:8" x14ac:dyDescent="0.25">
      <c r="B8" s="50"/>
      <c r="C8" s="53">
        <v>0</v>
      </c>
      <c r="F8" s="50"/>
      <c r="G8" s="9"/>
      <c r="H8" s="51"/>
    </row>
    <row r="9" spans="2:8" ht="15.75" thickBot="1" x14ac:dyDescent="0.3">
      <c r="B9" s="54"/>
      <c r="C9" s="55">
        <v>0</v>
      </c>
      <c r="F9" s="52"/>
      <c r="G9" s="9"/>
      <c r="H9" s="9"/>
    </row>
    <row r="10" spans="2:8" ht="15.75" thickTop="1" x14ac:dyDescent="0.25">
      <c r="B10" s="54"/>
      <c r="C10" s="53">
        <f>SUM(C5:C9)</f>
        <v>81727.5</v>
      </c>
      <c r="D10" s="9">
        <f>C10</f>
        <v>81727.5</v>
      </c>
      <c r="F10" s="52"/>
      <c r="G10" s="9"/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0</v>
      </c>
      <c r="H12" s="51">
        <f>G12</f>
        <v>0</v>
      </c>
    </row>
    <row r="13" spans="2:8" x14ac:dyDescent="0.25">
      <c r="B13" s="50">
        <v>41374</v>
      </c>
      <c r="C13" s="51">
        <v>19100</v>
      </c>
      <c r="D13" s="9"/>
      <c r="F13" s="52"/>
      <c r="G13" s="9"/>
      <c r="H13" s="9"/>
    </row>
    <row r="14" spans="2:8" x14ac:dyDescent="0.25">
      <c r="B14" s="54">
        <v>41374</v>
      </c>
      <c r="C14" s="9">
        <v>30000</v>
      </c>
      <c r="D14" s="9"/>
      <c r="F14" s="52"/>
      <c r="G14" s="9"/>
    </row>
    <row r="15" spans="2:8" x14ac:dyDescent="0.25">
      <c r="B15" s="56">
        <v>41374</v>
      </c>
      <c r="C15" s="53">
        <v>34000</v>
      </c>
      <c r="D15" s="9"/>
      <c r="F15" s="52"/>
      <c r="G15" s="9"/>
    </row>
    <row r="16" spans="2:8" x14ac:dyDescent="0.25">
      <c r="B16" s="56">
        <v>41374</v>
      </c>
      <c r="C16" s="53">
        <v>5554.5</v>
      </c>
      <c r="D16" s="9"/>
      <c r="F16" s="52"/>
      <c r="G16" s="9"/>
    </row>
    <row r="17" spans="2:8" ht="15.75" thickBot="1" x14ac:dyDescent="0.3">
      <c r="B17" s="56"/>
      <c r="C17" s="55">
        <v>0</v>
      </c>
      <c r="D17" s="9"/>
      <c r="F17" s="52"/>
      <c r="G17" s="9"/>
    </row>
    <row r="18" spans="2:8" ht="15.75" thickTop="1" x14ac:dyDescent="0.25">
      <c r="B18" s="56"/>
      <c r="C18" s="9">
        <f>SUM(C13:C17)</f>
        <v>88654.5</v>
      </c>
      <c r="D18" s="51">
        <f>C18</f>
        <v>88654.5</v>
      </c>
      <c r="F18" s="50"/>
      <c r="G18" s="9">
        <v>0</v>
      </c>
      <c r="H18" s="9"/>
    </row>
    <row r="19" spans="2:8" x14ac:dyDescent="0.25">
      <c r="B19" s="54"/>
      <c r="C19" s="9"/>
      <c r="D19" s="9"/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/>
      <c r="C22" s="53"/>
      <c r="D22" s="9"/>
      <c r="F22" s="50"/>
      <c r="G22" s="51"/>
      <c r="H22" s="51"/>
    </row>
    <row r="23" spans="2:8" x14ac:dyDescent="0.25">
      <c r="B23" s="54"/>
      <c r="C23" s="9"/>
      <c r="D23" s="9"/>
      <c r="F23" s="50"/>
      <c r="G23" s="57"/>
    </row>
    <row r="24" spans="2:8" x14ac:dyDescent="0.25">
      <c r="B24" s="52"/>
      <c r="C24" s="53"/>
      <c r="D24" s="9"/>
      <c r="F24" s="50"/>
      <c r="G24" s="9"/>
    </row>
    <row r="25" spans="2:8" x14ac:dyDescent="0.25">
      <c r="B25" s="52"/>
      <c r="C25" s="9"/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>
        <v>0</v>
      </c>
      <c r="D26" s="9"/>
      <c r="F26" s="50"/>
      <c r="G26" s="9"/>
    </row>
    <row r="27" spans="2:8" ht="16.5" thickTop="1" thickBot="1" x14ac:dyDescent="0.3">
      <c r="B27" s="50"/>
      <c r="C27" s="9">
        <f>SUM(C21:C26)</f>
        <v>0</v>
      </c>
      <c r="D27" s="51">
        <f>C27</f>
        <v>0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</f>
        <v>170382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91">
        <v>170382</v>
      </c>
      <c r="H32" s="93"/>
    </row>
    <row r="33" spans="2:8" ht="19.5" thickBot="1" x14ac:dyDescent="0.35">
      <c r="B33" s="50"/>
      <c r="C33" s="9"/>
      <c r="F33" s="63">
        <v>2</v>
      </c>
      <c r="G33" s="91">
        <v>0</v>
      </c>
      <c r="H33" s="93"/>
    </row>
    <row r="34" spans="2:8" ht="19.5" thickBot="1" x14ac:dyDescent="0.35">
      <c r="B34" s="52"/>
      <c r="C34" s="55"/>
      <c r="F34" s="63">
        <v>3</v>
      </c>
      <c r="G34" s="94">
        <v>0</v>
      </c>
      <c r="H34" s="95"/>
    </row>
    <row r="35" spans="2:8" ht="20.25" thickTop="1" thickBot="1" x14ac:dyDescent="0.35">
      <c r="B35" s="52"/>
      <c r="C35" s="9">
        <f>SUM(C32:C34)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9" t="s">
        <v>4</v>
      </c>
      <c r="G38" s="90"/>
      <c r="H38" s="64">
        <f>G32-G28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G25" sqref="G25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45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2"/>
      <c r="C4" s="9"/>
      <c r="D4" s="9"/>
      <c r="F4" s="52"/>
      <c r="G4" s="9"/>
      <c r="H4" s="9"/>
    </row>
    <row r="5" spans="2:8" x14ac:dyDescent="0.25">
      <c r="B5" s="52">
        <v>41375</v>
      </c>
      <c r="C5" s="9">
        <v>55200</v>
      </c>
      <c r="D5" s="9" t="s">
        <v>1</v>
      </c>
      <c r="F5" s="52"/>
      <c r="G5" s="9"/>
      <c r="H5" s="9"/>
    </row>
    <row r="6" spans="2:8" x14ac:dyDescent="0.25">
      <c r="B6" s="50">
        <v>41375</v>
      </c>
      <c r="C6" s="51">
        <v>70000</v>
      </c>
      <c r="D6" s="9"/>
      <c r="F6" s="52"/>
      <c r="G6" s="53"/>
      <c r="H6" s="51"/>
    </row>
    <row r="7" spans="2:8" x14ac:dyDescent="0.25">
      <c r="B7" s="52">
        <v>41375</v>
      </c>
      <c r="C7" s="9">
        <v>7715.5</v>
      </c>
      <c r="D7" s="9"/>
      <c r="F7" s="52"/>
      <c r="G7" s="53"/>
      <c r="H7" s="51"/>
    </row>
    <row r="8" spans="2:8" x14ac:dyDescent="0.25">
      <c r="B8" s="50"/>
      <c r="C8" s="53">
        <v>0</v>
      </c>
      <c r="F8" s="50"/>
      <c r="G8" s="9"/>
      <c r="H8" s="51"/>
    </row>
    <row r="9" spans="2:8" ht="15.75" thickBot="1" x14ac:dyDescent="0.3">
      <c r="B9" s="54"/>
      <c r="C9" s="55">
        <v>0</v>
      </c>
      <c r="F9" s="52"/>
      <c r="G9" s="9"/>
      <c r="H9" s="9"/>
    </row>
    <row r="10" spans="2:8" ht="15.75" thickTop="1" x14ac:dyDescent="0.25">
      <c r="B10" s="54"/>
      <c r="C10" s="53">
        <f>SUM(C5:C9)</f>
        <v>132915.5</v>
      </c>
      <c r="D10" s="9">
        <f>C10</f>
        <v>132915.5</v>
      </c>
      <c r="F10" s="52"/>
      <c r="G10" s="9"/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0</v>
      </c>
      <c r="H12" s="51">
        <f>G12</f>
        <v>0</v>
      </c>
    </row>
    <row r="13" spans="2:8" x14ac:dyDescent="0.25">
      <c r="B13" s="50">
        <v>41376</v>
      </c>
      <c r="C13" s="51">
        <v>45000</v>
      </c>
      <c r="D13" s="9"/>
      <c r="F13" s="52"/>
      <c r="G13" s="9"/>
      <c r="H13" s="9"/>
    </row>
    <row r="14" spans="2:8" x14ac:dyDescent="0.25">
      <c r="B14" s="54">
        <v>41376</v>
      </c>
      <c r="C14" s="9">
        <v>25000</v>
      </c>
      <c r="D14" s="9"/>
      <c r="F14" s="52"/>
      <c r="G14" s="9"/>
    </row>
    <row r="15" spans="2:8" x14ac:dyDescent="0.25">
      <c r="B15" s="56">
        <v>41376</v>
      </c>
      <c r="C15" s="53">
        <v>65000</v>
      </c>
      <c r="D15" s="9"/>
      <c r="F15" s="52"/>
      <c r="G15" s="9"/>
    </row>
    <row r="16" spans="2:8" x14ac:dyDescent="0.25">
      <c r="B16" s="13">
        <v>41376</v>
      </c>
      <c r="C16" s="53">
        <v>75000</v>
      </c>
      <c r="D16" s="9"/>
      <c r="F16" s="52"/>
      <c r="G16" s="9"/>
    </row>
    <row r="17" spans="2:8" ht="15.75" thickBot="1" x14ac:dyDescent="0.3">
      <c r="B17" s="56">
        <v>41376</v>
      </c>
      <c r="C17" s="55">
        <v>8035</v>
      </c>
      <c r="D17" s="9"/>
      <c r="F17" s="52"/>
      <c r="G17" s="9"/>
    </row>
    <row r="18" spans="2:8" ht="15.75" thickTop="1" x14ac:dyDescent="0.25">
      <c r="B18" s="56"/>
      <c r="C18" s="9">
        <f>SUM(C13:C17)</f>
        <v>218035</v>
      </c>
      <c r="D18" s="51">
        <f>C18</f>
        <v>218035</v>
      </c>
      <c r="F18" s="50"/>
      <c r="G18" s="9">
        <v>0</v>
      </c>
      <c r="H18" s="9"/>
    </row>
    <row r="19" spans="2:8" x14ac:dyDescent="0.25">
      <c r="B19" s="54"/>
      <c r="C19" s="9"/>
      <c r="D19" s="9"/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/>
      <c r="C22" s="53"/>
      <c r="D22" s="9"/>
      <c r="F22" s="50"/>
      <c r="G22" s="51"/>
      <c r="H22" s="51"/>
    </row>
    <row r="23" spans="2:8" x14ac:dyDescent="0.25">
      <c r="B23" s="54"/>
      <c r="C23" s="9"/>
      <c r="D23" s="9"/>
      <c r="F23" s="50"/>
      <c r="G23" s="57"/>
    </row>
    <row r="24" spans="2:8" x14ac:dyDescent="0.25">
      <c r="B24" s="52"/>
      <c r="C24" s="53"/>
      <c r="D24" s="9"/>
      <c r="F24" s="50"/>
      <c r="G24" s="9"/>
    </row>
    <row r="25" spans="2:8" x14ac:dyDescent="0.25">
      <c r="B25" s="52"/>
      <c r="C25" s="9"/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>
        <v>0</v>
      </c>
      <c r="D26" s="9"/>
      <c r="F26" s="50"/>
      <c r="G26" s="9"/>
    </row>
    <row r="27" spans="2:8" ht="16.5" thickTop="1" thickBot="1" x14ac:dyDescent="0.3">
      <c r="B27" s="50"/>
      <c r="C27" s="9">
        <f>SUM(C21:C26)</f>
        <v>0</v>
      </c>
      <c r="D27" s="51">
        <f>C27</f>
        <v>0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</f>
        <v>350950.5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91">
        <v>350950.5</v>
      </c>
      <c r="H32" s="93"/>
    </row>
    <row r="33" spans="2:8" ht="19.5" thickBot="1" x14ac:dyDescent="0.35">
      <c r="B33" s="50"/>
      <c r="C33" s="9"/>
      <c r="F33" s="63">
        <v>2</v>
      </c>
      <c r="G33" s="91">
        <v>0</v>
      </c>
      <c r="H33" s="93"/>
    </row>
    <row r="34" spans="2:8" ht="19.5" thickBot="1" x14ac:dyDescent="0.35">
      <c r="B34" s="52"/>
      <c r="C34" s="55"/>
      <c r="F34" s="63">
        <v>3</v>
      </c>
      <c r="G34" s="94">
        <v>0</v>
      </c>
      <c r="H34" s="95"/>
    </row>
    <row r="35" spans="2:8" ht="20.25" thickTop="1" thickBot="1" x14ac:dyDescent="0.35">
      <c r="B35" s="52"/>
      <c r="C35" s="9">
        <f>SUM(C32:C34)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9" t="s">
        <v>4</v>
      </c>
      <c r="G38" s="90"/>
      <c r="H38" s="64">
        <f>G32-G28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E21" sqref="E21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46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2"/>
      <c r="C4" s="9"/>
      <c r="D4" s="9"/>
      <c r="F4" s="52"/>
      <c r="G4" s="9"/>
      <c r="H4" s="9"/>
    </row>
    <row r="5" spans="2:8" x14ac:dyDescent="0.25">
      <c r="B5" s="52">
        <v>41377</v>
      </c>
      <c r="C5" s="9">
        <v>34000</v>
      </c>
      <c r="D5" s="9" t="s">
        <v>1</v>
      </c>
      <c r="F5" s="52"/>
      <c r="G5" s="9"/>
      <c r="H5" s="9"/>
    </row>
    <row r="6" spans="2:8" x14ac:dyDescent="0.25">
      <c r="B6" s="50">
        <v>41377</v>
      </c>
      <c r="C6" s="51">
        <v>25000</v>
      </c>
      <c r="D6" s="9"/>
      <c r="F6" s="52"/>
      <c r="G6" s="53"/>
      <c r="H6" s="51"/>
    </row>
    <row r="7" spans="2:8" x14ac:dyDescent="0.25">
      <c r="B7" s="52">
        <v>41377</v>
      </c>
      <c r="C7" s="9">
        <v>30000</v>
      </c>
      <c r="D7" s="9"/>
      <c r="F7" s="52"/>
      <c r="G7" s="53"/>
      <c r="H7" s="51"/>
    </row>
    <row r="8" spans="2:8" x14ac:dyDescent="0.25">
      <c r="B8" s="50">
        <v>41377</v>
      </c>
      <c r="C8" s="53">
        <v>25000</v>
      </c>
      <c r="F8" s="50"/>
      <c r="G8" s="9"/>
      <c r="H8" s="51"/>
    </row>
    <row r="9" spans="2:8" ht="15.75" thickBot="1" x14ac:dyDescent="0.3">
      <c r="B9" s="54">
        <v>41377</v>
      </c>
      <c r="C9" s="55">
        <v>40000</v>
      </c>
      <c r="F9" s="52"/>
      <c r="G9" s="9"/>
      <c r="H9" s="9"/>
    </row>
    <row r="10" spans="2:8" ht="15.75" thickTop="1" x14ac:dyDescent="0.25">
      <c r="B10" s="54"/>
      <c r="C10" s="53">
        <f>SUM(C5:C9)</f>
        <v>154000</v>
      </c>
      <c r="D10" s="9">
        <f>C10</f>
        <v>154000</v>
      </c>
      <c r="F10" s="52"/>
      <c r="G10" s="9"/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0</v>
      </c>
      <c r="H12" s="51">
        <f>G12</f>
        <v>0</v>
      </c>
    </row>
    <row r="13" spans="2:8" x14ac:dyDescent="0.25">
      <c r="B13" s="50">
        <v>41378</v>
      </c>
      <c r="C13" s="51">
        <v>5773</v>
      </c>
      <c r="D13" s="9"/>
      <c r="F13" s="52"/>
      <c r="G13" s="9"/>
      <c r="H13" s="9"/>
    </row>
    <row r="14" spans="2:8" x14ac:dyDescent="0.25">
      <c r="B14" s="54">
        <v>41378</v>
      </c>
      <c r="C14" s="9">
        <v>35000</v>
      </c>
      <c r="D14" s="9"/>
      <c r="F14" s="52"/>
      <c r="G14" s="9"/>
    </row>
    <row r="15" spans="2:8" x14ac:dyDescent="0.25">
      <c r="B15" s="56">
        <v>41378</v>
      </c>
      <c r="C15" s="53">
        <v>7700</v>
      </c>
      <c r="D15" s="9"/>
      <c r="F15" s="52"/>
      <c r="G15" s="9"/>
    </row>
    <row r="16" spans="2:8" x14ac:dyDescent="0.25">
      <c r="B16" s="13">
        <v>41378</v>
      </c>
      <c r="C16" s="53">
        <v>5217.5</v>
      </c>
      <c r="D16" s="9"/>
      <c r="F16" s="52"/>
      <c r="G16" s="9"/>
    </row>
    <row r="17" spans="2:8" ht="15.75" thickBot="1" x14ac:dyDescent="0.3">
      <c r="B17" s="56">
        <v>41378</v>
      </c>
      <c r="C17" s="55">
        <v>20000</v>
      </c>
      <c r="D17" s="9"/>
      <c r="F17" s="52"/>
      <c r="G17" s="9"/>
    </row>
    <row r="18" spans="2:8" ht="15.75" thickTop="1" x14ac:dyDescent="0.25">
      <c r="B18" s="56"/>
      <c r="C18" s="9">
        <f>SUM(C13:C17)</f>
        <v>73690.5</v>
      </c>
      <c r="D18" s="51">
        <f>C18</f>
        <v>73690.5</v>
      </c>
      <c r="F18" s="50"/>
      <c r="G18" s="9">
        <v>0</v>
      </c>
      <c r="H18" s="9"/>
    </row>
    <row r="19" spans="2:8" x14ac:dyDescent="0.25">
      <c r="B19" s="54"/>
      <c r="C19" s="9"/>
      <c r="D19" s="9"/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>
        <v>41379</v>
      </c>
      <c r="C21" s="53">
        <v>10171.5</v>
      </c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>
        <v>41379</v>
      </c>
      <c r="C22" s="53">
        <v>30000</v>
      </c>
      <c r="D22" s="9"/>
      <c r="F22" s="50"/>
      <c r="G22" s="51"/>
      <c r="H22" s="51"/>
    </row>
    <row r="23" spans="2:8" x14ac:dyDescent="0.25">
      <c r="B23" s="54">
        <v>41379</v>
      </c>
      <c r="C23" s="9">
        <v>25000</v>
      </c>
      <c r="D23" s="9"/>
      <c r="F23" s="50"/>
      <c r="G23" s="57"/>
    </row>
    <row r="24" spans="2:8" x14ac:dyDescent="0.25">
      <c r="B24" s="52">
        <v>41379</v>
      </c>
      <c r="C24" s="53">
        <v>25000</v>
      </c>
      <c r="D24" s="9"/>
      <c r="F24" s="50"/>
      <c r="G24" s="9"/>
    </row>
    <row r="25" spans="2:8" x14ac:dyDescent="0.25">
      <c r="B25" s="52">
        <v>41379</v>
      </c>
      <c r="C25" s="9">
        <v>55000</v>
      </c>
      <c r="D25" s="9"/>
      <c r="F25" s="50"/>
      <c r="G25" s="9"/>
      <c r="H25" s="51">
        <f>G25</f>
        <v>0</v>
      </c>
    </row>
    <row r="26" spans="2:8" ht="15.75" thickBot="1" x14ac:dyDescent="0.3">
      <c r="B26" s="50">
        <v>41379</v>
      </c>
      <c r="C26" s="55">
        <v>30000</v>
      </c>
      <c r="D26" s="9"/>
      <c r="F26" s="50"/>
      <c r="G26" s="9"/>
    </row>
    <row r="27" spans="2:8" ht="16.5" thickTop="1" thickBot="1" x14ac:dyDescent="0.3">
      <c r="B27" s="50"/>
      <c r="C27" s="9">
        <f>SUM(C21:C26)</f>
        <v>175171.5</v>
      </c>
      <c r="D27" s="51">
        <f>C27</f>
        <v>175171.5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</f>
        <v>402862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91">
        <v>402862</v>
      </c>
      <c r="H32" s="93"/>
    </row>
    <row r="33" spans="2:8" ht="19.5" thickBot="1" x14ac:dyDescent="0.35">
      <c r="B33" s="50"/>
      <c r="C33" s="9"/>
      <c r="F33" s="63">
        <v>2</v>
      </c>
      <c r="G33" s="91">
        <v>0</v>
      </c>
      <c r="H33" s="93"/>
    </row>
    <row r="34" spans="2:8" ht="19.5" thickBot="1" x14ac:dyDescent="0.35">
      <c r="B34" s="52"/>
      <c r="C34" s="55"/>
      <c r="F34" s="63">
        <v>3</v>
      </c>
      <c r="G34" s="94">
        <v>0</v>
      </c>
      <c r="H34" s="95"/>
    </row>
    <row r="35" spans="2:8" ht="20.25" thickTop="1" thickBot="1" x14ac:dyDescent="0.35">
      <c r="B35" s="52"/>
      <c r="C35" s="9">
        <f>SUM(C32:C34)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9" t="s">
        <v>4</v>
      </c>
      <c r="G38" s="90"/>
      <c r="H38" s="64">
        <f>G32-G28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sqref="A1:XFD1048576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47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2">
        <v>41380</v>
      </c>
      <c r="C4" s="9">
        <v>20000</v>
      </c>
      <c r="D4" s="9"/>
      <c r="F4" s="52"/>
      <c r="G4" s="9"/>
      <c r="H4" s="9"/>
    </row>
    <row r="5" spans="2:8" x14ac:dyDescent="0.25">
      <c r="B5" s="52">
        <v>41380</v>
      </c>
      <c r="C5" s="9">
        <v>30000</v>
      </c>
      <c r="D5" s="9" t="s">
        <v>1</v>
      </c>
      <c r="F5" s="52"/>
      <c r="G5" s="9"/>
      <c r="H5" s="9"/>
    </row>
    <row r="6" spans="2:8" x14ac:dyDescent="0.25">
      <c r="B6" s="50">
        <v>41380</v>
      </c>
      <c r="C6" s="51">
        <v>25000</v>
      </c>
      <c r="D6" s="9"/>
      <c r="F6" s="52"/>
      <c r="G6" s="53"/>
      <c r="H6" s="51"/>
    </row>
    <row r="7" spans="2:8" x14ac:dyDescent="0.25">
      <c r="B7" s="52">
        <v>41380</v>
      </c>
      <c r="C7" s="9">
        <v>4070</v>
      </c>
      <c r="D7" s="9"/>
      <c r="F7" s="52"/>
      <c r="G7" s="53"/>
      <c r="H7" s="51"/>
    </row>
    <row r="8" spans="2:8" x14ac:dyDescent="0.25">
      <c r="B8" s="50"/>
      <c r="C8" s="53">
        <v>0</v>
      </c>
      <c r="F8" s="50"/>
      <c r="G8" s="9"/>
      <c r="H8" s="51"/>
    </row>
    <row r="9" spans="2:8" ht="15.75" thickBot="1" x14ac:dyDescent="0.3">
      <c r="B9" s="54"/>
      <c r="C9" s="55">
        <v>0</v>
      </c>
      <c r="F9" s="52"/>
      <c r="G9" s="9"/>
      <c r="H9" s="9"/>
    </row>
    <row r="10" spans="2:8" ht="15.75" thickTop="1" x14ac:dyDescent="0.25">
      <c r="B10" s="54"/>
      <c r="C10" s="53">
        <f>SUM(C4:C9)</f>
        <v>79070</v>
      </c>
      <c r="D10" s="9">
        <f>C10</f>
        <v>79070</v>
      </c>
      <c r="F10" s="52"/>
      <c r="G10" s="9"/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0</v>
      </c>
      <c r="H12" s="51">
        <f>G12</f>
        <v>0</v>
      </c>
    </row>
    <row r="13" spans="2:8" x14ac:dyDescent="0.25">
      <c r="B13" s="50"/>
      <c r="D13" s="9"/>
      <c r="F13" s="52"/>
      <c r="G13" s="9"/>
      <c r="H13" s="9"/>
    </row>
    <row r="14" spans="2:8" x14ac:dyDescent="0.25">
      <c r="B14" s="54"/>
      <c r="C14" s="9"/>
      <c r="D14" s="9"/>
      <c r="F14" s="52"/>
      <c r="G14" s="9"/>
    </row>
    <row r="15" spans="2:8" x14ac:dyDescent="0.25">
      <c r="B15" s="56">
        <v>41381</v>
      </c>
      <c r="C15" s="53">
        <v>6015.5</v>
      </c>
      <c r="D15" s="9"/>
      <c r="F15" s="52"/>
      <c r="G15" s="9"/>
    </row>
    <row r="16" spans="2:8" x14ac:dyDescent="0.25">
      <c r="B16" s="13">
        <v>41381</v>
      </c>
      <c r="C16" s="53">
        <v>20550</v>
      </c>
      <c r="D16" s="9"/>
      <c r="F16" s="52"/>
      <c r="G16" s="9"/>
    </row>
    <row r="17" spans="2:8" ht="15.75" thickBot="1" x14ac:dyDescent="0.3">
      <c r="B17" s="56"/>
      <c r="C17" s="55">
        <v>0</v>
      </c>
      <c r="D17" s="9"/>
      <c r="F17" s="52"/>
      <c r="G17" s="9"/>
    </row>
    <row r="18" spans="2:8" ht="15.75" thickTop="1" x14ac:dyDescent="0.25">
      <c r="B18" s="56"/>
      <c r="C18" s="9">
        <f>SUM(C15:C17)</f>
        <v>26565.5</v>
      </c>
      <c r="D18" s="51">
        <f>C18</f>
        <v>26565.5</v>
      </c>
      <c r="F18" s="50"/>
      <c r="G18" s="9">
        <v>0</v>
      </c>
      <c r="H18" s="9"/>
    </row>
    <row r="19" spans="2:8" x14ac:dyDescent="0.25">
      <c r="B19" s="54"/>
      <c r="C19" s="9"/>
      <c r="D19" s="9"/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/>
      <c r="C22" s="53"/>
      <c r="D22" s="9"/>
      <c r="F22" s="50"/>
      <c r="G22" s="51"/>
      <c r="H22" s="51"/>
    </row>
    <row r="23" spans="2:8" x14ac:dyDescent="0.25">
      <c r="B23" s="54"/>
      <c r="C23" s="9"/>
      <c r="D23" s="9"/>
      <c r="F23" s="50"/>
      <c r="G23" s="57"/>
    </row>
    <row r="24" spans="2:8" x14ac:dyDescent="0.25">
      <c r="B24" s="52"/>
      <c r="C24" s="53"/>
      <c r="D24" s="9"/>
      <c r="F24" s="50"/>
      <c r="G24" s="9"/>
    </row>
    <row r="25" spans="2:8" x14ac:dyDescent="0.25">
      <c r="B25" s="52"/>
      <c r="C25" s="9"/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/>
      <c r="D26" s="9"/>
      <c r="F26" s="50"/>
      <c r="G26" s="9"/>
    </row>
    <row r="27" spans="2:8" ht="16.5" thickTop="1" thickBot="1" x14ac:dyDescent="0.3">
      <c r="B27" s="50"/>
      <c r="C27" s="9">
        <f>SUM(C21:C26)</f>
        <v>0</v>
      </c>
      <c r="D27" s="51">
        <f>C27</f>
        <v>0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</f>
        <v>105635.5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91">
        <v>105635.5</v>
      </c>
      <c r="H32" s="93"/>
    </row>
    <row r="33" spans="2:8" ht="19.5" thickBot="1" x14ac:dyDescent="0.35">
      <c r="B33" s="50"/>
      <c r="C33" s="9"/>
      <c r="F33" s="63">
        <v>2</v>
      </c>
      <c r="G33" s="91">
        <v>0</v>
      </c>
      <c r="H33" s="93"/>
    </row>
    <row r="34" spans="2:8" ht="19.5" thickBot="1" x14ac:dyDescent="0.35">
      <c r="B34" s="52"/>
      <c r="C34" s="55"/>
      <c r="F34" s="63">
        <v>3</v>
      </c>
      <c r="G34" s="94">
        <v>0</v>
      </c>
      <c r="H34" s="95"/>
    </row>
    <row r="35" spans="2:8" ht="20.25" thickTop="1" thickBot="1" x14ac:dyDescent="0.35">
      <c r="B35" s="52"/>
      <c r="C35" s="9">
        <f>SUM(C32:C34)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9" t="s">
        <v>4</v>
      </c>
      <c r="G38" s="90"/>
      <c r="H38" s="64">
        <f>G32-G28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sqref="A1:XFD1048576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48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2"/>
      <c r="C4" s="9"/>
      <c r="D4" s="9"/>
      <c r="F4" s="52"/>
      <c r="G4" s="9"/>
      <c r="H4" s="9"/>
    </row>
    <row r="5" spans="2:8" x14ac:dyDescent="0.25">
      <c r="B5" s="52"/>
      <c r="C5" s="9"/>
      <c r="D5" s="9" t="s">
        <v>1</v>
      </c>
      <c r="F5" s="52"/>
      <c r="G5" s="9"/>
      <c r="H5" s="9"/>
    </row>
    <row r="6" spans="2:8" x14ac:dyDescent="0.25">
      <c r="B6" s="50">
        <v>41382</v>
      </c>
      <c r="C6" s="51">
        <v>40000</v>
      </c>
      <c r="D6" s="9"/>
      <c r="F6" s="52"/>
      <c r="G6" s="53"/>
      <c r="H6" s="51"/>
    </row>
    <row r="7" spans="2:8" x14ac:dyDescent="0.25">
      <c r="B7" s="52">
        <v>41382</v>
      </c>
      <c r="C7" s="9">
        <v>34000</v>
      </c>
      <c r="D7" s="9"/>
      <c r="F7" s="52"/>
      <c r="G7" s="53"/>
      <c r="H7" s="51"/>
    </row>
    <row r="8" spans="2:8" x14ac:dyDescent="0.25">
      <c r="B8" s="50">
        <v>41382</v>
      </c>
      <c r="C8" s="53">
        <v>50000</v>
      </c>
      <c r="F8" s="50"/>
      <c r="G8" s="9"/>
      <c r="H8" s="51"/>
    </row>
    <row r="9" spans="2:8" ht="15.75" thickBot="1" x14ac:dyDescent="0.3">
      <c r="B9" s="54">
        <v>41382</v>
      </c>
      <c r="C9" s="55">
        <v>6761.5</v>
      </c>
      <c r="F9" s="52"/>
      <c r="G9" s="9"/>
      <c r="H9" s="9"/>
    </row>
    <row r="10" spans="2:8" ht="15.75" thickTop="1" x14ac:dyDescent="0.25">
      <c r="B10" s="54"/>
      <c r="C10" s="53">
        <f>SUM(C4:C9)</f>
        <v>130761.5</v>
      </c>
      <c r="D10" s="9">
        <f>C10</f>
        <v>130761.5</v>
      </c>
      <c r="F10" s="52"/>
      <c r="G10" s="9"/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0</v>
      </c>
      <c r="H12" s="51">
        <f>G12</f>
        <v>0</v>
      </c>
    </row>
    <row r="13" spans="2:8" x14ac:dyDescent="0.25">
      <c r="B13" s="50">
        <v>41383</v>
      </c>
      <c r="C13" s="51">
        <v>30000</v>
      </c>
      <c r="D13" s="9"/>
      <c r="F13" s="52"/>
      <c r="G13" s="9"/>
      <c r="H13" s="9"/>
    </row>
    <row r="14" spans="2:8" x14ac:dyDescent="0.25">
      <c r="B14" s="54">
        <v>41383</v>
      </c>
      <c r="C14" s="9">
        <v>25000</v>
      </c>
      <c r="D14" s="9"/>
      <c r="F14" s="52"/>
      <c r="G14" s="9"/>
    </row>
    <row r="15" spans="2:8" x14ac:dyDescent="0.25">
      <c r="B15" s="56">
        <v>41383</v>
      </c>
      <c r="C15" s="53">
        <v>40000</v>
      </c>
      <c r="D15" s="9"/>
      <c r="F15" s="52"/>
      <c r="G15" s="9"/>
    </row>
    <row r="16" spans="2:8" x14ac:dyDescent="0.25">
      <c r="B16" s="13">
        <v>41383</v>
      </c>
      <c r="C16" s="53">
        <v>25000</v>
      </c>
      <c r="D16" s="9"/>
      <c r="F16" s="52"/>
      <c r="G16" s="9"/>
    </row>
    <row r="17" spans="2:8" x14ac:dyDescent="0.25">
      <c r="B17" s="56">
        <v>41383</v>
      </c>
      <c r="C17" s="9">
        <v>10000</v>
      </c>
      <c r="D17" s="9"/>
      <c r="F17" s="52"/>
      <c r="G17" s="9"/>
    </row>
    <row r="18" spans="2:8" ht="15.75" thickBot="1" x14ac:dyDescent="0.3">
      <c r="B18" s="56">
        <v>41383</v>
      </c>
      <c r="C18" s="55">
        <v>8952</v>
      </c>
      <c r="F18" s="50"/>
      <c r="G18" s="9">
        <v>0</v>
      </c>
      <c r="H18" s="9"/>
    </row>
    <row r="19" spans="2:8" ht="15.75" thickTop="1" x14ac:dyDescent="0.25">
      <c r="B19" s="54"/>
      <c r="C19" s="9">
        <f>SUM(C13:C18)</f>
        <v>138952</v>
      </c>
      <c r="D19" s="9">
        <f>C19</f>
        <v>138952</v>
      </c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>
        <v>41384</v>
      </c>
      <c r="C21" s="53">
        <v>40000</v>
      </c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>
        <v>41384</v>
      </c>
      <c r="C22" s="53">
        <v>20000</v>
      </c>
      <c r="D22" s="9"/>
      <c r="F22" s="50"/>
      <c r="G22" s="51"/>
      <c r="H22" s="51"/>
    </row>
    <row r="23" spans="2:8" x14ac:dyDescent="0.25">
      <c r="B23" s="54">
        <v>41384</v>
      </c>
      <c r="C23" s="9">
        <v>30000</v>
      </c>
      <c r="D23" s="9"/>
      <c r="F23" s="50"/>
      <c r="G23" s="57"/>
    </row>
    <row r="24" spans="2:8" x14ac:dyDescent="0.25">
      <c r="B24" s="52">
        <v>41384</v>
      </c>
      <c r="C24" s="53">
        <v>25000</v>
      </c>
      <c r="D24" s="9"/>
      <c r="F24" s="50"/>
      <c r="G24" s="9"/>
    </row>
    <row r="25" spans="2:8" x14ac:dyDescent="0.25">
      <c r="B25" s="52">
        <v>41384</v>
      </c>
      <c r="C25" s="9">
        <v>8618</v>
      </c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>
        <v>0</v>
      </c>
      <c r="D26" s="9"/>
      <c r="F26" s="50"/>
      <c r="G26" s="9"/>
    </row>
    <row r="27" spans="2:8" ht="16.5" thickTop="1" thickBot="1" x14ac:dyDescent="0.3">
      <c r="B27" s="50"/>
      <c r="C27" s="9">
        <f>SUM(C21:C26)</f>
        <v>123618</v>
      </c>
      <c r="D27" s="51">
        <f>C27</f>
        <v>123618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479313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>
        <v>41385</v>
      </c>
      <c r="C31" s="9">
        <v>35000</v>
      </c>
      <c r="F31" s="60" t="s">
        <v>3</v>
      </c>
      <c r="G31" s="61"/>
      <c r="H31" s="62"/>
    </row>
    <row r="32" spans="2:8" ht="19.5" thickBot="1" x14ac:dyDescent="0.35">
      <c r="B32" s="52">
        <v>41385</v>
      </c>
      <c r="C32" s="53">
        <v>40000</v>
      </c>
      <c r="F32" s="63">
        <v>1</v>
      </c>
      <c r="G32" s="91">
        <v>479313</v>
      </c>
      <c r="H32" s="93"/>
    </row>
    <row r="33" spans="2:8" ht="19.5" thickBot="1" x14ac:dyDescent="0.35">
      <c r="B33" s="50">
        <v>41385</v>
      </c>
      <c r="C33" s="9">
        <v>10981.5</v>
      </c>
      <c r="F33" s="63">
        <v>2</v>
      </c>
      <c r="G33" s="91">
        <v>0</v>
      </c>
      <c r="H33" s="93"/>
    </row>
    <row r="34" spans="2:8" ht="19.5" thickBot="1" x14ac:dyDescent="0.35">
      <c r="B34" s="52"/>
      <c r="C34" s="55">
        <v>0</v>
      </c>
      <c r="F34" s="63">
        <v>3</v>
      </c>
      <c r="G34" s="94">
        <v>0</v>
      </c>
      <c r="H34" s="95"/>
    </row>
    <row r="35" spans="2:8" ht="20.25" thickTop="1" thickBot="1" x14ac:dyDescent="0.35">
      <c r="B35" s="52"/>
      <c r="C35" s="9">
        <f>SUM(C31:C34)</f>
        <v>85981.5</v>
      </c>
      <c r="D35" s="51">
        <f>C35</f>
        <v>85981.5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9" t="s">
        <v>4</v>
      </c>
      <c r="G38" s="90"/>
      <c r="H38" s="64">
        <f>G32-G28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sqref="A1:XFD1048576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49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2"/>
      <c r="C4" s="9"/>
      <c r="D4" s="9"/>
      <c r="F4" s="52"/>
      <c r="G4" s="9"/>
      <c r="H4" s="9"/>
    </row>
    <row r="5" spans="2:8" x14ac:dyDescent="0.25">
      <c r="B5" s="52">
        <v>41386</v>
      </c>
      <c r="C5" s="9">
        <v>50000</v>
      </c>
      <c r="D5" s="9" t="s">
        <v>1</v>
      </c>
      <c r="F5" s="52"/>
      <c r="G5" s="9"/>
      <c r="H5" s="9"/>
    </row>
    <row r="6" spans="2:8" x14ac:dyDescent="0.25">
      <c r="B6" s="50">
        <v>41386</v>
      </c>
      <c r="C6" s="51">
        <v>12000</v>
      </c>
      <c r="D6" s="9"/>
      <c r="F6" s="52"/>
      <c r="G6" s="53"/>
      <c r="H6" s="51"/>
    </row>
    <row r="7" spans="2:8" x14ac:dyDescent="0.25">
      <c r="B7" s="52">
        <v>41386</v>
      </c>
      <c r="C7" s="9">
        <v>45000</v>
      </c>
      <c r="D7" s="9"/>
      <c r="F7" s="52"/>
      <c r="G7" s="53"/>
      <c r="H7" s="51"/>
    </row>
    <row r="8" spans="2:8" x14ac:dyDescent="0.25">
      <c r="B8" s="50">
        <v>41386</v>
      </c>
      <c r="C8" s="53">
        <v>25000</v>
      </c>
      <c r="F8" s="50"/>
      <c r="G8" s="9"/>
      <c r="H8" s="51"/>
    </row>
    <row r="9" spans="2:8" ht="15.75" thickBot="1" x14ac:dyDescent="0.3">
      <c r="B9" s="54">
        <v>41386</v>
      </c>
      <c r="C9" s="55">
        <v>8867.5</v>
      </c>
      <c r="F9" s="52"/>
      <c r="G9" s="9"/>
      <c r="H9" s="9"/>
    </row>
    <row r="10" spans="2:8" ht="15.75" thickTop="1" x14ac:dyDescent="0.25">
      <c r="B10" s="54"/>
      <c r="C10" s="53">
        <f>SUM(C4:C9)</f>
        <v>140867.5</v>
      </c>
      <c r="D10" s="9">
        <f>C10</f>
        <v>140867.5</v>
      </c>
      <c r="F10" s="52"/>
      <c r="G10" s="9"/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0</v>
      </c>
      <c r="H12" s="51">
        <f>G12</f>
        <v>0</v>
      </c>
    </row>
    <row r="13" spans="2:8" x14ac:dyDescent="0.25">
      <c r="B13" s="50"/>
      <c r="D13" s="9"/>
      <c r="F13" s="52"/>
      <c r="G13" s="9"/>
      <c r="H13" s="9"/>
    </row>
    <row r="14" spans="2:8" x14ac:dyDescent="0.25">
      <c r="B14" s="54">
        <v>41387</v>
      </c>
      <c r="C14" s="9">
        <v>50000</v>
      </c>
      <c r="D14" s="9"/>
      <c r="F14" s="52"/>
      <c r="G14" s="9"/>
    </row>
    <row r="15" spans="2:8" x14ac:dyDescent="0.25">
      <c r="B15" s="56">
        <v>41387</v>
      </c>
      <c r="C15" s="53">
        <v>30000</v>
      </c>
      <c r="D15" s="9"/>
      <c r="F15" s="52"/>
      <c r="G15" s="9"/>
    </row>
    <row r="16" spans="2:8" x14ac:dyDescent="0.25">
      <c r="B16" s="13">
        <v>41387</v>
      </c>
      <c r="C16" s="53">
        <v>41450</v>
      </c>
      <c r="D16" s="9"/>
      <c r="F16" s="52"/>
      <c r="G16" s="9"/>
    </row>
    <row r="17" spans="2:8" x14ac:dyDescent="0.25">
      <c r="B17" s="56">
        <v>41387</v>
      </c>
      <c r="C17" s="9">
        <v>9172.5</v>
      </c>
      <c r="D17" s="9"/>
      <c r="F17" s="52"/>
      <c r="G17" s="9"/>
    </row>
    <row r="18" spans="2:8" ht="15.75" thickBot="1" x14ac:dyDescent="0.3">
      <c r="B18" s="56"/>
      <c r="C18" s="55">
        <v>0</v>
      </c>
      <c r="F18" s="50"/>
      <c r="G18" s="9">
        <v>0</v>
      </c>
      <c r="H18" s="9"/>
    </row>
    <row r="19" spans="2:8" ht="15.75" thickTop="1" x14ac:dyDescent="0.25">
      <c r="B19" s="54"/>
      <c r="C19" s="9">
        <f>SUM(C13:C18)</f>
        <v>130622.5</v>
      </c>
      <c r="D19" s="9">
        <f>C19</f>
        <v>130622.5</v>
      </c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>
        <v>41388</v>
      </c>
      <c r="C22" s="53">
        <v>29500</v>
      </c>
      <c r="D22" s="9"/>
      <c r="F22" s="50"/>
      <c r="G22" s="51"/>
      <c r="H22" s="51"/>
    </row>
    <row r="23" spans="2:8" x14ac:dyDescent="0.25">
      <c r="B23" s="54">
        <v>41388</v>
      </c>
      <c r="C23" s="9">
        <v>40000</v>
      </c>
      <c r="D23" s="9"/>
      <c r="F23" s="50"/>
      <c r="G23" s="57"/>
    </row>
    <row r="24" spans="2:8" x14ac:dyDescent="0.25">
      <c r="B24" s="52">
        <v>41388</v>
      </c>
      <c r="C24" s="53">
        <v>45000</v>
      </c>
      <c r="D24" s="9"/>
      <c r="F24" s="50"/>
      <c r="G24" s="9"/>
    </row>
    <row r="25" spans="2:8" x14ac:dyDescent="0.25">
      <c r="B25" s="52">
        <v>41388</v>
      </c>
      <c r="C25" s="9">
        <v>6922.5</v>
      </c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>
        <v>0</v>
      </c>
      <c r="D26" s="9"/>
      <c r="F26" s="50"/>
      <c r="G26" s="9"/>
    </row>
    <row r="27" spans="2:8" ht="16.5" thickTop="1" thickBot="1" x14ac:dyDescent="0.3">
      <c r="B27" s="50"/>
      <c r="C27" s="9">
        <f>SUM(C21:C26)</f>
        <v>121422.5</v>
      </c>
      <c r="D27" s="51">
        <f>C27</f>
        <v>121422.5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392912.5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91">
        <v>392912.5</v>
      </c>
      <c r="H32" s="93"/>
    </row>
    <row r="33" spans="2:8" ht="19.5" thickBot="1" x14ac:dyDescent="0.35">
      <c r="B33" s="50"/>
      <c r="C33" s="9"/>
      <c r="F33" s="63">
        <v>2</v>
      </c>
      <c r="G33" s="91">
        <v>0</v>
      </c>
      <c r="H33" s="93"/>
    </row>
    <row r="34" spans="2:8" ht="19.5" thickBot="1" x14ac:dyDescent="0.35">
      <c r="B34" s="52"/>
      <c r="C34" s="55">
        <v>0</v>
      </c>
      <c r="F34" s="63">
        <v>3</v>
      </c>
      <c r="G34" s="94">
        <v>0</v>
      </c>
      <c r="H34" s="95"/>
    </row>
    <row r="35" spans="2:8" ht="20.25" thickTop="1" thickBot="1" x14ac:dyDescent="0.35">
      <c r="B35" s="52"/>
      <c r="C35" s="9">
        <f>SUM(C31:C34)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9" t="s">
        <v>4</v>
      </c>
      <c r="G38" s="90"/>
      <c r="H38" s="64">
        <f>G32-G28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activeCell="B23" sqref="B23"/>
    </sheetView>
  </sheetViews>
  <sheetFormatPr baseColWidth="10" defaultRowHeight="15" x14ac:dyDescent="0.25"/>
  <cols>
    <col min="1" max="1" width="6.5703125" customWidth="1"/>
    <col min="3" max="3" width="11.42578125" style="4"/>
    <col min="4" max="4" width="13" style="4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10</v>
      </c>
    </row>
    <row r="2" spans="2:9" x14ac:dyDescent="0.25">
      <c r="B2" s="3"/>
      <c r="F2" s="3"/>
      <c r="G2" s="4"/>
      <c r="H2" s="4"/>
    </row>
    <row r="3" spans="2:9" x14ac:dyDescent="0.25">
      <c r="B3" s="5"/>
      <c r="C3" s="6"/>
      <c r="D3" s="6"/>
      <c r="F3" s="5"/>
      <c r="G3" s="6"/>
      <c r="H3" s="6"/>
    </row>
    <row r="4" spans="2:9" x14ac:dyDescent="0.25">
      <c r="B4" s="5">
        <v>41284</v>
      </c>
      <c r="C4" s="6">
        <v>30000</v>
      </c>
      <c r="D4" s="6"/>
      <c r="F4" s="5"/>
      <c r="G4" s="6"/>
      <c r="H4" s="6"/>
    </row>
    <row r="5" spans="2:9" x14ac:dyDescent="0.25">
      <c r="B5" s="5">
        <v>41284</v>
      </c>
      <c r="C5" s="6">
        <v>30000</v>
      </c>
      <c r="D5" s="6" t="s">
        <v>1</v>
      </c>
      <c r="F5" s="5"/>
      <c r="G5" s="6"/>
      <c r="H5" s="6"/>
    </row>
    <row r="6" spans="2:9" x14ac:dyDescent="0.25">
      <c r="B6" s="3">
        <v>41284</v>
      </c>
      <c r="C6" s="4">
        <v>30000</v>
      </c>
      <c r="D6" s="6"/>
      <c r="F6" s="5"/>
      <c r="G6" s="7"/>
      <c r="H6" s="8"/>
    </row>
    <row r="7" spans="2:9" x14ac:dyDescent="0.25">
      <c r="B7" s="5">
        <v>41284</v>
      </c>
      <c r="C7" s="6">
        <v>13439.5</v>
      </c>
      <c r="D7" s="6"/>
      <c r="F7" s="5"/>
      <c r="G7" s="7"/>
      <c r="H7" s="4"/>
    </row>
    <row r="8" spans="2:9" x14ac:dyDescent="0.25">
      <c r="B8" s="5"/>
      <c r="C8" s="6">
        <v>0</v>
      </c>
      <c r="F8" s="5"/>
      <c r="G8" s="9"/>
      <c r="H8" s="8"/>
    </row>
    <row r="9" spans="2:9" ht="15.75" thickBot="1" x14ac:dyDescent="0.3">
      <c r="B9" s="3"/>
      <c r="C9" s="14">
        <v>0</v>
      </c>
      <c r="D9" s="8"/>
      <c r="F9" s="3"/>
      <c r="G9" s="6">
        <v>0</v>
      </c>
      <c r="H9" s="4"/>
      <c r="I9" s="4"/>
    </row>
    <row r="10" spans="2:9" ht="15.75" thickTop="1" x14ac:dyDescent="0.25">
      <c r="B10" s="10"/>
      <c r="C10" s="7">
        <f>SUM(C3:C9)</f>
        <v>103439.5</v>
      </c>
      <c r="D10" s="6">
        <f>C10</f>
        <v>103439.5</v>
      </c>
      <c r="F10" s="5"/>
      <c r="G10" s="6">
        <v>0</v>
      </c>
      <c r="H10" s="6"/>
    </row>
    <row r="11" spans="2:9" x14ac:dyDescent="0.25">
      <c r="B11" s="10"/>
      <c r="C11" s="7"/>
      <c r="D11" s="6"/>
      <c r="F11" s="5"/>
      <c r="G11" s="6">
        <v>0</v>
      </c>
      <c r="H11" s="11"/>
    </row>
    <row r="12" spans="2:9" ht="15.75" thickBot="1" x14ac:dyDescent="0.3">
      <c r="B12" s="10">
        <v>41285</v>
      </c>
      <c r="C12" s="6">
        <v>30000</v>
      </c>
      <c r="F12" s="5"/>
      <c r="G12" s="12">
        <v>0</v>
      </c>
      <c r="H12" s="6"/>
    </row>
    <row r="13" spans="2:9" ht="15.75" thickTop="1" x14ac:dyDescent="0.25">
      <c r="B13" s="13">
        <v>41285</v>
      </c>
      <c r="C13" s="7">
        <v>14366</v>
      </c>
      <c r="D13" s="8"/>
      <c r="F13" s="5"/>
      <c r="G13" s="7">
        <f>SUM(G4:G12)</f>
        <v>0</v>
      </c>
      <c r="H13" s="4">
        <f>G13</f>
        <v>0</v>
      </c>
      <c r="I13" s="4"/>
    </row>
    <row r="14" spans="2:9" x14ac:dyDescent="0.25">
      <c r="B14" s="13">
        <v>41285</v>
      </c>
      <c r="C14" s="7">
        <v>40000</v>
      </c>
      <c r="D14" s="6"/>
      <c r="F14" s="5"/>
      <c r="G14" s="6"/>
      <c r="H14" s="6"/>
    </row>
    <row r="15" spans="2:9" x14ac:dyDescent="0.25">
      <c r="B15" s="13"/>
      <c r="C15" s="6">
        <v>0</v>
      </c>
      <c r="D15" s="6"/>
      <c r="F15" s="5"/>
      <c r="G15" s="6"/>
    </row>
    <row r="16" spans="2:9" ht="15.75" thickBot="1" x14ac:dyDescent="0.3">
      <c r="B16" s="13"/>
      <c r="C16" s="12">
        <v>0</v>
      </c>
      <c r="D16" s="6"/>
      <c r="F16" s="5" t="s">
        <v>9</v>
      </c>
      <c r="G16" s="6"/>
    </row>
    <row r="17" spans="2:9" ht="15.75" thickTop="1" x14ac:dyDescent="0.25">
      <c r="B17" s="13"/>
      <c r="C17" s="6">
        <f>SUM(C12:C16)</f>
        <v>84366</v>
      </c>
      <c r="D17" s="4">
        <f>C17</f>
        <v>84366</v>
      </c>
      <c r="F17" s="3"/>
      <c r="G17" s="6"/>
      <c r="H17" s="6"/>
    </row>
    <row r="18" spans="2:9" x14ac:dyDescent="0.25">
      <c r="B18" s="10"/>
      <c r="C18" s="6"/>
      <c r="D18" s="6"/>
      <c r="F18" s="3"/>
      <c r="G18" s="11"/>
      <c r="H18" s="11"/>
    </row>
    <row r="19" spans="2:9" ht="15.75" thickBot="1" x14ac:dyDescent="0.3">
      <c r="B19" s="10"/>
      <c r="C19" s="7"/>
      <c r="D19" s="6"/>
      <c r="F19" s="3"/>
      <c r="G19" s="12"/>
      <c r="H19" s="4"/>
    </row>
    <row r="20" spans="2:9" ht="15.75" thickTop="1" x14ac:dyDescent="0.25">
      <c r="B20" s="10"/>
      <c r="C20" s="7"/>
      <c r="D20" s="11"/>
      <c r="F20" s="5"/>
      <c r="G20" s="11">
        <f>SUM(G15:G19)</f>
        <v>0</v>
      </c>
      <c r="H20" s="11">
        <f>G20</f>
        <v>0</v>
      </c>
      <c r="I20" s="11"/>
    </row>
    <row r="21" spans="2:9" x14ac:dyDescent="0.25">
      <c r="B21" s="10"/>
      <c r="C21" s="7"/>
      <c r="D21" s="11"/>
      <c r="F21" s="3"/>
      <c r="G21" s="4"/>
      <c r="H21" s="4"/>
      <c r="I21" s="15"/>
    </row>
    <row r="22" spans="2:9" ht="15.75" thickBot="1" x14ac:dyDescent="0.3">
      <c r="B22" s="10"/>
      <c r="C22" s="12"/>
      <c r="D22" s="6"/>
      <c r="F22" s="3"/>
      <c r="G22" s="16"/>
      <c r="I22" s="15"/>
    </row>
    <row r="23" spans="2:9" ht="15.75" thickTop="1" x14ac:dyDescent="0.25">
      <c r="B23" s="5"/>
      <c r="C23" s="7">
        <f>SUM(C20:C22)</f>
        <v>0</v>
      </c>
      <c r="D23" s="6">
        <f>C23</f>
        <v>0</v>
      </c>
      <c r="F23" s="3"/>
      <c r="G23" s="6"/>
      <c r="I23" s="15"/>
    </row>
    <row r="24" spans="2:9" x14ac:dyDescent="0.25">
      <c r="B24" s="5"/>
      <c r="C24" s="6"/>
      <c r="D24" s="6"/>
      <c r="F24" s="3"/>
      <c r="G24" s="6"/>
      <c r="H24" s="4">
        <f>G24</f>
        <v>0</v>
      </c>
      <c r="I24" s="15"/>
    </row>
    <row r="25" spans="2:9" x14ac:dyDescent="0.25">
      <c r="B25" s="3"/>
      <c r="C25" s="6"/>
      <c r="D25" s="6"/>
      <c r="F25" s="3"/>
      <c r="G25" s="6"/>
      <c r="I25" s="15"/>
    </row>
    <row r="26" spans="2:9" ht="15.75" thickBot="1" x14ac:dyDescent="0.3">
      <c r="B26" s="3"/>
      <c r="C26" s="6"/>
      <c r="D26" s="8"/>
      <c r="F26" s="17"/>
      <c r="G26" s="12"/>
      <c r="H26" s="12"/>
      <c r="I26" s="15"/>
    </row>
    <row r="27" spans="2:9" ht="20.25" thickTop="1" thickBot="1" x14ac:dyDescent="0.35">
      <c r="B27" s="3"/>
      <c r="C27" s="6"/>
      <c r="F27" s="18" t="s">
        <v>2</v>
      </c>
      <c r="G27" s="84">
        <f>D10+D23+D31+H13+D17</f>
        <v>187805.5</v>
      </c>
      <c r="H27" s="85"/>
      <c r="I27" s="15"/>
    </row>
    <row r="28" spans="2:9" x14ac:dyDescent="0.25">
      <c r="B28" s="3"/>
      <c r="F28" s="15"/>
      <c r="G28" s="6"/>
      <c r="H28" s="6"/>
      <c r="I28" s="15"/>
    </row>
    <row r="29" spans="2:9" ht="15.75" thickBot="1" x14ac:dyDescent="0.3">
      <c r="B29" s="3"/>
      <c r="F29" s="15"/>
      <c r="G29" s="6"/>
      <c r="H29" s="6"/>
      <c r="I29" s="15"/>
    </row>
    <row r="30" spans="2:9" ht="19.5" thickBot="1" x14ac:dyDescent="0.35">
      <c r="B30" s="3"/>
      <c r="C30" s="12"/>
      <c r="F30" s="19" t="s">
        <v>3</v>
      </c>
      <c r="G30" s="20"/>
      <c r="H30" s="21"/>
    </row>
    <row r="31" spans="2:9" ht="20.25" thickTop="1" thickBot="1" x14ac:dyDescent="0.35">
      <c r="B31" s="5"/>
      <c r="C31" s="4">
        <f>SUM(C25:C30)</f>
        <v>0</v>
      </c>
      <c r="D31" s="8">
        <f>C31</f>
        <v>0</v>
      </c>
      <c r="F31" s="22">
        <v>1</v>
      </c>
      <c r="G31" s="84">
        <v>187705.5</v>
      </c>
      <c r="H31" s="86"/>
    </row>
    <row r="32" spans="2:9" ht="19.5" thickBot="1" x14ac:dyDescent="0.35">
      <c r="B32" s="5"/>
      <c r="C32" s="6"/>
      <c r="F32" s="22">
        <v>2</v>
      </c>
      <c r="G32" s="84">
        <v>0</v>
      </c>
      <c r="H32" s="86"/>
    </row>
    <row r="33" spans="2:10" ht="19.5" thickBot="1" x14ac:dyDescent="0.35">
      <c r="B33" s="5"/>
      <c r="C33" s="6"/>
      <c r="F33" s="22">
        <v>3</v>
      </c>
      <c r="G33" s="81">
        <v>0</v>
      </c>
      <c r="H33" s="82"/>
    </row>
    <row r="34" spans="2:10" ht="19.5" thickBot="1" x14ac:dyDescent="0.35">
      <c r="B34" s="5"/>
      <c r="C34" s="6"/>
      <c r="F34" s="22">
        <v>4</v>
      </c>
      <c r="G34" s="81">
        <v>0</v>
      </c>
      <c r="H34" s="82"/>
    </row>
    <row r="35" spans="2:10" x14ac:dyDescent="0.25">
      <c r="B35" s="5"/>
      <c r="C35" s="6"/>
      <c r="D35" s="6"/>
    </row>
    <row r="36" spans="2:10" ht="15.75" thickBot="1" x14ac:dyDescent="0.3">
      <c r="B36" s="5"/>
      <c r="C36" s="6"/>
      <c r="D36" s="6"/>
    </row>
    <row r="37" spans="2:10" ht="18.75" x14ac:dyDescent="0.3">
      <c r="B37" s="5"/>
      <c r="C37" s="6"/>
      <c r="D37" s="6"/>
      <c r="F37" s="23" t="s">
        <v>4</v>
      </c>
      <c r="G37" s="24">
        <v>0</v>
      </c>
      <c r="H37" s="25">
        <f>G27-G31</f>
        <v>100</v>
      </c>
    </row>
    <row r="38" spans="2:10" ht="19.5" thickBot="1" x14ac:dyDescent="0.35">
      <c r="B38" s="5"/>
      <c r="C38" s="7"/>
      <c r="F38" s="26" t="s">
        <v>5</v>
      </c>
      <c r="G38" s="27"/>
      <c r="H38" s="28">
        <v>0</v>
      </c>
      <c r="I38" s="29"/>
      <c r="J38" s="30"/>
    </row>
    <row r="39" spans="2:10" x14ac:dyDescent="0.25">
      <c r="B39" s="5"/>
      <c r="C39" s="6"/>
      <c r="D39" s="6"/>
      <c r="H39" s="31"/>
      <c r="I39" s="32"/>
    </row>
    <row r="40" spans="2:10" ht="19.5" thickBot="1" x14ac:dyDescent="0.35">
      <c r="B40" s="5"/>
      <c r="C40" s="12"/>
      <c r="F40" s="33"/>
      <c r="G40" s="15"/>
      <c r="H40" s="15"/>
    </row>
    <row r="41" spans="2:10" ht="20.25" thickTop="1" thickBot="1" x14ac:dyDescent="0.35">
      <c r="B41" s="5"/>
      <c r="C41" s="12"/>
      <c r="D41" s="11"/>
      <c r="F41" s="34"/>
      <c r="G41" s="33"/>
      <c r="H41" s="35"/>
    </row>
    <row r="42" spans="2:10" ht="15.75" thickTop="1" x14ac:dyDescent="0.25">
      <c r="B42" s="5"/>
      <c r="C42" s="6"/>
      <c r="F42" s="15"/>
      <c r="G42" s="15"/>
      <c r="H42" s="15"/>
    </row>
    <row r="43" spans="2:10" x14ac:dyDescent="0.25">
      <c r="B43" s="5"/>
      <c r="C43" s="6"/>
      <c r="D43" s="6"/>
    </row>
    <row r="44" spans="2:10" x14ac:dyDescent="0.25">
      <c r="B44" s="5"/>
      <c r="C44" s="6"/>
      <c r="D44" s="6"/>
    </row>
    <row r="45" spans="2:10" x14ac:dyDescent="0.25">
      <c r="B45" s="15"/>
      <c r="C45" s="6"/>
      <c r="D45" s="6"/>
    </row>
    <row r="46" spans="2:10" x14ac:dyDescent="0.25">
      <c r="B46" s="5"/>
      <c r="C46" s="6"/>
      <c r="D46" s="6"/>
    </row>
    <row r="47" spans="2:10" x14ac:dyDescent="0.25">
      <c r="B47" s="5"/>
      <c r="C47" s="6"/>
      <c r="D47" s="6"/>
    </row>
    <row r="48" spans="2:10" x14ac:dyDescent="0.25">
      <c r="B48" s="5"/>
      <c r="C48" s="6"/>
      <c r="D48" s="15"/>
    </row>
    <row r="49" spans="2:4" x14ac:dyDescent="0.25">
      <c r="B49" s="5"/>
      <c r="C49" s="7"/>
      <c r="D49" s="15"/>
    </row>
    <row r="50" spans="2:4" x14ac:dyDescent="0.25">
      <c r="B50" s="5"/>
      <c r="C50" s="7"/>
      <c r="D50" s="15"/>
    </row>
    <row r="51" spans="2:4" x14ac:dyDescent="0.25">
      <c r="B51" s="5"/>
      <c r="C51" s="6"/>
      <c r="D51" s="6"/>
    </row>
    <row r="52" spans="2:4" x14ac:dyDescent="0.25">
      <c r="B52" s="15"/>
      <c r="C52" s="6"/>
      <c r="D52" s="6"/>
    </row>
    <row r="53" spans="2:4" x14ac:dyDescent="0.25">
      <c r="B53" s="15"/>
      <c r="C53" s="6"/>
      <c r="D53" s="6"/>
    </row>
  </sheetData>
  <mergeCells count="6">
    <mergeCell ref="G34:H34"/>
    <mergeCell ref="C1:D1"/>
    <mergeCell ref="G27:H27"/>
    <mergeCell ref="G31:H31"/>
    <mergeCell ref="G32:H32"/>
    <mergeCell ref="G33:H33"/>
  </mergeCells>
  <pageMargins left="0.7" right="0.15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sqref="A1:XFD1048576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50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2">
        <v>41389</v>
      </c>
      <c r="C4" s="9">
        <v>25000</v>
      </c>
      <c r="D4" s="9"/>
      <c r="F4" s="52"/>
      <c r="G4" s="9"/>
      <c r="H4" s="9"/>
    </row>
    <row r="5" spans="2:8" x14ac:dyDescent="0.25">
      <c r="B5" s="52">
        <v>41389</v>
      </c>
      <c r="C5" s="9">
        <v>35000</v>
      </c>
      <c r="D5" s="9" t="s">
        <v>1</v>
      </c>
      <c r="F5" s="52"/>
      <c r="G5" s="9"/>
      <c r="H5" s="9"/>
    </row>
    <row r="6" spans="2:8" x14ac:dyDescent="0.25">
      <c r="B6" s="50">
        <v>41389</v>
      </c>
      <c r="C6" s="51">
        <v>26600</v>
      </c>
      <c r="D6" s="9"/>
      <c r="F6" s="52"/>
      <c r="G6" s="53"/>
      <c r="H6" s="51"/>
    </row>
    <row r="7" spans="2:8" x14ac:dyDescent="0.25">
      <c r="B7" s="52">
        <v>41389</v>
      </c>
      <c r="C7" s="9">
        <v>20000</v>
      </c>
      <c r="D7" s="9"/>
      <c r="F7" s="52"/>
      <c r="G7" s="53"/>
      <c r="H7" s="51"/>
    </row>
    <row r="8" spans="2:8" x14ac:dyDescent="0.25">
      <c r="B8" s="50">
        <v>41389</v>
      </c>
      <c r="C8" s="53">
        <v>30000</v>
      </c>
      <c r="F8" s="50"/>
      <c r="G8" s="9"/>
      <c r="H8" s="51"/>
    </row>
    <row r="9" spans="2:8" ht="15.75" thickBot="1" x14ac:dyDescent="0.3">
      <c r="B9" s="54">
        <v>41389</v>
      </c>
      <c r="C9" s="55">
        <v>9070.5</v>
      </c>
      <c r="F9" s="52"/>
      <c r="G9" s="9"/>
      <c r="H9" s="9"/>
    </row>
    <row r="10" spans="2:8" ht="15.75" thickTop="1" x14ac:dyDescent="0.25">
      <c r="B10" s="54"/>
      <c r="C10" s="53">
        <f>SUM(C4:C9)</f>
        <v>145670.5</v>
      </c>
      <c r="D10" s="9">
        <f>C10</f>
        <v>145670.5</v>
      </c>
      <c r="F10" s="52"/>
      <c r="G10" s="9"/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0</v>
      </c>
      <c r="H12" s="51">
        <f>G12</f>
        <v>0</v>
      </c>
    </row>
    <row r="13" spans="2:8" x14ac:dyDescent="0.25">
      <c r="B13" s="50">
        <v>41390</v>
      </c>
      <c r="C13" s="51">
        <v>13370.5</v>
      </c>
      <c r="D13" s="9"/>
      <c r="F13" s="52"/>
      <c r="G13" s="9"/>
      <c r="H13" s="9"/>
    </row>
    <row r="14" spans="2:8" x14ac:dyDescent="0.25">
      <c r="B14" s="54">
        <v>41390</v>
      </c>
      <c r="C14" s="9">
        <v>32000</v>
      </c>
      <c r="D14" s="9"/>
      <c r="F14" s="52"/>
      <c r="G14" s="9"/>
    </row>
    <row r="15" spans="2:8" x14ac:dyDescent="0.25">
      <c r="B15" s="56">
        <v>41390</v>
      </c>
      <c r="C15" s="53">
        <v>45000</v>
      </c>
      <c r="D15" s="9"/>
      <c r="F15" s="52"/>
      <c r="G15" s="9"/>
    </row>
    <row r="16" spans="2:8" x14ac:dyDescent="0.25">
      <c r="B16" s="13">
        <v>41390</v>
      </c>
      <c r="C16" s="53">
        <v>20000</v>
      </c>
      <c r="D16" s="9"/>
      <c r="F16" s="52"/>
      <c r="G16" s="9"/>
    </row>
    <row r="17" spans="2:8" x14ac:dyDescent="0.25">
      <c r="B17" s="56">
        <v>41390</v>
      </c>
      <c r="C17" s="9">
        <v>25000</v>
      </c>
      <c r="D17" s="9"/>
      <c r="F17" s="52"/>
      <c r="G17" s="9"/>
    </row>
    <row r="18" spans="2:8" ht="15.75" thickBot="1" x14ac:dyDescent="0.3">
      <c r="B18" s="56">
        <v>41390</v>
      </c>
      <c r="C18" s="55">
        <v>40000</v>
      </c>
      <c r="F18" s="50"/>
      <c r="G18" s="9">
        <v>0</v>
      </c>
      <c r="H18" s="9"/>
    </row>
    <row r="19" spans="2:8" ht="15.75" thickTop="1" x14ac:dyDescent="0.25">
      <c r="B19" s="54"/>
      <c r="C19" s="9">
        <f>SUM(C13:C18)</f>
        <v>175370.5</v>
      </c>
      <c r="D19" s="9">
        <f>C19</f>
        <v>175370.5</v>
      </c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/>
      <c r="C22" s="53"/>
      <c r="D22" s="9"/>
      <c r="F22" s="50"/>
      <c r="G22" s="51"/>
      <c r="H22" s="51"/>
    </row>
    <row r="23" spans="2:8" x14ac:dyDescent="0.25">
      <c r="B23" s="54"/>
      <c r="C23" s="9"/>
      <c r="D23" s="9"/>
      <c r="F23" s="50"/>
      <c r="G23" s="57"/>
    </row>
    <row r="24" spans="2:8" x14ac:dyDescent="0.25">
      <c r="B24" s="52"/>
      <c r="C24" s="53"/>
      <c r="D24" s="9"/>
      <c r="F24" s="50"/>
      <c r="G24" s="9"/>
    </row>
    <row r="25" spans="2:8" x14ac:dyDescent="0.25">
      <c r="B25" s="52"/>
      <c r="C25" s="9"/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>
        <v>0</v>
      </c>
      <c r="D26" s="9"/>
      <c r="F26" s="50"/>
      <c r="G26" s="9"/>
    </row>
    <row r="27" spans="2:8" ht="16.5" thickTop="1" thickBot="1" x14ac:dyDescent="0.3">
      <c r="B27" s="50"/>
      <c r="C27" s="9">
        <f>SUM(C21:C26)</f>
        <v>0</v>
      </c>
      <c r="D27" s="51">
        <f>C27</f>
        <v>0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321041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91">
        <v>321041</v>
      </c>
      <c r="H32" s="93"/>
    </row>
    <row r="33" spans="2:8" ht="19.5" thickBot="1" x14ac:dyDescent="0.35">
      <c r="B33" s="50"/>
      <c r="C33" s="9"/>
      <c r="F33" s="63">
        <v>2</v>
      </c>
      <c r="G33" s="91">
        <v>0</v>
      </c>
      <c r="H33" s="93"/>
    </row>
    <row r="34" spans="2:8" ht="19.5" thickBot="1" x14ac:dyDescent="0.35">
      <c r="B34" s="52"/>
      <c r="C34" s="55">
        <v>0</v>
      </c>
      <c r="F34" s="63">
        <v>3</v>
      </c>
      <c r="G34" s="94">
        <v>0</v>
      </c>
      <c r="H34" s="95"/>
    </row>
    <row r="35" spans="2:8" ht="20.25" thickTop="1" thickBot="1" x14ac:dyDescent="0.35">
      <c r="B35" s="52"/>
      <c r="C35" s="9">
        <f>SUM(C31:C34)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9" t="s">
        <v>4</v>
      </c>
      <c r="G38" s="90"/>
      <c r="H38" s="64">
        <f>G28-G32-G33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sqref="A1:XFD1048576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51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">
        <v>41391</v>
      </c>
      <c r="C4" s="9">
        <v>50000</v>
      </c>
      <c r="D4" s="9"/>
      <c r="F4" s="52"/>
      <c r="G4" s="9"/>
      <c r="H4" s="9"/>
    </row>
    <row r="5" spans="2:8" x14ac:dyDescent="0.25">
      <c r="B5" s="52">
        <v>41391</v>
      </c>
      <c r="C5" s="9">
        <v>40000</v>
      </c>
      <c r="D5" s="9" t="s">
        <v>1</v>
      </c>
      <c r="F5" s="52"/>
      <c r="G5" s="9"/>
      <c r="H5" s="9"/>
    </row>
    <row r="6" spans="2:8" x14ac:dyDescent="0.25">
      <c r="B6" s="50">
        <v>41391</v>
      </c>
      <c r="C6" s="51">
        <v>55000</v>
      </c>
      <c r="D6" s="9"/>
      <c r="F6" s="52"/>
      <c r="G6" s="53"/>
      <c r="H6" s="51"/>
    </row>
    <row r="7" spans="2:8" x14ac:dyDescent="0.25">
      <c r="B7" s="52">
        <v>41391</v>
      </c>
      <c r="C7" s="9">
        <v>15473.5</v>
      </c>
      <c r="D7" s="9"/>
      <c r="F7" s="52"/>
      <c r="G7" s="53"/>
      <c r="H7" s="51"/>
    </row>
    <row r="8" spans="2:8" x14ac:dyDescent="0.25">
      <c r="B8" s="50"/>
      <c r="C8" s="53">
        <v>0</v>
      </c>
      <c r="F8" s="50"/>
      <c r="G8" s="9"/>
      <c r="H8" s="51"/>
    </row>
    <row r="9" spans="2:8" ht="15.75" thickBot="1" x14ac:dyDescent="0.3">
      <c r="B9" s="54"/>
      <c r="C9" s="55">
        <v>0</v>
      </c>
      <c r="F9" s="52"/>
      <c r="G9" s="9"/>
      <c r="H9" s="9"/>
    </row>
    <row r="10" spans="2:8" ht="15.75" thickTop="1" x14ac:dyDescent="0.25">
      <c r="B10" s="54"/>
      <c r="C10" s="53">
        <f>SUM(C4:C9)</f>
        <v>160473.5</v>
      </c>
      <c r="D10" s="9">
        <f>C10</f>
        <v>160473.5</v>
      </c>
      <c r="F10" s="52"/>
      <c r="G10" s="9"/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0</v>
      </c>
      <c r="H12" s="51">
        <f>G12</f>
        <v>0</v>
      </c>
    </row>
    <row r="13" spans="2:8" x14ac:dyDescent="0.25">
      <c r="B13" s="50">
        <v>41392</v>
      </c>
      <c r="C13" s="51">
        <v>2994</v>
      </c>
      <c r="D13" s="9"/>
      <c r="F13" s="52"/>
      <c r="G13" s="9"/>
      <c r="H13" s="9"/>
    </row>
    <row r="14" spans="2:8" x14ac:dyDescent="0.25">
      <c r="B14" s="54">
        <v>41392</v>
      </c>
      <c r="C14" s="9">
        <v>25200</v>
      </c>
      <c r="D14" s="9"/>
      <c r="F14" s="52"/>
      <c r="G14" s="9"/>
    </row>
    <row r="15" spans="2:8" x14ac:dyDescent="0.25">
      <c r="B15" s="56">
        <v>41392</v>
      </c>
      <c r="C15" s="53">
        <v>30000</v>
      </c>
      <c r="D15" s="9"/>
      <c r="F15" s="52"/>
      <c r="G15" s="9"/>
    </row>
    <row r="16" spans="2:8" x14ac:dyDescent="0.25">
      <c r="B16" s="13"/>
      <c r="C16" s="53">
        <v>0</v>
      </c>
      <c r="D16" s="9"/>
      <c r="F16" s="52"/>
      <c r="G16" s="9"/>
    </row>
    <row r="17" spans="2:8" x14ac:dyDescent="0.25">
      <c r="B17" s="56"/>
      <c r="C17" s="9">
        <v>0</v>
      </c>
      <c r="D17" s="9"/>
      <c r="F17" s="52"/>
      <c r="G17" s="9"/>
    </row>
    <row r="18" spans="2:8" ht="15.75" thickBot="1" x14ac:dyDescent="0.3">
      <c r="B18" s="56"/>
      <c r="C18" s="55">
        <v>0</v>
      </c>
      <c r="F18" s="50"/>
      <c r="G18" s="9">
        <v>0</v>
      </c>
      <c r="H18" s="9"/>
    </row>
    <row r="19" spans="2:8" ht="15.75" thickTop="1" x14ac:dyDescent="0.25">
      <c r="B19" s="54"/>
      <c r="C19" s="9">
        <f>SUM(C13:C18)</f>
        <v>58194</v>
      </c>
      <c r="D19" s="9">
        <f>C19</f>
        <v>58194</v>
      </c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>
        <v>41393</v>
      </c>
      <c r="C22" s="53">
        <v>7230.5</v>
      </c>
      <c r="D22" s="9"/>
      <c r="F22" s="50"/>
      <c r="G22" s="51"/>
      <c r="H22" s="51"/>
    </row>
    <row r="23" spans="2:8" x14ac:dyDescent="0.25">
      <c r="B23" s="54">
        <v>41393</v>
      </c>
      <c r="C23" s="9">
        <v>30000</v>
      </c>
      <c r="D23" s="9"/>
      <c r="F23" s="50"/>
      <c r="G23" s="57"/>
    </row>
    <row r="24" spans="2:8" x14ac:dyDescent="0.25">
      <c r="B24" s="52">
        <v>41393</v>
      </c>
      <c r="C24" s="53">
        <v>36200</v>
      </c>
      <c r="D24" s="9"/>
      <c r="F24" s="50"/>
      <c r="G24" s="9"/>
    </row>
    <row r="25" spans="2:8" x14ac:dyDescent="0.25">
      <c r="B25" s="52"/>
      <c r="C25" s="9">
        <v>0</v>
      </c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>
        <v>0</v>
      </c>
      <c r="D26" s="9"/>
      <c r="F26" s="50"/>
      <c r="G26" s="9"/>
    </row>
    <row r="27" spans="2:8" ht="16.5" thickTop="1" thickBot="1" x14ac:dyDescent="0.3">
      <c r="B27" s="50"/>
      <c r="C27" s="9">
        <f>SUM(C21:C26)</f>
        <v>73430.5</v>
      </c>
      <c r="D27" s="51">
        <f>C27</f>
        <v>73430.5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352098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91">
        <v>352098</v>
      </c>
      <c r="H32" s="93"/>
    </row>
    <row r="33" spans="2:8" ht="19.5" thickBot="1" x14ac:dyDescent="0.35">
      <c r="B33" s="50">
        <v>41394</v>
      </c>
      <c r="C33" s="9">
        <v>60000</v>
      </c>
      <c r="F33" s="63">
        <v>2</v>
      </c>
      <c r="G33" s="91">
        <v>0</v>
      </c>
      <c r="H33" s="93"/>
    </row>
    <row r="34" spans="2:8" ht="19.5" thickBot="1" x14ac:dyDescent="0.35">
      <c r="B34" s="52"/>
      <c r="C34" s="55">
        <v>0</v>
      </c>
      <c r="F34" s="63">
        <v>3</v>
      </c>
      <c r="G34" s="94">
        <v>0</v>
      </c>
      <c r="H34" s="95"/>
    </row>
    <row r="35" spans="2:8" ht="20.25" thickTop="1" thickBot="1" x14ac:dyDescent="0.35">
      <c r="B35" s="52"/>
      <c r="C35" s="9">
        <f>SUM(C31:C34)</f>
        <v>60000</v>
      </c>
      <c r="D35" s="51">
        <f>C35</f>
        <v>60000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9" t="s">
        <v>4</v>
      </c>
      <c r="G38" s="90"/>
      <c r="H38" s="64">
        <f>G28-G32-G33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sqref="A1:XFD1048576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52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"/>
      <c r="C4" s="9"/>
      <c r="D4" s="9"/>
      <c r="F4" s="52"/>
      <c r="G4" s="9"/>
      <c r="H4" s="9"/>
    </row>
    <row r="5" spans="2:8" x14ac:dyDescent="0.25">
      <c r="B5" s="52"/>
      <c r="C5" s="9"/>
      <c r="D5" s="9" t="s">
        <v>1</v>
      </c>
      <c r="F5" s="52"/>
      <c r="G5" s="9"/>
      <c r="H5" s="9"/>
    </row>
    <row r="6" spans="2:8" x14ac:dyDescent="0.25">
      <c r="B6" s="50">
        <v>41394</v>
      </c>
      <c r="C6" s="51">
        <v>13600</v>
      </c>
      <c r="D6" s="9"/>
      <c r="F6" s="52"/>
      <c r="G6" s="53"/>
      <c r="H6" s="51"/>
    </row>
    <row r="7" spans="2:8" x14ac:dyDescent="0.25">
      <c r="B7" s="52">
        <v>41394</v>
      </c>
      <c r="C7" s="9">
        <v>6781</v>
      </c>
      <c r="D7" s="9"/>
      <c r="F7" s="52"/>
      <c r="G7" s="53"/>
      <c r="H7" s="51"/>
    </row>
    <row r="8" spans="2:8" x14ac:dyDescent="0.25">
      <c r="B8" s="50">
        <v>41394</v>
      </c>
      <c r="C8" s="53">
        <v>25000</v>
      </c>
      <c r="F8" s="50"/>
      <c r="G8" s="9"/>
      <c r="H8" s="51"/>
    </row>
    <row r="9" spans="2:8" ht="15.75" thickBot="1" x14ac:dyDescent="0.3">
      <c r="B9" s="54"/>
      <c r="C9" s="55">
        <v>0</v>
      </c>
      <c r="F9" s="52"/>
      <c r="G9" s="9"/>
      <c r="H9" s="9"/>
    </row>
    <row r="10" spans="2:8" ht="15.75" thickTop="1" x14ac:dyDescent="0.25">
      <c r="B10" s="54"/>
      <c r="C10" s="53">
        <f>SUM(C4:C9)</f>
        <v>45381</v>
      </c>
      <c r="D10" s="9">
        <f>C10</f>
        <v>45381</v>
      </c>
      <c r="F10" s="52"/>
      <c r="G10" s="9"/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>
        <v>41395</v>
      </c>
      <c r="C12" s="51">
        <v>11200</v>
      </c>
      <c r="F12" s="52"/>
      <c r="G12" s="53">
        <f>SUM(G5:G11)</f>
        <v>0</v>
      </c>
      <c r="H12" s="51">
        <f>G12</f>
        <v>0</v>
      </c>
    </row>
    <row r="13" spans="2:8" x14ac:dyDescent="0.25">
      <c r="B13" s="50">
        <v>41395</v>
      </c>
      <c r="C13" s="51">
        <v>40000</v>
      </c>
      <c r="D13" s="9"/>
      <c r="F13" s="52"/>
      <c r="G13" s="9"/>
      <c r="H13" s="9"/>
    </row>
    <row r="14" spans="2:8" x14ac:dyDescent="0.25">
      <c r="B14" s="54">
        <v>41395</v>
      </c>
      <c r="C14" s="9">
        <v>20000</v>
      </c>
      <c r="D14" s="9"/>
      <c r="F14" s="52"/>
      <c r="G14" s="9"/>
    </row>
    <row r="15" spans="2:8" x14ac:dyDescent="0.25">
      <c r="B15" s="56">
        <v>41395</v>
      </c>
      <c r="C15" s="53">
        <v>40000</v>
      </c>
      <c r="D15" s="9"/>
      <c r="F15" s="52"/>
      <c r="G15" s="9"/>
    </row>
    <row r="16" spans="2:8" x14ac:dyDescent="0.25">
      <c r="B16" s="13">
        <v>41395</v>
      </c>
      <c r="C16" s="53">
        <v>11942.5</v>
      </c>
      <c r="D16" s="9"/>
      <c r="F16" s="52"/>
      <c r="G16" s="9"/>
    </row>
    <row r="17" spans="2:8" x14ac:dyDescent="0.25">
      <c r="B17" s="56">
        <v>41395</v>
      </c>
      <c r="C17" s="9">
        <v>20000</v>
      </c>
      <c r="D17" s="9"/>
      <c r="F17" s="52"/>
      <c r="G17" s="9"/>
    </row>
    <row r="18" spans="2:8" ht="15.75" thickBot="1" x14ac:dyDescent="0.3">
      <c r="B18" s="56">
        <v>41395</v>
      </c>
      <c r="C18" s="55">
        <v>30000</v>
      </c>
      <c r="F18" s="50"/>
      <c r="G18" s="9">
        <v>0</v>
      </c>
      <c r="H18" s="9"/>
    </row>
    <row r="19" spans="2:8" ht="15.75" thickTop="1" x14ac:dyDescent="0.25">
      <c r="B19" s="54"/>
      <c r="C19" s="9">
        <f>SUM(C12:C18)</f>
        <v>173142.5</v>
      </c>
      <c r="D19" s="9">
        <f>C19</f>
        <v>173142.5</v>
      </c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>
        <v>41396</v>
      </c>
      <c r="C21" s="53">
        <v>21800</v>
      </c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>
        <v>41396</v>
      </c>
      <c r="C22" s="53">
        <v>12981.5</v>
      </c>
      <c r="D22" s="9"/>
      <c r="F22" s="50"/>
      <c r="G22" s="51"/>
      <c r="H22" s="51"/>
    </row>
    <row r="23" spans="2:8" x14ac:dyDescent="0.25">
      <c r="B23" s="54">
        <v>41396</v>
      </c>
      <c r="C23" s="9">
        <v>50000</v>
      </c>
      <c r="D23" s="9"/>
      <c r="F23" s="50"/>
      <c r="G23" s="57"/>
    </row>
    <row r="24" spans="2:8" x14ac:dyDescent="0.25">
      <c r="B24" s="52">
        <v>41396</v>
      </c>
      <c r="C24" s="53">
        <v>30000</v>
      </c>
      <c r="D24" s="9"/>
      <c r="F24" s="50"/>
      <c r="G24" s="9"/>
    </row>
    <row r="25" spans="2:8" x14ac:dyDescent="0.25">
      <c r="B25" s="52">
        <v>41396</v>
      </c>
      <c r="C25" s="9">
        <v>30000</v>
      </c>
      <c r="D25" s="9"/>
      <c r="F25" s="50"/>
      <c r="G25" s="9"/>
      <c r="H25" s="51">
        <f>G25</f>
        <v>0</v>
      </c>
    </row>
    <row r="26" spans="2:8" ht="15.75" thickBot="1" x14ac:dyDescent="0.3">
      <c r="B26" s="50">
        <v>41396</v>
      </c>
      <c r="C26" s="55">
        <v>50000</v>
      </c>
      <c r="D26" s="9"/>
      <c r="F26" s="50"/>
      <c r="G26" s="9"/>
    </row>
    <row r="27" spans="2:8" ht="16.5" thickTop="1" thickBot="1" x14ac:dyDescent="0.3">
      <c r="B27" s="50"/>
      <c r="C27" s="9">
        <f>SUM(C21:C26)</f>
        <v>194781.5</v>
      </c>
      <c r="D27" s="51">
        <f>C27</f>
        <v>194781.5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413305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91">
        <v>263305</v>
      </c>
      <c r="H32" s="93"/>
    </row>
    <row r="33" spans="2:8" ht="19.5" thickBot="1" x14ac:dyDescent="0.35">
      <c r="B33" s="50"/>
      <c r="C33" s="96" t="s">
        <v>53</v>
      </c>
      <c r="D33" s="96"/>
      <c r="F33" s="63">
        <v>2</v>
      </c>
      <c r="G33" s="97">
        <v>150000</v>
      </c>
      <c r="H33" s="98"/>
    </row>
    <row r="34" spans="2:8" ht="19.5" thickBot="1" x14ac:dyDescent="0.35">
      <c r="B34" s="52"/>
      <c r="C34" s="55">
        <v>0</v>
      </c>
      <c r="F34" s="63">
        <v>3</v>
      </c>
      <c r="G34" s="94">
        <v>0</v>
      </c>
      <c r="H34" s="95"/>
    </row>
    <row r="35" spans="2:8" ht="20.25" thickTop="1" thickBot="1" x14ac:dyDescent="0.35">
      <c r="B35" s="52"/>
      <c r="C35" s="9">
        <f>SUM(C31:C34)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9" t="s">
        <v>4</v>
      </c>
      <c r="G38" s="90"/>
      <c r="H38" s="64">
        <f>G28-G32-G33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8">
    <mergeCell ref="F38:G38"/>
    <mergeCell ref="C33:D33"/>
    <mergeCell ref="C1:D1"/>
    <mergeCell ref="G28:H28"/>
    <mergeCell ref="G32:H32"/>
    <mergeCell ref="G33:H33"/>
    <mergeCell ref="G34:H34"/>
    <mergeCell ref="G35:H35"/>
  </mergeCells>
  <pageMargins left="0.7" right="0.7" top="0.75" bottom="0.75" header="0.3" footer="0.3"/>
  <pageSetup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sqref="A1:XFD1048576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54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>
        <v>41397</v>
      </c>
      <c r="C3" s="9">
        <v>9809.5</v>
      </c>
      <c r="D3" s="9"/>
      <c r="F3" s="52"/>
      <c r="G3" s="9"/>
      <c r="H3" s="9"/>
    </row>
    <row r="4" spans="2:8" x14ac:dyDescent="0.25">
      <c r="B4" s="5">
        <v>41397</v>
      </c>
      <c r="C4" s="9">
        <v>10000</v>
      </c>
      <c r="D4" s="9"/>
      <c r="F4" s="52"/>
      <c r="G4" s="9"/>
      <c r="H4" s="9"/>
    </row>
    <row r="5" spans="2:8" x14ac:dyDescent="0.25">
      <c r="B5" s="52">
        <v>41397</v>
      </c>
      <c r="C5" s="9">
        <v>15000</v>
      </c>
      <c r="D5" s="9" t="s">
        <v>1</v>
      </c>
      <c r="F5" s="52"/>
      <c r="G5" s="9"/>
      <c r="H5" s="9"/>
    </row>
    <row r="6" spans="2:8" x14ac:dyDescent="0.25">
      <c r="B6" s="50">
        <v>41397</v>
      </c>
      <c r="C6" s="51">
        <v>45000</v>
      </c>
      <c r="D6" s="9"/>
      <c r="F6" s="52"/>
      <c r="G6" s="53"/>
      <c r="H6" s="51"/>
    </row>
    <row r="7" spans="2:8" x14ac:dyDescent="0.25">
      <c r="B7" s="52">
        <v>41397</v>
      </c>
      <c r="C7" s="9">
        <v>25000</v>
      </c>
      <c r="D7" s="9"/>
      <c r="F7" s="52"/>
      <c r="G7" s="53"/>
      <c r="H7" s="51"/>
    </row>
    <row r="8" spans="2:8" x14ac:dyDescent="0.25">
      <c r="B8" s="50">
        <v>41397</v>
      </c>
      <c r="C8" s="53">
        <v>30000</v>
      </c>
      <c r="F8" s="50"/>
      <c r="G8" s="9"/>
      <c r="H8" s="51"/>
    </row>
    <row r="9" spans="2:8" ht="15.75" thickBot="1" x14ac:dyDescent="0.3">
      <c r="B9" s="54">
        <v>41397</v>
      </c>
      <c r="C9" s="55">
        <v>39700</v>
      </c>
      <c r="F9" s="52"/>
      <c r="G9" s="9"/>
      <c r="H9" s="9"/>
    </row>
    <row r="10" spans="2:8" ht="15.75" thickTop="1" x14ac:dyDescent="0.25">
      <c r="B10" s="54"/>
      <c r="C10" s="53">
        <f>SUM(C3:C9)</f>
        <v>174509.5</v>
      </c>
      <c r="D10" s="9">
        <f>C10</f>
        <v>174509.5</v>
      </c>
      <c r="F10" s="52">
        <v>41401</v>
      </c>
      <c r="G10" s="9">
        <v>11226.5</v>
      </c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>
        <v>41398</v>
      </c>
      <c r="C12" s="51">
        <v>8757.5</v>
      </c>
      <c r="F12" s="52"/>
      <c r="G12" s="53">
        <f>SUM(G5:G11)</f>
        <v>11226.5</v>
      </c>
      <c r="H12" s="51">
        <f>G12</f>
        <v>11226.5</v>
      </c>
    </row>
    <row r="13" spans="2:8" x14ac:dyDescent="0.25">
      <c r="B13" s="50">
        <v>41398</v>
      </c>
      <c r="C13" s="51">
        <v>20000</v>
      </c>
      <c r="D13" s="9"/>
      <c r="F13" s="52"/>
      <c r="G13" s="9"/>
      <c r="H13" s="9"/>
    </row>
    <row r="14" spans="2:8" x14ac:dyDescent="0.25">
      <c r="B14" s="54">
        <v>41398</v>
      </c>
      <c r="C14" s="9">
        <v>30000</v>
      </c>
      <c r="D14" s="9"/>
      <c r="F14" s="52"/>
      <c r="G14" s="9"/>
    </row>
    <row r="15" spans="2:8" x14ac:dyDescent="0.25">
      <c r="B15" s="56">
        <v>41398</v>
      </c>
      <c r="C15" s="53">
        <v>20000</v>
      </c>
      <c r="D15" s="9"/>
      <c r="F15" s="52"/>
      <c r="G15" s="9"/>
    </row>
    <row r="16" spans="2:8" x14ac:dyDescent="0.25">
      <c r="B16" s="13">
        <v>41398</v>
      </c>
      <c r="C16" s="53">
        <v>50000</v>
      </c>
      <c r="D16" s="9"/>
      <c r="F16" s="52"/>
      <c r="G16" s="9"/>
    </row>
    <row r="17" spans="2:8" x14ac:dyDescent="0.25">
      <c r="B17" s="56">
        <v>41398</v>
      </c>
      <c r="C17" s="9">
        <v>20000</v>
      </c>
      <c r="D17" s="9"/>
      <c r="F17" s="52"/>
      <c r="G17" s="9"/>
    </row>
    <row r="18" spans="2:8" ht="15.75" thickBot="1" x14ac:dyDescent="0.3">
      <c r="B18" s="56">
        <v>41398</v>
      </c>
      <c r="C18" s="55">
        <v>7700</v>
      </c>
      <c r="F18" s="50"/>
      <c r="G18" s="9">
        <v>0</v>
      </c>
      <c r="H18" s="9"/>
    </row>
    <row r="19" spans="2:8" ht="15.75" thickTop="1" x14ac:dyDescent="0.25">
      <c r="B19" s="54"/>
      <c r="C19" s="9">
        <f>SUM(C12:C18)</f>
        <v>156457.5</v>
      </c>
      <c r="D19" s="9">
        <f>C19</f>
        <v>156457.5</v>
      </c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>
        <v>41399</v>
      </c>
      <c r="C21" s="53">
        <v>39300</v>
      </c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>
        <v>41399</v>
      </c>
      <c r="C22" s="53">
        <v>30000</v>
      </c>
      <c r="D22" s="9"/>
      <c r="F22" s="50"/>
      <c r="G22" s="51"/>
      <c r="H22" s="51"/>
    </row>
    <row r="23" spans="2:8" x14ac:dyDescent="0.25">
      <c r="B23" s="54">
        <v>41399</v>
      </c>
      <c r="C23" s="9">
        <v>7004</v>
      </c>
      <c r="D23" s="9"/>
      <c r="F23" s="50"/>
      <c r="G23" s="57"/>
    </row>
    <row r="24" spans="2:8" x14ac:dyDescent="0.25">
      <c r="B24" s="52"/>
      <c r="C24" s="53">
        <v>0</v>
      </c>
      <c r="D24" s="9"/>
      <c r="F24" s="50"/>
      <c r="G24" s="9"/>
    </row>
    <row r="25" spans="2:8" x14ac:dyDescent="0.25">
      <c r="B25" s="52"/>
      <c r="C25" s="9">
        <v>0</v>
      </c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>
        <v>0</v>
      </c>
      <c r="D26" s="9"/>
      <c r="F26" s="50"/>
      <c r="G26" s="9"/>
    </row>
    <row r="27" spans="2:8" ht="16.5" thickTop="1" thickBot="1" x14ac:dyDescent="0.3">
      <c r="B27" s="50"/>
      <c r="C27" s="9">
        <f>SUM(C21:C26)</f>
        <v>76304</v>
      </c>
      <c r="D27" s="51">
        <f>C27</f>
        <v>76304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520547.5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>
        <v>41400</v>
      </c>
      <c r="C32" s="53">
        <v>22050</v>
      </c>
      <c r="F32" s="63">
        <v>1</v>
      </c>
      <c r="G32" s="91">
        <v>520547.5</v>
      </c>
      <c r="H32" s="93"/>
    </row>
    <row r="33" spans="2:8" ht="19.5" thickBot="1" x14ac:dyDescent="0.35">
      <c r="B33" s="50">
        <v>41400</v>
      </c>
      <c r="C33" s="75">
        <v>40000</v>
      </c>
      <c r="D33" s="75"/>
      <c r="F33" s="63">
        <v>2</v>
      </c>
      <c r="G33" s="97">
        <v>0</v>
      </c>
      <c r="H33" s="98"/>
    </row>
    <row r="34" spans="2:8" ht="19.5" thickBot="1" x14ac:dyDescent="0.35">
      <c r="B34" s="5">
        <v>41400</v>
      </c>
      <c r="C34" s="55">
        <v>40000</v>
      </c>
      <c r="F34" s="63">
        <v>3</v>
      </c>
      <c r="G34" s="94">
        <v>0</v>
      </c>
      <c r="H34" s="95"/>
    </row>
    <row r="35" spans="2:8" ht="20.25" thickTop="1" thickBot="1" x14ac:dyDescent="0.35">
      <c r="B35" s="52"/>
      <c r="C35" s="9">
        <f>SUM(C31:C34)</f>
        <v>102050</v>
      </c>
      <c r="D35" s="51">
        <f>C35</f>
        <v>102050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9" t="s">
        <v>4</v>
      </c>
      <c r="G38" s="90"/>
      <c r="H38" s="64">
        <f>G28-G32-G33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7">
    <mergeCell ref="G35:H35"/>
    <mergeCell ref="F38:G38"/>
    <mergeCell ref="C1:D1"/>
    <mergeCell ref="G28:H28"/>
    <mergeCell ref="G32:H32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sqref="A1:XFD1048576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55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">
        <v>41401</v>
      </c>
      <c r="C4" s="9">
        <v>25000</v>
      </c>
      <c r="D4" s="9"/>
      <c r="F4" s="52"/>
      <c r="G4" s="9"/>
      <c r="H4" s="9"/>
    </row>
    <row r="5" spans="2:8" x14ac:dyDescent="0.25">
      <c r="B5" s="52">
        <v>41401</v>
      </c>
      <c r="C5" s="9">
        <v>12399</v>
      </c>
      <c r="D5" s="9" t="s">
        <v>1</v>
      </c>
      <c r="F5" s="52"/>
      <c r="G5" s="9"/>
      <c r="H5" s="9"/>
    </row>
    <row r="6" spans="2:8" x14ac:dyDescent="0.25">
      <c r="B6" s="50">
        <v>41401</v>
      </c>
      <c r="C6" s="51">
        <v>50000</v>
      </c>
      <c r="D6" s="9"/>
      <c r="F6" s="52"/>
      <c r="G6" s="53"/>
      <c r="H6" s="51"/>
    </row>
    <row r="7" spans="2:8" x14ac:dyDescent="0.25">
      <c r="B7" s="52">
        <v>41401</v>
      </c>
      <c r="C7" s="9">
        <v>50000</v>
      </c>
      <c r="D7" s="9"/>
      <c r="F7" s="52"/>
      <c r="G7" s="53"/>
      <c r="H7" s="51"/>
    </row>
    <row r="8" spans="2:8" x14ac:dyDescent="0.25">
      <c r="B8" s="50">
        <v>41401</v>
      </c>
      <c r="C8" s="53">
        <v>7300</v>
      </c>
      <c r="F8" s="50"/>
      <c r="G8" s="9"/>
      <c r="H8" s="51"/>
    </row>
    <row r="9" spans="2:8" ht="15.75" thickBot="1" x14ac:dyDescent="0.3">
      <c r="B9" s="54"/>
      <c r="C9" s="55">
        <v>0</v>
      </c>
      <c r="F9" s="52"/>
      <c r="G9" s="9"/>
      <c r="H9" s="9"/>
    </row>
    <row r="10" spans="2:8" ht="15.75" thickTop="1" x14ac:dyDescent="0.25">
      <c r="B10" s="54"/>
      <c r="C10" s="53">
        <f>SUM(C3:C9)</f>
        <v>144699</v>
      </c>
      <c r="D10" s="9">
        <f>C10</f>
        <v>144699</v>
      </c>
      <c r="F10" s="52"/>
      <c r="G10" s="9"/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0</v>
      </c>
      <c r="H12" s="51">
        <f>G12</f>
        <v>0</v>
      </c>
    </row>
    <row r="13" spans="2:8" x14ac:dyDescent="0.25">
      <c r="B13" s="50"/>
      <c r="D13" s="9"/>
      <c r="F13" s="52"/>
      <c r="G13" s="9"/>
      <c r="H13" s="9"/>
    </row>
    <row r="14" spans="2:8" x14ac:dyDescent="0.25">
      <c r="B14" s="54"/>
      <c r="C14" s="9"/>
      <c r="D14" s="9"/>
      <c r="F14" s="52"/>
      <c r="G14" s="9"/>
    </row>
    <row r="15" spans="2:8" x14ac:dyDescent="0.25">
      <c r="B15" s="56">
        <v>41402</v>
      </c>
      <c r="C15" s="53">
        <v>13182.5</v>
      </c>
      <c r="D15" s="9"/>
      <c r="F15" s="52"/>
      <c r="G15" s="9"/>
    </row>
    <row r="16" spans="2:8" x14ac:dyDescent="0.25">
      <c r="B16" s="13">
        <v>41402</v>
      </c>
      <c r="C16" s="53">
        <v>32000</v>
      </c>
      <c r="D16" s="9"/>
      <c r="F16" s="52"/>
      <c r="G16" s="9"/>
    </row>
    <row r="17" spans="2:8" x14ac:dyDescent="0.25">
      <c r="B17" s="56"/>
      <c r="C17" s="9">
        <v>0</v>
      </c>
      <c r="D17" s="9"/>
      <c r="F17" s="52"/>
      <c r="G17" s="9"/>
    </row>
    <row r="18" spans="2:8" ht="15.75" thickBot="1" x14ac:dyDescent="0.3">
      <c r="B18" s="56"/>
      <c r="C18" s="55">
        <v>0</v>
      </c>
      <c r="F18" s="50"/>
      <c r="G18" s="9">
        <v>0</v>
      </c>
      <c r="H18" s="9"/>
    </row>
    <row r="19" spans="2:8" ht="15.75" thickTop="1" x14ac:dyDescent="0.25">
      <c r="B19" s="54"/>
      <c r="C19" s="9">
        <f>SUM(C12:C18)</f>
        <v>45182.5</v>
      </c>
      <c r="D19" s="9">
        <f>C19</f>
        <v>45182.5</v>
      </c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/>
      <c r="C22" s="53"/>
      <c r="D22" s="9"/>
      <c r="F22" s="50"/>
      <c r="G22" s="51"/>
      <c r="H22" s="51"/>
    </row>
    <row r="23" spans="2:8" x14ac:dyDescent="0.25">
      <c r="B23" s="54"/>
      <c r="C23" s="9"/>
      <c r="D23" s="9"/>
      <c r="F23" s="50"/>
      <c r="G23" s="57"/>
    </row>
    <row r="24" spans="2:8" x14ac:dyDescent="0.25">
      <c r="B24" s="52"/>
      <c r="C24" s="53">
        <v>0</v>
      </c>
      <c r="D24" s="9"/>
      <c r="F24" s="50"/>
      <c r="G24" s="9"/>
    </row>
    <row r="25" spans="2:8" x14ac:dyDescent="0.25">
      <c r="B25" s="52"/>
      <c r="C25" s="9">
        <v>0</v>
      </c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>
        <v>0</v>
      </c>
      <c r="D26" s="9"/>
      <c r="F26" s="50"/>
      <c r="G26" s="9"/>
    </row>
    <row r="27" spans="2:8" ht="16.5" thickTop="1" thickBot="1" x14ac:dyDescent="0.3">
      <c r="B27" s="50"/>
      <c r="C27" s="9">
        <f>SUM(C21:C26)</f>
        <v>0</v>
      </c>
      <c r="D27" s="51">
        <f>C27</f>
        <v>0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189881.5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91">
        <v>189882.5</v>
      </c>
      <c r="H32" s="93"/>
    </row>
    <row r="33" spans="2:8" ht="19.5" thickBot="1" x14ac:dyDescent="0.35">
      <c r="B33" s="50"/>
      <c r="C33" s="75"/>
      <c r="D33" s="75"/>
      <c r="F33" s="63">
        <v>2</v>
      </c>
      <c r="G33" s="97">
        <v>0</v>
      </c>
      <c r="H33" s="98"/>
    </row>
    <row r="34" spans="2:8" ht="19.5" thickBot="1" x14ac:dyDescent="0.35">
      <c r="B34" s="5"/>
      <c r="C34" s="55"/>
      <c r="F34" s="63">
        <v>3</v>
      </c>
      <c r="G34" s="94">
        <v>0</v>
      </c>
      <c r="H34" s="95"/>
    </row>
    <row r="35" spans="2:8" ht="20.25" thickTop="1" thickBot="1" x14ac:dyDescent="0.35">
      <c r="B35" s="52"/>
      <c r="C35" s="9">
        <f>SUM(C31:C34)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9" t="s">
        <v>4</v>
      </c>
      <c r="G38" s="90"/>
      <c r="H38" s="64">
        <f>G28-G32-G33</f>
        <v>-1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sqref="A1:XFD1048576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56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"/>
      <c r="C4" s="9"/>
      <c r="D4" s="9"/>
      <c r="F4" s="52"/>
      <c r="G4" s="9"/>
      <c r="H4" s="9"/>
    </row>
    <row r="5" spans="2:8" x14ac:dyDescent="0.25">
      <c r="B5" s="52">
        <v>41403</v>
      </c>
      <c r="C5" s="9">
        <v>20000</v>
      </c>
      <c r="D5" s="9" t="s">
        <v>1</v>
      </c>
      <c r="F5" s="52"/>
      <c r="G5" s="9"/>
      <c r="H5" s="9"/>
    </row>
    <row r="6" spans="2:8" x14ac:dyDescent="0.25">
      <c r="B6" s="50">
        <v>41403</v>
      </c>
      <c r="C6" s="51">
        <v>20000</v>
      </c>
      <c r="D6" s="9"/>
      <c r="F6" s="52"/>
      <c r="G6" s="53"/>
      <c r="H6" s="51"/>
    </row>
    <row r="7" spans="2:8" x14ac:dyDescent="0.25">
      <c r="B7" s="52">
        <v>41403</v>
      </c>
      <c r="C7" s="9">
        <v>25000</v>
      </c>
      <c r="D7" s="9"/>
      <c r="F7" s="52"/>
      <c r="G7" s="53"/>
      <c r="H7" s="51"/>
    </row>
    <row r="8" spans="2:8" x14ac:dyDescent="0.25">
      <c r="B8" s="50">
        <v>41403</v>
      </c>
      <c r="C8" s="53">
        <v>7177</v>
      </c>
      <c r="F8" s="50"/>
      <c r="G8" s="9"/>
      <c r="H8" s="51"/>
    </row>
    <row r="9" spans="2:8" ht="15.75" thickBot="1" x14ac:dyDescent="0.3">
      <c r="B9" s="54"/>
      <c r="C9" s="55">
        <v>0</v>
      </c>
      <c r="F9" s="52"/>
      <c r="G9" s="9"/>
      <c r="H9" s="9"/>
    </row>
    <row r="10" spans="2:8" ht="15.75" thickTop="1" x14ac:dyDescent="0.25">
      <c r="B10" s="54"/>
      <c r="C10" s="53">
        <f>SUM(C3:C9)</f>
        <v>72177</v>
      </c>
      <c r="D10" s="9">
        <f>C10</f>
        <v>72177</v>
      </c>
      <c r="F10" s="52"/>
      <c r="G10" s="9"/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0</v>
      </c>
      <c r="H12" s="51">
        <f>G12</f>
        <v>0</v>
      </c>
    </row>
    <row r="13" spans="2:8" x14ac:dyDescent="0.25">
      <c r="B13" s="50">
        <v>41404</v>
      </c>
      <c r="C13" s="51">
        <v>35000</v>
      </c>
      <c r="D13" s="9"/>
      <c r="F13" s="52"/>
      <c r="G13" s="9"/>
      <c r="H13" s="9"/>
    </row>
    <row r="14" spans="2:8" x14ac:dyDescent="0.25">
      <c r="B14" s="54">
        <v>41404</v>
      </c>
      <c r="C14" s="9">
        <v>20000</v>
      </c>
      <c r="D14" s="9"/>
      <c r="F14" s="52"/>
      <c r="G14" s="9"/>
    </row>
    <row r="15" spans="2:8" x14ac:dyDescent="0.25">
      <c r="B15" s="56">
        <v>41404</v>
      </c>
      <c r="C15" s="53">
        <v>10968.5</v>
      </c>
      <c r="D15" s="9"/>
      <c r="F15" s="52"/>
      <c r="G15" s="9"/>
    </row>
    <row r="16" spans="2:8" x14ac:dyDescent="0.25">
      <c r="B16" s="13">
        <v>41404</v>
      </c>
      <c r="C16" s="53">
        <v>55000</v>
      </c>
      <c r="D16" s="9"/>
      <c r="F16" s="52"/>
      <c r="G16" s="9"/>
    </row>
    <row r="17" spans="2:8" x14ac:dyDescent="0.25">
      <c r="B17" s="56">
        <v>41404</v>
      </c>
      <c r="C17" s="9">
        <v>35700</v>
      </c>
      <c r="D17" s="9"/>
      <c r="F17" s="52"/>
      <c r="G17" s="9"/>
    </row>
    <row r="18" spans="2:8" ht="15.75" thickBot="1" x14ac:dyDescent="0.3">
      <c r="B18" s="56"/>
      <c r="C18" s="55">
        <v>0</v>
      </c>
      <c r="F18" s="50"/>
      <c r="G18" s="9">
        <v>0</v>
      </c>
      <c r="H18" s="9"/>
    </row>
    <row r="19" spans="2:8" ht="15.75" thickTop="1" x14ac:dyDescent="0.25">
      <c r="B19" s="54"/>
      <c r="C19" s="9">
        <f>SUM(C12:C18)</f>
        <v>156668.5</v>
      </c>
      <c r="D19" s="9">
        <f>C19</f>
        <v>156668.5</v>
      </c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/>
      <c r="C22" s="53"/>
      <c r="D22" s="9"/>
      <c r="F22" s="50"/>
      <c r="G22" s="51"/>
      <c r="H22" s="51"/>
    </row>
    <row r="23" spans="2:8" x14ac:dyDescent="0.25">
      <c r="B23" s="54"/>
      <c r="C23" s="9"/>
      <c r="D23" s="9"/>
      <c r="F23" s="50"/>
      <c r="G23" s="57"/>
    </row>
    <row r="24" spans="2:8" x14ac:dyDescent="0.25">
      <c r="B24" s="52"/>
      <c r="C24" s="53">
        <v>0</v>
      </c>
      <c r="D24" s="9"/>
      <c r="F24" s="50"/>
      <c r="G24" s="9"/>
    </row>
    <row r="25" spans="2:8" x14ac:dyDescent="0.25">
      <c r="B25" s="52"/>
      <c r="C25" s="9">
        <v>0</v>
      </c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>
        <v>0</v>
      </c>
      <c r="D26" s="9"/>
      <c r="F26" s="50"/>
      <c r="G26" s="9"/>
    </row>
    <row r="27" spans="2:8" ht="16.5" thickTop="1" thickBot="1" x14ac:dyDescent="0.3">
      <c r="B27" s="50"/>
      <c r="C27" s="9">
        <f>SUM(C21:C26)</f>
        <v>0</v>
      </c>
      <c r="D27" s="51">
        <f>C27</f>
        <v>0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228845.5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91">
        <v>228845.5</v>
      </c>
      <c r="H32" s="93"/>
    </row>
    <row r="33" spans="2:8" ht="19.5" thickBot="1" x14ac:dyDescent="0.35">
      <c r="B33" s="50"/>
      <c r="C33" s="75"/>
      <c r="D33" s="75"/>
      <c r="F33" s="63">
        <v>2</v>
      </c>
      <c r="G33" s="97">
        <v>0</v>
      </c>
      <c r="H33" s="98"/>
    </row>
    <row r="34" spans="2:8" ht="19.5" thickBot="1" x14ac:dyDescent="0.35">
      <c r="B34" s="5"/>
      <c r="C34" s="55"/>
      <c r="F34" s="63">
        <v>3</v>
      </c>
      <c r="G34" s="94">
        <v>0</v>
      </c>
      <c r="H34" s="95"/>
    </row>
    <row r="35" spans="2:8" ht="20.25" thickTop="1" thickBot="1" x14ac:dyDescent="0.35">
      <c r="B35" s="52"/>
      <c r="C35" s="9">
        <f>SUM(C31:C34)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9" t="s">
        <v>4</v>
      </c>
      <c r="G38" s="90"/>
      <c r="H38" s="64">
        <f>G28-G32-G33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sqref="A1:XFD1048576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57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"/>
      <c r="C4" s="9"/>
      <c r="D4" s="9"/>
      <c r="F4" s="52"/>
      <c r="G4" s="9"/>
      <c r="H4" s="9"/>
    </row>
    <row r="5" spans="2:8" x14ac:dyDescent="0.25">
      <c r="B5" s="52"/>
      <c r="C5" s="9"/>
      <c r="D5" s="9" t="s">
        <v>1</v>
      </c>
      <c r="F5" s="52"/>
      <c r="G5" s="9"/>
      <c r="H5" s="9"/>
    </row>
    <row r="6" spans="2:8" x14ac:dyDescent="0.25">
      <c r="B6" s="50">
        <v>41405</v>
      </c>
      <c r="C6" s="51">
        <v>77800</v>
      </c>
      <c r="D6" s="9"/>
      <c r="F6" s="52"/>
      <c r="G6" s="53"/>
      <c r="H6" s="51"/>
    </row>
    <row r="7" spans="2:8" x14ac:dyDescent="0.25">
      <c r="B7" s="52">
        <v>41405</v>
      </c>
      <c r="C7" s="9">
        <v>80000</v>
      </c>
      <c r="D7" s="9"/>
      <c r="F7" s="52"/>
      <c r="G7" s="53"/>
      <c r="H7" s="51"/>
    </row>
    <row r="8" spans="2:8" x14ac:dyDescent="0.25">
      <c r="B8" s="50">
        <v>41405</v>
      </c>
      <c r="C8" s="53">
        <v>11101.5</v>
      </c>
      <c r="F8" s="50"/>
      <c r="G8" s="9"/>
      <c r="H8" s="51"/>
    </row>
    <row r="9" spans="2:8" ht="15.75" thickBot="1" x14ac:dyDescent="0.3">
      <c r="B9" s="54"/>
      <c r="C9" s="55">
        <v>0</v>
      </c>
      <c r="F9" s="52"/>
      <c r="G9" s="9"/>
      <c r="H9" s="9"/>
    </row>
    <row r="10" spans="2:8" ht="15.75" thickTop="1" x14ac:dyDescent="0.25">
      <c r="B10" s="54"/>
      <c r="C10" s="53">
        <f>SUM(C3:C9)</f>
        <v>168901.5</v>
      </c>
      <c r="D10" s="9">
        <f>C10</f>
        <v>168901.5</v>
      </c>
      <c r="F10" s="52"/>
      <c r="G10" s="9"/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0</v>
      </c>
      <c r="H12" s="51">
        <f>G12</f>
        <v>0</v>
      </c>
    </row>
    <row r="13" spans="2:8" x14ac:dyDescent="0.25">
      <c r="B13" s="50"/>
      <c r="D13" s="9"/>
      <c r="F13" s="52"/>
      <c r="G13" s="9"/>
      <c r="H13" s="9"/>
    </row>
    <row r="14" spans="2:8" x14ac:dyDescent="0.25">
      <c r="B14" s="54">
        <v>41406</v>
      </c>
      <c r="C14" s="9">
        <v>51100</v>
      </c>
      <c r="D14" s="9"/>
      <c r="F14" s="52"/>
      <c r="G14" s="9"/>
    </row>
    <row r="15" spans="2:8" x14ac:dyDescent="0.25">
      <c r="B15" s="56">
        <v>41406</v>
      </c>
      <c r="C15" s="53">
        <v>3633</v>
      </c>
      <c r="D15" s="9"/>
      <c r="F15" s="52"/>
      <c r="G15" s="9"/>
    </row>
    <row r="16" spans="2:8" x14ac:dyDescent="0.25">
      <c r="B16" s="13"/>
      <c r="C16" s="53">
        <v>0</v>
      </c>
      <c r="D16" s="9"/>
      <c r="F16" s="52"/>
      <c r="G16" s="9"/>
    </row>
    <row r="17" spans="2:8" x14ac:dyDescent="0.25">
      <c r="B17" s="56"/>
      <c r="C17" s="9">
        <v>0</v>
      </c>
      <c r="D17" s="9"/>
      <c r="F17" s="52"/>
      <c r="G17" s="9"/>
    </row>
    <row r="18" spans="2:8" ht="15.75" thickBot="1" x14ac:dyDescent="0.3">
      <c r="B18" s="56"/>
      <c r="C18" s="55">
        <v>0</v>
      </c>
      <c r="F18" s="50"/>
      <c r="G18" s="9">
        <v>0</v>
      </c>
      <c r="H18" s="9"/>
    </row>
    <row r="19" spans="2:8" ht="15.75" thickTop="1" x14ac:dyDescent="0.25">
      <c r="B19" s="54"/>
      <c r="C19" s="9">
        <f>SUM(C12:C18)</f>
        <v>54733</v>
      </c>
      <c r="D19" s="9">
        <f>C19</f>
        <v>54733</v>
      </c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/>
      <c r="C22" s="53"/>
      <c r="D22" s="9"/>
      <c r="F22" s="50"/>
      <c r="G22" s="51"/>
      <c r="H22" s="51"/>
    </row>
    <row r="23" spans="2:8" x14ac:dyDescent="0.25">
      <c r="B23" s="54">
        <v>41407</v>
      </c>
      <c r="C23" s="9">
        <v>65000</v>
      </c>
      <c r="D23" s="9"/>
      <c r="F23" s="50"/>
      <c r="G23" s="57"/>
    </row>
    <row r="24" spans="2:8" x14ac:dyDescent="0.25">
      <c r="B24" s="52">
        <v>41407</v>
      </c>
      <c r="C24" s="53">
        <v>60700</v>
      </c>
      <c r="D24" s="9"/>
      <c r="F24" s="50"/>
      <c r="G24" s="9"/>
    </row>
    <row r="25" spans="2:8" x14ac:dyDescent="0.25">
      <c r="B25" s="52">
        <v>41407</v>
      </c>
      <c r="C25" s="9">
        <v>60000</v>
      </c>
      <c r="D25" s="9"/>
      <c r="F25" s="50"/>
      <c r="G25" s="9"/>
      <c r="H25" s="51">
        <f>G25</f>
        <v>0</v>
      </c>
    </row>
    <row r="26" spans="2:8" ht="15.75" thickBot="1" x14ac:dyDescent="0.3">
      <c r="B26" s="50">
        <v>41407</v>
      </c>
      <c r="C26" s="55">
        <v>2854.5</v>
      </c>
      <c r="D26" s="9"/>
      <c r="F26" s="50"/>
      <c r="G26" s="9"/>
    </row>
    <row r="27" spans="2:8" ht="16.5" thickTop="1" thickBot="1" x14ac:dyDescent="0.3">
      <c r="B27" s="50"/>
      <c r="C27" s="9">
        <f>SUM(C21:C26)</f>
        <v>188554.5</v>
      </c>
      <c r="D27" s="51">
        <f>C27</f>
        <v>188554.5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412189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91">
        <v>187189</v>
      </c>
      <c r="H32" s="93"/>
    </row>
    <row r="33" spans="2:8" ht="24" thickBot="1" x14ac:dyDescent="0.4">
      <c r="B33" s="50"/>
      <c r="C33" s="99" t="s">
        <v>58</v>
      </c>
      <c r="D33" s="99"/>
      <c r="F33" s="63">
        <v>2</v>
      </c>
      <c r="G33" s="97">
        <v>225000</v>
      </c>
      <c r="H33" s="98"/>
    </row>
    <row r="34" spans="2:8" ht="24" thickBot="1" x14ac:dyDescent="0.4">
      <c r="B34" s="5"/>
      <c r="C34" s="49"/>
      <c r="D34" s="76"/>
      <c r="F34" s="63">
        <v>3</v>
      </c>
      <c r="G34" s="94">
        <v>0</v>
      </c>
      <c r="H34" s="95"/>
    </row>
    <row r="35" spans="2:8" ht="19.5" thickBot="1" x14ac:dyDescent="0.35">
      <c r="B35" s="52"/>
      <c r="C35" s="9">
        <f>SUM(C31:C33)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9" t="s">
        <v>4</v>
      </c>
      <c r="G38" s="90"/>
      <c r="H38" s="64">
        <f>G28-G32-G33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8">
    <mergeCell ref="F38:G38"/>
    <mergeCell ref="C33:D33"/>
    <mergeCell ref="C1:D1"/>
    <mergeCell ref="G28:H28"/>
    <mergeCell ref="G32:H32"/>
    <mergeCell ref="G33:H33"/>
    <mergeCell ref="G34:H34"/>
    <mergeCell ref="G35:H35"/>
  </mergeCells>
  <pageMargins left="0.7" right="0.7" top="0.75" bottom="0.75" header="0.3" footer="0.3"/>
  <pageSetup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sqref="A1:XFD1048576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59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">
        <v>41408</v>
      </c>
      <c r="C4" s="9">
        <v>29000</v>
      </c>
      <c r="D4" s="9"/>
      <c r="F4" s="52"/>
      <c r="G4" s="9"/>
      <c r="H4" s="9"/>
    </row>
    <row r="5" spans="2:8" x14ac:dyDescent="0.25">
      <c r="B5" s="52">
        <v>41408</v>
      </c>
      <c r="C5" s="9">
        <v>50000</v>
      </c>
      <c r="D5" s="9" t="s">
        <v>1</v>
      </c>
      <c r="F5" s="52"/>
      <c r="G5" s="9"/>
      <c r="H5" s="9"/>
    </row>
    <row r="6" spans="2:8" x14ac:dyDescent="0.25">
      <c r="B6" s="50">
        <v>41408</v>
      </c>
      <c r="C6" s="51">
        <v>40000</v>
      </c>
      <c r="D6" s="9"/>
      <c r="F6" s="52"/>
      <c r="G6" s="53"/>
      <c r="H6" s="51"/>
    </row>
    <row r="7" spans="2:8" x14ac:dyDescent="0.25">
      <c r="B7" s="52">
        <v>41408</v>
      </c>
      <c r="C7" s="9">
        <v>5000</v>
      </c>
      <c r="D7" s="9"/>
      <c r="F7" s="52"/>
      <c r="G7" s="53"/>
      <c r="H7" s="51"/>
    </row>
    <row r="8" spans="2:8" x14ac:dyDescent="0.25">
      <c r="B8" s="50">
        <v>41408</v>
      </c>
      <c r="C8" s="53">
        <v>15000</v>
      </c>
      <c r="F8" s="50"/>
      <c r="G8" s="9"/>
      <c r="H8" s="51"/>
    </row>
    <row r="9" spans="2:8" ht="15.75" thickBot="1" x14ac:dyDescent="0.3">
      <c r="B9" s="54">
        <v>41408</v>
      </c>
      <c r="C9" s="55">
        <v>4475.5</v>
      </c>
      <c r="F9" s="52"/>
      <c r="G9" s="9"/>
      <c r="H9" s="9"/>
    </row>
    <row r="10" spans="2:8" ht="15.75" thickTop="1" x14ac:dyDescent="0.25">
      <c r="B10" s="54"/>
      <c r="C10" s="53">
        <f>SUM(C3:C9)</f>
        <v>143475.5</v>
      </c>
      <c r="D10" s="9">
        <f>C10</f>
        <v>143475.5</v>
      </c>
      <c r="F10" s="52"/>
      <c r="G10" s="9"/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0</v>
      </c>
      <c r="H12" s="51">
        <f>G12</f>
        <v>0</v>
      </c>
    </row>
    <row r="13" spans="2:8" x14ac:dyDescent="0.25">
      <c r="B13" s="50"/>
      <c r="D13" s="9"/>
      <c r="F13" s="52"/>
      <c r="G13" s="9"/>
      <c r="H13" s="9"/>
    </row>
    <row r="14" spans="2:8" x14ac:dyDescent="0.25">
      <c r="B14" s="54">
        <v>41409</v>
      </c>
      <c r="C14" s="9">
        <v>30000</v>
      </c>
      <c r="D14" s="9"/>
      <c r="F14" s="52"/>
      <c r="G14" s="9"/>
    </row>
    <row r="15" spans="2:8" x14ac:dyDescent="0.25">
      <c r="B15" s="56">
        <v>41409</v>
      </c>
      <c r="C15" s="53">
        <v>9011</v>
      </c>
      <c r="D15" s="9"/>
      <c r="F15" s="52"/>
      <c r="G15" s="9"/>
    </row>
    <row r="16" spans="2:8" x14ac:dyDescent="0.25">
      <c r="B16" s="13">
        <v>41409</v>
      </c>
      <c r="C16" s="53">
        <v>25000</v>
      </c>
      <c r="D16" s="9"/>
      <c r="F16" s="52"/>
      <c r="G16" s="9"/>
    </row>
    <row r="17" spans="2:8" x14ac:dyDescent="0.25">
      <c r="B17" s="56">
        <v>41409</v>
      </c>
      <c r="C17" s="9">
        <v>15250</v>
      </c>
      <c r="D17" s="9"/>
      <c r="F17" s="52"/>
      <c r="G17" s="9"/>
    </row>
    <row r="18" spans="2:8" ht="15.75" thickBot="1" x14ac:dyDescent="0.3">
      <c r="B18" s="56"/>
      <c r="C18" s="55">
        <v>0</v>
      </c>
      <c r="F18" s="50"/>
      <c r="G18" s="9">
        <v>0</v>
      </c>
      <c r="H18" s="9"/>
    </row>
    <row r="19" spans="2:8" ht="15.75" thickTop="1" x14ac:dyDescent="0.25">
      <c r="B19" s="54"/>
      <c r="C19" s="9">
        <f>SUM(C12:C18)</f>
        <v>79261</v>
      </c>
      <c r="D19" s="9">
        <f>C19</f>
        <v>79261</v>
      </c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/>
      <c r="C22" s="53"/>
      <c r="D22" s="9"/>
      <c r="F22" s="50"/>
      <c r="G22" s="51"/>
      <c r="H22" s="51"/>
    </row>
    <row r="23" spans="2:8" x14ac:dyDescent="0.25">
      <c r="B23" s="54"/>
      <c r="C23" s="9"/>
      <c r="D23" s="9"/>
      <c r="F23" s="50"/>
      <c r="G23" s="57"/>
    </row>
    <row r="24" spans="2:8" x14ac:dyDescent="0.25">
      <c r="B24" s="52"/>
      <c r="C24" s="53"/>
      <c r="D24" s="9"/>
      <c r="F24" s="50"/>
      <c r="G24" s="9"/>
    </row>
    <row r="25" spans="2:8" x14ac:dyDescent="0.25">
      <c r="B25" s="52"/>
      <c r="C25" s="9"/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/>
      <c r="D26" s="9"/>
      <c r="F26" s="50"/>
      <c r="G26" s="9"/>
    </row>
    <row r="27" spans="2:8" ht="16.5" thickTop="1" thickBot="1" x14ac:dyDescent="0.3">
      <c r="B27" s="50"/>
      <c r="C27" s="9">
        <f>SUM(C21:C26)</f>
        <v>0</v>
      </c>
      <c r="D27" s="51">
        <f>C27</f>
        <v>0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222736.5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91">
        <v>122736.5</v>
      </c>
      <c r="H32" s="93"/>
    </row>
    <row r="33" spans="2:8" ht="24" thickBot="1" x14ac:dyDescent="0.4">
      <c r="B33" s="50"/>
      <c r="C33" s="99" t="s">
        <v>58</v>
      </c>
      <c r="D33" s="99"/>
      <c r="F33" s="63">
        <v>2</v>
      </c>
      <c r="G33" s="97">
        <v>100000</v>
      </c>
      <c r="H33" s="98"/>
    </row>
    <row r="34" spans="2:8" ht="24" thickBot="1" x14ac:dyDescent="0.4">
      <c r="B34" s="5"/>
      <c r="C34" s="49"/>
      <c r="D34" s="76"/>
      <c r="F34" s="63">
        <v>3</v>
      </c>
      <c r="G34" s="94">
        <v>0</v>
      </c>
      <c r="H34" s="95"/>
    </row>
    <row r="35" spans="2:8" ht="19.5" thickBot="1" x14ac:dyDescent="0.35">
      <c r="B35" s="52"/>
      <c r="C35" s="9">
        <f>SUM(C31:C33)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9" t="s">
        <v>4</v>
      </c>
      <c r="G38" s="90"/>
      <c r="H38" s="64">
        <f>G28-G32-G33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8">
    <mergeCell ref="G35:H35"/>
    <mergeCell ref="F38:G38"/>
    <mergeCell ref="C1:D1"/>
    <mergeCell ref="G28:H28"/>
    <mergeCell ref="G32:H32"/>
    <mergeCell ref="C33:D33"/>
    <mergeCell ref="G33:H33"/>
    <mergeCell ref="G34:H34"/>
  </mergeCells>
  <pageMargins left="0.7" right="0.7" top="0.75" bottom="0.75" header="0.3" footer="0.3"/>
  <pageSetup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J20" sqref="J20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60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"/>
      <c r="C4" s="9"/>
      <c r="D4" s="9"/>
      <c r="F4" s="52"/>
      <c r="G4" s="9"/>
      <c r="H4" s="9"/>
    </row>
    <row r="5" spans="2:8" x14ac:dyDescent="0.25">
      <c r="B5" s="52"/>
      <c r="C5" s="9"/>
      <c r="D5" s="9" t="s">
        <v>1</v>
      </c>
      <c r="F5" s="52"/>
      <c r="G5" s="9"/>
      <c r="H5" s="9"/>
    </row>
    <row r="6" spans="2:8" x14ac:dyDescent="0.25">
      <c r="B6" s="50">
        <v>41410</v>
      </c>
      <c r="C6" s="51">
        <v>6795.5</v>
      </c>
      <c r="D6" s="9"/>
      <c r="F6" s="52"/>
      <c r="G6" s="53"/>
      <c r="H6" s="51"/>
    </row>
    <row r="7" spans="2:8" x14ac:dyDescent="0.25">
      <c r="B7" s="52">
        <v>41410</v>
      </c>
      <c r="C7" s="9">
        <v>40000</v>
      </c>
      <c r="D7" s="9"/>
      <c r="F7" s="52"/>
      <c r="G7" s="53"/>
      <c r="H7" s="51"/>
    </row>
    <row r="8" spans="2:8" x14ac:dyDescent="0.25">
      <c r="B8" s="50"/>
      <c r="C8" s="53">
        <v>0</v>
      </c>
      <c r="F8" s="50"/>
      <c r="G8" s="9"/>
      <c r="H8" s="51"/>
    </row>
    <row r="9" spans="2:8" ht="15.75" thickBot="1" x14ac:dyDescent="0.3">
      <c r="B9" s="54"/>
      <c r="C9" s="55">
        <v>0</v>
      </c>
      <c r="F9" s="52"/>
      <c r="G9" s="9"/>
      <c r="H9" s="9"/>
    </row>
    <row r="10" spans="2:8" ht="15.75" thickTop="1" x14ac:dyDescent="0.25">
      <c r="B10" s="54"/>
      <c r="C10" s="53">
        <f>SUM(C6:C9)</f>
        <v>46795.5</v>
      </c>
      <c r="D10" s="9">
        <f>C10</f>
        <v>46795.5</v>
      </c>
      <c r="F10" s="52"/>
      <c r="G10" s="9"/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0</v>
      </c>
      <c r="H12" s="51">
        <f>G12</f>
        <v>0</v>
      </c>
    </row>
    <row r="13" spans="2:8" x14ac:dyDescent="0.25">
      <c r="B13" s="50"/>
      <c r="D13" s="9"/>
      <c r="F13" s="52"/>
      <c r="G13" s="9"/>
      <c r="H13" s="9"/>
    </row>
    <row r="14" spans="2:8" x14ac:dyDescent="0.25">
      <c r="B14" s="54">
        <v>41411</v>
      </c>
      <c r="C14" s="9">
        <v>37500</v>
      </c>
      <c r="D14" s="9"/>
      <c r="F14" s="52"/>
      <c r="G14" s="9"/>
    </row>
    <row r="15" spans="2:8" x14ac:dyDescent="0.25">
      <c r="B15" s="56">
        <v>41411</v>
      </c>
      <c r="C15" s="53">
        <v>25000</v>
      </c>
      <c r="D15" s="9"/>
      <c r="F15" s="52"/>
      <c r="G15" s="9"/>
    </row>
    <row r="16" spans="2:8" x14ac:dyDescent="0.25">
      <c r="B16" s="13">
        <v>41411</v>
      </c>
      <c r="C16" s="53">
        <v>15000</v>
      </c>
      <c r="D16" s="9"/>
      <c r="F16" s="52"/>
      <c r="G16" s="9"/>
    </row>
    <row r="17" spans="2:8" x14ac:dyDescent="0.25">
      <c r="B17" s="56">
        <v>41411</v>
      </c>
      <c r="C17" s="9">
        <v>65000</v>
      </c>
      <c r="D17" s="9"/>
      <c r="F17" s="52"/>
      <c r="G17" s="9"/>
    </row>
    <row r="18" spans="2:8" ht="15.75" thickBot="1" x14ac:dyDescent="0.3">
      <c r="B18" s="56">
        <v>41411</v>
      </c>
      <c r="C18" s="55">
        <v>2515</v>
      </c>
      <c r="F18" s="50"/>
      <c r="G18" s="9">
        <v>0</v>
      </c>
      <c r="H18" s="9"/>
    </row>
    <row r="19" spans="2:8" ht="15.75" thickTop="1" x14ac:dyDescent="0.25">
      <c r="B19" s="54"/>
      <c r="C19" s="9">
        <f>SUM(C14:C18)</f>
        <v>145015</v>
      </c>
      <c r="D19" s="9">
        <f>C19</f>
        <v>145015</v>
      </c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/>
      <c r="C22" s="53"/>
      <c r="D22" s="9"/>
      <c r="F22" s="50"/>
      <c r="G22" s="51"/>
      <c r="H22" s="51"/>
    </row>
    <row r="23" spans="2:8" x14ac:dyDescent="0.25">
      <c r="B23" s="54"/>
      <c r="C23" s="9"/>
      <c r="D23" s="9"/>
      <c r="F23" s="50"/>
      <c r="G23" s="57"/>
    </row>
    <row r="24" spans="2:8" x14ac:dyDescent="0.25">
      <c r="B24" s="52"/>
      <c r="C24" s="53"/>
      <c r="D24" s="9"/>
      <c r="F24" s="50"/>
      <c r="G24" s="9"/>
    </row>
    <row r="25" spans="2:8" x14ac:dyDescent="0.25">
      <c r="B25" s="52"/>
      <c r="C25" s="9"/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/>
      <c r="D26" s="9"/>
      <c r="F26" s="50"/>
      <c r="G26" s="9"/>
    </row>
    <row r="27" spans="2:8" ht="16.5" thickTop="1" thickBot="1" x14ac:dyDescent="0.3">
      <c r="B27" s="50"/>
      <c r="C27" s="9">
        <f>SUM(C21:C26)</f>
        <v>0</v>
      </c>
      <c r="D27" s="51">
        <f>C27</f>
        <v>0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191810.5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91">
        <v>191810.5</v>
      </c>
      <c r="H32" s="93"/>
    </row>
    <row r="33" spans="2:8" ht="24" thickBot="1" x14ac:dyDescent="0.4">
      <c r="B33" s="50"/>
      <c r="C33" s="99"/>
      <c r="D33" s="99"/>
      <c r="F33" s="63">
        <v>2</v>
      </c>
      <c r="G33" s="97">
        <v>0</v>
      </c>
      <c r="H33" s="98"/>
    </row>
    <row r="34" spans="2:8" ht="24" thickBot="1" x14ac:dyDescent="0.4">
      <c r="B34" s="5"/>
      <c r="C34" s="49"/>
      <c r="D34" s="76"/>
      <c r="F34" s="63">
        <v>3</v>
      </c>
      <c r="G34" s="94">
        <v>0</v>
      </c>
      <c r="H34" s="95"/>
    </row>
    <row r="35" spans="2:8" ht="19.5" thickBot="1" x14ac:dyDescent="0.35">
      <c r="B35" s="52"/>
      <c r="C35" s="9">
        <f>SUM(C31:C33)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9" t="s">
        <v>4</v>
      </c>
      <c r="G38" s="90"/>
      <c r="H38" s="64">
        <f>G28-G32-G33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8">
    <mergeCell ref="G35:H35"/>
    <mergeCell ref="F38:G38"/>
    <mergeCell ref="C1:D1"/>
    <mergeCell ref="G28:H28"/>
    <mergeCell ref="G32:H32"/>
    <mergeCell ref="C33:D33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sqref="A1:XFD1048576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61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"/>
      <c r="C4" s="9"/>
      <c r="D4" s="9"/>
      <c r="F4" s="52"/>
      <c r="G4" s="9"/>
      <c r="H4" s="9"/>
    </row>
    <row r="5" spans="2:8" x14ac:dyDescent="0.25">
      <c r="B5" s="52"/>
      <c r="C5" s="9"/>
      <c r="D5" s="9" t="s">
        <v>1</v>
      </c>
      <c r="F5" s="52"/>
      <c r="G5" s="9"/>
      <c r="H5" s="9"/>
    </row>
    <row r="6" spans="2:8" x14ac:dyDescent="0.25">
      <c r="B6" s="50"/>
      <c r="D6" s="9"/>
      <c r="F6" s="52"/>
      <c r="G6" s="53"/>
      <c r="H6" s="51"/>
    </row>
    <row r="7" spans="2:8" x14ac:dyDescent="0.25">
      <c r="B7" s="52"/>
      <c r="C7" s="9"/>
      <c r="D7" s="9"/>
      <c r="F7" s="52"/>
      <c r="G7" s="53"/>
      <c r="H7" s="51"/>
    </row>
    <row r="8" spans="2:8" x14ac:dyDescent="0.25">
      <c r="B8" s="50"/>
      <c r="C8" s="53">
        <v>0</v>
      </c>
      <c r="F8" s="50">
        <v>41414</v>
      </c>
      <c r="G8" s="9">
        <v>48500</v>
      </c>
      <c r="H8" s="51"/>
    </row>
    <row r="9" spans="2:8" ht="15.75" thickBot="1" x14ac:dyDescent="0.3">
      <c r="B9" s="54"/>
      <c r="C9" s="55">
        <v>0</v>
      </c>
      <c r="F9" s="52">
        <v>41414</v>
      </c>
      <c r="G9" s="9">
        <v>50000</v>
      </c>
      <c r="H9" s="9"/>
    </row>
    <row r="10" spans="2:8" ht="15.75" thickTop="1" x14ac:dyDescent="0.25">
      <c r="B10" s="54"/>
      <c r="C10" s="53">
        <f>SUM(C6:C9)</f>
        <v>0</v>
      </c>
      <c r="D10" s="9">
        <f>C10</f>
        <v>0</v>
      </c>
      <c r="F10" s="5">
        <v>41414</v>
      </c>
      <c r="G10" s="9">
        <v>5251</v>
      </c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103751</v>
      </c>
      <c r="H12" s="51">
        <f>G12</f>
        <v>103751</v>
      </c>
    </row>
    <row r="13" spans="2:8" x14ac:dyDescent="0.25">
      <c r="B13" s="50"/>
      <c r="D13" s="9"/>
      <c r="F13" s="52"/>
      <c r="G13" s="9"/>
      <c r="H13" s="9"/>
    </row>
    <row r="14" spans="2:8" x14ac:dyDescent="0.25">
      <c r="B14" s="54"/>
      <c r="C14" s="9"/>
      <c r="D14" s="9"/>
      <c r="F14" s="52"/>
      <c r="G14" s="9"/>
    </row>
    <row r="15" spans="2:8" x14ac:dyDescent="0.25">
      <c r="B15" s="56">
        <v>41412</v>
      </c>
      <c r="C15" s="53">
        <v>50000</v>
      </c>
      <c r="D15" s="9"/>
      <c r="F15" s="52"/>
      <c r="G15" s="9"/>
    </row>
    <row r="16" spans="2:8" x14ac:dyDescent="0.25">
      <c r="B16" s="13">
        <v>41412</v>
      </c>
      <c r="C16" s="53">
        <v>16300</v>
      </c>
      <c r="D16" s="9"/>
      <c r="F16" s="52"/>
      <c r="G16" s="9"/>
    </row>
    <row r="17" spans="2:8" x14ac:dyDescent="0.25">
      <c r="B17" s="56">
        <v>41412</v>
      </c>
      <c r="C17" s="9">
        <v>70000</v>
      </c>
      <c r="D17" s="9"/>
      <c r="F17" s="52"/>
      <c r="G17" s="9"/>
    </row>
    <row r="18" spans="2:8" ht="15.75" thickBot="1" x14ac:dyDescent="0.3">
      <c r="B18" s="56">
        <v>41412</v>
      </c>
      <c r="C18" s="55">
        <v>14237.5</v>
      </c>
      <c r="F18" s="50"/>
      <c r="G18" s="9">
        <v>0</v>
      </c>
      <c r="H18" s="9"/>
    </row>
    <row r="19" spans="2:8" ht="15.75" thickTop="1" x14ac:dyDescent="0.25">
      <c r="B19" s="54"/>
      <c r="C19" s="9">
        <f>SUM(C14:C18)</f>
        <v>150537.5</v>
      </c>
      <c r="D19" s="9">
        <f>C19</f>
        <v>150537.5</v>
      </c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>
        <v>41413</v>
      </c>
      <c r="C22" s="53">
        <v>60500</v>
      </c>
      <c r="D22" s="9"/>
      <c r="F22" s="50"/>
      <c r="G22" s="51"/>
      <c r="H22" s="51"/>
    </row>
    <row r="23" spans="2:8" x14ac:dyDescent="0.25">
      <c r="B23" s="54">
        <v>41413</v>
      </c>
      <c r="C23" s="9">
        <v>10000</v>
      </c>
      <c r="D23" s="9"/>
      <c r="F23" s="50"/>
      <c r="G23" s="57"/>
    </row>
    <row r="24" spans="2:8" x14ac:dyDescent="0.25">
      <c r="B24" s="52">
        <v>41413</v>
      </c>
      <c r="C24" s="53">
        <v>3992</v>
      </c>
      <c r="D24" s="9"/>
      <c r="F24" s="50"/>
      <c r="G24" s="9"/>
    </row>
    <row r="25" spans="2:8" x14ac:dyDescent="0.25">
      <c r="B25" s="52"/>
      <c r="C25" s="9">
        <v>0</v>
      </c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>
        <v>0</v>
      </c>
      <c r="D26" s="9"/>
      <c r="F26" s="50"/>
      <c r="G26" s="9"/>
    </row>
    <row r="27" spans="2:8" ht="16.5" thickTop="1" thickBot="1" x14ac:dyDescent="0.3">
      <c r="B27" s="50"/>
      <c r="C27" s="9">
        <f>SUM(C21:C26)</f>
        <v>74492</v>
      </c>
      <c r="D27" s="51">
        <f>C27</f>
        <v>74492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328780.5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91">
        <v>328780.5</v>
      </c>
      <c r="H32" s="93"/>
    </row>
    <row r="33" spans="2:8" ht="24" thickBot="1" x14ac:dyDescent="0.4">
      <c r="B33" s="50"/>
      <c r="C33" s="99"/>
      <c r="D33" s="99"/>
      <c r="F33" s="63">
        <v>2</v>
      </c>
      <c r="G33" s="97">
        <v>0</v>
      </c>
      <c r="H33" s="98"/>
    </row>
    <row r="34" spans="2:8" ht="24" thickBot="1" x14ac:dyDescent="0.4">
      <c r="B34" s="5"/>
      <c r="C34" s="49"/>
      <c r="D34" s="76"/>
      <c r="F34" s="63">
        <v>3</v>
      </c>
      <c r="G34" s="94">
        <v>0</v>
      </c>
      <c r="H34" s="95"/>
    </row>
    <row r="35" spans="2:8" ht="19.5" thickBot="1" x14ac:dyDescent="0.35">
      <c r="B35" s="52"/>
      <c r="C35" s="9">
        <f>SUM(C31:C33)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9" t="s">
        <v>4</v>
      </c>
      <c r="G38" s="90"/>
      <c r="H38" s="64">
        <f>G28-G32-G33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8">
    <mergeCell ref="G35:H35"/>
    <mergeCell ref="F38:G38"/>
    <mergeCell ref="C1:D1"/>
    <mergeCell ref="G28:H28"/>
    <mergeCell ref="G32:H32"/>
    <mergeCell ref="C33:D33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3" max="3" width="11.42578125" style="4"/>
    <col min="4" max="4" width="13" style="4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11</v>
      </c>
    </row>
    <row r="2" spans="2:9" x14ac:dyDescent="0.25">
      <c r="B2" s="3"/>
      <c r="F2" s="3"/>
      <c r="G2" s="4"/>
      <c r="H2" s="4"/>
    </row>
    <row r="3" spans="2:9" x14ac:dyDescent="0.25">
      <c r="B3" s="5"/>
      <c r="C3" s="6"/>
      <c r="D3" s="6"/>
      <c r="F3" s="5"/>
      <c r="G3" s="6"/>
      <c r="H3" s="6"/>
    </row>
    <row r="4" spans="2:9" x14ac:dyDescent="0.25">
      <c r="B4" s="5">
        <v>41286</v>
      </c>
      <c r="C4" s="6">
        <v>30000</v>
      </c>
      <c r="D4" s="6"/>
      <c r="F4" s="5"/>
      <c r="G4" s="6"/>
      <c r="H4" s="6"/>
    </row>
    <row r="5" spans="2:9" x14ac:dyDescent="0.25">
      <c r="B5" s="5">
        <v>41286</v>
      </c>
      <c r="C5" s="6">
        <v>25000</v>
      </c>
      <c r="D5" s="6" t="s">
        <v>1</v>
      </c>
      <c r="F5" s="5"/>
      <c r="G5" s="6"/>
      <c r="H5" s="6"/>
    </row>
    <row r="6" spans="2:9" x14ac:dyDescent="0.25">
      <c r="B6" s="3">
        <v>41286</v>
      </c>
      <c r="C6" s="4">
        <v>20000</v>
      </c>
      <c r="D6" s="6"/>
      <c r="F6" s="5"/>
      <c r="G6" s="7"/>
      <c r="H6" s="8"/>
    </row>
    <row r="7" spans="2:9" x14ac:dyDescent="0.25">
      <c r="B7" s="5">
        <v>41286</v>
      </c>
      <c r="C7" s="6">
        <v>17850</v>
      </c>
      <c r="D7" s="6"/>
      <c r="F7" s="5"/>
      <c r="G7" s="7"/>
      <c r="H7" s="4"/>
    </row>
    <row r="8" spans="2:9" x14ac:dyDescent="0.25">
      <c r="B8" s="5">
        <v>41286</v>
      </c>
      <c r="C8" s="6">
        <v>30000</v>
      </c>
      <c r="F8" s="5"/>
      <c r="G8" s="9"/>
      <c r="H8" s="8"/>
    </row>
    <row r="9" spans="2:9" ht="15.75" thickBot="1" x14ac:dyDescent="0.3">
      <c r="B9" s="3">
        <v>41286</v>
      </c>
      <c r="C9" s="14">
        <v>8000</v>
      </c>
      <c r="D9" s="8"/>
      <c r="F9" s="3"/>
      <c r="G9" s="6">
        <v>0</v>
      </c>
      <c r="H9" s="4"/>
      <c r="I9" s="4"/>
    </row>
    <row r="10" spans="2:9" ht="15.75" thickTop="1" x14ac:dyDescent="0.25">
      <c r="B10" s="10"/>
      <c r="C10" s="7">
        <f>SUM(C3:C9)</f>
        <v>130850</v>
      </c>
      <c r="D10" s="6">
        <f>C10</f>
        <v>130850</v>
      </c>
      <c r="F10" s="5"/>
      <c r="G10" s="6">
        <v>0</v>
      </c>
      <c r="H10" s="6"/>
    </row>
    <row r="11" spans="2:9" x14ac:dyDescent="0.25">
      <c r="B11" s="10"/>
      <c r="C11" s="7"/>
      <c r="D11" s="6"/>
      <c r="F11" s="5"/>
      <c r="G11" s="6">
        <v>0</v>
      </c>
      <c r="H11" s="11"/>
    </row>
    <row r="12" spans="2:9" ht="15.75" thickBot="1" x14ac:dyDescent="0.3">
      <c r="B12" s="10">
        <v>41287</v>
      </c>
      <c r="C12" s="6">
        <v>13844.5</v>
      </c>
      <c r="F12" s="5"/>
      <c r="G12" s="12">
        <v>0</v>
      </c>
      <c r="H12" s="6"/>
    </row>
    <row r="13" spans="2:9" ht="15.75" thickTop="1" x14ac:dyDescent="0.25">
      <c r="B13" s="13">
        <v>41287</v>
      </c>
      <c r="C13" s="7">
        <v>30000</v>
      </c>
      <c r="D13" s="8"/>
      <c r="F13" s="5"/>
      <c r="G13" s="7">
        <f>SUM(G4:G12)</f>
        <v>0</v>
      </c>
      <c r="H13" s="4">
        <f>G13</f>
        <v>0</v>
      </c>
      <c r="I13" s="4"/>
    </row>
    <row r="14" spans="2:9" x14ac:dyDescent="0.25">
      <c r="B14" s="13">
        <v>41287</v>
      </c>
      <c r="C14" s="7">
        <v>18400</v>
      </c>
      <c r="D14" s="6"/>
      <c r="F14" s="5"/>
      <c r="G14" s="6"/>
      <c r="H14" s="6"/>
    </row>
    <row r="15" spans="2:9" x14ac:dyDescent="0.25">
      <c r="B15" s="13"/>
      <c r="C15" s="6">
        <v>0</v>
      </c>
      <c r="D15" s="6"/>
      <c r="F15" s="5"/>
      <c r="G15" s="6"/>
    </row>
    <row r="16" spans="2:9" ht="15.75" thickBot="1" x14ac:dyDescent="0.3">
      <c r="B16" s="13"/>
      <c r="C16" s="12">
        <v>0</v>
      </c>
      <c r="D16" s="6"/>
      <c r="F16" s="5" t="s">
        <v>9</v>
      </c>
      <c r="G16" s="6"/>
    </row>
    <row r="17" spans="2:9" ht="15.75" thickTop="1" x14ac:dyDescent="0.25">
      <c r="B17" s="13"/>
      <c r="C17" s="6">
        <f>SUM(C12:C16)</f>
        <v>62244.5</v>
      </c>
      <c r="D17" s="4">
        <f>C17</f>
        <v>62244.5</v>
      </c>
      <c r="F17" s="3"/>
      <c r="G17" s="6"/>
      <c r="H17" s="6"/>
    </row>
    <row r="18" spans="2:9" x14ac:dyDescent="0.25">
      <c r="B18" s="10"/>
      <c r="C18" s="6"/>
      <c r="D18" s="6"/>
      <c r="F18" s="3"/>
      <c r="G18" s="11"/>
      <c r="H18" s="11"/>
    </row>
    <row r="19" spans="2:9" ht="15.75" thickBot="1" x14ac:dyDescent="0.3">
      <c r="B19" s="10">
        <v>41288</v>
      </c>
      <c r="C19" s="7">
        <v>25000</v>
      </c>
      <c r="D19" s="6"/>
      <c r="F19" s="3"/>
      <c r="G19" s="12"/>
      <c r="H19" s="4"/>
    </row>
    <row r="20" spans="2:9" ht="15.75" thickTop="1" x14ac:dyDescent="0.25">
      <c r="B20" s="10">
        <v>41288</v>
      </c>
      <c r="C20" s="7">
        <v>9554.5</v>
      </c>
      <c r="D20" s="11"/>
      <c r="F20" s="5"/>
      <c r="G20" s="11">
        <f>SUM(G15:G19)</f>
        <v>0</v>
      </c>
      <c r="H20" s="11">
        <f>G20</f>
        <v>0</v>
      </c>
      <c r="I20" s="11"/>
    </row>
    <row r="21" spans="2:9" x14ac:dyDescent="0.25">
      <c r="B21" s="10">
        <v>41288</v>
      </c>
      <c r="C21" s="7">
        <v>10419</v>
      </c>
      <c r="D21" s="11"/>
      <c r="F21" s="3"/>
      <c r="G21" s="4"/>
      <c r="H21" s="4"/>
      <c r="I21" s="15"/>
    </row>
    <row r="22" spans="2:9" ht="15.75" thickBot="1" x14ac:dyDescent="0.3">
      <c r="B22" s="10">
        <v>41288</v>
      </c>
      <c r="C22" s="12">
        <v>60000</v>
      </c>
      <c r="D22" s="6"/>
      <c r="F22" s="3"/>
      <c r="G22" s="16"/>
      <c r="I22" s="15"/>
    </row>
    <row r="23" spans="2:9" ht="15.75" thickTop="1" x14ac:dyDescent="0.25">
      <c r="B23" s="5"/>
      <c r="C23" s="7">
        <f>SUM(C19:C22)</f>
        <v>104973.5</v>
      </c>
      <c r="D23" s="6">
        <f>C23</f>
        <v>104973.5</v>
      </c>
      <c r="F23" s="3"/>
      <c r="G23" s="6"/>
      <c r="I23" s="15"/>
    </row>
    <row r="24" spans="2:9" x14ac:dyDescent="0.25">
      <c r="B24" s="5"/>
      <c r="C24" s="6"/>
      <c r="D24" s="6"/>
      <c r="F24" s="3"/>
      <c r="G24" s="6"/>
      <c r="H24" s="4">
        <f>G24</f>
        <v>0</v>
      </c>
      <c r="I24" s="15"/>
    </row>
    <row r="25" spans="2:9" x14ac:dyDescent="0.25">
      <c r="B25" s="3"/>
      <c r="C25" s="6"/>
      <c r="D25" s="6"/>
      <c r="F25" s="3"/>
      <c r="G25" s="6"/>
      <c r="I25" s="15"/>
    </row>
    <row r="26" spans="2:9" ht="15.75" thickBot="1" x14ac:dyDescent="0.3">
      <c r="B26" s="3"/>
      <c r="C26" s="6"/>
      <c r="D26" s="8"/>
      <c r="F26" s="17"/>
      <c r="G26" s="12"/>
      <c r="H26" s="12"/>
      <c r="I26" s="15"/>
    </row>
    <row r="27" spans="2:9" ht="20.25" thickTop="1" thickBot="1" x14ac:dyDescent="0.35">
      <c r="B27" s="3"/>
      <c r="C27" s="6"/>
      <c r="F27" s="18" t="s">
        <v>2</v>
      </c>
      <c r="G27" s="84">
        <f>D10+D23+D31+H13+D17</f>
        <v>298068</v>
      </c>
      <c r="H27" s="85"/>
      <c r="I27" s="15"/>
    </row>
    <row r="28" spans="2:9" x14ac:dyDescent="0.25">
      <c r="B28" s="3"/>
      <c r="F28" s="15"/>
      <c r="G28" s="6"/>
      <c r="H28" s="6"/>
      <c r="I28" s="15"/>
    </row>
    <row r="29" spans="2:9" ht="15.75" thickBot="1" x14ac:dyDescent="0.3">
      <c r="B29" s="3"/>
      <c r="F29" s="15"/>
      <c r="G29" s="6"/>
      <c r="H29" s="6"/>
      <c r="I29" s="15"/>
    </row>
    <row r="30" spans="2:9" ht="19.5" thickBot="1" x14ac:dyDescent="0.35">
      <c r="B30" s="3"/>
      <c r="C30" s="12"/>
      <c r="F30" s="19" t="s">
        <v>3</v>
      </c>
      <c r="G30" s="20"/>
      <c r="H30" s="21"/>
    </row>
    <row r="31" spans="2:9" ht="20.25" thickTop="1" thickBot="1" x14ac:dyDescent="0.35">
      <c r="B31" s="5"/>
      <c r="C31" s="4">
        <f>SUM(C25:C30)</f>
        <v>0</v>
      </c>
      <c r="D31" s="8">
        <f>C31</f>
        <v>0</v>
      </c>
      <c r="F31" s="22">
        <v>1</v>
      </c>
      <c r="G31" s="84">
        <v>298068</v>
      </c>
      <c r="H31" s="86"/>
    </row>
    <row r="32" spans="2:9" ht="19.5" thickBot="1" x14ac:dyDescent="0.35">
      <c r="B32" s="5"/>
      <c r="C32" s="6"/>
      <c r="F32" s="22">
        <v>2</v>
      </c>
      <c r="G32" s="84">
        <v>0</v>
      </c>
      <c r="H32" s="86"/>
    </row>
    <row r="33" spans="2:10" ht="19.5" thickBot="1" x14ac:dyDescent="0.35">
      <c r="B33" s="5"/>
      <c r="C33" s="6"/>
      <c r="F33" s="22">
        <v>3</v>
      </c>
      <c r="G33" s="81">
        <v>0</v>
      </c>
      <c r="H33" s="82"/>
    </row>
    <row r="34" spans="2:10" ht="19.5" thickBot="1" x14ac:dyDescent="0.35">
      <c r="B34" s="5"/>
      <c r="C34" s="6"/>
      <c r="F34" s="22">
        <v>4</v>
      </c>
      <c r="G34" s="81">
        <v>0</v>
      </c>
      <c r="H34" s="82"/>
    </row>
    <row r="35" spans="2:10" x14ac:dyDescent="0.25">
      <c r="B35" s="5"/>
      <c r="C35" s="6"/>
      <c r="D35" s="6"/>
    </row>
    <row r="36" spans="2:10" ht="15.75" thickBot="1" x14ac:dyDescent="0.3">
      <c r="B36" s="5"/>
      <c r="C36" s="6"/>
      <c r="D36" s="6"/>
    </row>
    <row r="37" spans="2:10" ht="18.75" x14ac:dyDescent="0.3">
      <c r="B37" s="5"/>
      <c r="C37" s="6"/>
      <c r="D37" s="6"/>
      <c r="F37" s="23" t="s">
        <v>4</v>
      </c>
      <c r="G37" s="24">
        <v>0</v>
      </c>
      <c r="H37" s="25">
        <f>G27-G31</f>
        <v>0</v>
      </c>
    </row>
    <row r="38" spans="2:10" ht="19.5" thickBot="1" x14ac:dyDescent="0.35">
      <c r="B38" s="5"/>
      <c r="C38" s="7"/>
      <c r="F38" s="26" t="s">
        <v>5</v>
      </c>
      <c r="G38" s="27"/>
      <c r="H38" s="28">
        <v>0</v>
      </c>
      <c r="I38" s="29"/>
      <c r="J38" s="30"/>
    </row>
    <row r="39" spans="2:10" x14ac:dyDescent="0.25">
      <c r="B39" s="5"/>
      <c r="C39" s="6"/>
      <c r="D39" s="6"/>
      <c r="H39" s="31"/>
      <c r="I39" s="32"/>
    </row>
    <row r="40" spans="2:10" ht="19.5" thickBot="1" x14ac:dyDescent="0.35">
      <c r="B40" s="5"/>
      <c r="C40" s="12"/>
      <c r="F40" s="33"/>
      <c r="G40" s="15"/>
      <c r="H40" s="15"/>
    </row>
    <row r="41" spans="2:10" ht="20.25" thickTop="1" thickBot="1" x14ac:dyDescent="0.35">
      <c r="B41" s="5"/>
      <c r="C41" s="12"/>
      <c r="D41" s="11"/>
      <c r="F41" s="34"/>
      <c r="G41" s="33"/>
      <c r="H41" s="35"/>
    </row>
    <row r="42" spans="2:10" ht="15.75" thickTop="1" x14ac:dyDescent="0.25">
      <c r="B42" s="5"/>
      <c r="C42" s="6"/>
      <c r="F42" s="15"/>
      <c r="G42" s="15"/>
      <c r="H42" s="15"/>
    </row>
    <row r="43" spans="2:10" x14ac:dyDescent="0.25">
      <c r="B43" s="5"/>
      <c r="C43" s="6"/>
      <c r="D43" s="6"/>
    </row>
    <row r="44" spans="2:10" x14ac:dyDescent="0.25">
      <c r="B44" s="5"/>
      <c r="C44" s="6"/>
      <c r="D44" s="6"/>
    </row>
    <row r="45" spans="2:10" x14ac:dyDescent="0.25">
      <c r="B45" s="15"/>
      <c r="C45" s="6"/>
      <c r="D45" s="6"/>
    </row>
    <row r="46" spans="2:10" x14ac:dyDescent="0.25">
      <c r="B46" s="5"/>
      <c r="C46" s="6"/>
      <c r="D46" s="6"/>
    </row>
    <row r="47" spans="2:10" x14ac:dyDescent="0.25">
      <c r="B47" s="5"/>
      <c r="C47" s="6"/>
      <c r="D47" s="6"/>
    </row>
    <row r="48" spans="2:10" x14ac:dyDescent="0.25">
      <c r="B48" s="5"/>
      <c r="C48" s="6"/>
      <c r="D48" s="15"/>
    </row>
    <row r="49" spans="2:4" x14ac:dyDescent="0.25">
      <c r="B49" s="5"/>
      <c r="C49" s="7"/>
      <c r="D49" s="15"/>
    </row>
    <row r="50" spans="2:4" x14ac:dyDescent="0.25">
      <c r="B50" s="5"/>
      <c r="C50" s="7"/>
      <c r="D50" s="15"/>
    </row>
    <row r="51" spans="2:4" x14ac:dyDescent="0.25">
      <c r="B51" s="5"/>
      <c r="C51" s="6"/>
      <c r="D51" s="6"/>
    </row>
    <row r="52" spans="2:4" x14ac:dyDescent="0.25">
      <c r="B52" s="15"/>
      <c r="C52" s="6"/>
      <c r="D52" s="6"/>
    </row>
    <row r="53" spans="2:4" x14ac:dyDescent="0.25">
      <c r="B53" s="15"/>
      <c r="C53" s="6"/>
      <c r="D53" s="6"/>
    </row>
  </sheetData>
  <mergeCells count="6">
    <mergeCell ref="G34:H34"/>
    <mergeCell ref="C1:D1"/>
    <mergeCell ref="G27:H27"/>
    <mergeCell ref="G31:H31"/>
    <mergeCell ref="G32:H32"/>
    <mergeCell ref="G33:H33"/>
  </mergeCells>
  <pageMargins left="0.7" right="0.12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sqref="A1:XFD1048576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62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"/>
      <c r="C4" s="9"/>
      <c r="D4" s="9"/>
      <c r="F4" s="52"/>
      <c r="G4" s="9"/>
      <c r="H4" s="9"/>
    </row>
    <row r="5" spans="2:8" x14ac:dyDescent="0.25">
      <c r="B5" s="52"/>
      <c r="C5" s="9"/>
      <c r="D5" s="9" t="s">
        <v>1</v>
      </c>
      <c r="F5" s="52"/>
      <c r="G5" s="9"/>
      <c r="H5" s="9"/>
    </row>
    <row r="6" spans="2:8" x14ac:dyDescent="0.25">
      <c r="B6" s="50"/>
      <c r="D6" s="9"/>
      <c r="F6" s="52"/>
      <c r="G6" s="53"/>
      <c r="H6" s="51"/>
    </row>
    <row r="7" spans="2:8" x14ac:dyDescent="0.25">
      <c r="B7" s="52">
        <v>41415</v>
      </c>
      <c r="C7" s="9">
        <v>50000</v>
      </c>
      <c r="D7" s="9"/>
      <c r="F7" s="52"/>
      <c r="G7" s="53"/>
      <c r="H7" s="51"/>
    </row>
    <row r="8" spans="2:8" x14ac:dyDescent="0.25">
      <c r="B8" s="50">
        <v>41415</v>
      </c>
      <c r="C8" s="53">
        <v>63800</v>
      </c>
      <c r="F8" s="50"/>
      <c r="G8" s="9"/>
      <c r="H8" s="51"/>
    </row>
    <row r="9" spans="2:8" ht="15.75" thickBot="1" x14ac:dyDescent="0.3">
      <c r="B9" s="54">
        <v>41415</v>
      </c>
      <c r="C9" s="55">
        <v>4615</v>
      </c>
      <c r="F9" s="52"/>
      <c r="G9" s="9"/>
      <c r="H9" s="9"/>
    </row>
    <row r="10" spans="2:8" ht="15.75" thickTop="1" x14ac:dyDescent="0.25">
      <c r="B10" s="54"/>
      <c r="C10" s="53">
        <f>SUM(C6:C9)</f>
        <v>118415</v>
      </c>
      <c r="D10" s="9">
        <f>C10</f>
        <v>118415</v>
      </c>
      <c r="F10" s="5"/>
      <c r="G10" s="9"/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0</v>
      </c>
      <c r="H12" s="51">
        <f>G12</f>
        <v>0</v>
      </c>
    </row>
    <row r="13" spans="2:8" x14ac:dyDescent="0.25">
      <c r="B13" s="50"/>
      <c r="D13" s="9"/>
      <c r="F13" s="52"/>
      <c r="G13" s="9"/>
      <c r="H13" s="9"/>
    </row>
    <row r="14" spans="2:8" x14ac:dyDescent="0.25">
      <c r="B14" s="54"/>
      <c r="C14" s="9"/>
      <c r="D14" s="9"/>
      <c r="F14" s="52"/>
      <c r="G14" s="9"/>
    </row>
    <row r="15" spans="2:8" x14ac:dyDescent="0.25">
      <c r="B15" s="56"/>
      <c r="C15" s="53"/>
      <c r="D15" s="9"/>
      <c r="F15" s="52"/>
      <c r="G15" s="9"/>
    </row>
    <row r="16" spans="2:8" x14ac:dyDescent="0.25">
      <c r="B16" s="13">
        <v>41416</v>
      </c>
      <c r="C16" s="53">
        <v>6219</v>
      </c>
      <c r="D16" s="9"/>
      <c r="F16" s="52"/>
      <c r="G16" s="9"/>
    </row>
    <row r="17" spans="2:8" x14ac:dyDescent="0.25">
      <c r="B17" s="56">
        <v>41416</v>
      </c>
      <c r="C17" s="9">
        <v>51500</v>
      </c>
      <c r="D17" s="9"/>
      <c r="F17" s="52"/>
      <c r="G17" s="9"/>
    </row>
    <row r="18" spans="2:8" ht="15.75" thickBot="1" x14ac:dyDescent="0.3">
      <c r="B18" s="56"/>
      <c r="C18" s="55"/>
      <c r="F18" s="50"/>
      <c r="G18" s="9">
        <v>0</v>
      </c>
      <c r="H18" s="9"/>
    </row>
    <row r="19" spans="2:8" ht="15.75" thickTop="1" x14ac:dyDescent="0.25">
      <c r="B19" s="54"/>
      <c r="C19" s="9">
        <f>SUM(C14:C18)</f>
        <v>57719</v>
      </c>
      <c r="D19" s="9">
        <f>C19</f>
        <v>57719</v>
      </c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/>
      <c r="C22" s="53"/>
      <c r="D22" s="9"/>
      <c r="F22" s="50"/>
      <c r="G22" s="51"/>
      <c r="H22" s="51"/>
    </row>
    <row r="23" spans="2:8" x14ac:dyDescent="0.25">
      <c r="B23" s="54"/>
      <c r="C23" s="9"/>
      <c r="D23" s="9"/>
      <c r="F23" s="50"/>
      <c r="G23" s="57"/>
    </row>
    <row r="24" spans="2:8" x14ac:dyDescent="0.25">
      <c r="B24" s="52"/>
      <c r="C24" s="53"/>
      <c r="D24" s="9"/>
      <c r="F24" s="50"/>
      <c r="G24" s="9"/>
    </row>
    <row r="25" spans="2:8" x14ac:dyDescent="0.25">
      <c r="B25" s="52"/>
      <c r="C25" s="9">
        <v>0</v>
      </c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>
        <v>0</v>
      </c>
      <c r="D26" s="9"/>
      <c r="F26" s="50"/>
      <c r="G26" s="9"/>
    </row>
    <row r="27" spans="2:8" ht="16.5" thickTop="1" thickBot="1" x14ac:dyDescent="0.3">
      <c r="B27" s="50"/>
      <c r="C27" s="9">
        <f>SUM(C21:C26)</f>
        <v>0</v>
      </c>
      <c r="D27" s="51">
        <f>C27</f>
        <v>0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176134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91">
        <v>176134</v>
      </c>
      <c r="H32" s="93"/>
    </row>
    <row r="33" spans="2:8" ht="24" thickBot="1" x14ac:dyDescent="0.4">
      <c r="B33" s="50"/>
      <c r="C33" s="99"/>
      <c r="D33" s="99"/>
      <c r="F33" s="63">
        <v>2</v>
      </c>
      <c r="G33" s="97">
        <v>0</v>
      </c>
      <c r="H33" s="98"/>
    </row>
    <row r="34" spans="2:8" ht="24" thickBot="1" x14ac:dyDescent="0.4">
      <c r="B34" s="5"/>
      <c r="C34" s="49"/>
      <c r="D34" s="76"/>
      <c r="F34" s="63">
        <v>3</v>
      </c>
      <c r="G34" s="94">
        <v>0</v>
      </c>
      <c r="H34" s="95"/>
    </row>
    <row r="35" spans="2:8" ht="19.5" thickBot="1" x14ac:dyDescent="0.35">
      <c r="B35" s="52"/>
      <c r="C35" s="9">
        <f>SUM(C31:C33)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9" t="s">
        <v>4</v>
      </c>
      <c r="G38" s="90"/>
      <c r="H38" s="64">
        <f>G28-G32-G33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8">
    <mergeCell ref="G35:H35"/>
    <mergeCell ref="F38:G38"/>
    <mergeCell ref="C1:D1"/>
    <mergeCell ref="G28:H28"/>
    <mergeCell ref="G32:H32"/>
    <mergeCell ref="C33:D33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sqref="A1:XFD1048576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63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"/>
      <c r="C4" s="9"/>
      <c r="D4" s="9"/>
      <c r="F4" s="52"/>
      <c r="G4" s="9"/>
      <c r="H4" s="9"/>
    </row>
    <row r="5" spans="2:8" x14ac:dyDescent="0.25">
      <c r="B5" s="52"/>
      <c r="C5" s="9"/>
      <c r="D5" s="9" t="s">
        <v>1</v>
      </c>
      <c r="F5" s="52"/>
      <c r="G5" s="9"/>
      <c r="H5" s="9"/>
    </row>
    <row r="6" spans="2:8" x14ac:dyDescent="0.25">
      <c r="B6" s="50">
        <v>41417</v>
      </c>
      <c r="C6" s="51">
        <v>65500</v>
      </c>
      <c r="D6" s="9"/>
      <c r="F6" s="52"/>
      <c r="G6" s="53"/>
      <c r="H6" s="51"/>
    </row>
    <row r="7" spans="2:8" x14ac:dyDescent="0.25">
      <c r="B7" s="52">
        <v>41417</v>
      </c>
      <c r="C7" s="9">
        <v>50000</v>
      </c>
      <c r="D7" s="9"/>
      <c r="F7" s="52"/>
      <c r="G7" s="53"/>
      <c r="H7" s="51"/>
    </row>
    <row r="8" spans="2:8" x14ac:dyDescent="0.25">
      <c r="B8" s="50">
        <v>41417</v>
      </c>
      <c r="C8" s="53">
        <v>20000</v>
      </c>
      <c r="F8" s="50"/>
      <c r="G8" s="9"/>
      <c r="H8" s="51"/>
    </row>
    <row r="9" spans="2:8" ht="15.75" thickBot="1" x14ac:dyDescent="0.3">
      <c r="B9" s="54">
        <v>41417</v>
      </c>
      <c r="C9" s="55">
        <v>7247.5</v>
      </c>
      <c r="F9" s="52">
        <v>41420</v>
      </c>
      <c r="G9" s="9">
        <v>75000</v>
      </c>
      <c r="H9" s="9"/>
    </row>
    <row r="10" spans="2:8" ht="15.75" thickTop="1" x14ac:dyDescent="0.25">
      <c r="B10" s="54"/>
      <c r="C10" s="53">
        <f>SUM(C6:C9)</f>
        <v>142747.5</v>
      </c>
      <c r="D10" s="9">
        <f>C10</f>
        <v>142747.5</v>
      </c>
      <c r="F10" s="5">
        <v>41420</v>
      </c>
      <c r="G10" s="9">
        <v>13053.5</v>
      </c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88053.5</v>
      </c>
      <c r="H12" s="51">
        <f>G12</f>
        <v>88053.5</v>
      </c>
    </row>
    <row r="13" spans="2:8" x14ac:dyDescent="0.25">
      <c r="B13" s="50"/>
      <c r="D13" s="9"/>
      <c r="F13" s="52"/>
      <c r="G13" s="9"/>
      <c r="H13" s="9"/>
    </row>
    <row r="14" spans="2:8" x14ac:dyDescent="0.25">
      <c r="B14" s="54">
        <v>41418</v>
      </c>
      <c r="C14" s="9">
        <v>50000</v>
      </c>
      <c r="D14" s="9"/>
      <c r="F14" s="52"/>
      <c r="G14" s="9"/>
    </row>
    <row r="15" spans="2:8" x14ac:dyDescent="0.25">
      <c r="B15" s="56">
        <v>41418</v>
      </c>
      <c r="C15" s="53">
        <v>75400</v>
      </c>
      <c r="D15" s="9"/>
      <c r="F15" s="52"/>
      <c r="G15" s="9"/>
    </row>
    <row r="16" spans="2:8" x14ac:dyDescent="0.25">
      <c r="B16" s="13">
        <v>41418</v>
      </c>
      <c r="C16" s="53">
        <v>8361.5</v>
      </c>
      <c r="D16" s="9"/>
      <c r="F16" s="52">
        <v>41421</v>
      </c>
      <c r="G16" s="9">
        <v>31700</v>
      </c>
    </row>
    <row r="17" spans="2:8" x14ac:dyDescent="0.25">
      <c r="B17" s="56"/>
      <c r="C17" s="9">
        <v>0</v>
      </c>
      <c r="D17" s="9"/>
      <c r="F17" s="52">
        <v>41421</v>
      </c>
      <c r="G17" s="9">
        <v>65000</v>
      </c>
    </row>
    <row r="18" spans="2:8" ht="15.75" thickBot="1" x14ac:dyDescent="0.3">
      <c r="B18" s="56"/>
      <c r="C18" s="55">
        <v>0</v>
      </c>
      <c r="F18" s="50">
        <v>41421</v>
      </c>
      <c r="G18" s="9">
        <v>10966.5</v>
      </c>
      <c r="H18" s="9"/>
    </row>
    <row r="19" spans="2:8" ht="15.75" thickTop="1" x14ac:dyDescent="0.25">
      <c r="B19" s="54"/>
      <c r="C19" s="9">
        <f>SUM(C14:C18)</f>
        <v>133761.5</v>
      </c>
      <c r="D19" s="9">
        <f>C19</f>
        <v>133761.5</v>
      </c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107666.5</v>
      </c>
      <c r="H21" s="9">
        <f>G21</f>
        <v>107666.5</v>
      </c>
    </row>
    <row r="22" spans="2:8" x14ac:dyDescent="0.25">
      <c r="B22" s="54">
        <v>41419</v>
      </c>
      <c r="C22" s="53">
        <v>50000</v>
      </c>
      <c r="D22" s="9"/>
      <c r="F22" s="50"/>
      <c r="G22" s="51"/>
      <c r="H22" s="51"/>
    </row>
    <row r="23" spans="2:8" x14ac:dyDescent="0.25">
      <c r="B23" s="54">
        <v>41419</v>
      </c>
      <c r="C23" s="9">
        <v>67800</v>
      </c>
      <c r="D23" s="9"/>
      <c r="F23" s="50"/>
      <c r="G23" s="57"/>
    </row>
    <row r="24" spans="2:8" x14ac:dyDescent="0.25">
      <c r="B24" s="52">
        <v>41419</v>
      </c>
      <c r="C24" s="53">
        <v>10471</v>
      </c>
      <c r="D24" s="9"/>
      <c r="F24" s="50"/>
      <c r="G24" s="9"/>
    </row>
    <row r="25" spans="2:8" x14ac:dyDescent="0.25">
      <c r="B25" s="52"/>
      <c r="C25" s="9">
        <v>0</v>
      </c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>
        <v>0</v>
      </c>
      <c r="D26" s="9"/>
      <c r="F26" s="50"/>
      <c r="G26" s="9"/>
    </row>
    <row r="27" spans="2:8" ht="16.5" thickTop="1" thickBot="1" x14ac:dyDescent="0.3">
      <c r="B27" s="50"/>
      <c r="C27" s="9">
        <f>SUM(C21:C26)</f>
        <v>128271</v>
      </c>
      <c r="D27" s="51">
        <f>C27</f>
        <v>128271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600500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84">
        <v>350000</v>
      </c>
      <c r="H32" s="86"/>
    </row>
    <row r="33" spans="2:8" ht="24" thickBot="1" x14ac:dyDescent="0.4">
      <c r="B33" s="50"/>
      <c r="C33" s="99"/>
      <c r="D33" s="99"/>
      <c r="F33" s="63">
        <v>2</v>
      </c>
      <c r="G33" s="97">
        <v>250488.5</v>
      </c>
      <c r="H33" s="98"/>
    </row>
    <row r="34" spans="2:8" ht="24" thickBot="1" x14ac:dyDescent="0.4">
      <c r="B34" s="5"/>
      <c r="C34" s="49"/>
      <c r="D34" s="76"/>
      <c r="F34" s="63">
        <v>3</v>
      </c>
      <c r="G34" s="94">
        <v>0</v>
      </c>
      <c r="H34" s="95"/>
    </row>
    <row r="35" spans="2:8" ht="19.5" thickBot="1" x14ac:dyDescent="0.35">
      <c r="B35" s="52"/>
      <c r="C35" s="9">
        <f>SUM(C31:C33)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7" t="s">
        <v>4</v>
      </c>
      <c r="G38" s="88"/>
      <c r="H38" s="25">
        <f>G28-G32-G33</f>
        <v>11.5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8">
    <mergeCell ref="G35:H35"/>
    <mergeCell ref="F38:G38"/>
    <mergeCell ref="C1:D1"/>
    <mergeCell ref="G28:H28"/>
    <mergeCell ref="G32:H32"/>
    <mergeCell ref="C33:D33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sqref="A1:XFD1048576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64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"/>
      <c r="C4" s="9"/>
      <c r="D4" s="9"/>
      <c r="F4" s="52"/>
      <c r="G4" s="9"/>
      <c r="H4" s="9"/>
    </row>
    <row r="5" spans="2:8" x14ac:dyDescent="0.25">
      <c r="B5" s="52"/>
      <c r="C5" s="9"/>
      <c r="D5" s="9" t="s">
        <v>1</v>
      </c>
      <c r="F5" s="52"/>
      <c r="G5" s="9"/>
      <c r="H5" s="9"/>
    </row>
    <row r="6" spans="2:8" x14ac:dyDescent="0.25">
      <c r="B6" s="77">
        <v>41418</v>
      </c>
      <c r="C6" s="78">
        <v>11.5</v>
      </c>
      <c r="D6" s="9"/>
      <c r="F6" s="52"/>
      <c r="G6" s="53"/>
      <c r="H6" s="51"/>
    </row>
    <row r="7" spans="2:8" x14ac:dyDescent="0.25">
      <c r="B7" s="52">
        <v>41422</v>
      </c>
      <c r="C7" s="9">
        <v>33000</v>
      </c>
      <c r="D7" s="9"/>
      <c r="F7" s="52"/>
      <c r="G7" s="53"/>
      <c r="H7" s="51"/>
    </row>
    <row r="8" spans="2:8" x14ac:dyDescent="0.25">
      <c r="B8" s="50">
        <v>41422</v>
      </c>
      <c r="C8" s="53">
        <v>50000</v>
      </c>
      <c r="F8" s="50"/>
      <c r="G8" s="9"/>
      <c r="H8" s="51"/>
    </row>
    <row r="9" spans="2:8" ht="15.75" thickBot="1" x14ac:dyDescent="0.3">
      <c r="B9" s="54">
        <v>41422</v>
      </c>
      <c r="C9" s="55">
        <v>2921.5</v>
      </c>
      <c r="F9" s="52"/>
      <c r="G9" s="9"/>
      <c r="H9" s="9"/>
    </row>
    <row r="10" spans="2:8" ht="15.75" thickTop="1" x14ac:dyDescent="0.25">
      <c r="B10" s="54"/>
      <c r="C10" s="53">
        <f>SUM(C6:C9)</f>
        <v>85933</v>
      </c>
      <c r="D10" s="9">
        <f>C10</f>
        <v>85933</v>
      </c>
      <c r="F10" s="5"/>
      <c r="G10" s="9"/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0</v>
      </c>
      <c r="H12" s="51">
        <f>G12</f>
        <v>0</v>
      </c>
    </row>
    <row r="13" spans="2:8" x14ac:dyDescent="0.25">
      <c r="B13" s="50"/>
      <c r="D13" s="9"/>
      <c r="F13" s="52"/>
      <c r="G13" s="9"/>
      <c r="H13" s="9"/>
    </row>
    <row r="14" spans="2:8" x14ac:dyDescent="0.25">
      <c r="B14" s="54"/>
      <c r="C14" s="9"/>
      <c r="D14" s="9"/>
      <c r="F14" s="52"/>
      <c r="G14" s="9"/>
    </row>
    <row r="15" spans="2:8" x14ac:dyDescent="0.25">
      <c r="B15" s="56">
        <v>41423</v>
      </c>
      <c r="C15" s="53">
        <v>40000</v>
      </c>
      <c r="D15" s="9"/>
      <c r="F15" s="52"/>
      <c r="G15" s="9"/>
    </row>
    <row r="16" spans="2:8" x14ac:dyDescent="0.25">
      <c r="B16" s="13">
        <v>41423</v>
      </c>
      <c r="C16" s="53">
        <v>16000</v>
      </c>
      <c r="D16" s="9"/>
      <c r="F16" s="52"/>
      <c r="G16" s="9"/>
    </row>
    <row r="17" spans="2:8" x14ac:dyDescent="0.25">
      <c r="B17" s="56">
        <v>41423</v>
      </c>
      <c r="C17" s="9">
        <v>20000</v>
      </c>
      <c r="D17" s="9"/>
      <c r="F17" s="52"/>
      <c r="G17" s="9"/>
    </row>
    <row r="18" spans="2:8" ht="15.75" thickBot="1" x14ac:dyDescent="0.3">
      <c r="B18" s="56">
        <v>41423</v>
      </c>
      <c r="C18" s="55">
        <v>5789.5</v>
      </c>
      <c r="F18" s="50"/>
      <c r="G18" s="9"/>
      <c r="H18" s="9"/>
    </row>
    <row r="19" spans="2:8" ht="15.75" thickTop="1" x14ac:dyDescent="0.25">
      <c r="B19" s="54"/>
      <c r="C19" s="9">
        <f>SUM(C14:C18)</f>
        <v>81789.5</v>
      </c>
      <c r="D19" s="9">
        <f>C19</f>
        <v>81789.5</v>
      </c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/>
      <c r="C22" s="53"/>
      <c r="D22" s="9"/>
      <c r="F22" s="50"/>
      <c r="G22" s="51"/>
      <c r="H22" s="51"/>
    </row>
    <row r="23" spans="2:8" x14ac:dyDescent="0.25">
      <c r="B23" s="54"/>
      <c r="C23" s="9"/>
      <c r="D23" s="9"/>
      <c r="F23" s="50"/>
      <c r="G23" s="57"/>
    </row>
    <row r="24" spans="2:8" x14ac:dyDescent="0.25">
      <c r="B24" s="52"/>
      <c r="C24" s="53"/>
      <c r="D24" s="9"/>
      <c r="F24" s="50"/>
      <c r="G24" s="9"/>
    </row>
    <row r="25" spans="2:8" x14ac:dyDescent="0.25">
      <c r="B25" s="52"/>
      <c r="C25" s="9">
        <v>0</v>
      </c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>
        <v>0</v>
      </c>
      <c r="D26" s="9"/>
      <c r="F26" s="50"/>
      <c r="G26" s="9"/>
    </row>
    <row r="27" spans="2:8" ht="16.5" thickTop="1" thickBot="1" x14ac:dyDescent="0.3">
      <c r="B27" s="50"/>
      <c r="C27" s="9">
        <f>SUM(C21:C26)</f>
        <v>0</v>
      </c>
      <c r="D27" s="51">
        <f>C27</f>
        <v>0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167722.5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84">
        <v>167722.5</v>
      </c>
      <c r="H32" s="86"/>
    </row>
    <row r="33" spans="2:8" ht="24" thickBot="1" x14ac:dyDescent="0.4">
      <c r="B33" s="50"/>
      <c r="C33" s="99"/>
      <c r="D33" s="99"/>
      <c r="F33" s="63">
        <v>2</v>
      </c>
      <c r="G33" s="97">
        <v>0</v>
      </c>
      <c r="H33" s="98"/>
    </row>
    <row r="34" spans="2:8" ht="24" thickBot="1" x14ac:dyDescent="0.4">
      <c r="B34" s="5"/>
      <c r="C34" s="49"/>
      <c r="D34" s="76"/>
      <c r="F34" s="63">
        <v>3</v>
      </c>
      <c r="G34" s="94">
        <v>0</v>
      </c>
      <c r="H34" s="95"/>
    </row>
    <row r="35" spans="2:8" ht="19.5" thickBot="1" x14ac:dyDescent="0.35">
      <c r="B35" s="52"/>
      <c r="C35" s="9">
        <f>SUM(C31:C33)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7" t="s">
        <v>4</v>
      </c>
      <c r="G38" s="88"/>
      <c r="H38" s="25">
        <f>G28-G32-G33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8">
    <mergeCell ref="G35:H35"/>
    <mergeCell ref="F38:G38"/>
    <mergeCell ref="C1:D1"/>
    <mergeCell ref="G28:H28"/>
    <mergeCell ref="G32:H32"/>
    <mergeCell ref="C33:D33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sqref="A1:XFD1048576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65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"/>
      <c r="C4" s="9"/>
      <c r="D4" s="9"/>
      <c r="F4" s="52"/>
      <c r="G4" s="9"/>
      <c r="H4" s="9"/>
    </row>
    <row r="5" spans="2:8" x14ac:dyDescent="0.25">
      <c r="B5" s="52">
        <v>41424</v>
      </c>
      <c r="C5" s="9">
        <v>42300</v>
      </c>
      <c r="D5" s="9" t="s">
        <v>1</v>
      </c>
      <c r="F5" s="52"/>
      <c r="G5" s="9"/>
      <c r="H5" s="9"/>
    </row>
    <row r="6" spans="2:8" x14ac:dyDescent="0.25">
      <c r="B6" s="42">
        <v>41424</v>
      </c>
      <c r="C6" s="79">
        <v>2402.5</v>
      </c>
      <c r="D6" s="9"/>
      <c r="F6" s="52"/>
      <c r="G6" s="53"/>
      <c r="H6" s="51"/>
    </row>
    <row r="7" spans="2:8" x14ac:dyDescent="0.25">
      <c r="B7" s="54"/>
      <c r="C7" s="53">
        <v>0</v>
      </c>
      <c r="D7" s="9"/>
      <c r="F7" s="52"/>
      <c r="G7" s="53"/>
      <c r="H7" s="51"/>
    </row>
    <row r="8" spans="2:8" x14ac:dyDescent="0.25">
      <c r="B8" s="56"/>
      <c r="C8" s="53">
        <v>0</v>
      </c>
      <c r="F8" s="50">
        <v>41427</v>
      </c>
      <c r="G8" s="9">
        <v>30000</v>
      </c>
      <c r="H8" s="51"/>
    </row>
    <row r="9" spans="2:8" ht="15.75" thickBot="1" x14ac:dyDescent="0.3">
      <c r="B9" s="54"/>
      <c r="C9" s="80">
        <v>0</v>
      </c>
      <c r="F9" s="52">
        <v>41427</v>
      </c>
      <c r="G9" s="9">
        <v>95000</v>
      </c>
      <c r="H9" s="9"/>
    </row>
    <row r="10" spans="2:8" ht="15.75" thickTop="1" x14ac:dyDescent="0.25">
      <c r="B10" s="54"/>
      <c r="C10" s="53">
        <f>SUM(C5:C9)</f>
        <v>44702.5</v>
      </c>
      <c r="D10" s="9">
        <f>C10</f>
        <v>44702.5</v>
      </c>
      <c r="F10" s="5">
        <v>41427</v>
      </c>
      <c r="G10" s="9">
        <v>2323.5</v>
      </c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127323.5</v>
      </c>
      <c r="H12" s="51">
        <f>G12</f>
        <v>127323.5</v>
      </c>
    </row>
    <row r="13" spans="2:8" x14ac:dyDescent="0.25">
      <c r="B13" s="50">
        <v>41425</v>
      </c>
      <c r="C13" s="51">
        <v>15000</v>
      </c>
      <c r="D13" s="9"/>
      <c r="F13" s="52"/>
      <c r="G13" s="9"/>
      <c r="H13" s="9"/>
    </row>
    <row r="14" spans="2:8" x14ac:dyDescent="0.25">
      <c r="B14" s="54">
        <v>41425</v>
      </c>
      <c r="C14" s="9">
        <v>50000</v>
      </c>
      <c r="D14" s="9"/>
      <c r="F14" s="52"/>
      <c r="G14" s="9"/>
    </row>
    <row r="15" spans="2:8" x14ac:dyDescent="0.25">
      <c r="B15" s="56">
        <v>41425</v>
      </c>
      <c r="C15" s="53">
        <v>50000</v>
      </c>
      <c r="D15" s="9"/>
      <c r="F15" s="52"/>
      <c r="G15" s="9"/>
    </row>
    <row r="16" spans="2:8" x14ac:dyDescent="0.25">
      <c r="B16" s="13">
        <v>41425</v>
      </c>
      <c r="C16" s="53">
        <v>34200</v>
      </c>
      <c r="D16" s="9"/>
      <c r="F16" s="52"/>
      <c r="G16" s="9"/>
    </row>
    <row r="17" spans="2:8" x14ac:dyDescent="0.25">
      <c r="B17" s="56">
        <v>41425</v>
      </c>
      <c r="C17" s="9">
        <v>8326</v>
      </c>
      <c r="D17" s="9"/>
      <c r="F17" s="52"/>
      <c r="G17" s="9"/>
    </row>
    <row r="18" spans="2:8" ht="15.75" thickBot="1" x14ac:dyDescent="0.3">
      <c r="B18" s="56"/>
      <c r="C18" s="55">
        <v>0</v>
      </c>
      <c r="F18" s="50"/>
      <c r="G18" s="9"/>
      <c r="H18" s="9"/>
    </row>
    <row r="19" spans="2:8" ht="15.75" thickTop="1" x14ac:dyDescent="0.25">
      <c r="B19" s="54"/>
      <c r="C19" s="9">
        <f>SUM(C13:C18)</f>
        <v>157526</v>
      </c>
      <c r="D19" s="9">
        <f>C19</f>
        <v>157526</v>
      </c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>
        <v>41426</v>
      </c>
      <c r="C22" s="53">
        <v>59200</v>
      </c>
      <c r="D22" s="9"/>
      <c r="F22" s="50"/>
      <c r="G22" s="51"/>
      <c r="H22" s="51"/>
    </row>
    <row r="23" spans="2:8" x14ac:dyDescent="0.25">
      <c r="B23" s="54">
        <v>41426</v>
      </c>
      <c r="C23" s="9">
        <v>60000</v>
      </c>
      <c r="D23" s="9"/>
      <c r="F23" s="50"/>
      <c r="G23" s="57"/>
    </row>
    <row r="24" spans="2:8" x14ac:dyDescent="0.25">
      <c r="B24" s="52">
        <v>41426</v>
      </c>
      <c r="C24" s="53">
        <v>35000</v>
      </c>
      <c r="D24" s="9"/>
      <c r="F24" s="50"/>
      <c r="G24" s="9"/>
    </row>
    <row r="25" spans="2:8" x14ac:dyDescent="0.25">
      <c r="B25" s="52">
        <v>41426</v>
      </c>
      <c r="C25" s="9">
        <v>2291</v>
      </c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>
        <v>0</v>
      </c>
      <c r="D26" s="9"/>
      <c r="F26" s="50"/>
      <c r="G26" s="9"/>
    </row>
    <row r="27" spans="2:8" ht="16.5" thickTop="1" thickBot="1" x14ac:dyDescent="0.3">
      <c r="B27" s="50"/>
      <c r="C27" s="9">
        <f>SUM(C22:C26)</f>
        <v>156491</v>
      </c>
      <c r="D27" s="51">
        <f>C27</f>
        <v>156491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486043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84">
        <v>486043</v>
      </c>
      <c r="H32" s="86"/>
    </row>
    <row r="33" spans="2:8" ht="24" thickBot="1" x14ac:dyDescent="0.4">
      <c r="B33" s="50"/>
      <c r="C33" s="99"/>
      <c r="D33" s="99"/>
      <c r="F33" s="63">
        <v>2</v>
      </c>
      <c r="G33" s="97">
        <v>0</v>
      </c>
      <c r="H33" s="98"/>
    </row>
    <row r="34" spans="2:8" ht="24" thickBot="1" x14ac:dyDescent="0.4">
      <c r="B34" s="5"/>
      <c r="C34" s="49"/>
      <c r="D34" s="76"/>
      <c r="F34" s="63">
        <v>3</v>
      </c>
      <c r="G34" s="94">
        <v>0</v>
      </c>
      <c r="H34" s="95"/>
    </row>
    <row r="35" spans="2:8" ht="19.5" thickBot="1" x14ac:dyDescent="0.35">
      <c r="B35" s="52"/>
      <c r="C35" s="9">
        <f>SUM(C31:C33)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7" t="s">
        <v>4</v>
      </c>
      <c r="G38" s="88"/>
      <c r="H38" s="25">
        <f>G28-G32-G33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8">
    <mergeCell ref="G35:H35"/>
    <mergeCell ref="F38:G38"/>
    <mergeCell ref="C1:D1"/>
    <mergeCell ref="G28:H28"/>
    <mergeCell ref="G32:H32"/>
    <mergeCell ref="C33:D33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topLeftCell="A7" workbookViewId="0">
      <selection sqref="A1:XFD1048576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66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"/>
      <c r="C4" s="9"/>
      <c r="D4" s="9"/>
      <c r="F4" s="52"/>
      <c r="G4" s="9"/>
      <c r="H4" s="9"/>
    </row>
    <row r="5" spans="2:8" x14ac:dyDescent="0.25">
      <c r="B5" s="52"/>
      <c r="C5" s="9"/>
      <c r="D5" s="9" t="s">
        <v>1</v>
      </c>
      <c r="F5" s="52"/>
      <c r="G5" s="9"/>
      <c r="H5" s="9"/>
    </row>
    <row r="6" spans="2:8" x14ac:dyDescent="0.25">
      <c r="B6" s="42"/>
      <c r="C6" s="79"/>
      <c r="D6" s="9"/>
      <c r="F6" s="52"/>
      <c r="G6" s="53"/>
      <c r="H6" s="51"/>
    </row>
    <row r="7" spans="2:8" x14ac:dyDescent="0.25">
      <c r="B7" s="54">
        <v>41428</v>
      </c>
      <c r="C7" s="53">
        <v>59600</v>
      </c>
      <c r="D7" s="9"/>
      <c r="F7" s="52"/>
      <c r="G7" s="53"/>
      <c r="H7" s="51"/>
    </row>
    <row r="8" spans="2:8" x14ac:dyDescent="0.25">
      <c r="B8" s="56">
        <v>41428</v>
      </c>
      <c r="C8" s="53">
        <v>6383</v>
      </c>
      <c r="F8" s="50"/>
      <c r="G8" s="9"/>
      <c r="H8" s="51"/>
    </row>
    <row r="9" spans="2:8" ht="15.75" thickBot="1" x14ac:dyDescent="0.3">
      <c r="B9" s="54"/>
      <c r="C9" s="80">
        <v>0</v>
      </c>
      <c r="F9" s="52"/>
      <c r="G9" s="9"/>
      <c r="H9" s="9"/>
    </row>
    <row r="10" spans="2:8" ht="15.75" thickTop="1" x14ac:dyDescent="0.25">
      <c r="B10" s="54"/>
      <c r="C10" s="53">
        <f>SUM(C5:C9)</f>
        <v>65983</v>
      </c>
      <c r="D10" s="9">
        <f>C10</f>
        <v>65983</v>
      </c>
      <c r="F10" s="5"/>
      <c r="G10" s="9"/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0</v>
      </c>
      <c r="H12" s="51">
        <f>G12</f>
        <v>0</v>
      </c>
    </row>
    <row r="13" spans="2:8" x14ac:dyDescent="0.25">
      <c r="B13" s="50"/>
      <c r="D13" s="9"/>
      <c r="F13" s="52"/>
      <c r="G13" s="9"/>
      <c r="H13" s="9"/>
    </row>
    <row r="14" spans="2:8" x14ac:dyDescent="0.25">
      <c r="B14" s="54"/>
      <c r="C14" s="9"/>
      <c r="D14" s="9"/>
      <c r="F14" s="52"/>
      <c r="G14" s="9"/>
    </row>
    <row r="15" spans="2:8" x14ac:dyDescent="0.25">
      <c r="B15" s="56"/>
      <c r="C15" s="53"/>
      <c r="D15" s="9"/>
      <c r="F15" s="52"/>
      <c r="G15" s="9"/>
    </row>
    <row r="16" spans="2:8" x14ac:dyDescent="0.25">
      <c r="B16" s="13">
        <v>41429</v>
      </c>
      <c r="C16" s="53">
        <v>84000</v>
      </c>
      <c r="D16" s="9"/>
      <c r="F16" s="52"/>
      <c r="G16" s="9"/>
    </row>
    <row r="17" spans="2:8" x14ac:dyDescent="0.25">
      <c r="B17" s="56">
        <v>41429</v>
      </c>
      <c r="C17" s="9">
        <v>8037.5</v>
      </c>
      <c r="D17" s="9"/>
      <c r="F17" s="52"/>
      <c r="G17" s="9"/>
    </row>
    <row r="18" spans="2:8" ht="15.75" thickBot="1" x14ac:dyDescent="0.3">
      <c r="B18" s="56"/>
      <c r="C18" s="55">
        <v>0</v>
      </c>
      <c r="F18" s="50"/>
      <c r="G18" s="9"/>
      <c r="H18" s="9"/>
    </row>
    <row r="19" spans="2:8" ht="15.75" thickTop="1" x14ac:dyDescent="0.25">
      <c r="B19" s="54"/>
      <c r="C19" s="9">
        <f>SUM(C13:C18)</f>
        <v>92037.5</v>
      </c>
      <c r="D19" s="9">
        <f>C19</f>
        <v>92037.5</v>
      </c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/>
      <c r="C22" s="53"/>
      <c r="D22" s="9"/>
      <c r="F22" s="50"/>
      <c r="G22" s="51"/>
      <c r="H22" s="51"/>
    </row>
    <row r="23" spans="2:8" x14ac:dyDescent="0.25">
      <c r="B23" s="54"/>
      <c r="C23" s="9"/>
      <c r="D23" s="9"/>
      <c r="F23" s="50"/>
      <c r="G23" s="57"/>
    </row>
    <row r="24" spans="2:8" x14ac:dyDescent="0.25">
      <c r="B24" s="52"/>
      <c r="C24" s="53"/>
      <c r="D24" s="9"/>
      <c r="F24" s="50"/>
      <c r="G24" s="9"/>
    </row>
    <row r="25" spans="2:8" x14ac:dyDescent="0.25">
      <c r="B25" s="52"/>
      <c r="C25" s="9"/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>
        <v>0</v>
      </c>
      <c r="D26" s="9"/>
      <c r="F26" s="50"/>
      <c r="G26" s="9"/>
    </row>
    <row r="27" spans="2:8" ht="16.5" thickTop="1" thickBot="1" x14ac:dyDescent="0.3">
      <c r="B27" s="50"/>
      <c r="C27" s="9">
        <f>SUM(C22:C26)</f>
        <v>0</v>
      </c>
      <c r="D27" s="51">
        <f>C27</f>
        <v>0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158020.5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84">
        <v>158021.5</v>
      </c>
      <c r="H32" s="86"/>
    </row>
    <row r="33" spans="2:8" ht="24" thickBot="1" x14ac:dyDescent="0.4">
      <c r="B33" s="50"/>
      <c r="C33" s="99"/>
      <c r="D33" s="99"/>
      <c r="F33" s="63">
        <v>2</v>
      </c>
      <c r="G33" s="97">
        <v>0</v>
      </c>
      <c r="H33" s="98"/>
    </row>
    <row r="34" spans="2:8" ht="24" thickBot="1" x14ac:dyDescent="0.4">
      <c r="B34" s="5"/>
      <c r="C34" s="49"/>
      <c r="D34" s="76"/>
      <c r="F34" s="63">
        <v>3</v>
      </c>
      <c r="G34" s="94">
        <v>0</v>
      </c>
      <c r="H34" s="95"/>
    </row>
    <row r="35" spans="2:8" ht="19.5" thickBot="1" x14ac:dyDescent="0.35">
      <c r="B35" s="52"/>
      <c r="C35" s="9">
        <f>SUM(C31:C33)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7" t="s">
        <v>67</v>
      </c>
      <c r="G38" s="88"/>
      <c r="H38" s="25">
        <f>G28-G32-G33</f>
        <v>-1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8">
    <mergeCell ref="G35:H35"/>
    <mergeCell ref="F38:G38"/>
    <mergeCell ref="C1:D1"/>
    <mergeCell ref="G28:H28"/>
    <mergeCell ref="G32:H32"/>
    <mergeCell ref="C33:D33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sqref="A1:XFD1048576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68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"/>
      <c r="C4" s="9"/>
      <c r="D4" s="9"/>
      <c r="F4" s="52"/>
      <c r="G4" s="9"/>
      <c r="H4" s="9"/>
    </row>
    <row r="5" spans="2:8" x14ac:dyDescent="0.25">
      <c r="B5" s="52"/>
      <c r="C5" s="9"/>
      <c r="D5" s="9" t="s">
        <v>1</v>
      </c>
      <c r="F5" s="52"/>
      <c r="G5" s="9"/>
      <c r="H5" s="9"/>
    </row>
    <row r="6" spans="2:8" x14ac:dyDescent="0.25">
      <c r="B6" s="42">
        <v>41430</v>
      </c>
      <c r="C6" s="79">
        <v>21800</v>
      </c>
      <c r="D6" s="9"/>
      <c r="F6" s="52"/>
      <c r="G6" s="53"/>
      <c r="H6" s="51"/>
    </row>
    <row r="7" spans="2:8" x14ac:dyDescent="0.25">
      <c r="B7" s="54">
        <v>41430</v>
      </c>
      <c r="C7" s="53">
        <v>35000</v>
      </c>
      <c r="D7" s="9"/>
      <c r="F7" s="52"/>
      <c r="G7" s="53"/>
      <c r="H7" s="51"/>
    </row>
    <row r="8" spans="2:8" x14ac:dyDescent="0.25">
      <c r="B8" s="56">
        <v>41430</v>
      </c>
      <c r="C8" s="53">
        <v>7222</v>
      </c>
      <c r="F8" s="50"/>
      <c r="G8" s="9"/>
      <c r="H8" s="51"/>
    </row>
    <row r="9" spans="2:8" ht="15.75" thickBot="1" x14ac:dyDescent="0.3">
      <c r="B9" s="54"/>
      <c r="C9" s="80">
        <v>0</v>
      </c>
      <c r="F9" s="52"/>
      <c r="G9" s="9"/>
      <c r="H9" s="9"/>
    </row>
    <row r="10" spans="2:8" ht="15.75" thickTop="1" x14ac:dyDescent="0.25">
      <c r="B10" s="54"/>
      <c r="C10" s="53">
        <f>SUM(C5:C9)</f>
        <v>64022</v>
      </c>
      <c r="D10" s="9">
        <f>C10</f>
        <v>64022</v>
      </c>
      <c r="F10" s="5"/>
      <c r="G10" s="9"/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0</v>
      </c>
      <c r="H12" s="51">
        <f>G12</f>
        <v>0</v>
      </c>
    </row>
    <row r="13" spans="2:8" x14ac:dyDescent="0.25">
      <c r="B13" s="50"/>
      <c r="D13" s="9"/>
      <c r="F13" s="52"/>
      <c r="G13" s="9"/>
      <c r="H13" s="9"/>
    </row>
    <row r="14" spans="2:8" x14ac:dyDescent="0.25">
      <c r="B14" s="54"/>
      <c r="C14" s="9"/>
      <c r="D14" s="9"/>
      <c r="F14" s="52"/>
      <c r="G14" s="9"/>
    </row>
    <row r="15" spans="2:8" x14ac:dyDescent="0.25">
      <c r="B15" s="56">
        <v>41431</v>
      </c>
      <c r="C15" s="53">
        <v>40000</v>
      </c>
      <c r="D15" s="9"/>
      <c r="F15" s="52"/>
      <c r="G15" s="9"/>
    </row>
    <row r="16" spans="2:8" x14ac:dyDescent="0.25">
      <c r="B16" s="13">
        <v>41431</v>
      </c>
      <c r="C16" s="53">
        <v>21000</v>
      </c>
      <c r="D16" s="9"/>
      <c r="F16" s="52"/>
      <c r="G16" s="9"/>
    </row>
    <row r="17" spans="2:8" x14ac:dyDescent="0.25">
      <c r="B17" s="56">
        <v>41431</v>
      </c>
      <c r="C17" s="9">
        <v>40000</v>
      </c>
      <c r="D17" s="9"/>
      <c r="F17" s="52"/>
      <c r="G17" s="9"/>
    </row>
    <row r="18" spans="2:8" ht="15.75" thickBot="1" x14ac:dyDescent="0.3">
      <c r="B18" s="56">
        <v>41431</v>
      </c>
      <c r="C18" s="55">
        <v>8179.5</v>
      </c>
      <c r="F18" s="50"/>
      <c r="G18" s="9"/>
      <c r="H18" s="9"/>
    </row>
    <row r="19" spans="2:8" ht="15.75" thickTop="1" x14ac:dyDescent="0.25">
      <c r="B19" s="54"/>
      <c r="C19" s="9">
        <f>SUM(C13:C18)</f>
        <v>109179.5</v>
      </c>
      <c r="D19" s="9">
        <f>C19</f>
        <v>109179.5</v>
      </c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/>
      <c r="C22" s="53"/>
      <c r="D22" s="9"/>
      <c r="F22" s="50"/>
      <c r="G22" s="51"/>
      <c r="H22" s="51"/>
    </row>
    <row r="23" spans="2:8" x14ac:dyDescent="0.25">
      <c r="B23" s="54"/>
      <c r="C23" s="9"/>
      <c r="D23" s="9"/>
      <c r="F23" s="50"/>
      <c r="G23" s="57"/>
    </row>
    <row r="24" spans="2:8" x14ac:dyDescent="0.25">
      <c r="B24" s="52"/>
      <c r="C24" s="53"/>
      <c r="D24" s="9"/>
      <c r="F24" s="50"/>
      <c r="G24" s="9"/>
    </row>
    <row r="25" spans="2:8" x14ac:dyDescent="0.25">
      <c r="B25" s="52"/>
      <c r="C25" s="9"/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>
        <v>0</v>
      </c>
      <c r="D26" s="9"/>
      <c r="F26" s="50"/>
      <c r="G26" s="9"/>
    </row>
    <row r="27" spans="2:8" ht="16.5" thickTop="1" thickBot="1" x14ac:dyDescent="0.3">
      <c r="B27" s="50"/>
      <c r="C27" s="9">
        <f>SUM(C22:C26)</f>
        <v>0</v>
      </c>
      <c r="D27" s="51">
        <f>C27</f>
        <v>0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173201.5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84">
        <v>173201.5</v>
      </c>
      <c r="H32" s="86"/>
    </row>
    <row r="33" spans="2:8" ht="24" thickBot="1" x14ac:dyDescent="0.4">
      <c r="B33" s="50"/>
      <c r="C33" s="99"/>
      <c r="D33" s="99"/>
      <c r="F33" s="63">
        <v>2</v>
      </c>
      <c r="G33" s="97">
        <v>0</v>
      </c>
      <c r="H33" s="98"/>
    </row>
    <row r="34" spans="2:8" ht="24" thickBot="1" x14ac:dyDescent="0.4">
      <c r="B34" s="5"/>
      <c r="C34" s="49"/>
      <c r="D34" s="76"/>
      <c r="F34" s="63">
        <v>3</v>
      </c>
      <c r="G34" s="94">
        <v>0</v>
      </c>
      <c r="H34" s="95"/>
    </row>
    <row r="35" spans="2:8" ht="19.5" thickBot="1" x14ac:dyDescent="0.35">
      <c r="B35" s="52"/>
      <c r="C35" s="9">
        <f>SUM(C31:C33)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7" t="s">
        <v>67</v>
      </c>
      <c r="G38" s="88"/>
      <c r="H38" s="25">
        <f>G28-G32-G33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8">
    <mergeCell ref="G35:H35"/>
    <mergeCell ref="F38:G38"/>
    <mergeCell ref="C1:D1"/>
    <mergeCell ref="G28:H28"/>
    <mergeCell ref="G32:H32"/>
    <mergeCell ref="C33:D33"/>
    <mergeCell ref="G33:H33"/>
    <mergeCell ref="G34:H34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J24" sqref="J24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69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">
        <v>41432</v>
      </c>
      <c r="C4" s="9">
        <v>50000</v>
      </c>
      <c r="D4" s="9"/>
      <c r="F4" s="52"/>
      <c r="G4" s="9"/>
      <c r="H4" s="9"/>
    </row>
    <row r="5" spans="2:8" x14ac:dyDescent="0.25">
      <c r="B5" s="52">
        <v>41432</v>
      </c>
      <c r="C5" s="9">
        <v>39000</v>
      </c>
      <c r="D5" s="9" t="s">
        <v>1</v>
      </c>
      <c r="F5" s="52"/>
      <c r="G5" s="9"/>
      <c r="H5" s="9"/>
    </row>
    <row r="6" spans="2:8" x14ac:dyDescent="0.25">
      <c r="B6" s="42">
        <v>41432</v>
      </c>
      <c r="C6" s="79">
        <v>30000</v>
      </c>
      <c r="D6" s="9"/>
      <c r="F6" s="52"/>
      <c r="G6" s="53"/>
      <c r="H6" s="51"/>
    </row>
    <row r="7" spans="2:8" x14ac:dyDescent="0.25">
      <c r="B7" s="54">
        <v>41432</v>
      </c>
      <c r="C7" s="53">
        <v>10755</v>
      </c>
      <c r="D7" s="9"/>
      <c r="F7" s="52"/>
      <c r="G7" s="53"/>
      <c r="H7" s="51"/>
    </row>
    <row r="8" spans="2:8" x14ac:dyDescent="0.25">
      <c r="B8" s="56"/>
      <c r="C8" s="53">
        <v>0</v>
      </c>
      <c r="F8" s="50"/>
      <c r="G8" s="9"/>
      <c r="H8" s="51"/>
    </row>
    <row r="9" spans="2:8" ht="15.75" thickBot="1" x14ac:dyDescent="0.3">
      <c r="B9" s="54"/>
      <c r="C9" s="80">
        <v>0</v>
      </c>
      <c r="F9" s="52"/>
      <c r="G9" s="9"/>
      <c r="H9" s="9"/>
    </row>
    <row r="10" spans="2:8" ht="15.75" thickTop="1" x14ac:dyDescent="0.25">
      <c r="B10" s="54"/>
      <c r="C10" s="53">
        <f>SUM(C4:C9)</f>
        <v>129755</v>
      </c>
      <c r="D10" s="9">
        <f>C10</f>
        <v>129755</v>
      </c>
      <c r="F10" s="5"/>
      <c r="G10" s="9"/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0</v>
      </c>
      <c r="H12" s="51">
        <f>G12</f>
        <v>0</v>
      </c>
    </row>
    <row r="13" spans="2:8" x14ac:dyDescent="0.25">
      <c r="B13" s="50"/>
      <c r="D13" s="9"/>
      <c r="F13" s="52"/>
      <c r="G13" s="9"/>
      <c r="H13" s="9"/>
    </row>
    <row r="14" spans="2:8" x14ac:dyDescent="0.25">
      <c r="B14" s="54">
        <v>41433</v>
      </c>
      <c r="C14" s="9">
        <v>27700</v>
      </c>
      <c r="D14" s="9"/>
      <c r="F14" s="52"/>
      <c r="G14" s="9"/>
    </row>
    <row r="15" spans="2:8" x14ac:dyDescent="0.25">
      <c r="B15" s="56">
        <v>41433</v>
      </c>
      <c r="C15" s="53">
        <v>20000</v>
      </c>
      <c r="D15" s="9"/>
      <c r="F15" s="52"/>
      <c r="G15" s="9"/>
    </row>
    <row r="16" spans="2:8" x14ac:dyDescent="0.25">
      <c r="B16" s="13">
        <v>41433</v>
      </c>
      <c r="C16" s="53">
        <v>40000</v>
      </c>
      <c r="D16" s="9"/>
      <c r="F16" s="52"/>
      <c r="G16" s="9"/>
    </row>
    <row r="17" spans="2:8" x14ac:dyDescent="0.25">
      <c r="B17" s="56">
        <v>41433</v>
      </c>
      <c r="C17" s="9">
        <v>35000</v>
      </c>
      <c r="D17" s="9"/>
      <c r="F17" s="52"/>
      <c r="G17" s="9"/>
    </row>
    <row r="18" spans="2:8" ht="15.75" thickBot="1" x14ac:dyDescent="0.3">
      <c r="B18" s="56">
        <v>41433</v>
      </c>
      <c r="C18" s="55">
        <v>10067</v>
      </c>
      <c r="F18" s="50"/>
      <c r="G18" s="9"/>
      <c r="H18" s="9"/>
    </row>
    <row r="19" spans="2:8" ht="15.75" thickTop="1" x14ac:dyDescent="0.25">
      <c r="B19" s="54"/>
      <c r="C19" s="9">
        <f>SUM(C14:C18)</f>
        <v>132767</v>
      </c>
      <c r="D19" s="9">
        <f>C19</f>
        <v>132767</v>
      </c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>
        <v>41434</v>
      </c>
      <c r="C22" s="53">
        <v>25000</v>
      </c>
      <c r="D22" s="9"/>
      <c r="F22" s="50"/>
      <c r="G22" s="51"/>
      <c r="H22" s="51"/>
    </row>
    <row r="23" spans="2:8" x14ac:dyDescent="0.25">
      <c r="B23" s="54">
        <v>41373</v>
      </c>
      <c r="C23" s="9">
        <v>20000</v>
      </c>
      <c r="D23" s="9"/>
      <c r="F23" s="50"/>
      <c r="G23" s="57"/>
    </row>
    <row r="24" spans="2:8" x14ac:dyDescent="0.25">
      <c r="B24" s="52">
        <v>41434</v>
      </c>
      <c r="C24" s="53">
        <v>42000</v>
      </c>
      <c r="D24" s="9"/>
      <c r="F24" s="50"/>
      <c r="G24" s="9"/>
    </row>
    <row r="25" spans="2:8" x14ac:dyDescent="0.25">
      <c r="B25" s="52">
        <v>41434</v>
      </c>
      <c r="C25" s="9">
        <v>50000</v>
      </c>
      <c r="D25" s="9"/>
      <c r="F25" s="50"/>
      <c r="G25" s="9"/>
      <c r="H25" s="51">
        <f>G25</f>
        <v>0</v>
      </c>
    </row>
    <row r="26" spans="2:8" ht="15.75" thickBot="1" x14ac:dyDescent="0.3">
      <c r="B26" s="50">
        <v>41434</v>
      </c>
      <c r="C26" s="55">
        <v>3537</v>
      </c>
      <c r="D26" s="9"/>
      <c r="F26" s="50"/>
      <c r="G26" s="9"/>
    </row>
    <row r="27" spans="2:8" ht="16.5" thickTop="1" thickBot="1" x14ac:dyDescent="0.3">
      <c r="B27" s="50"/>
      <c r="C27" s="9">
        <f>SUM(C22:C26)</f>
        <v>140537</v>
      </c>
      <c r="D27" s="51">
        <f>C27</f>
        <v>140537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403059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84">
        <v>403059</v>
      </c>
      <c r="H32" s="86"/>
    </row>
    <row r="33" spans="2:8" ht="24" thickBot="1" x14ac:dyDescent="0.4">
      <c r="B33" s="50"/>
      <c r="C33" s="99"/>
      <c r="D33" s="99"/>
      <c r="F33" s="63">
        <v>2</v>
      </c>
      <c r="G33" s="97">
        <v>0</v>
      </c>
      <c r="H33" s="98"/>
    </row>
    <row r="34" spans="2:8" ht="24" thickBot="1" x14ac:dyDescent="0.4">
      <c r="B34" s="5"/>
      <c r="C34" s="49"/>
      <c r="D34" s="76"/>
      <c r="F34" s="63">
        <v>3</v>
      </c>
      <c r="G34" s="94">
        <v>0</v>
      </c>
      <c r="H34" s="95"/>
    </row>
    <row r="35" spans="2:8" ht="19.5" thickBot="1" x14ac:dyDescent="0.35">
      <c r="B35" s="52"/>
      <c r="C35" s="9">
        <f>SUM(C31:C33)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7" t="s">
        <v>67</v>
      </c>
      <c r="G38" s="88"/>
      <c r="H38" s="25">
        <f>G28-G32-G33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8">
    <mergeCell ref="G35:H35"/>
    <mergeCell ref="F38:G38"/>
    <mergeCell ref="C1:D1"/>
    <mergeCell ref="G28:H28"/>
    <mergeCell ref="G32:H32"/>
    <mergeCell ref="C33:D33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F17" sqref="F17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70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"/>
      <c r="C4" s="9"/>
      <c r="D4" s="9"/>
      <c r="F4" s="52"/>
      <c r="G4" s="9"/>
      <c r="H4" s="9"/>
    </row>
    <row r="5" spans="2:8" x14ac:dyDescent="0.25">
      <c r="B5" s="52"/>
      <c r="C5" s="9"/>
      <c r="D5" s="9" t="s">
        <v>1</v>
      </c>
      <c r="F5" s="52"/>
      <c r="G5" s="9"/>
      <c r="H5" s="9"/>
    </row>
    <row r="6" spans="2:8" x14ac:dyDescent="0.25">
      <c r="B6" s="42">
        <v>41435</v>
      </c>
      <c r="C6" s="79">
        <v>45000</v>
      </c>
      <c r="D6" s="9"/>
      <c r="F6" s="52"/>
      <c r="G6" s="53"/>
      <c r="H6" s="51"/>
    </row>
    <row r="7" spans="2:8" x14ac:dyDescent="0.25">
      <c r="B7" s="54">
        <v>41435</v>
      </c>
      <c r="C7" s="53">
        <v>40000</v>
      </c>
      <c r="D7" s="9"/>
      <c r="F7" s="52"/>
      <c r="G7" s="53"/>
      <c r="H7" s="51"/>
    </row>
    <row r="8" spans="2:8" x14ac:dyDescent="0.25">
      <c r="B8" s="56">
        <v>41435</v>
      </c>
      <c r="C8" s="53">
        <v>17600</v>
      </c>
      <c r="F8" s="50"/>
      <c r="G8" s="9"/>
      <c r="H8" s="51"/>
    </row>
    <row r="9" spans="2:8" ht="15.75" thickBot="1" x14ac:dyDescent="0.3">
      <c r="B9" s="54">
        <v>41435</v>
      </c>
      <c r="C9" s="80">
        <v>11293</v>
      </c>
      <c r="F9" s="52"/>
      <c r="G9" s="9"/>
      <c r="H9" s="9"/>
    </row>
    <row r="10" spans="2:8" ht="15.75" thickTop="1" x14ac:dyDescent="0.25">
      <c r="B10" s="54"/>
      <c r="C10" s="53">
        <f>SUM(C4:C9)</f>
        <v>113893</v>
      </c>
      <c r="D10" s="9">
        <f>C10</f>
        <v>113893</v>
      </c>
      <c r="F10" s="5"/>
      <c r="G10" s="9"/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SUM(G5:G11)</f>
        <v>0</v>
      </c>
      <c r="H12" s="51">
        <f>G12</f>
        <v>0</v>
      </c>
    </row>
    <row r="13" spans="2:8" x14ac:dyDescent="0.25">
      <c r="B13" s="50"/>
      <c r="D13" s="9"/>
      <c r="F13" s="52"/>
      <c r="G13" s="9"/>
      <c r="H13" s="9"/>
    </row>
    <row r="14" spans="2:8" x14ac:dyDescent="0.25">
      <c r="B14" s="54"/>
      <c r="C14" s="9"/>
      <c r="D14" s="9"/>
      <c r="F14" s="52"/>
      <c r="G14" s="9"/>
    </row>
    <row r="15" spans="2:8" x14ac:dyDescent="0.25">
      <c r="B15" s="56"/>
      <c r="C15" s="53"/>
      <c r="D15" s="9"/>
      <c r="F15" s="52"/>
      <c r="G15" s="9"/>
    </row>
    <row r="16" spans="2:8" x14ac:dyDescent="0.25">
      <c r="B16" s="13">
        <v>41436</v>
      </c>
      <c r="C16" s="53">
        <v>30600</v>
      </c>
      <c r="D16" s="9"/>
      <c r="F16" s="52"/>
      <c r="G16" s="9"/>
    </row>
    <row r="17" spans="2:8" x14ac:dyDescent="0.25">
      <c r="B17" s="56">
        <v>41436</v>
      </c>
      <c r="C17" s="9">
        <v>11167.5</v>
      </c>
      <c r="D17" s="9"/>
      <c r="F17" s="52"/>
      <c r="G17" s="9"/>
    </row>
    <row r="18" spans="2:8" ht="15.75" thickBot="1" x14ac:dyDescent="0.3">
      <c r="B18" s="56"/>
      <c r="C18" s="55">
        <v>0</v>
      </c>
      <c r="F18" s="50"/>
      <c r="G18" s="9"/>
      <c r="H18" s="9"/>
    </row>
    <row r="19" spans="2:8" ht="15.75" thickTop="1" x14ac:dyDescent="0.25">
      <c r="B19" s="54"/>
      <c r="C19" s="9">
        <f>SUM(C14:C18)</f>
        <v>41767.5</v>
      </c>
      <c r="D19" s="9">
        <f>C19</f>
        <v>41767.5</v>
      </c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/>
      <c r="C22" s="53"/>
      <c r="D22" s="9"/>
      <c r="F22" s="50"/>
      <c r="G22" s="51"/>
      <c r="H22" s="51"/>
    </row>
    <row r="23" spans="2:8" x14ac:dyDescent="0.25">
      <c r="B23" s="54"/>
      <c r="C23" s="9"/>
      <c r="D23" s="9"/>
      <c r="F23" s="50"/>
      <c r="G23" s="57"/>
    </row>
    <row r="24" spans="2:8" x14ac:dyDescent="0.25">
      <c r="B24" s="52"/>
      <c r="C24" s="53"/>
      <c r="D24" s="9"/>
      <c r="F24" s="50"/>
      <c r="G24" s="9"/>
    </row>
    <row r="25" spans="2:8" x14ac:dyDescent="0.25">
      <c r="B25" s="52"/>
      <c r="C25" s="9"/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/>
      <c r="D26" s="9"/>
      <c r="F26" s="50"/>
      <c r="G26" s="9"/>
    </row>
    <row r="27" spans="2:8" ht="16.5" thickTop="1" thickBot="1" x14ac:dyDescent="0.3">
      <c r="B27" s="50"/>
      <c r="C27" s="9">
        <f>SUM(C22:C26)</f>
        <v>0</v>
      </c>
      <c r="D27" s="51">
        <f>C27</f>
        <v>0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155660.5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84">
        <v>155660.5</v>
      </c>
      <c r="H32" s="86"/>
    </row>
    <row r="33" spans="2:8" ht="24" thickBot="1" x14ac:dyDescent="0.4">
      <c r="B33" s="50"/>
      <c r="C33" s="99"/>
      <c r="D33" s="99"/>
      <c r="F33" s="63">
        <v>2</v>
      </c>
      <c r="G33" s="97">
        <v>0</v>
      </c>
      <c r="H33" s="98"/>
    </row>
    <row r="34" spans="2:8" ht="24" thickBot="1" x14ac:dyDescent="0.4">
      <c r="B34" s="5"/>
      <c r="C34" s="49"/>
      <c r="D34" s="76"/>
      <c r="F34" s="63">
        <v>3</v>
      </c>
      <c r="G34" s="94">
        <v>0</v>
      </c>
      <c r="H34" s="95"/>
    </row>
    <row r="35" spans="2:8" ht="19.5" thickBot="1" x14ac:dyDescent="0.35">
      <c r="B35" s="52"/>
      <c r="C35" s="9">
        <f>SUM(C31:C33)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7" t="s">
        <v>67</v>
      </c>
      <c r="G38" s="88"/>
      <c r="H38" s="25">
        <f>G28-G32-G33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8">
    <mergeCell ref="G35:H35"/>
    <mergeCell ref="F38:G38"/>
    <mergeCell ref="C1:D1"/>
    <mergeCell ref="G28:H28"/>
    <mergeCell ref="G32:H32"/>
    <mergeCell ref="C33:D33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workbookViewId="0">
      <selection activeCell="H4" sqref="H4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10" ht="21" x14ac:dyDescent="0.35">
      <c r="C1" s="83" t="s">
        <v>0</v>
      </c>
      <c r="D1" s="83"/>
      <c r="E1" s="1"/>
      <c r="F1" s="2" t="s">
        <v>71</v>
      </c>
      <c r="G1" s="36"/>
    </row>
    <row r="2" spans="2:10" x14ac:dyDescent="0.25">
      <c r="B2" s="50"/>
      <c r="F2" s="50"/>
      <c r="G2" s="51"/>
      <c r="H2" s="51"/>
    </row>
    <row r="3" spans="2:10" x14ac:dyDescent="0.25">
      <c r="B3" s="52"/>
      <c r="C3" s="9"/>
      <c r="D3" s="9"/>
      <c r="F3" s="52"/>
      <c r="G3" s="9"/>
      <c r="H3" s="9"/>
    </row>
    <row r="4" spans="2:10" x14ac:dyDescent="0.25">
      <c r="B4" s="5"/>
      <c r="C4" s="9"/>
      <c r="D4" s="9"/>
      <c r="F4" s="52"/>
      <c r="G4" s="9"/>
      <c r="H4" s="9"/>
    </row>
    <row r="5" spans="2:10" x14ac:dyDescent="0.25">
      <c r="B5" s="52"/>
      <c r="C5" s="9"/>
      <c r="D5" s="9" t="s">
        <v>1</v>
      </c>
      <c r="F5" s="52"/>
      <c r="G5" s="9"/>
      <c r="H5" s="9"/>
    </row>
    <row r="6" spans="2:10" x14ac:dyDescent="0.25">
      <c r="B6" s="42"/>
      <c r="C6" s="79"/>
      <c r="D6" s="9"/>
      <c r="F6" s="52"/>
      <c r="G6" s="53"/>
      <c r="H6" s="51"/>
    </row>
    <row r="7" spans="2:10" x14ac:dyDescent="0.25">
      <c r="B7" s="54">
        <v>41437</v>
      </c>
      <c r="C7" s="53">
        <v>40000</v>
      </c>
      <c r="D7" s="9"/>
      <c r="F7" s="52"/>
      <c r="G7" s="53"/>
      <c r="H7" s="51"/>
    </row>
    <row r="8" spans="2:10" x14ac:dyDescent="0.25">
      <c r="B8" s="56">
        <v>41437</v>
      </c>
      <c r="C8" s="53">
        <v>14169.5</v>
      </c>
      <c r="F8" s="50"/>
      <c r="G8" s="9"/>
      <c r="H8" s="51"/>
    </row>
    <row r="9" spans="2:10" ht="15.75" thickBot="1" x14ac:dyDescent="0.3">
      <c r="B9" s="54"/>
      <c r="C9" s="80">
        <v>0</v>
      </c>
      <c r="F9" s="5"/>
      <c r="G9" s="9"/>
      <c r="H9" s="9"/>
    </row>
    <row r="10" spans="2:10" ht="15.75" thickTop="1" x14ac:dyDescent="0.25">
      <c r="B10" s="54"/>
      <c r="C10" s="53">
        <f>SUM(C4:C9)</f>
        <v>54169.5</v>
      </c>
      <c r="D10" s="9">
        <f>C10</f>
        <v>54169.5</v>
      </c>
      <c r="F10" s="5"/>
      <c r="G10" s="9"/>
      <c r="H10" s="9"/>
    </row>
    <row r="11" spans="2:10" ht="15.75" thickBot="1" x14ac:dyDescent="0.3">
      <c r="F11" s="52"/>
      <c r="G11" s="55">
        <v>0</v>
      </c>
      <c r="H11" s="9"/>
    </row>
    <row r="12" spans="2:10" ht="15.75" thickTop="1" x14ac:dyDescent="0.25">
      <c r="B12" s="50"/>
      <c r="F12" s="52"/>
      <c r="G12" s="53">
        <f>SUM(G6:G11)</f>
        <v>0</v>
      </c>
      <c r="H12" s="51">
        <f>G12</f>
        <v>0</v>
      </c>
    </row>
    <row r="13" spans="2:10" x14ac:dyDescent="0.25">
      <c r="B13" s="50"/>
      <c r="D13" s="9"/>
      <c r="F13" s="52"/>
      <c r="G13" s="9"/>
      <c r="H13" s="9"/>
      <c r="J13" t="s">
        <v>37</v>
      </c>
    </row>
    <row r="14" spans="2:10" x14ac:dyDescent="0.25">
      <c r="B14" s="54">
        <v>41438</v>
      </c>
      <c r="C14" s="9">
        <v>36500</v>
      </c>
      <c r="D14" s="9"/>
      <c r="F14" s="52"/>
      <c r="G14" s="9"/>
    </row>
    <row r="15" spans="2:10" x14ac:dyDescent="0.25">
      <c r="B15" s="56">
        <v>41438</v>
      </c>
      <c r="C15" s="53">
        <v>50000</v>
      </c>
      <c r="D15" s="9"/>
      <c r="F15" s="52"/>
      <c r="G15" s="9"/>
    </row>
    <row r="16" spans="2:10" x14ac:dyDescent="0.25">
      <c r="B16" s="13">
        <v>41438</v>
      </c>
      <c r="C16" s="53">
        <v>32400</v>
      </c>
      <c r="D16" s="9"/>
      <c r="F16" s="52"/>
      <c r="G16" s="9"/>
    </row>
    <row r="17" spans="2:8" x14ac:dyDescent="0.25">
      <c r="B17" s="56">
        <v>41438</v>
      </c>
      <c r="C17" s="9">
        <v>25000</v>
      </c>
      <c r="D17" s="9"/>
      <c r="F17" s="52"/>
      <c r="G17" s="9"/>
    </row>
    <row r="18" spans="2:8" ht="15.75" thickBot="1" x14ac:dyDescent="0.3">
      <c r="B18" s="13">
        <v>41438</v>
      </c>
      <c r="C18" s="55">
        <v>9325</v>
      </c>
      <c r="F18" s="50"/>
      <c r="G18" s="9"/>
      <c r="H18" s="9"/>
    </row>
    <row r="19" spans="2:8" ht="15.75" thickTop="1" x14ac:dyDescent="0.25">
      <c r="B19" s="54"/>
      <c r="C19" s="9">
        <f>SUM(C13:C18)</f>
        <v>153225</v>
      </c>
      <c r="D19" s="9">
        <f>C19</f>
        <v>153225</v>
      </c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/>
      <c r="C22" s="53"/>
      <c r="D22" s="9"/>
      <c r="F22" s="50"/>
      <c r="G22" s="51"/>
      <c r="H22" s="51"/>
    </row>
    <row r="23" spans="2:8" x14ac:dyDescent="0.25">
      <c r="B23" s="54"/>
      <c r="C23" s="9"/>
      <c r="D23" s="9"/>
      <c r="F23" s="50"/>
      <c r="G23" s="57"/>
    </row>
    <row r="24" spans="2:8" x14ac:dyDescent="0.25">
      <c r="B24" s="52"/>
      <c r="C24" s="53"/>
      <c r="D24" s="9"/>
      <c r="F24" s="50"/>
      <c r="G24" s="9"/>
    </row>
    <row r="25" spans="2:8" x14ac:dyDescent="0.25">
      <c r="B25" s="52"/>
      <c r="C25" s="9"/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>
        <v>0</v>
      </c>
      <c r="D26" s="9"/>
      <c r="F26" s="50"/>
      <c r="G26" s="9"/>
    </row>
    <row r="27" spans="2:8" ht="16.5" thickTop="1" thickBot="1" x14ac:dyDescent="0.3">
      <c r="B27" s="50"/>
      <c r="C27" s="9">
        <f>SUM(C22:C26)</f>
        <v>0</v>
      </c>
      <c r="D27" s="51">
        <f>C27</f>
        <v>0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207394.5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84">
        <v>207394</v>
      </c>
      <c r="H32" s="86"/>
    </row>
    <row r="33" spans="2:8" ht="24" thickBot="1" x14ac:dyDescent="0.4">
      <c r="B33" s="50"/>
      <c r="C33" s="99"/>
      <c r="D33" s="99"/>
      <c r="F33" s="63">
        <v>2</v>
      </c>
      <c r="G33" s="97">
        <v>0</v>
      </c>
      <c r="H33" s="98"/>
    </row>
    <row r="34" spans="2:8" ht="24" thickBot="1" x14ac:dyDescent="0.4">
      <c r="B34" s="5"/>
      <c r="C34" s="49"/>
      <c r="D34" s="76"/>
      <c r="F34" s="63">
        <v>3</v>
      </c>
      <c r="G34" s="94">
        <v>0</v>
      </c>
      <c r="H34" s="95"/>
    </row>
    <row r="35" spans="2:8" ht="19.5" thickBot="1" x14ac:dyDescent="0.35">
      <c r="B35" s="52"/>
      <c r="C35" s="9">
        <f>SUM(C31:C33)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7" t="s">
        <v>67</v>
      </c>
      <c r="G38" s="88"/>
      <c r="H38" s="25">
        <f>G28-G32-G33</f>
        <v>0.5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8">
    <mergeCell ref="G35:H35"/>
    <mergeCell ref="F38:G38"/>
    <mergeCell ref="C1:D1"/>
    <mergeCell ref="G28:H28"/>
    <mergeCell ref="G32:H32"/>
    <mergeCell ref="C33:D33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D3" sqref="D3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72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"/>
      <c r="C4" s="9"/>
      <c r="D4" s="9"/>
      <c r="F4" s="52"/>
      <c r="G4" s="9"/>
      <c r="H4" s="9"/>
    </row>
    <row r="5" spans="2:8" x14ac:dyDescent="0.25">
      <c r="B5" s="52">
        <v>41439</v>
      </c>
      <c r="C5" s="9">
        <v>50000</v>
      </c>
      <c r="D5" s="9" t="s">
        <v>1</v>
      </c>
      <c r="F5" s="52"/>
      <c r="G5" s="9"/>
      <c r="H5" s="9"/>
    </row>
    <row r="6" spans="2:8" x14ac:dyDescent="0.25">
      <c r="B6" s="42">
        <v>41439</v>
      </c>
      <c r="C6" s="79">
        <v>26000</v>
      </c>
      <c r="D6" s="9"/>
      <c r="F6" s="52"/>
      <c r="G6" s="53"/>
      <c r="H6" s="51"/>
    </row>
    <row r="7" spans="2:8" x14ac:dyDescent="0.25">
      <c r="B7" s="54">
        <v>41439</v>
      </c>
      <c r="C7" s="53">
        <v>15000</v>
      </c>
      <c r="D7" s="9"/>
      <c r="F7" s="52"/>
      <c r="G7" s="53"/>
      <c r="H7" s="51"/>
    </row>
    <row r="8" spans="2:8" x14ac:dyDescent="0.25">
      <c r="B8" s="56">
        <v>41439</v>
      </c>
      <c r="C8" s="53">
        <v>20000</v>
      </c>
      <c r="F8" s="50">
        <v>41442</v>
      </c>
      <c r="G8" s="9">
        <v>50000</v>
      </c>
      <c r="H8" s="51"/>
    </row>
    <row r="9" spans="2:8" ht="15.75" thickBot="1" x14ac:dyDescent="0.3">
      <c r="B9" s="54">
        <v>41439</v>
      </c>
      <c r="C9" s="80">
        <v>15752</v>
      </c>
      <c r="F9" s="5">
        <v>41442</v>
      </c>
      <c r="G9" s="9">
        <v>8550</v>
      </c>
      <c r="H9" s="9"/>
    </row>
    <row r="10" spans="2:8" ht="15.75" thickTop="1" x14ac:dyDescent="0.25">
      <c r="B10" s="54"/>
      <c r="C10" s="53">
        <f>SUM(C4:C9)</f>
        <v>126752</v>
      </c>
      <c r="D10" s="9">
        <f>C10</f>
        <v>126752</v>
      </c>
      <c r="F10" s="5">
        <v>41442</v>
      </c>
      <c r="G10" s="9">
        <v>8272</v>
      </c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SUM(G6:G11)</f>
        <v>66822</v>
      </c>
      <c r="H12" s="51">
        <f>G12</f>
        <v>66822</v>
      </c>
    </row>
    <row r="13" spans="2:8" x14ac:dyDescent="0.25">
      <c r="B13" s="50"/>
      <c r="D13" s="9"/>
      <c r="F13" s="52"/>
      <c r="G13" s="9"/>
      <c r="H13" s="9"/>
    </row>
    <row r="14" spans="2:8" x14ac:dyDescent="0.25">
      <c r="B14" s="54"/>
      <c r="C14" s="9"/>
      <c r="D14" s="9"/>
      <c r="F14" s="52"/>
      <c r="G14" s="9"/>
    </row>
    <row r="15" spans="2:8" x14ac:dyDescent="0.25">
      <c r="B15" s="56">
        <v>41440</v>
      </c>
      <c r="C15" s="53">
        <v>30400</v>
      </c>
      <c r="D15" s="9"/>
      <c r="F15" s="52"/>
      <c r="G15" s="9"/>
    </row>
    <row r="16" spans="2:8" x14ac:dyDescent="0.25">
      <c r="B16" s="13">
        <v>41440</v>
      </c>
      <c r="C16" s="53">
        <v>50000</v>
      </c>
      <c r="D16" s="9"/>
      <c r="F16" s="52"/>
      <c r="G16" s="9"/>
    </row>
    <row r="17" spans="2:8" x14ac:dyDescent="0.25">
      <c r="B17" s="56">
        <v>41440</v>
      </c>
      <c r="C17" s="9">
        <v>9050</v>
      </c>
      <c r="D17" s="9"/>
      <c r="F17" s="52"/>
      <c r="G17" s="9"/>
    </row>
    <row r="18" spans="2:8" ht="15.75" thickBot="1" x14ac:dyDescent="0.3">
      <c r="B18" s="13"/>
      <c r="C18" s="55">
        <v>0</v>
      </c>
      <c r="F18" s="50"/>
      <c r="G18" s="9"/>
      <c r="H18" s="9"/>
    </row>
    <row r="19" spans="2:8" ht="15.75" thickTop="1" x14ac:dyDescent="0.25">
      <c r="B19" s="54"/>
      <c r="C19" s="9">
        <f>SUM(C13:C18)</f>
        <v>89450</v>
      </c>
      <c r="D19" s="9">
        <f>C19</f>
        <v>89450</v>
      </c>
      <c r="F19" s="50"/>
      <c r="G19" s="9">
        <v>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0</v>
      </c>
      <c r="H21" s="9">
        <f>G21</f>
        <v>0</v>
      </c>
    </row>
    <row r="22" spans="2:8" x14ac:dyDescent="0.25">
      <c r="B22" s="54"/>
      <c r="C22" s="53"/>
      <c r="D22" s="9"/>
      <c r="F22" s="50"/>
      <c r="G22" s="51"/>
      <c r="H22" s="51"/>
    </row>
    <row r="23" spans="2:8" x14ac:dyDescent="0.25">
      <c r="B23" s="54">
        <v>41441</v>
      </c>
      <c r="C23" s="9">
        <v>9600</v>
      </c>
      <c r="D23" s="9"/>
      <c r="F23" s="50"/>
      <c r="G23" s="57"/>
    </row>
    <row r="24" spans="2:8" x14ac:dyDescent="0.25">
      <c r="B24" s="52">
        <v>41441</v>
      </c>
      <c r="C24" s="53">
        <v>50000</v>
      </c>
      <c r="D24" s="9"/>
      <c r="F24" s="50"/>
      <c r="G24" s="9"/>
    </row>
    <row r="25" spans="2:8" x14ac:dyDescent="0.25">
      <c r="B25" s="52">
        <v>41441</v>
      </c>
      <c r="C25" s="9">
        <v>6219</v>
      </c>
      <c r="D25" s="9"/>
      <c r="F25" s="50"/>
      <c r="G25" s="9"/>
      <c r="H25" s="51">
        <f>G25</f>
        <v>0</v>
      </c>
    </row>
    <row r="26" spans="2:8" ht="15.75" thickBot="1" x14ac:dyDescent="0.3">
      <c r="B26" s="50"/>
      <c r="C26" s="55">
        <v>0</v>
      </c>
      <c r="D26" s="9"/>
      <c r="F26" s="50"/>
      <c r="G26" s="9"/>
    </row>
    <row r="27" spans="2:8" ht="16.5" thickTop="1" thickBot="1" x14ac:dyDescent="0.3">
      <c r="B27" s="50"/>
      <c r="C27" s="9">
        <f>SUM(C22:C26)</f>
        <v>65819</v>
      </c>
      <c r="D27" s="51">
        <f>C27</f>
        <v>65819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348843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/>
      <c r="C31" s="9"/>
      <c r="F31" s="60" t="s">
        <v>3</v>
      </c>
      <c r="G31" s="61"/>
      <c r="H31" s="62"/>
    </row>
    <row r="32" spans="2:8" ht="19.5" thickBot="1" x14ac:dyDescent="0.35">
      <c r="B32" s="52"/>
      <c r="C32" s="53"/>
      <c r="F32" s="63">
        <v>1</v>
      </c>
      <c r="G32" s="84">
        <v>348841</v>
      </c>
      <c r="H32" s="86"/>
    </row>
    <row r="33" spans="2:8" ht="24" thickBot="1" x14ac:dyDescent="0.4">
      <c r="B33" s="50"/>
      <c r="C33" s="99"/>
      <c r="D33" s="99"/>
      <c r="F33" s="63">
        <v>2</v>
      </c>
      <c r="G33" s="97">
        <v>0</v>
      </c>
      <c r="H33" s="98"/>
    </row>
    <row r="34" spans="2:8" ht="24" thickBot="1" x14ac:dyDescent="0.4">
      <c r="B34" s="5"/>
      <c r="C34" s="49"/>
      <c r="D34" s="76"/>
      <c r="F34" s="63">
        <v>3</v>
      </c>
      <c r="G34" s="94">
        <v>0</v>
      </c>
      <c r="H34" s="95"/>
    </row>
    <row r="35" spans="2:8" ht="19.5" thickBot="1" x14ac:dyDescent="0.35">
      <c r="B35" s="52"/>
      <c r="C35" s="9">
        <f>SUM(C31:C33)</f>
        <v>0</v>
      </c>
      <c r="D35" s="51">
        <f>C35</f>
        <v>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7" t="s">
        <v>67</v>
      </c>
      <c r="G38" s="88"/>
      <c r="H38" s="25">
        <f>G28-G32-G33</f>
        <v>2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8">
    <mergeCell ref="G35:H35"/>
    <mergeCell ref="F38:G38"/>
    <mergeCell ref="C1:D1"/>
    <mergeCell ref="G28:H28"/>
    <mergeCell ref="G32:H32"/>
    <mergeCell ref="C33:D33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3" max="3" width="11.42578125" style="4"/>
    <col min="4" max="4" width="13" style="4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12</v>
      </c>
    </row>
    <row r="2" spans="2:9" x14ac:dyDescent="0.25">
      <c r="B2" s="3"/>
      <c r="F2" s="3"/>
      <c r="G2" s="4"/>
      <c r="H2" s="4"/>
    </row>
    <row r="3" spans="2:9" x14ac:dyDescent="0.25">
      <c r="B3" s="5">
        <v>41289</v>
      </c>
      <c r="C3" s="6">
        <v>30000</v>
      </c>
      <c r="D3" s="6"/>
      <c r="F3" s="5"/>
      <c r="G3" s="6"/>
      <c r="H3" s="6"/>
    </row>
    <row r="4" spans="2:9" x14ac:dyDescent="0.25">
      <c r="B4" s="5">
        <v>41289</v>
      </c>
      <c r="C4" s="6">
        <v>45000</v>
      </c>
      <c r="D4" s="6"/>
      <c r="F4" s="5"/>
      <c r="G4" s="6"/>
      <c r="H4" s="6"/>
    </row>
    <row r="5" spans="2:9" x14ac:dyDescent="0.25">
      <c r="B5" s="5">
        <v>41289</v>
      </c>
      <c r="C5" s="6">
        <v>30000</v>
      </c>
      <c r="D5" s="6" t="s">
        <v>1</v>
      </c>
      <c r="F5" s="5"/>
      <c r="G5" s="6"/>
      <c r="H5" s="6"/>
    </row>
    <row r="6" spans="2:9" x14ac:dyDescent="0.25">
      <c r="B6" s="3">
        <v>41289</v>
      </c>
      <c r="C6" s="4">
        <v>61300</v>
      </c>
      <c r="D6" s="6"/>
      <c r="F6" s="5"/>
      <c r="G6" s="7"/>
      <c r="H6" s="8"/>
    </row>
    <row r="7" spans="2:9" x14ac:dyDescent="0.25">
      <c r="B7" s="5">
        <v>41289</v>
      </c>
      <c r="C7" s="6">
        <v>10595.5</v>
      </c>
      <c r="D7" s="6"/>
      <c r="F7" s="5"/>
      <c r="G7" s="7"/>
      <c r="H7" s="4"/>
    </row>
    <row r="8" spans="2:9" x14ac:dyDescent="0.25">
      <c r="B8" s="5"/>
      <c r="C8" s="6">
        <v>0</v>
      </c>
      <c r="F8" s="5"/>
      <c r="G8" s="9"/>
      <c r="H8" s="8"/>
    </row>
    <row r="9" spans="2:9" ht="15.75" thickBot="1" x14ac:dyDescent="0.3">
      <c r="B9" s="3"/>
      <c r="C9" s="14">
        <v>0</v>
      </c>
      <c r="D9" s="8"/>
      <c r="F9" s="3"/>
      <c r="G9" s="6">
        <v>0</v>
      </c>
      <c r="H9" s="4"/>
      <c r="I9" s="4"/>
    </row>
    <row r="10" spans="2:9" ht="15.75" thickTop="1" x14ac:dyDescent="0.25">
      <c r="B10" s="10"/>
      <c r="C10" s="7">
        <f>SUM(C3:C9)</f>
        <v>176895.5</v>
      </c>
      <c r="D10" s="6">
        <f>C10</f>
        <v>176895.5</v>
      </c>
      <c r="F10" s="5"/>
      <c r="G10" s="6">
        <v>0</v>
      </c>
      <c r="H10" s="6"/>
    </row>
    <row r="11" spans="2:9" x14ac:dyDescent="0.25">
      <c r="B11" s="10"/>
      <c r="C11" s="7"/>
      <c r="D11" s="6"/>
      <c r="F11" s="5"/>
      <c r="G11" s="6">
        <v>0</v>
      </c>
      <c r="H11" s="11"/>
    </row>
    <row r="12" spans="2:9" ht="15.75" thickBot="1" x14ac:dyDescent="0.3">
      <c r="B12" s="10">
        <v>41290</v>
      </c>
      <c r="C12" s="6">
        <v>11312</v>
      </c>
      <c r="F12" s="5"/>
      <c r="G12" s="12">
        <v>0</v>
      </c>
      <c r="H12" s="6"/>
    </row>
    <row r="13" spans="2:9" ht="15.75" thickTop="1" x14ac:dyDescent="0.25">
      <c r="B13" s="13">
        <v>41290</v>
      </c>
      <c r="C13" s="7">
        <v>21000</v>
      </c>
      <c r="D13" s="8"/>
      <c r="F13" s="5"/>
      <c r="G13" s="7">
        <f>SUM(G4:G12)</f>
        <v>0</v>
      </c>
      <c r="H13" s="4">
        <f>G13</f>
        <v>0</v>
      </c>
      <c r="I13" s="4"/>
    </row>
    <row r="14" spans="2:9" x14ac:dyDescent="0.25">
      <c r="B14" s="13">
        <v>41290</v>
      </c>
      <c r="C14" s="7">
        <v>20000</v>
      </c>
      <c r="D14" s="6"/>
      <c r="F14" s="5"/>
      <c r="G14" s="6"/>
      <c r="H14" s="6"/>
    </row>
    <row r="15" spans="2:9" x14ac:dyDescent="0.25">
      <c r="B15" s="13"/>
      <c r="C15" s="6">
        <v>0</v>
      </c>
      <c r="D15" s="6"/>
      <c r="F15" s="5"/>
      <c r="G15" s="6"/>
    </row>
    <row r="16" spans="2:9" ht="15.75" thickBot="1" x14ac:dyDescent="0.3">
      <c r="B16" s="13"/>
      <c r="C16" s="12">
        <v>0</v>
      </c>
      <c r="D16" s="6"/>
      <c r="F16" s="5"/>
      <c r="G16" s="6"/>
    </row>
    <row r="17" spans="2:9" ht="15.75" thickTop="1" x14ac:dyDescent="0.25">
      <c r="B17" s="13"/>
      <c r="C17" s="6">
        <f>SUM(C12:C16)</f>
        <v>52312</v>
      </c>
      <c r="D17" s="4">
        <f>C17</f>
        <v>52312</v>
      </c>
      <c r="F17" s="3"/>
      <c r="G17" s="6"/>
      <c r="H17" s="6"/>
    </row>
    <row r="18" spans="2:9" x14ac:dyDescent="0.25">
      <c r="B18" s="10"/>
      <c r="C18" s="6"/>
      <c r="D18" s="6"/>
      <c r="F18" s="3"/>
      <c r="G18" s="11"/>
      <c r="H18" s="11"/>
    </row>
    <row r="19" spans="2:9" ht="15.75" thickBot="1" x14ac:dyDescent="0.3">
      <c r="B19" s="10">
        <v>41291</v>
      </c>
      <c r="C19" s="7">
        <v>47500</v>
      </c>
      <c r="D19" s="6"/>
      <c r="F19" s="3"/>
      <c r="G19" s="12"/>
      <c r="H19" s="4"/>
    </row>
    <row r="20" spans="2:9" ht="15.75" thickTop="1" x14ac:dyDescent="0.25">
      <c r="B20" s="10">
        <v>41291</v>
      </c>
      <c r="C20" s="7">
        <v>62390</v>
      </c>
      <c r="D20" s="11"/>
      <c r="F20" s="5"/>
      <c r="G20" s="11">
        <f>SUM(G15:G19)</f>
        <v>0</v>
      </c>
      <c r="H20" s="11">
        <f>G20</f>
        <v>0</v>
      </c>
      <c r="I20" s="11"/>
    </row>
    <row r="21" spans="2:9" x14ac:dyDescent="0.25">
      <c r="B21" s="10">
        <v>41291</v>
      </c>
      <c r="C21" s="7">
        <v>8903.5</v>
      </c>
      <c r="D21" s="11"/>
      <c r="F21" s="3"/>
      <c r="G21" s="4"/>
      <c r="H21" s="4"/>
      <c r="I21" s="15"/>
    </row>
    <row r="22" spans="2:9" ht="15.75" thickBot="1" x14ac:dyDescent="0.3">
      <c r="B22" s="10"/>
      <c r="C22" s="12">
        <v>0</v>
      </c>
      <c r="D22" s="6"/>
      <c r="F22" s="3"/>
      <c r="G22" s="16"/>
      <c r="I22" s="15"/>
    </row>
    <row r="23" spans="2:9" ht="15.75" thickTop="1" x14ac:dyDescent="0.25">
      <c r="B23" s="5"/>
      <c r="C23" s="7">
        <f>SUM(C19:C22)</f>
        <v>118793.5</v>
      </c>
      <c r="D23" s="6">
        <f>C23</f>
        <v>118793.5</v>
      </c>
      <c r="F23" s="3"/>
      <c r="G23" s="6"/>
      <c r="I23" s="15"/>
    </row>
    <row r="24" spans="2:9" x14ac:dyDescent="0.25">
      <c r="B24" s="5"/>
      <c r="C24" s="6"/>
      <c r="D24" s="6"/>
      <c r="F24" s="3"/>
      <c r="G24" s="6"/>
      <c r="H24" s="4">
        <f>G24</f>
        <v>0</v>
      </c>
      <c r="I24" s="15"/>
    </row>
    <row r="25" spans="2:9" x14ac:dyDescent="0.25">
      <c r="B25" s="3"/>
      <c r="C25" s="6"/>
      <c r="D25" s="6"/>
      <c r="F25" s="3"/>
      <c r="G25" s="6"/>
      <c r="I25" s="15"/>
    </row>
    <row r="26" spans="2:9" ht="15.75" thickBot="1" x14ac:dyDescent="0.3">
      <c r="B26" s="3">
        <v>41292</v>
      </c>
      <c r="C26" s="6">
        <v>40000</v>
      </c>
      <c r="D26" s="8"/>
      <c r="F26" s="17"/>
      <c r="G26" s="12"/>
      <c r="H26" s="12"/>
      <c r="I26" s="15"/>
    </row>
    <row r="27" spans="2:9" ht="20.25" thickTop="1" thickBot="1" x14ac:dyDescent="0.35">
      <c r="B27" s="3">
        <v>41292</v>
      </c>
      <c r="C27" s="6">
        <v>27250</v>
      </c>
      <c r="F27" s="18" t="s">
        <v>2</v>
      </c>
      <c r="G27" s="84">
        <f>D10+D23+D31+H13+D17</f>
        <v>480888</v>
      </c>
      <c r="H27" s="85"/>
      <c r="I27" s="15"/>
    </row>
    <row r="28" spans="2:9" x14ac:dyDescent="0.25">
      <c r="B28" s="3">
        <v>41292</v>
      </c>
      <c r="C28" s="4">
        <v>50000</v>
      </c>
      <c r="F28" s="15"/>
      <c r="G28" s="6"/>
      <c r="H28" s="6"/>
      <c r="I28" s="15"/>
    </row>
    <row r="29" spans="2:9" ht="15.75" thickBot="1" x14ac:dyDescent="0.3">
      <c r="B29" s="3">
        <v>41293</v>
      </c>
      <c r="C29" s="4">
        <v>15637</v>
      </c>
      <c r="F29" s="15"/>
      <c r="G29" s="6"/>
      <c r="H29" s="6"/>
      <c r="I29" s="15"/>
    </row>
    <row r="30" spans="2:9" ht="19.5" thickBot="1" x14ac:dyDescent="0.35">
      <c r="B30" s="3"/>
      <c r="C30" s="12">
        <v>0</v>
      </c>
      <c r="F30" s="19" t="s">
        <v>3</v>
      </c>
      <c r="G30" s="20"/>
      <c r="H30" s="21"/>
    </row>
    <row r="31" spans="2:9" ht="20.25" thickTop="1" thickBot="1" x14ac:dyDescent="0.35">
      <c r="B31" s="5"/>
      <c r="C31" s="4">
        <f>SUM(C25:C30)</f>
        <v>132887</v>
      </c>
      <c r="D31" s="8">
        <f>C31</f>
        <v>132887</v>
      </c>
      <c r="F31" s="22">
        <v>1</v>
      </c>
      <c r="G31" s="84">
        <v>255888</v>
      </c>
      <c r="H31" s="86"/>
    </row>
    <row r="32" spans="2:9" ht="19.5" thickBot="1" x14ac:dyDescent="0.35">
      <c r="B32" s="5"/>
      <c r="C32" s="6"/>
      <c r="F32" s="22">
        <v>2</v>
      </c>
      <c r="G32" s="84">
        <v>0</v>
      </c>
      <c r="H32" s="86"/>
    </row>
    <row r="33" spans="2:10" ht="19.5" thickBot="1" x14ac:dyDescent="0.35">
      <c r="B33" s="5"/>
      <c r="C33" s="6"/>
      <c r="F33" s="22">
        <v>3</v>
      </c>
      <c r="G33" s="81">
        <v>0</v>
      </c>
      <c r="H33" s="82"/>
    </row>
    <row r="34" spans="2:10" ht="19.5" thickBot="1" x14ac:dyDescent="0.35">
      <c r="B34" s="5"/>
      <c r="C34" s="6"/>
      <c r="F34" s="22">
        <v>4</v>
      </c>
      <c r="G34" s="81">
        <v>0</v>
      </c>
      <c r="H34" s="82"/>
    </row>
    <row r="35" spans="2:10" x14ac:dyDescent="0.25">
      <c r="B35" s="5"/>
      <c r="C35" s="6"/>
      <c r="D35" s="6"/>
    </row>
    <row r="36" spans="2:10" ht="15.75" thickBot="1" x14ac:dyDescent="0.3">
      <c r="B36" s="5"/>
      <c r="C36" s="6"/>
      <c r="D36" s="6"/>
    </row>
    <row r="37" spans="2:10" ht="18.75" x14ac:dyDescent="0.3">
      <c r="B37" s="5"/>
      <c r="C37" s="6"/>
      <c r="D37" s="6"/>
      <c r="F37" s="23" t="s">
        <v>4</v>
      </c>
      <c r="G37" s="24">
        <v>0</v>
      </c>
      <c r="H37" s="25">
        <v>0</v>
      </c>
    </row>
    <row r="38" spans="2:10" ht="19.5" thickBot="1" x14ac:dyDescent="0.35">
      <c r="B38" s="5"/>
      <c r="C38" s="7"/>
      <c r="F38" s="26" t="s">
        <v>5</v>
      </c>
      <c r="G38" s="27"/>
      <c r="H38" s="28">
        <f>G27-G31</f>
        <v>225000</v>
      </c>
      <c r="I38" s="29"/>
      <c r="J38" s="30"/>
    </row>
    <row r="39" spans="2:10" x14ac:dyDescent="0.25">
      <c r="B39" s="5"/>
      <c r="C39" s="6"/>
      <c r="D39" s="6"/>
      <c r="H39" s="31"/>
      <c r="I39" s="32"/>
    </row>
    <row r="40" spans="2:10" ht="19.5" thickBot="1" x14ac:dyDescent="0.35">
      <c r="B40" s="5"/>
      <c r="C40" s="12"/>
      <c r="F40" s="33"/>
      <c r="G40" s="15"/>
      <c r="H40" s="15"/>
    </row>
    <row r="41" spans="2:10" ht="20.25" thickTop="1" thickBot="1" x14ac:dyDescent="0.35">
      <c r="B41" s="5"/>
      <c r="C41" s="12"/>
      <c r="D41" s="11"/>
      <c r="F41" s="34"/>
      <c r="G41" s="33"/>
      <c r="H41" s="35"/>
    </row>
    <row r="42" spans="2:10" ht="15.75" thickTop="1" x14ac:dyDescent="0.25">
      <c r="B42" s="5"/>
      <c r="C42" s="6"/>
      <c r="F42" s="15"/>
      <c r="G42" s="15"/>
      <c r="H42" s="15"/>
    </row>
    <row r="43" spans="2:10" x14ac:dyDescent="0.25">
      <c r="B43" s="5"/>
      <c r="C43" s="6"/>
      <c r="D43" s="6"/>
    </row>
    <row r="44" spans="2:10" x14ac:dyDescent="0.25">
      <c r="B44" s="5"/>
      <c r="C44" s="6"/>
      <c r="D44" s="6"/>
    </row>
    <row r="45" spans="2:10" x14ac:dyDescent="0.25">
      <c r="B45" s="15"/>
      <c r="C45" s="6"/>
      <c r="D45" s="6"/>
    </row>
    <row r="46" spans="2:10" x14ac:dyDescent="0.25">
      <c r="B46" s="5"/>
      <c r="C46" s="6"/>
      <c r="D46" s="6"/>
    </row>
    <row r="47" spans="2:10" x14ac:dyDescent="0.25">
      <c r="B47" s="5"/>
      <c r="C47" s="6"/>
      <c r="D47" s="6"/>
    </row>
    <row r="48" spans="2:10" x14ac:dyDescent="0.25">
      <c r="B48" s="5"/>
      <c r="C48" s="6"/>
      <c r="D48" s="15"/>
    </row>
    <row r="49" spans="2:4" x14ac:dyDescent="0.25">
      <c r="B49" s="5"/>
      <c r="C49" s="7"/>
      <c r="D49" s="15"/>
    </row>
    <row r="50" spans="2:4" x14ac:dyDescent="0.25">
      <c r="B50" s="5"/>
      <c r="C50" s="7"/>
      <c r="D50" s="15"/>
    </row>
    <row r="51" spans="2:4" x14ac:dyDescent="0.25">
      <c r="B51" s="5"/>
      <c r="C51" s="6"/>
      <c r="D51" s="6"/>
    </row>
    <row r="52" spans="2:4" x14ac:dyDescent="0.25">
      <c r="B52" s="15"/>
      <c r="C52" s="6"/>
      <c r="D52" s="6"/>
    </row>
    <row r="53" spans="2:4" x14ac:dyDescent="0.25">
      <c r="B53" s="15"/>
      <c r="C53" s="6"/>
      <c r="D53" s="6"/>
    </row>
  </sheetData>
  <mergeCells count="6">
    <mergeCell ref="G34:H34"/>
    <mergeCell ref="C1:D1"/>
    <mergeCell ref="G27:H27"/>
    <mergeCell ref="G31:H31"/>
    <mergeCell ref="G32:H32"/>
    <mergeCell ref="G33:H33"/>
  </mergeCells>
  <pageMargins left="0.7" right="0.12" top="0.75" bottom="0.75" header="0.3" footer="0.3"/>
  <pageSetup orientation="portrait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44"/>
  <sheetViews>
    <sheetView workbookViewId="0">
      <selection activeCell="H26" sqref="H26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73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"/>
      <c r="C4" s="9"/>
      <c r="D4" s="9"/>
      <c r="F4" s="52"/>
      <c r="G4" s="9"/>
      <c r="H4" s="9"/>
    </row>
    <row r="5" spans="2:8" x14ac:dyDescent="0.25">
      <c r="B5" s="52"/>
      <c r="C5" s="9"/>
      <c r="D5" s="9" t="s">
        <v>1</v>
      </c>
      <c r="F5" s="52"/>
      <c r="G5" s="9"/>
      <c r="H5" s="9"/>
    </row>
    <row r="6" spans="2:8" x14ac:dyDescent="0.25">
      <c r="B6" s="42"/>
      <c r="C6" s="79"/>
      <c r="D6" s="9"/>
      <c r="F6" s="52"/>
      <c r="G6" s="53"/>
      <c r="H6" s="51"/>
    </row>
    <row r="7" spans="2:8" x14ac:dyDescent="0.25">
      <c r="B7" s="54">
        <v>41507</v>
      </c>
      <c r="C7" s="53">
        <v>14882.5</v>
      </c>
      <c r="D7" s="9"/>
      <c r="F7" s="52">
        <v>41511</v>
      </c>
      <c r="G7" s="53">
        <v>50000</v>
      </c>
      <c r="H7" s="51"/>
    </row>
    <row r="8" spans="2:8" x14ac:dyDescent="0.25">
      <c r="B8" s="56"/>
      <c r="C8" s="53">
        <v>0</v>
      </c>
      <c r="F8" s="50">
        <v>41511</v>
      </c>
      <c r="G8" s="9">
        <v>67100</v>
      </c>
      <c r="H8" s="51"/>
    </row>
    <row r="9" spans="2:8" ht="15.75" thickBot="1" x14ac:dyDescent="0.3">
      <c r="B9" s="54"/>
      <c r="C9" s="80">
        <v>0</v>
      </c>
      <c r="F9" s="5">
        <v>41511</v>
      </c>
      <c r="G9" s="9">
        <v>11839.5</v>
      </c>
      <c r="H9" s="9"/>
    </row>
    <row r="10" spans="2:8" ht="15.75" thickTop="1" x14ac:dyDescent="0.25">
      <c r="B10" s="54"/>
      <c r="C10" s="53">
        <f>SUM(C4:C9)</f>
        <v>14882.5</v>
      </c>
      <c r="D10" s="9">
        <f>C10</f>
        <v>14882.5</v>
      </c>
      <c r="F10" s="5"/>
      <c r="G10" s="9">
        <v>0</v>
      </c>
      <c r="H10" s="9"/>
    </row>
    <row r="11" spans="2:8" ht="15.75" thickBot="1" x14ac:dyDescent="0.3">
      <c r="F11" s="52"/>
      <c r="G11" s="55">
        <v>0</v>
      </c>
      <c r="H11" s="9"/>
    </row>
    <row r="12" spans="2:8" ht="15.75" thickTop="1" x14ac:dyDescent="0.25">
      <c r="B12" s="50"/>
      <c r="F12" s="52"/>
      <c r="G12" s="53">
        <f>SUM(G6:G11)</f>
        <v>128939.5</v>
      </c>
      <c r="H12" s="51">
        <f>G12</f>
        <v>128939.5</v>
      </c>
    </row>
    <row r="13" spans="2:8" x14ac:dyDescent="0.25">
      <c r="B13" s="50">
        <v>41508</v>
      </c>
      <c r="C13" s="51">
        <v>45000</v>
      </c>
      <c r="D13" s="9"/>
      <c r="F13" s="52"/>
      <c r="G13" s="9"/>
      <c r="H13" s="9"/>
    </row>
    <row r="14" spans="2:8" x14ac:dyDescent="0.25">
      <c r="B14" s="54">
        <v>41508</v>
      </c>
      <c r="C14" s="9">
        <v>40000</v>
      </c>
      <c r="D14" s="9"/>
      <c r="F14" s="52"/>
      <c r="G14" s="9"/>
    </row>
    <row r="15" spans="2:8" x14ac:dyDescent="0.25">
      <c r="B15" s="56">
        <v>41508</v>
      </c>
      <c r="C15" s="53">
        <v>40000</v>
      </c>
      <c r="D15" s="9"/>
      <c r="F15" s="52"/>
      <c r="G15" s="9"/>
    </row>
    <row r="16" spans="2:8" x14ac:dyDescent="0.25">
      <c r="B16" s="13">
        <v>41508</v>
      </c>
      <c r="C16" s="53">
        <v>30000</v>
      </c>
      <c r="D16" s="9"/>
      <c r="F16" s="52"/>
      <c r="G16" s="9"/>
    </row>
    <row r="17" spans="2:8" x14ac:dyDescent="0.25">
      <c r="B17" s="56">
        <v>41508</v>
      </c>
      <c r="C17" s="9">
        <v>11800</v>
      </c>
      <c r="D17" s="9"/>
      <c r="F17" s="52">
        <v>41512</v>
      </c>
      <c r="G17" s="9">
        <v>60000</v>
      </c>
    </row>
    <row r="18" spans="2:8" ht="15.75" thickBot="1" x14ac:dyDescent="0.3">
      <c r="B18" s="13">
        <v>41508</v>
      </c>
      <c r="C18" s="55">
        <v>16128</v>
      </c>
      <c r="F18" s="50">
        <v>41512</v>
      </c>
      <c r="G18" s="9">
        <v>57700</v>
      </c>
      <c r="H18" s="9"/>
    </row>
    <row r="19" spans="2:8" ht="15.75" thickTop="1" x14ac:dyDescent="0.25">
      <c r="B19" s="54"/>
      <c r="C19" s="9">
        <f>SUM(C13:C18)</f>
        <v>182928</v>
      </c>
      <c r="D19" s="9">
        <f>C19</f>
        <v>182928</v>
      </c>
      <c r="F19" s="50">
        <v>41512</v>
      </c>
      <c r="G19" s="9">
        <v>30000</v>
      </c>
      <c r="H19" s="9"/>
    </row>
    <row r="20" spans="2:8" ht="15.75" thickBot="1" x14ac:dyDescent="0.3">
      <c r="B20" s="54"/>
      <c r="C20" s="53"/>
      <c r="D20" s="9"/>
      <c r="F20" s="50"/>
      <c r="G20" s="55">
        <v>0</v>
      </c>
      <c r="H20" s="51"/>
    </row>
    <row r="21" spans="2:8" ht="15.75" thickTop="1" x14ac:dyDescent="0.25">
      <c r="B21" s="54"/>
      <c r="C21" s="53"/>
      <c r="D21" s="9"/>
      <c r="F21" s="52"/>
      <c r="G21" s="9">
        <f>SUM(G14:G20)</f>
        <v>147700</v>
      </c>
      <c r="H21" s="9">
        <f>G21</f>
        <v>147700</v>
      </c>
    </row>
    <row r="22" spans="2:8" x14ac:dyDescent="0.25">
      <c r="B22" s="54">
        <v>41509</v>
      </c>
      <c r="C22" s="53">
        <v>5000</v>
      </c>
      <c r="D22" s="9"/>
      <c r="F22" s="50"/>
      <c r="G22" s="51"/>
      <c r="H22" s="51"/>
    </row>
    <row r="23" spans="2:8" x14ac:dyDescent="0.25">
      <c r="B23" s="54">
        <v>41509</v>
      </c>
      <c r="C23" s="9">
        <v>15000</v>
      </c>
      <c r="D23" s="9"/>
      <c r="F23" s="50"/>
      <c r="G23" s="57"/>
    </row>
    <row r="24" spans="2:8" x14ac:dyDescent="0.25">
      <c r="B24" s="52">
        <v>41509</v>
      </c>
      <c r="C24" s="53">
        <v>35000</v>
      </c>
      <c r="D24" s="9"/>
      <c r="F24" s="50"/>
      <c r="G24" s="9"/>
    </row>
    <row r="25" spans="2:8" x14ac:dyDescent="0.25">
      <c r="B25" s="52">
        <v>41509</v>
      </c>
      <c r="C25" s="9">
        <v>30400</v>
      </c>
      <c r="D25" s="9"/>
      <c r="F25" s="50"/>
      <c r="G25" s="9"/>
      <c r="H25" s="51">
        <f>G25</f>
        <v>0</v>
      </c>
    </row>
    <row r="26" spans="2:8" ht="15.75" thickBot="1" x14ac:dyDescent="0.3">
      <c r="B26" s="50">
        <v>41509</v>
      </c>
      <c r="C26" s="55">
        <v>13004.5</v>
      </c>
      <c r="D26" s="9"/>
      <c r="F26" s="50"/>
      <c r="G26" s="9"/>
    </row>
    <row r="27" spans="2:8" ht="16.5" thickTop="1" thickBot="1" x14ac:dyDescent="0.3">
      <c r="B27" s="50"/>
      <c r="C27" s="9">
        <f>SUM(C22:C26)</f>
        <v>98404.5</v>
      </c>
      <c r="D27" s="51">
        <f>C27</f>
        <v>98404.5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D10+D24+D32+H12+D18+D27+D35+H21+D19</f>
        <v>711137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>
        <v>41510</v>
      </c>
      <c r="C31" s="9">
        <v>45000</v>
      </c>
      <c r="F31" s="60" t="s">
        <v>3</v>
      </c>
      <c r="G31" s="61"/>
      <c r="H31" s="62"/>
    </row>
    <row r="32" spans="2:8" ht="19.5" thickBot="1" x14ac:dyDescent="0.35">
      <c r="B32" s="52">
        <v>41510</v>
      </c>
      <c r="C32" s="53">
        <v>28700</v>
      </c>
      <c r="F32" s="63">
        <v>1</v>
      </c>
      <c r="G32" s="84">
        <v>450000</v>
      </c>
      <c r="H32" s="86"/>
    </row>
    <row r="33" spans="2:8" ht="24" thickBot="1" x14ac:dyDescent="0.4">
      <c r="B33" s="50">
        <v>41510</v>
      </c>
      <c r="C33" s="75">
        <v>50000</v>
      </c>
      <c r="D33" s="76"/>
      <c r="F33" s="63">
        <v>2</v>
      </c>
      <c r="G33" s="97">
        <v>261137</v>
      </c>
      <c r="H33" s="98"/>
    </row>
    <row r="34" spans="2:8" ht="24" thickBot="1" x14ac:dyDescent="0.4">
      <c r="B34" s="5">
        <v>41510</v>
      </c>
      <c r="C34" s="100">
        <v>14582.5</v>
      </c>
      <c r="D34" s="76"/>
      <c r="F34" s="63">
        <v>3</v>
      </c>
      <c r="G34" s="94">
        <v>0</v>
      </c>
      <c r="H34" s="95"/>
    </row>
    <row r="35" spans="2:8" ht="19.5" thickBot="1" x14ac:dyDescent="0.35">
      <c r="B35" s="52"/>
      <c r="C35" s="9">
        <f>SUM(C31:C34)</f>
        <v>138282.5</v>
      </c>
      <c r="D35" s="51">
        <f>C35</f>
        <v>138282.5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7" t="s">
        <v>67</v>
      </c>
      <c r="G38" s="88"/>
      <c r="H38" s="25">
        <f>G28-G32-G33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7">
    <mergeCell ref="G35:H35"/>
    <mergeCell ref="F38:G38"/>
    <mergeCell ref="C1:D1"/>
    <mergeCell ref="G28:H28"/>
    <mergeCell ref="G32:H32"/>
    <mergeCell ref="G33:H33"/>
    <mergeCell ref="G34:H34"/>
  </mergeCells>
  <pageMargins left="0.7" right="0.7" top="0.75" bottom="0.75" header="0.3" footer="0.3"/>
  <pageSetup orientation="portrait" horizontalDpi="0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44"/>
  <sheetViews>
    <sheetView tabSelected="1" topLeftCell="A10" workbookViewId="0">
      <selection activeCell="I25" sqref="I25"/>
    </sheetView>
  </sheetViews>
  <sheetFormatPr baseColWidth="10" defaultRowHeight="15" x14ac:dyDescent="0.25"/>
  <cols>
    <col min="1" max="1" width="2.85546875" style="49" customWidth="1"/>
    <col min="2" max="2" width="11.42578125" style="49"/>
    <col min="3" max="3" width="11.42578125" style="51"/>
    <col min="4" max="4" width="13" style="51" bestFit="1" customWidth="1"/>
    <col min="5" max="5" width="2.7109375" style="49" customWidth="1"/>
    <col min="6" max="6" width="10.28515625" style="49" customWidth="1"/>
    <col min="7" max="7" width="18.140625" style="49" customWidth="1"/>
    <col min="8" max="8" width="19.42578125" style="49" customWidth="1"/>
    <col min="9" max="16384" width="11.42578125" style="49"/>
  </cols>
  <sheetData>
    <row r="1" spans="2:8" ht="21" x14ac:dyDescent="0.35">
      <c r="C1" s="83" t="s">
        <v>0</v>
      </c>
      <c r="D1" s="83"/>
      <c r="E1" s="1"/>
      <c r="F1" s="2" t="s">
        <v>74</v>
      </c>
      <c r="G1" s="36"/>
    </row>
    <row r="2" spans="2:8" x14ac:dyDescent="0.25">
      <c r="B2" s="50"/>
      <c r="F2" s="50"/>
      <c r="G2" s="51"/>
      <c r="H2" s="51"/>
    </row>
    <row r="3" spans="2:8" x14ac:dyDescent="0.25">
      <c r="B3" s="52"/>
      <c r="C3" s="9"/>
      <c r="D3" s="9"/>
      <c r="F3" s="52"/>
      <c r="G3" s="9"/>
      <c r="H3" s="9"/>
    </row>
    <row r="4" spans="2:8" x14ac:dyDescent="0.25">
      <c r="B4" s="5"/>
      <c r="C4" s="9"/>
      <c r="D4" s="9"/>
      <c r="F4" s="52"/>
      <c r="G4" s="9"/>
      <c r="H4" s="9"/>
    </row>
    <row r="5" spans="2:8" x14ac:dyDescent="0.25">
      <c r="B5" s="52"/>
      <c r="C5" s="9"/>
      <c r="D5" s="9" t="s">
        <v>1</v>
      </c>
      <c r="F5" s="52">
        <v>41517</v>
      </c>
      <c r="G5" s="9">
        <v>38400</v>
      </c>
      <c r="H5" s="9"/>
    </row>
    <row r="6" spans="2:8" x14ac:dyDescent="0.25">
      <c r="B6" s="42"/>
      <c r="C6" s="79"/>
      <c r="D6" s="9"/>
      <c r="F6" s="52">
        <v>41517</v>
      </c>
      <c r="G6" s="53">
        <v>40000</v>
      </c>
      <c r="H6" s="51"/>
    </row>
    <row r="7" spans="2:8" x14ac:dyDescent="0.25">
      <c r="B7" s="54">
        <v>41512</v>
      </c>
      <c r="C7" s="53">
        <v>11825.5</v>
      </c>
      <c r="D7" s="9"/>
      <c r="F7" s="52">
        <v>41517</v>
      </c>
      <c r="G7" s="53">
        <v>30000</v>
      </c>
      <c r="H7" s="51"/>
    </row>
    <row r="8" spans="2:8" x14ac:dyDescent="0.25">
      <c r="B8" s="56"/>
      <c r="C8" s="53">
        <v>0</v>
      </c>
      <c r="F8" s="50">
        <v>41517</v>
      </c>
      <c r="G8" s="9">
        <v>50000</v>
      </c>
      <c r="H8" s="51"/>
    </row>
    <row r="9" spans="2:8" ht="15.75" thickBot="1" x14ac:dyDescent="0.3">
      <c r="B9" s="54"/>
      <c r="C9" s="80">
        <v>0</v>
      </c>
      <c r="F9" s="5">
        <v>41517</v>
      </c>
      <c r="G9" s="55">
        <v>15761.5</v>
      </c>
      <c r="H9" s="9"/>
    </row>
    <row r="10" spans="2:8" ht="15.75" thickTop="1" x14ac:dyDescent="0.25">
      <c r="B10" s="54"/>
      <c r="C10" s="41">
        <f>SUM(C4:C9)</f>
        <v>11825.5</v>
      </c>
      <c r="D10" s="9">
        <f>C10</f>
        <v>11825.5</v>
      </c>
      <c r="F10" s="5"/>
      <c r="G10" s="41">
        <f>SUM(G5:G9)</f>
        <v>174161.5</v>
      </c>
      <c r="H10" s="51">
        <f>G10</f>
        <v>174161.5</v>
      </c>
    </row>
    <row r="11" spans="2:8" x14ac:dyDescent="0.25">
      <c r="F11" s="52"/>
      <c r="G11" s="9"/>
      <c r="H11" s="9"/>
    </row>
    <row r="12" spans="2:8" x14ac:dyDescent="0.25">
      <c r="B12" s="13">
        <v>41513</v>
      </c>
      <c r="C12" s="53">
        <v>55000</v>
      </c>
      <c r="D12" s="9"/>
      <c r="F12" s="52">
        <v>41518</v>
      </c>
      <c r="G12" s="53">
        <v>56400</v>
      </c>
    </row>
    <row r="13" spans="2:8" x14ac:dyDescent="0.25">
      <c r="B13" s="56">
        <v>41513</v>
      </c>
      <c r="C13" s="9">
        <v>46900</v>
      </c>
      <c r="D13" s="9"/>
      <c r="F13" s="52">
        <v>41518</v>
      </c>
      <c r="G13" s="9">
        <v>46000</v>
      </c>
      <c r="H13" s="9"/>
    </row>
    <row r="14" spans="2:8" ht="15.75" thickBot="1" x14ac:dyDescent="0.3">
      <c r="B14" s="13">
        <v>41513</v>
      </c>
      <c r="C14" s="55">
        <v>13794.5</v>
      </c>
      <c r="F14" s="52">
        <v>41518</v>
      </c>
      <c r="G14" s="9">
        <v>20000</v>
      </c>
    </row>
    <row r="15" spans="2:8" ht="16.5" thickTop="1" thickBot="1" x14ac:dyDescent="0.3">
      <c r="B15" s="54"/>
      <c r="C15" s="11">
        <f>SUM(C12:C14)</f>
        <v>115694.5</v>
      </c>
      <c r="D15" s="9">
        <f>C15</f>
        <v>115694.5</v>
      </c>
      <c r="F15" s="52">
        <v>41518</v>
      </c>
      <c r="G15" s="55">
        <v>12282</v>
      </c>
    </row>
    <row r="16" spans="2:8" ht="15.75" thickTop="1" x14ac:dyDescent="0.25">
      <c r="B16" s="13"/>
      <c r="C16" s="53"/>
      <c r="D16" s="9"/>
      <c r="F16" s="52"/>
      <c r="G16" s="11">
        <f>SUM(G12:G15)</f>
        <v>134682</v>
      </c>
      <c r="H16" s="51">
        <f>G16</f>
        <v>134682</v>
      </c>
    </row>
    <row r="17" spans="2:8" x14ac:dyDescent="0.25">
      <c r="B17" s="52">
        <v>41514</v>
      </c>
      <c r="C17" s="53">
        <v>33500</v>
      </c>
      <c r="D17" s="9"/>
      <c r="F17" s="52"/>
      <c r="G17" s="9"/>
    </row>
    <row r="18" spans="2:8" x14ac:dyDescent="0.25">
      <c r="B18" s="52">
        <v>41514</v>
      </c>
      <c r="C18" s="9">
        <v>17664.7</v>
      </c>
      <c r="D18" s="9"/>
      <c r="F18" s="50">
        <v>41519</v>
      </c>
      <c r="G18" s="9">
        <v>48100</v>
      </c>
      <c r="H18" s="9"/>
    </row>
    <row r="19" spans="2:8" ht="15.75" thickBot="1" x14ac:dyDescent="0.3">
      <c r="B19" s="50"/>
      <c r="C19" s="55">
        <v>0</v>
      </c>
      <c r="D19" s="9"/>
      <c r="F19" s="50">
        <v>41519</v>
      </c>
      <c r="G19" s="9">
        <v>50000</v>
      </c>
      <c r="H19" s="9"/>
    </row>
    <row r="20" spans="2:8" ht="15.75" thickTop="1" x14ac:dyDescent="0.25">
      <c r="B20" s="50"/>
      <c r="C20" s="11">
        <f>SUM(C17:C19)</f>
        <v>51164.7</v>
      </c>
      <c r="D20" s="51">
        <f>C20</f>
        <v>51164.7</v>
      </c>
      <c r="F20" s="50">
        <v>41519</v>
      </c>
      <c r="G20" s="9">
        <v>30000</v>
      </c>
      <c r="H20" s="51"/>
    </row>
    <row r="21" spans="2:8" ht="15.75" thickBot="1" x14ac:dyDescent="0.3">
      <c r="B21" s="54"/>
      <c r="C21" s="53"/>
      <c r="D21" s="9"/>
      <c r="F21" s="52">
        <v>41519</v>
      </c>
      <c r="G21" s="55">
        <v>8565</v>
      </c>
      <c r="H21" s="9"/>
    </row>
    <row r="22" spans="2:8" ht="15.75" thickTop="1" x14ac:dyDescent="0.25">
      <c r="B22" s="54"/>
      <c r="C22" s="53"/>
      <c r="D22" s="9"/>
      <c r="F22" s="50"/>
      <c r="G22" s="8">
        <f>SUM(G18:G21)</f>
        <v>136665</v>
      </c>
      <c r="H22" s="51">
        <f>G22</f>
        <v>136665</v>
      </c>
    </row>
    <row r="23" spans="2:8" x14ac:dyDescent="0.25">
      <c r="B23" s="50">
        <v>41515</v>
      </c>
      <c r="C23" s="9">
        <v>25500</v>
      </c>
      <c r="D23" s="9"/>
      <c r="F23" s="50"/>
      <c r="G23" s="57"/>
    </row>
    <row r="24" spans="2:8" x14ac:dyDescent="0.25">
      <c r="B24" s="52">
        <v>41515</v>
      </c>
      <c r="C24" s="53">
        <v>61300</v>
      </c>
      <c r="D24" s="9"/>
      <c r="F24" s="50"/>
      <c r="G24" s="9"/>
    </row>
    <row r="25" spans="2:8" x14ac:dyDescent="0.25">
      <c r="B25" s="50">
        <v>41515</v>
      </c>
      <c r="C25" s="75">
        <v>40000</v>
      </c>
      <c r="D25" s="9"/>
      <c r="F25" s="50"/>
      <c r="G25" s="9"/>
      <c r="H25" s="51"/>
    </row>
    <row r="26" spans="2:8" ht="15.75" thickBot="1" x14ac:dyDescent="0.3">
      <c r="B26" s="5">
        <v>41515</v>
      </c>
      <c r="C26" s="100">
        <v>15213</v>
      </c>
      <c r="D26" s="9"/>
      <c r="F26" s="50"/>
      <c r="G26" s="9"/>
    </row>
    <row r="27" spans="2:8" ht="15.75" thickBot="1" x14ac:dyDescent="0.3">
      <c r="B27" s="50"/>
      <c r="C27" s="11">
        <f>SUM(C23:C26)</f>
        <v>142013</v>
      </c>
      <c r="D27" s="51">
        <f>C27</f>
        <v>142013</v>
      </c>
      <c r="F27" s="58"/>
      <c r="G27" s="55"/>
      <c r="H27" s="55"/>
    </row>
    <row r="28" spans="2:8" ht="20.25" thickTop="1" thickBot="1" x14ac:dyDescent="0.35">
      <c r="B28" s="50"/>
      <c r="C28" s="9"/>
      <c r="F28" s="18" t="s">
        <v>2</v>
      </c>
      <c r="G28" s="91">
        <f>D10+D24+D32+H10+D18+D27+D35+H21+D19+D15+D20+H16+H22</f>
        <v>841116.2</v>
      </c>
      <c r="H28" s="92"/>
    </row>
    <row r="29" spans="2:8" x14ac:dyDescent="0.25">
      <c r="B29" s="50"/>
      <c r="F29" s="59"/>
      <c r="G29" s="9"/>
      <c r="H29" s="9"/>
    </row>
    <row r="30" spans="2:8" ht="15.75" thickBot="1" x14ac:dyDescent="0.3">
      <c r="B30" s="50"/>
      <c r="F30" s="59"/>
      <c r="G30" s="9"/>
      <c r="H30" s="9"/>
    </row>
    <row r="31" spans="2:8" ht="18.75" x14ac:dyDescent="0.3">
      <c r="B31" s="50">
        <v>41516</v>
      </c>
      <c r="C31" s="9">
        <v>35700</v>
      </c>
      <c r="F31" s="60" t="s">
        <v>3</v>
      </c>
      <c r="G31" s="61"/>
      <c r="H31" s="62"/>
    </row>
    <row r="32" spans="2:8" ht="19.5" thickBot="1" x14ac:dyDescent="0.35">
      <c r="B32" s="52">
        <v>41516</v>
      </c>
      <c r="C32" s="53">
        <v>30000</v>
      </c>
      <c r="F32" s="63">
        <v>1</v>
      </c>
      <c r="G32" s="84">
        <v>450000</v>
      </c>
      <c r="H32" s="86"/>
    </row>
    <row r="33" spans="2:8" ht="24" thickBot="1" x14ac:dyDescent="0.4">
      <c r="B33" s="50">
        <v>41516</v>
      </c>
      <c r="C33" s="75">
        <v>9210</v>
      </c>
      <c r="D33" s="76"/>
      <c r="F33" s="63">
        <v>2</v>
      </c>
      <c r="G33" s="97">
        <v>391116.2</v>
      </c>
      <c r="H33" s="98"/>
    </row>
    <row r="34" spans="2:8" ht="24" thickBot="1" x14ac:dyDescent="0.4">
      <c r="B34" s="5"/>
      <c r="C34" s="100">
        <v>0</v>
      </c>
      <c r="D34" s="76"/>
      <c r="F34" s="63">
        <v>3</v>
      </c>
      <c r="G34" s="94">
        <v>0</v>
      </c>
      <c r="H34" s="95"/>
    </row>
    <row r="35" spans="2:8" ht="19.5" thickBot="1" x14ac:dyDescent="0.35">
      <c r="B35" s="52"/>
      <c r="C35" s="11">
        <f>SUM(C31:C34)</f>
        <v>74910</v>
      </c>
      <c r="D35" s="51">
        <f>C35</f>
        <v>74910</v>
      </c>
      <c r="F35" s="63">
        <v>4</v>
      </c>
      <c r="G35" s="94">
        <v>0</v>
      </c>
      <c r="H35" s="95"/>
    </row>
    <row r="36" spans="2:8" x14ac:dyDescent="0.25">
      <c r="B36" s="52"/>
      <c r="C36" s="9"/>
      <c r="D36" s="9"/>
    </row>
    <row r="37" spans="2:8" ht="15.75" thickBot="1" x14ac:dyDescent="0.3">
      <c r="B37" s="52"/>
      <c r="C37" s="9"/>
      <c r="D37" s="9"/>
    </row>
    <row r="38" spans="2:8" ht="18.75" x14ac:dyDescent="0.3">
      <c r="B38" s="52"/>
      <c r="C38" s="9"/>
      <c r="D38" s="9"/>
      <c r="F38" s="87" t="s">
        <v>67</v>
      </c>
      <c r="G38" s="88"/>
      <c r="H38" s="25">
        <f>G28-G32-G33</f>
        <v>0</v>
      </c>
    </row>
    <row r="39" spans="2:8" ht="19.5" thickBot="1" x14ac:dyDescent="0.35">
      <c r="B39" s="52"/>
      <c r="C39" s="53"/>
      <c r="F39" s="65" t="s">
        <v>5</v>
      </c>
      <c r="G39" s="66"/>
      <c r="H39" s="67">
        <v>0</v>
      </c>
    </row>
    <row r="40" spans="2:8" ht="15.75" thickBot="1" x14ac:dyDescent="0.3">
      <c r="B40" s="52"/>
      <c r="C40" s="9"/>
      <c r="D40" s="9"/>
      <c r="H40" s="68"/>
    </row>
    <row r="41" spans="2:8" ht="19.5" thickTop="1" x14ac:dyDescent="0.3">
      <c r="B41" s="52"/>
      <c r="C41" s="9"/>
      <c r="F41" s="69"/>
      <c r="G41" s="70"/>
      <c r="H41" s="71"/>
    </row>
    <row r="42" spans="2:8" ht="19.5" thickBot="1" x14ac:dyDescent="0.35">
      <c r="B42" s="52"/>
      <c r="C42" s="9"/>
      <c r="D42" s="9"/>
      <c r="F42" s="72"/>
      <c r="G42" s="73"/>
      <c r="H42" s="74"/>
    </row>
    <row r="43" spans="2:8" ht="15.75" thickTop="1" x14ac:dyDescent="0.25">
      <c r="B43" s="52"/>
      <c r="C43" s="9"/>
      <c r="F43" s="59"/>
      <c r="G43" s="59"/>
      <c r="H43" s="59"/>
    </row>
    <row r="44" spans="2:8" x14ac:dyDescent="0.25">
      <c r="B44" s="52"/>
      <c r="C44" s="9"/>
      <c r="D44" s="9"/>
    </row>
  </sheetData>
  <mergeCells count="7">
    <mergeCell ref="F38:G38"/>
    <mergeCell ref="C1:D1"/>
    <mergeCell ref="G28:H28"/>
    <mergeCell ref="G32:H32"/>
    <mergeCell ref="G33:H33"/>
    <mergeCell ref="G34:H34"/>
    <mergeCell ref="G35:H35"/>
  </mergeCells>
  <pageMargins left="0.7" right="0.7" top="0.75" bottom="0.75" header="0.3" footer="0.3"/>
  <pageSetup orientation="portrait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activeCell="H24" sqref="H24"/>
    </sheetView>
  </sheetViews>
  <sheetFormatPr baseColWidth="10" defaultRowHeight="15" x14ac:dyDescent="0.25"/>
  <cols>
    <col min="1" max="1" width="6.5703125" customWidth="1"/>
    <col min="3" max="3" width="11.42578125" style="4"/>
    <col min="4" max="4" width="13" style="4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13</v>
      </c>
    </row>
    <row r="2" spans="2:9" x14ac:dyDescent="0.25">
      <c r="B2" s="3"/>
      <c r="F2" s="3"/>
      <c r="G2" s="4"/>
      <c r="H2" s="4"/>
    </row>
    <row r="3" spans="2:9" x14ac:dyDescent="0.25">
      <c r="B3" s="5"/>
      <c r="C3" s="6"/>
      <c r="D3" s="6"/>
      <c r="F3" s="5"/>
      <c r="G3" s="6"/>
      <c r="H3" s="6"/>
    </row>
    <row r="4" spans="2:9" x14ac:dyDescent="0.25">
      <c r="B4" s="5">
        <v>41293</v>
      </c>
      <c r="C4" s="6">
        <v>55000</v>
      </c>
      <c r="D4" s="6"/>
      <c r="F4" s="5"/>
      <c r="G4" s="6"/>
      <c r="H4" s="6"/>
    </row>
    <row r="5" spans="2:9" x14ac:dyDescent="0.25">
      <c r="B5" s="5">
        <v>41293</v>
      </c>
      <c r="C5" s="6">
        <v>13732.5</v>
      </c>
      <c r="D5" s="6" t="s">
        <v>1</v>
      </c>
      <c r="F5" s="5"/>
      <c r="G5" s="6"/>
      <c r="H5" s="6"/>
    </row>
    <row r="6" spans="2:9" x14ac:dyDescent="0.25">
      <c r="B6" s="3">
        <v>41293</v>
      </c>
      <c r="C6" s="4">
        <v>30000</v>
      </c>
      <c r="D6" s="6"/>
      <c r="F6" s="5"/>
      <c r="G6" s="7"/>
      <c r="H6" s="8"/>
    </row>
    <row r="7" spans="2:9" x14ac:dyDescent="0.25">
      <c r="B7" s="5">
        <v>41293</v>
      </c>
      <c r="C7" s="6">
        <v>59000</v>
      </c>
      <c r="D7" s="6"/>
      <c r="F7" s="5"/>
      <c r="G7" s="7"/>
      <c r="H7" s="4"/>
    </row>
    <row r="8" spans="2:9" x14ac:dyDescent="0.25">
      <c r="B8" s="5"/>
      <c r="C8" s="6">
        <v>0</v>
      </c>
      <c r="F8" s="5"/>
      <c r="G8" s="9"/>
      <c r="H8" s="8"/>
    </row>
    <row r="9" spans="2:9" ht="15.75" thickBot="1" x14ac:dyDescent="0.3">
      <c r="B9" s="3"/>
      <c r="C9" s="14">
        <v>0</v>
      </c>
      <c r="D9" s="8"/>
      <c r="F9" s="3"/>
      <c r="G9" s="6">
        <v>0</v>
      </c>
      <c r="H9" s="4"/>
      <c r="I9" s="4"/>
    </row>
    <row r="10" spans="2:9" ht="15.75" thickTop="1" x14ac:dyDescent="0.25">
      <c r="B10" s="10"/>
      <c r="C10" s="7">
        <f>SUM(C3:C9)</f>
        <v>157732.5</v>
      </c>
      <c r="D10" s="6">
        <f>C10</f>
        <v>157732.5</v>
      </c>
      <c r="F10" s="5"/>
      <c r="G10" s="6">
        <v>0</v>
      </c>
      <c r="H10" s="6"/>
    </row>
    <row r="11" spans="2:9" x14ac:dyDescent="0.25">
      <c r="B11" s="10"/>
      <c r="C11" s="7"/>
      <c r="D11" s="6"/>
      <c r="F11" s="5"/>
      <c r="G11" s="6">
        <v>0</v>
      </c>
      <c r="H11" s="11"/>
    </row>
    <row r="12" spans="2:9" ht="15.75" thickBot="1" x14ac:dyDescent="0.3">
      <c r="B12" s="10">
        <v>41294</v>
      </c>
      <c r="C12" s="6">
        <v>30000</v>
      </c>
      <c r="F12" s="5"/>
      <c r="G12" s="12">
        <v>0</v>
      </c>
      <c r="H12" s="6"/>
    </row>
    <row r="13" spans="2:9" ht="15.75" thickTop="1" x14ac:dyDescent="0.25">
      <c r="B13" s="13">
        <v>41294</v>
      </c>
      <c r="C13" s="7">
        <v>11376</v>
      </c>
      <c r="D13" s="8"/>
      <c r="F13" s="5"/>
      <c r="G13" s="7">
        <f>SUM(G4:G12)</f>
        <v>0</v>
      </c>
      <c r="H13" s="4">
        <f>G13</f>
        <v>0</v>
      </c>
      <c r="I13" s="4"/>
    </row>
    <row r="14" spans="2:9" x14ac:dyDescent="0.25">
      <c r="B14" s="13">
        <v>41294</v>
      </c>
      <c r="C14" s="7">
        <v>6000</v>
      </c>
      <c r="D14" s="6"/>
      <c r="F14" s="5"/>
      <c r="G14" s="6"/>
      <c r="H14" s="6"/>
    </row>
    <row r="15" spans="2:9" x14ac:dyDescent="0.25">
      <c r="B15" s="13"/>
      <c r="C15" s="6">
        <v>0</v>
      </c>
      <c r="D15" s="6"/>
      <c r="F15" s="5"/>
      <c r="G15" s="6"/>
    </row>
    <row r="16" spans="2:9" ht="15.75" thickBot="1" x14ac:dyDescent="0.3">
      <c r="B16" s="13"/>
      <c r="C16" s="12">
        <v>0</v>
      </c>
      <c r="D16" s="6"/>
      <c r="F16" s="5"/>
      <c r="G16" s="6"/>
    </row>
    <row r="17" spans="2:9" ht="15.75" thickTop="1" x14ac:dyDescent="0.25">
      <c r="B17" s="13"/>
      <c r="C17" s="6">
        <f>SUM(C12:C16)</f>
        <v>47376</v>
      </c>
      <c r="D17" s="4">
        <f>C17</f>
        <v>47376</v>
      </c>
      <c r="F17" s="3"/>
      <c r="G17" s="6"/>
      <c r="H17" s="6"/>
    </row>
    <row r="18" spans="2:9" x14ac:dyDescent="0.25">
      <c r="B18" s="10"/>
      <c r="C18" s="6"/>
      <c r="D18" s="6"/>
      <c r="F18" s="3"/>
      <c r="G18" s="11"/>
      <c r="H18" s="11"/>
    </row>
    <row r="19" spans="2:9" ht="15.75" thickBot="1" x14ac:dyDescent="0.3">
      <c r="B19" s="10">
        <v>41295</v>
      </c>
      <c r="C19" s="7">
        <v>67800</v>
      </c>
      <c r="D19" s="6"/>
      <c r="F19" s="3"/>
      <c r="G19" s="12"/>
      <c r="H19" s="4"/>
    </row>
    <row r="20" spans="2:9" ht="15.75" thickTop="1" x14ac:dyDescent="0.25">
      <c r="B20" s="10">
        <v>41295</v>
      </c>
      <c r="C20" s="7">
        <v>35000</v>
      </c>
      <c r="D20" s="11"/>
      <c r="F20" s="5"/>
      <c r="G20" s="11">
        <f>SUM(G15:G19)</f>
        <v>0</v>
      </c>
      <c r="H20" s="11">
        <f>G20</f>
        <v>0</v>
      </c>
      <c r="I20" s="11"/>
    </row>
    <row r="21" spans="2:9" x14ac:dyDescent="0.25">
      <c r="B21" s="10">
        <v>41295</v>
      </c>
      <c r="C21" s="7">
        <v>9082.5</v>
      </c>
      <c r="D21" s="11"/>
      <c r="F21" s="3"/>
      <c r="G21" s="4"/>
      <c r="H21" s="4"/>
      <c r="I21" s="15"/>
    </row>
    <row r="22" spans="2:9" ht="15.75" thickBot="1" x14ac:dyDescent="0.3">
      <c r="B22" s="10"/>
      <c r="C22" s="12">
        <v>0</v>
      </c>
      <c r="D22" s="6"/>
      <c r="F22" s="3"/>
      <c r="G22" s="16"/>
      <c r="I22" s="15"/>
    </row>
    <row r="23" spans="2:9" ht="15.75" thickTop="1" x14ac:dyDescent="0.25">
      <c r="B23" s="5"/>
      <c r="C23" s="7">
        <f>SUM(C19:C22)</f>
        <v>111882.5</v>
      </c>
      <c r="D23" s="6">
        <f>C23</f>
        <v>111882.5</v>
      </c>
      <c r="F23" s="3"/>
      <c r="G23" s="6"/>
      <c r="I23" s="15"/>
    </row>
    <row r="24" spans="2:9" x14ac:dyDescent="0.25">
      <c r="B24" s="5"/>
      <c r="C24" s="6"/>
      <c r="D24" s="6"/>
      <c r="F24" s="3"/>
      <c r="G24" s="6"/>
      <c r="H24" s="4">
        <f>G24</f>
        <v>0</v>
      </c>
      <c r="I24" s="15"/>
    </row>
    <row r="25" spans="2:9" x14ac:dyDescent="0.25">
      <c r="B25" s="3"/>
      <c r="C25" s="6"/>
      <c r="D25" s="6"/>
      <c r="F25" s="3"/>
      <c r="G25" s="6"/>
      <c r="I25" s="15"/>
    </row>
    <row r="26" spans="2:9" ht="15.75" thickBot="1" x14ac:dyDescent="0.3">
      <c r="B26" s="3"/>
      <c r="C26" s="6"/>
      <c r="D26" s="8"/>
      <c r="F26" s="17"/>
      <c r="G26" s="12"/>
      <c r="H26" s="12"/>
      <c r="I26" s="15"/>
    </row>
    <row r="27" spans="2:9" ht="20.25" thickTop="1" thickBot="1" x14ac:dyDescent="0.35">
      <c r="B27" s="3">
        <v>41296</v>
      </c>
      <c r="C27" s="6">
        <v>20000</v>
      </c>
      <c r="F27" s="18" t="s">
        <v>2</v>
      </c>
      <c r="G27" s="84">
        <f>D10+D23+D31+H13+D17</f>
        <v>346991</v>
      </c>
      <c r="H27" s="85"/>
      <c r="I27" s="15"/>
    </row>
    <row r="28" spans="2:9" x14ac:dyDescent="0.25">
      <c r="B28" s="3">
        <v>41296</v>
      </c>
      <c r="C28" s="4">
        <v>10000</v>
      </c>
      <c r="F28" s="15"/>
      <c r="G28" s="6"/>
      <c r="H28" s="6"/>
      <c r="I28" s="15"/>
    </row>
    <row r="29" spans="2:9" ht="15.75" thickBot="1" x14ac:dyDescent="0.3">
      <c r="B29" s="3"/>
      <c r="C29" s="4">
        <v>0</v>
      </c>
      <c r="F29" s="15"/>
      <c r="G29" s="6"/>
      <c r="H29" s="6"/>
      <c r="I29" s="15"/>
    </row>
    <row r="30" spans="2:9" ht="19.5" thickBot="1" x14ac:dyDescent="0.35">
      <c r="B30" s="3"/>
      <c r="C30" s="12">
        <v>0</v>
      </c>
      <c r="F30" s="19" t="s">
        <v>3</v>
      </c>
      <c r="G30" s="20"/>
      <c r="H30" s="21"/>
    </row>
    <row r="31" spans="2:9" ht="20.25" thickTop="1" thickBot="1" x14ac:dyDescent="0.35">
      <c r="B31" s="5"/>
      <c r="C31" s="4">
        <f>SUM(C25:C30)</f>
        <v>30000</v>
      </c>
      <c r="D31" s="8">
        <f>C31</f>
        <v>30000</v>
      </c>
      <c r="F31" s="22">
        <v>1</v>
      </c>
      <c r="G31" s="84">
        <v>346985</v>
      </c>
      <c r="H31" s="86"/>
    </row>
    <row r="32" spans="2:9" ht="19.5" thickBot="1" x14ac:dyDescent="0.35">
      <c r="B32" s="5"/>
      <c r="C32" s="6"/>
      <c r="F32" s="22">
        <v>2</v>
      </c>
      <c r="G32" s="84">
        <v>0</v>
      </c>
      <c r="H32" s="86"/>
    </row>
    <row r="33" spans="2:10" ht="19.5" thickBot="1" x14ac:dyDescent="0.35">
      <c r="B33" s="5"/>
      <c r="C33" s="6"/>
      <c r="F33" s="22">
        <v>3</v>
      </c>
      <c r="G33" s="81">
        <v>0</v>
      </c>
      <c r="H33" s="82"/>
    </row>
    <row r="34" spans="2:10" ht="19.5" thickBot="1" x14ac:dyDescent="0.35">
      <c r="B34" s="5"/>
      <c r="C34" s="6"/>
      <c r="F34" s="22">
        <v>4</v>
      </c>
      <c r="G34" s="81">
        <v>0</v>
      </c>
      <c r="H34" s="82"/>
    </row>
    <row r="35" spans="2:10" x14ac:dyDescent="0.25">
      <c r="B35" s="5"/>
      <c r="C35" s="6"/>
      <c r="D35" s="6"/>
    </row>
    <row r="36" spans="2:10" ht="15.75" thickBot="1" x14ac:dyDescent="0.3">
      <c r="B36" s="5"/>
      <c r="C36" s="6"/>
      <c r="D36" s="6"/>
    </row>
    <row r="37" spans="2:10" ht="18.75" x14ac:dyDescent="0.3">
      <c r="B37" s="5"/>
      <c r="C37" s="6"/>
      <c r="D37" s="6"/>
      <c r="F37" s="87" t="s">
        <v>4</v>
      </c>
      <c r="G37" s="88"/>
      <c r="H37" s="25">
        <f>G27-G31</f>
        <v>6</v>
      </c>
    </row>
    <row r="38" spans="2:10" ht="19.5" thickBot="1" x14ac:dyDescent="0.35">
      <c r="B38" s="5"/>
      <c r="C38" s="7"/>
      <c r="F38" s="26" t="s">
        <v>5</v>
      </c>
      <c r="G38" s="27"/>
      <c r="H38" s="28">
        <v>0</v>
      </c>
      <c r="I38" s="29"/>
      <c r="J38" s="30"/>
    </row>
    <row r="39" spans="2:10" x14ac:dyDescent="0.25">
      <c r="B39" s="5"/>
      <c r="C39" s="6"/>
      <c r="D39" s="6"/>
      <c r="H39" s="31"/>
      <c r="I39" s="32"/>
    </row>
    <row r="40" spans="2:10" ht="19.5" thickBot="1" x14ac:dyDescent="0.35">
      <c r="B40" s="5"/>
      <c r="C40" s="12"/>
      <c r="F40" s="33"/>
      <c r="G40" s="15"/>
      <c r="H40" s="15"/>
    </row>
    <row r="41" spans="2:10" ht="20.25" thickTop="1" thickBot="1" x14ac:dyDescent="0.35">
      <c r="B41" s="5"/>
      <c r="C41" s="12"/>
      <c r="D41" s="11"/>
      <c r="F41" s="34"/>
      <c r="G41" s="33"/>
      <c r="H41" s="35"/>
    </row>
    <row r="42" spans="2:10" ht="15.75" thickTop="1" x14ac:dyDescent="0.25">
      <c r="B42" s="5"/>
      <c r="C42" s="6"/>
      <c r="F42" s="15"/>
      <c r="G42" s="15"/>
      <c r="H42" s="15"/>
    </row>
    <row r="43" spans="2:10" x14ac:dyDescent="0.25">
      <c r="B43" s="5"/>
      <c r="C43" s="6"/>
      <c r="D43" s="6"/>
    </row>
    <row r="44" spans="2:10" x14ac:dyDescent="0.25">
      <c r="B44" s="5"/>
      <c r="C44" s="6"/>
      <c r="D44" s="6"/>
    </row>
    <row r="45" spans="2:10" x14ac:dyDescent="0.25">
      <c r="B45" s="15"/>
      <c r="C45" s="6"/>
      <c r="D45" s="6"/>
    </row>
    <row r="46" spans="2:10" x14ac:dyDescent="0.25">
      <c r="B46" s="5"/>
      <c r="C46" s="6"/>
      <c r="D46" s="6"/>
    </row>
    <row r="47" spans="2:10" x14ac:dyDescent="0.25">
      <c r="B47" s="5"/>
      <c r="C47" s="6"/>
      <c r="D47" s="6"/>
    </row>
    <row r="48" spans="2:10" x14ac:dyDescent="0.25">
      <c r="B48" s="5"/>
      <c r="C48" s="6"/>
      <c r="D48" s="15"/>
    </row>
    <row r="49" spans="2:4" x14ac:dyDescent="0.25">
      <c r="B49" s="5"/>
      <c r="C49" s="7"/>
      <c r="D49" s="15"/>
    </row>
    <row r="50" spans="2:4" x14ac:dyDescent="0.25">
      <c r="B50" s="5"/>
      <c r="C50" s="7"/>
      <c r="D50" s="15"/>
    </row>
    <row r="51" spans="2:4" x14ac:dyDescent="0.25">
      <c r="B51" s="5"/>
      <c r="C51" s="6"/>
      <c r="D51" s="6"/>
    </row>
    <row r="52" spans="2:4" x14ac:dyDescent="0.25">
      <c r="B52" s="15"/>
      <c r="C52" s="6"/>
      <c r="D52" s="6"/>
    </row>
    <row r="53" spans="2:4" x14ac:dyDescent="0.25">
      <c r="B53" s="15"/>
      <c r="C53" s="6"/>
      <c r="D53" s="6"/>
    </row>
  </sheetData>
  <mergeCells count="7">
    <mergeCell ref="F37:G37"/>
    <mergeCell ref="C1:D1"/>
    <mergeCell ref="G27:H27"/>
    <mergeCell ref="G31:H31"/>
    <mergeCell ref="G32:H32"/>
    <mergeCell ref="G33:H33"/>
    <mergeCell ref="G34:H34"/>
  </mergeCells>
  <pageMargins left="0.7" right="0.14000000000000001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3" max="3" width="11.42578125" style="4"/>
    <col min="4" max="4" width="13" style="4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14</v>
      </c>
    </row>
    <row r="2" spans="2:9" x14ac:dyDescent="0.25">
      <c r="B2" s="3"/>
      <c r="F2" s="3"/>
      <c r="G2" s="4"/>
      <c r="H2" s="4"/>
    </row>
    <row r="3" spans="2:9" x14ac:dyDescent="0.25">
      <c r="B3" s="5">
        <v>41296</v>
      </c>
      <c r="C3" s="6">
        <v>9315</v>
      </c>
      <c r="D3" s="6"/>
      <c r="F3" s="5"/>
      <c r="G3" s="6"/>
      <c r="H3" s="6"/>
    </row>
    <row r="4" spans="2:9" x14ac:dyDescent="0.25">
      <c r="B4" s="5">
        <v>41296</v>
      </c>
      <c r="C4" s="6">
        <v>23700</v>
      </c>
      <c r="D4" s="6"/>
      <c r="F4" s="5"/>
      <c r="G4" s="6"/>
      <c r="H4" s="6"/>
    </row>
    <row r="5" spans="2:9" x14ac:dyDescent="0.25">
      <c r="B5" s="5">
        <v>41296</v>
      </c>
      <c r="C5" s="6">
        <v>42500</v>
      </c>
      <c r="D5" s="6" t="s">
        <v>1</v>
      </c>
      <c r="F5" s="5"/>
      <c r="G5" s="6"/>
      <c r="H5" s="6"/>
    </row>
    <row r="6" spans="2:9" x14ac:dyDescent="0.25">
      <c r="B6" s="3"/>
      <c r="C6" s="4">
        <v>0</v>
      </c>
      <c r="D6" s="6"/>
      <c r="F6" s="5"/>
      <c r="G6" s="7"/>
      <c r="H6" s="8"/>
    </row>
    <row r="7" spans="2:9" x14ac:dyDescent="0.25">
      <c r="B7" s="5"/>
      <c r="C7" s="6">
        <v>0</v>
      </c>
      <c r="D7" s="6"/>
      <c r="F7" s="5"/>
      <c r="G7" s="7"/>
      <c r="H7" s="4"/>
    </row>
    <row r="8" spans="2:9" x14ac:dyDescent="0.25">
      <c r="B8" s="5"/>
      <c r="C8" s="6">
        <v>0</v>
      </c>
      <c r="F8" s="5"/>
      <c r="G8" s="9"/>
      <c r="H8" s="8"/>
    </row>
    <row r="9" spans="2:9" ht="15.75" thickBot="1" x14ac:dyDescent="0.3">
      <c r="B9" s="3"/>
      <c r="C9" s="14">
        <v>0</v>
      </c>
      <c r="D9" s="8"/>
      <c r="F9" s="3"/>
      <c r="G9" s="6">
        <v>0</v>
      </c>
      <c r="H9" s="4"/>
      <c r="I9" s="4"/>
    </row>
    <row r="10" spans="2:9" ht="15.75" thickTop="1" x14ac:dyDescent="0.25">
      <c r="B10" s="10"/>
      <c r="C10" s="7">
        <f>SUM(C3:C9)</f>
        <v>75515</v>
      </c>
      <c r="D10" s="6">
        <f>C10</f>
        <v>75515</v>
      </c>
      <c r="F10" s="5"/>
      <c r="G10" s="6">
        <v>0</v>
      </c>
      <c r="H10" s="6"/>
    </row>
    <row r="11" spans="2:9" x14ac:dyDescent="0.25">
      <c r="B11" s="10"/>
      <c r="C11" s="7"/>
      <c r="D11" s="6"/>
      <c r="F11" s="5"/>
      <c r="G11" s="6">
        <v>0</v>
      </c>
      <c r="H11" s="11"/>
    </row>
    <row r="12" spans="2:9" ht="15.75" thickBot="1" x14ac:dyDescent="0.3">
      <c r="B12" s="10">
        <v>41297</v>
      </c>
      <c r="C12" s="6">
        <v>10155</v>
      </c>
      <c r="F12" s="5"/>
      <c r="G12" s="12">
        <v>0</v>
      </c>
      <c r="H12" s="6"/>
    </row>
    <row r="13" spans="2:9" ht="15.75" thickTop="1" x14ac:dyDescent="0.25">
      <c r="B13" s="13">
        <v>41297</v>
      </c>
      <c r="C13" s="7">
        <v>6200</v>
      </c>
      <c r="D13" s="8"/>
      <c r="F13" s="5"/>
      <c r="G13" s="7">
        <f>SUM(G4:G12)</f>
        <v>0</v>
      </c>
      <c r="H13" s="4">
        <f>G13</f>
        <v>0</v>
      </c>
      <c r="I13" s="4"/>
    </row>
    <row r="14" spans="2:9" x14ac:dyDescent="0.25">
      <c r="B14" s="13">
        <v>41297</v>
      </c>
      <c r="C14" s="7">
        <v>20000</v>
      </c>
      <c r="D14" s="6"/>
      <c r="F14" s="5"/>
      <c r="G14" s="6"/>
      <c r="H14" s="6"/>
    </row>
    <row r="15" spans="2:9" x14ac:dyDescent="0.25">
      <c r="B15" s="13">
        <v>41297</v>
      </c>
      <c r="C15" s="6">
        <v>30000</v>
      </c>
      <c r="D15" s="6"/>
      <c r="F15" s="5"/>
      <c r="G15" s="6"/>
    </row>
    <row r="16" spans="2:9" ht="15.75" thickBot="1" x14ac:dyDescent="0.3">
      <c r="B16" s="13">
        <v>41297</v>
      </c>
      <c r="C16" s="12">
        <v>25000</v>
      </c>
      <c r="D16" s="6"/>
      <c r="F16" s="5"/>
      <c r="G16" s="6"/>
    </row>
    <row r="17" spans="2:9" ht="15.75" thickTop="1" x14ac:dyDescent="0.25">
      <c r="B17" s="13"/>
      <c r="C17" s="6">
        <f>SUM(C12:C16)</f>
        <v>91355</v>
      </c>
      <c r="D17" s="4">
        <f>C17</f>
        <v>91355</v>
      </c>
      <c r="F17" s="3"/>
      <c r="G17" s="6"/>
      <c r="H17" s="6"/>
    </row>
    <row r="18" spans="2:9" x14ac:dyDescent="0.25">
      <c r="B18" s="10"/>
      <c r="C18" s="6"/>
      <c r="D18" s="6"/>
      <c r="F18" s="3"/>
      <c r="G18" s="11"/>
      <c r="H18" s="11"/>
    </row>
    <row r="19" spans="2:9" ht="15.75" thickBot="1" x14ac:dyDescent="0.3">
      <c r="B19" s="10"/>
      <c r="C19" s="7"/>
      <c r="D19" s="6"/>
      <c r="F19" s="3"/>
      <c r="G19" s="12"/>
      <c r="H19" s="4"/>
    </row>
    <row r="20" spans="2:9" ht="15.75" thickTop="1" x14ac:dyDescent="0.25">
      <c r="B20" s="10"/>
      <c r="C20" s="7"/>
      <c r="D20" s="11"/>
      <c r="F20" s="5"/>
      <c r="G20" s="11">
        <f>SUM(G15:G19)</f>
        <v>0</v>
      </c>
      <c r="H20" s="11">
        <f>G20</f>
        <v>0</v>
      </c>
      <c r="I20" s="11"/>
    </row>
    <row r="21" spans="2:9" x14ac:dyDescent="0.25">
      <c r="B21" s="10"/>
      <c r="C21" s="7"/>
      <c r="D21" s="11"/>
      <c r="F21" s="3"/>
      <c r="G21" s="4"/>
      <c r="H21" s="4"/>
      <c r="I21" s="15"/>
    </row>
    <row r="22" spans="2:9" ht="15.75" thickBot="1" x14ac:dyDescent="0.3">
      <c r="B22" s="10"/>
      <c r="C22" s="12">
        <v>0</v>
      </c>
      <c r="D22" s="6"/>
      <c r="F22" s="3"/>
      <c r="G22" s="16"/>
      <c r="I22" s="15"/>
    </row>
    <row r="23" spans="2:9" ht="15.75" thickTop="1" x14ac:dyDescent="0.25">
      <c r="B23" s="5"/>
      <c r="C23" s="7">
        <f>SUM(C19:C22)</f>
        <v>0</v>
      </c>
      <c r="D23" s="6">
        <f>C23</f>
        <v>0</v>
      </c>
      <c r="F23" s="3"/>
      <c r="G23" s="6"/>
      <c r="I23" s="15"/>
    </row>
    <row r="24" spans="2:9" x14ac:dyDescent="0.25">
      <c r="B24" s="5"/>
      <c r="C24" s="6"/>
      <c r="D24" s="6"/>
      <c r="F24" s="3"/>
      <c r="G24" s="6"/>
      <c r="H24" s="4">
        <f>G24</f>
        <v>0</v>
      </c>
      <c r="I24" s="15"/>
    </row>
    <row r="25" spans="2:9" x14ac:dyDescent="0.25">
      <c r="B25" s="3"/>
      <c r="C25" s="6"/>
      <c r="D25" s="6"/>
      <c r="F25" s="3"/>
      <c r="G25" s="6"/>
      <c r="I25" s="15"/>
    </row>
    <row r="26" spans="2:9" ht="15.75" thickBot="1" x14ac:dyDescent="0.3">
      <c r="B26" s="3"/>
      <c r="C26" s="6"/>
      <c r="D26" s="8"/>
      <c r="F26" s="17"/>
      <c r="G26" s="12"/>
      <c r="H26" s="12"/>
      <c r="I26" s="15"/>
    </row>
    <row r="27" spans="2:9" ht="20.25" thickTop="1" thickBot="1" x14ac:dyDescent="0.35">
      <c r="B27" s="3"/>
      <c r="C27" s="6"/>
      <c r="F27" s="18" t="s">
        <v>2</v>
      </c>
      <c r="G27" s="84">
        <f>D10+D23+D31+H13+D17</f>
        <v>166870</v>
      </c>
      <c r="H27" s="85"/>
      <c r="I27" s="15"/>
    </row>
    <row r="28" spans="2:9" x14ac:dyDescent="0.25">
      <c r="B28" s="3"/>
      <c r="F28" s="15"/>
      <c r="G28" s="6"/>
      <c r="H28" s="6"/>
      <c r="I28" s="15"/>
    </row>
    <row r="29" spans="2:9" ht="15.75" thickBot="1" x14ac:dyDescent="0.3">
      <c r="B29" s="3"/>
      <c r="C29" s="4">
        <v>0</v>
      </c>
      <c r="F29" s="15"/>
      <c r="G29" s="6"/>
      <c r="H29" s="6"/>
      <c r="I29" s="15"/>
    </row>
    <row r="30" spans="2:9" ht="19.5" thickBot="1" x14ac:dyDescent="0.35">
      <c r="B30" s="3"/>
      <c r="C30" s="12">
        <v>0</v>
      </c>
      <c r="F30" s="19" t="s">
        <v>3</v>
      </c>
      <c r="G30" s="20"/>
      <c r="H30" s="21"/>
    </row>
    <row r="31" spans="2:9" ht="20.25" thickTop="1" thickBot="1" x14ac:dyDescent="0.35">
      <c r="B31" s="5"/>
      <c r="C31" s="4">
        <f>SUM(C25:C30)</f>
        <v>0</v>
      </c>
      <c r="D31" s="8">
        <f>C31</f>
        <v>0</v>
      </c>
      <c r="F31" s="22">
        <v>1</v>
      </c>
      <c r="G31" s="84">
        <v>166870</v>
      </c>
      <c r="H31" s="86"/>
    </row>
    <row r="32" spans="2:9" ht="19.5" thickBot="1" x14ac:dyDescent="0.35">
      <c r="B32" s="5"/>
      <c r="C32" s="6"/>
      <c r="F32" s="22">
        <v>2</v>
      </c>
      <c r="G32" s="84">
        <v>0</v>
      </c>
      <c r="H32" s="86"/>
    </row>
    <row r="33" spans="2:10" ht="19.5" thickBot="1" x14ac:dyDescent="0.35">
      <c r="B33" s="5"/>
      <c r="C33" s="6"/>
      <c r="F33" s="22">
        <v>3</v>
      </c>
      <c r="G33" s="81">
        <v>0</v>
      </c>
      <c r="H33" s="82"/>
    </row>
    <row r="34" spans="2:10" ht="19.5" thickBot="1" x14ac:dyDescent="0.35">
      <c r="B34" s="5"/>
      <c r="C34" s="6"/>
      <c r="F34" s="22">
        <v>4</v>
      </c>
      <c r="G34" s="81">
        <v>0</v>
      </c>
      <c r="H34" s="82"/>
    </row>
    <row r="35" spans="2:10" x14ac:dyDescent="0.25">
      <c r="B35" s="5"/>
      <c r="C35" s="6"/>
      <c r="D35" s="6"/>
    </row>
    <row r="36" spans="2:10" ht="15.75" thickBot="1" x14ac:dyDescent="0.3">
      <c r="B36" s="5"/>
      <c r="C36" s="6"/>
      <c r="D36" s="6"/>
    </row>
    <row r="37" spans="2:10" ht="18.75" x14ac:dyDescent="0.3">
      <c r="B37" s="5"/>
      <c r="C37" s="6"/>
      <c r="D37" s="6"/>
      <c r="F37" s="87" t="s">
        <v>4</v>
      </c>
      <c r="G37" s="88"/>
      <c r="H37" s="25">
        <f>G27-G31</f>
        <v>0</v>
      </c>
    </row>
    <row r="38" spans="2:10" ht="19.5" thickBot="1" x14ac:dyDescent="0.35">
      <c r="B38" s="5"/>
      <c r="C38" s="7"/>
      <c r="F38" s="26" t="s">
        <v>5</v>
      </c>
      <c r="G38" s="27"/>
      <c r="H38" s="28">
        <v>0</v>
      </c>
      <c r="I38" s="29"/>
      <c r="J38" s="30"/>
    </row>
    <row r="39" spans="2:10" x14ac:dyDescent="0.25">
      <c r="B39" s="5"/>
      <c r="C39" s="6"/>
      <c r="D39" s="6"/>
      <c r="H39" s="31"/>
      <c r="I39" s="32"/>
    </row>
    <row r="40" spans="2:10" ht="19.5" thickBot="1" x14ac:dyDescent="0.35">
      <c r="B40" s="5"/>
      <c r="C40" s="12"/>
      <c r="F40" s="33"/>
      <c r="G40" s="15"/>
      <c r="H40" s="15"/>
    </row>
    <row r="41" spans="2:10" ht="20.25" thickTop="1" thickBot="1" x14ac:dyDescent="0.35">
      <c r="B41" s="5"/>
      <c r="C41" s="12"/>
      <c r="D41" s="11"/>
      <c r="F41" s="34"/>
      <c r="G41" s="33"/>
      <c r="H41" s="35"/>
    </row>
    <row r="42" spans="2:10" ht="15.75" thickTop="1" x14ac:dyDescent="0.25">
      <c r="B42" s="5"/>
      <c r="C42" s="6"/>
      <c r="F42" s="15"/>
      <c r="G42" s="15"/>
      <c r="H42" s="15"/>
    </row>
    <row r="43" spans="2:10" x14ac:dyDescent="0.25">
      <c r="B43" s="5"/>
      <c r="C43" s="6"/>
      <c r="D43" s="6"/>
    </row>
    <row r="44" spans="2:10" x14ac:dyDescent="0.25">
      <c r="B44" s="5"/>
      <c r="C44" s="6"/>
      <c r="D44" s="6"/>
    </row>
    <row r="45" spans="2:10" x14ac:dyDescent="0.25">
      <c r="B45" s="15"/>
      <c r="C45" s="6"/>
      <c r="D45" s="6"/>
    </row>
    <row r="46" spans="2:10" x14ac:dyDescent="0.25">
      <c r="B46" s="5"/>
      <c r="C46" s="6"/>
      <c r="D46" s="6"/>
    </row>
    <row r="47" spans="2:10" x14ac:dyDescent="0.25">
      <c r="B47" s="5"/>
      <c r="C47" s="6"/>
      <c r="D47" s="6"/>
    </row>
    <row r="48" spans="2:10" x14ac:dyDescent="0.25">
      <c r="B48" s="5"/>
      <c r="C48" s="6"/>
      <c r="D48" s="15"/>
    </row>
    <row r="49" spans="2:4" x14ac:dyDescent="0.25">
      <c r="B49" s="5"/>
      <c r="C49" s="7"/>
      <c r="D49" s="15"/>
    </row>
    <row r="50" spans="2:4" x14ac:dyDescent="0.25">
      <c r="B50" s="5"/>
      <c r="C50" s="7"/>
      <c r="D50" s="15"/>
    </row>
    <row r="51" spans="2:4" x14ac:dyDescent="0.25">
      <c r="B51" s="5"/>
      <c r="C51" s="6"/>
      <c r="D51" s="6"/>
    </row>
    <row r="52" spans="2:4" x14ac:dyDescent="0.25">
      <c r="B52" s="15"/>
      <c r="C52" s="6"/>
      <c r="D52" s="6"/>
    </row>
    <row r="53" spans="2:4" x14ac:dyDescent="0.25">
      <c r="B53" s="15"/>
      <c r="C53" s="6"/>
      <c r="D53" s="6"/>
    </row>
  </sheetData>
  <mergeCells count="7">
    <mergeCell ref="F37:G37"/>
    <mergeCell ref="C1:D1"/>
    <mergeCell ref="G27:H27"/>
    <mergeCell ref="G31:H31"/>
    <mergeCell ref="G32:H32"/>
    <mergeCell ref="G33:H33"/>
    <mergeCell ref="G34:H34"/>
  </mergeCells>
  <pageMargins left="0.7" right="0.1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sqref="A1:XFD1048576"/>
    </sheetView>
  </sheetViews>
  <sheetFormatPr baseColWidth="10" defaultRowHeight="15" x14ac:dyDescent="0.25"/>
  <cols>
    <col min="1" max="1" width="6.5703125" customWidth="1"/>
    <col min="2" max="2" width="11.42578125" style="36"/>
    <col min="3" max="3" width="11.42578125" style="8"/>
    <col min="4" max="4" width="13" style="8" bestFit="1" customWidth="1"/>
    <col min="5" max="5" width="2.7109375" customWidth="1"/>
    <col min="6" max="6" width="10.28515625" customWidth="1"/>
    <col min="7" max="7" width="18.140625" customWidth="1"/>
    <col min="8" max="8" width="19.42578125" customWidth="1"/>
  </cols>
  <sheetData>
    <row r="1" spans="2:9" ht="21" x14ac:dyDescent="0.35">
      <c r="C1" s="83" t="s">
        <v>0</v>
      </c>
      <c r="D1" s="83"/>
      <c r="E1" s="1"/>
      <c r="F1" s="2" t="s">
        <v>15</v>
      </c>
    </row>
    <row r="2" spans="2:9" x14ac:dyDescent="0.25">
      <c r="B2" s="37"/>
      <c r="F2" s="3"/>
      <c r="G2" s="4"/>
      <c r="H2" s="4"/>
    </row>
    <row r="3" spans="2:9" x14ac:dyDescent="0.25">
      <c r="B3" s="38">
        <v>41298</v>
      </c>
      <c r="C3" s="11">
        <v>10284</v>
      </c>
      <c r="D3" s="11"/>
      <c r="F3" s="5"/>
      <c r="G3" s="11"/>
      <c r="H3" s="11"/>
    </row>
    <row r="4" spans="2:9" x14ac:dyDescent="0.25">
      <c r="B4" s="38">
        <v>41298</v>
      </c>
      <c r="C4" s="11">
        <v>25000</v>
      </c>
      <c r="D4" s="11"/>
      <c r="F4" s="5"/>
      <c r="G4" s="11"/>
      <c r="H4" s="11"/>
    </row>
    <row r="5" spans="2:9" x14ac:dyDescent="0.25">
      <c r="B5" s="38">
        <v>41298</v>
      </c>
      <c r="C5" s="11">
        <v>34500</v>
      </c>
      <c r="D5" s="11" t="s">
        <v>1</v>
      </c>
      <c r="F5" s="5"/>
      <c r="G5" s="11"/>
      <c r="H5" s="11"/>
    </row>
    <row r="6" spans="2:9" x14ac:dyDescent="0.25">
      <c r="B6" s="37">
        <v>41298</v>
      </c>
      <c r="C6" s="8">
        <v>20000</v>
      </c>
      <c r="D6" s="11"/>
      <c r="F6" s="5"/>
      <c r="G6" s="41"/>
      <c r="H6" s="8"/>
    </row>
    <row r="7" spans="2:9" x14ac:dyDescent="0.25">
      <c r="B7" s="38">
        <v>41298</v>
      </c>
      <c r="C7" s="11">
        <v>30000</v>
      </c>
      <c r="D7" s="11"/>
      <c r="F7" s="5"/>
      <c r="G7" s="41"/>
      <c r="H7" s="8"/>
    </row>
    <row r="8" spans="2:9" x14ac:dyDescent="0.25">
      <c r="B8" s="38"/>
      <c r="C8" s="11">
        <v>0</v>
      </c>
      <c r="F8" s="5"/>
      <c r="G8" s="11"/>
      <c r="H8" s="8"/>
    </row>
    <row r="9" spans="2:9" ht="15.75" thickBot="1" x14ac:dyDescent="0.3">
      <c r="B9" s="37"/>
      <c r="C9" s="39">
        <v>0</v>
      </c>
      <c r="F9" s="3"/>
      <c r="G9" s="11">
        <v>0</v>
      </c>
      <c r="H9" s="8"/>
      <c r="I9" s="4"/>
    </row>
    <row r="10" spans="2:9" ht="15.75" thickTop="1" x14ac:dyDescent="0.25">
      <c r="B10" s="40"/>
      <c r="C10" s="41">
        <f>SUM(C3:C9)</f>
        <v>119784</v>
      </c>
      <c r="D10" s="11">
        <f>C10</f>
        <v>119784</v>
      </c>
      <c r="F10" s="5"/>
      <c r="G10" s="11">
        <v>0</v>
      </c>
      <c r="H10" s="11"/>
    </row>
    <row r="11" spans="2:9" x14ac:dyDescent="0.25">
      <c r="B11" s="40"/>
      <c r="C11" s="41"/>
      <c r="D11" s="11"/>
      <c r="F11" s="5"/>
      <c r="G11" s="11">
        <v>0</v>
      </c>
      <c r="H11" s="11"/>
    </row>
    <row r="12" spans="2:9" ht="15.75" thickBot="1" x14ac:dyDescent="0.3">
      <c r="B12" s="40">
        <v>41299</v>
      </c>
      <c r="C12" s="11">
        <v>30000</v>
      </c>
      <c r="F12" s="5"/>
      <c r="G12" s="43">
        <v>0</v>
      </c>
      <c r="H12" s="11"/>
    </row>
    <row r="13" spans="2:9" ht="15.75" thickTop="1" x14ac:dyDescent="0.25">
      <c r="B13" s="42">
        <v>41299</v>
      </c>
      <c r="C13" s="41">
        <v>55000</v>
      </c>
      <c r="F13" s="5"/>
      <c r="G13" s="41">
        <f>SUM(G4:G12)</f>
        <v>0</v>
      </c>
      <c r="H13" s="8">
        <f>G13</f>
        <v>0</v>
      </c>
      <c r="I13" s="4"/>
    </row>
    <row r="14" spans="2:9" x14ac:dyDescent="0.25">
      <c r="B14" s="42">
        <v>41299</v>
      </c>
      <c r="C14" s="41">
        <v>30000</v>
      </c>
      <c r="D14" s="11"/>
      <c r="F14" s="5"/>
      <c r="G14" s="11"/>
      <c r="H14" s="11"/>
    </row>
    <row r="15" spans="2:9" x14ac:dyDescent="0.25">
      <c r="B15" s="42">
        <v>41299</v>
      </c>
      <c r="C15" s="11">
        <v>41700</v>
      </c>
      <c r="D15" s="11"/>
      <c r="F15" s="5"/>
      <c r="G15" s="11"/>
      <c r="H15" s="36"/>
    </row>
    <row r="16" spans="2:9" ht="15.75" thickBot="1" x14ac:dyDescent="0.3">
      <c r="B16" s="42"/>
      <c r="C16" s="43">
        <v>0</v>
      </c>
      <c r="D16" s="11"/>
      <c r="F16" s="5"/>
      <c r="G16" s="11"/>
      <c r="H16" s="36"/>
    </row>
    <row r="17" spans="2:9" ht="15.75" thickTop="1" x14ac:dyDescent="0.25">
      <c r="B17" s="42"/>
      <c r="C17" s="11">
        <f>SUM(C12:C16)</f>
        <v>156700</v>
      </c>
      <c r="D17" s="8">
        <f>C17</f>
        <v>156700</v>
      </c>
      <c r="F17" s="3"/>
      <c r="G17" s="11"/>
      <c r="H17" s="11"/>
    </row>
    <row r="18" spans="2:9" x14ac:dyDescent="0.25">
      <c r="B18" s="40"/>
      <c r="C18" s="11"/>
      <c r="D18" s="11"/>
      <c r="F18" s="3"/>
      <c r="G18" s="11"/>
      <c r="H18" s="11"/>
    </row>
    <row r="19" spans="2:9" ht="15.75" thickBot="1" x14ac:dyDescent="0.3">
      <c r="B19" s="40">
        <v>41300</v>
      </c>
      <c r="C19" s="41">
        <v>8338</v>
      </c>
      <c r="D19" s="11"/>
      <c r="F19" s="3"/>
      <c r="G19" s="43"/>
      <c r="H19" s="8"/>
    </row>
    <row r="20" spans="2:9" ht="15.75" thickTop="1" x14ac:dyDescent="0.25">
      <c r="B20" s="40">
        <v>41300</v>
      </c>
      <c r="C20" s="41">
        <v>45000</v>
      </c>
      <c r="D20" s="11"/>
      <c r="F20" s="5"/>
      <c r="G20" s="11">
        <f>SUM(G15:G19)</f>
        <v>0</v>
      </c>
      <c r="H20" s="11">
        <f>G20</f>
        <v>0</v>
      </c>
      <c r="I20" s="11"/>
    </row>
    <row r="21" spans="2:9" x14ac:dyDescent="0.25">
      <c r="B21" s="40">
        <v>41300</v>
      </c>
      <c r="C21" s="41">
        <v>18150</v>
      </c>
      <c r="D21" s="11"/>
      <c r="F21" s="3"/>
      <c r="G21" s="8"/>
      <c r="H21" s="8"/>
      <c r="I21" s="15"/>
    </row>
    <row r="22" spans="2:9" x14ac:dyDescent="0.25">
      <c r="B22" s="40">
        <v>41300</v>
      </c>
      <c r="C22" s="11">
        <v>28000</v>
      </c>
      <c r="D22" s="11"/>
      <c r="F22" s="3"/>
      <c r="G22" s="44"/>
      <c r="H22" s="36"/>
      <c r="I22" s="15"/>
    </row>
    <row r="23" spans="2:9" x14ac:dyDescent="0.25">
      <c r="B23" s="38">
        <v>41300</v>
      </c>
      <c r="C23" s="41">
        <v>25000</v>
      </c>
      <c r="D23" s="11"/>
      <c r="F23" s="3"/>
      <c r="G23" s="11"/>
      <c r="H23" s="36"/>
      <c r="I23" s="15"/>
    </row>
    <row r="24" spans="2:9" x14ac:dyDescent="0.25">
      <c r="B24" s="38">
        <v>41300</v>
      </c>
      <c r="C24" s="11">
        <v>30000</v>
      </c>
      <c r="D24" s="11"/>
      <c r="F24" s="3"/>
      <c r="G24" s="6"/>
      <c r="H24" s="4">
        <f>G24</f>
        <v>0</v>
      </c>
      <c r="I24" s="15"/>
    </row>
    <row r="25" spans="2:9" ht="15.75" thickBot="1" x14ac:dyDescent="0.3">
      <c r="B25" s="37"/>
      <c r="C25" s="43">
        <v>0</v>
      </c>
      <c r="D25" s="11"/>
      <c r="F25" s="3"/>
      <c r="G25" s="6"/>
      <c r="I25" s="15"/>
    </row>
    <row r="26" spans="2:9" ht="16.5" thickTop="1" thickBot="1" x14ac:dyDescent="0.3">
      <c r="B26" s="37"/>
      <c r="C26" s="11">
        <f>SUM(C19:C25)</f>
        <v>154488</v>
      </c>
      <c r="D26" s="8">
        <f>C26</f>
        <v>154488</v>
      </c>
      <c r="F26" s="17"/>
      <c r="G26" s="12"/>
      <c r="H26" s="12"/>
      <c r="I26" s="15"/>
    </row>
    <row r="27" spans="2:9" ht="20.25" thickTop="1" thickBot="1" x14ac:dyDescent="0.35">
      <c r="B27" s="37"/>
      <c r="C27" s="11"/>
      <c r="F27" s="18" t="s">
        <v>2</v>
      </c>
      <c r="G27" s="84">
        <f>D10+D23+D31+H13+D17+D26+D33</f>
        <v>534031</v>
      </c>
      <c r="H27" s="85"/>
      <c r="I27" s="15"/>
    </row>
    <row r="28" spans="2:9" x14ac:dyDescent="0.25">
      <c r="B28" s="37">
        <v>41301</v>
      </c>
      <c r="C28" s="8">
        <v>30000</v>
      </c>
      <c r="F28" s="15"/>
      <c r="G28" s="6"/>
      <c r="H28" s="6"/>
      <c r="I28" s="15"/>
    </row>
    <row r="29" spans="2:9" ht="15.75" thickBot="1" x14ac:dyDescent="0.3">
      <c r="B29" s="37">
        <v>41301</v>
      </c>
      <c r="C29" s="8">
        <v>14841</v>
      </c>
      <c r="F29" s="15"/>
      <c r="G29" s="6"/>
      <c r="H29" s="6"/>
      <c r="I29" s="15"/>
    </row>
    <row r="30" spans="2:9" ht="18.75" x14ac:dyDescent="0.3">
      <c r="B30" s="37">
        <v>41301</v>
      </c>
      <c r="C30" s="11">
        <v>39850</v>
      </c>
      <c r="F30" s="19" t="s">
        <v>3</v>
      </c>
      <c r="G30" s="20"/>
      <c r="H30" s="21"/>
    </row>
    <row r="31" spans="2:9" ht="19.5" thickBot="1" x14ac:dyDescent="0.35">
      <c r="B31" s="38">
        <v>41301</v>
      </c>
      <c r="C31" s="8">
        <v>18368</v>
      </c>
      <c r="F31" s="22">
        <v>1</v>
      </c>
      <c r="G31" s="84">
        <v>534031</v>
      </c>
      <c r="H31" s="86"/>
    </row>
    <row r="32" spans="2:9" ht="19.5" thickBot="1" x14ac:dyDescent="0.35">
      <c r="B32" s="38"/>
      <c r="C32" s="43">
        <v>0</v>
      </c>
      <c r="F32" s="22">
        <v>2</v>
      </c>
      <c r="G32" s="84">
        <v>0</v>
      </c>
      <c r="H32" s="86"/>
    </row>
    <row r="33" spans="2:10" ht="20.25" thickTop="1" thickBot="1" x14ac:dyDescent="0.35">
      <c r="B33" s="38"/>
      <c r="C33" s="11">
        <f>SUM(C28:C32)</f>
        <v>103059</v>
      </c>
      <c r="D33" s="8">
        <f>C33</f>
        <v>103059</v>
      </c>
      <c r="F33" s="22">
        <v>3</v>
      </c>
      <c r="G33" s="81">
        <v>0</v>
      </c>
      <c r="H33" s="82"/>
    </row>
    <row r="34" spans="2:10" ht="19.5" thickBot="1" x14ac:dyDescent="0.35">
      <c r="B34" s="38"/>
      <c r="C34" s="11"/>
      <c r="F34" s="22">
        <v>4</v>
      </c>
      <c r="G34" s="81">
        <v>0</v>
      </c>
      <c r="H34" s="82"/>
    </row>
    <row r="35" spans="2:10" x14ac:dyDescent="0.25">
      <c r="B35" s="38"/>
      <c r="C35" s="11"/>
      <c r="D35" s="11"/>
    </row>
    <row r="36" spans="2:10" ht="15.75" thickBot="1" x14ac:dyDescent="0.3">
      <c r="B36" s="38"/>
      <c r="C36" s="11"/>
      <c r="D36" s="11"/>
    </row>
    <row r="37" spans="2:10" ht="18.75" x14ac:dyDescent="0.3">
      <c r="B37" s="38"/>
      <c r="C37" s="11"/>
      <c r="D37" s="11"/>
      <c r="F37" s="87" t="s">
        <v>4</v>
      </c>
      <c r="G37" s="88"/>
      <c r="H37" s="25">
        <f>G27-G31</f>
        <v>0</v>
      </c>
    </row>
    <row r="38" spans="2:10" ht="19.5" thickBot="1" x14ac:dyDescent="0.35">
      <c r="B38" s="38"/>
      <c r="C38" s="41"/>
      <c r="F38" s="26" t="s">
        <v>5</v>
      </c>
      <c r="G38" s="27"/>
      <c r="H38" s="28">
        <v>0</v>
      </c>
      <c r="I38" s="29"/>
      <c r="J38" s="30"/>
    </row>
    <row r="39" spans="2:10" x14ac:dyDescent="0.25">
      <c r="B39" s="38"/>
      <c r="C39" s="11"/>
      <c r="D39" s="11"/>
      <c r="H39" s="31"/>
      <c r="I39" s="32"/>
    </row>
    <row r="40" spans="2:10" ht="18.75" x14ac:dyDescent="0.3">
      <c r="B40" s="38"/>
      <c r="C40" s="11"/>
      <c r="F40" s="33"/>
      <c r="G40" s="15"/>
      <c r="H40" s="15"/>
    </row>
    <row r="41" spans="2:10" ht="18.75" x14ac:dyDescent="0.3">
      <c r="B41" s="38"/>
      <c r="C41" s="11"/>
      <c r="D41" s="11"/>
      <c r="F41" s="34"/>
      <c r="G41" s="33"/>
      <c r="H41" s="35"/>
    </row>
    <row r="42" spans="2:10" x14ac:dyDescent="0.25">
      <c r="B42" s="38"/>
      <c r="C42" s="11"/>
      <c r="F42" s="15"/>
      <c r="G42" s="15"/>
      <c r="H42" s="15"/>
    </row>
    <row r="43" spans="2:10" x14ac:dyDescent="0.25">
      <c r="B43" s="38"/>
      <c r="C43" s="11"/>
      <c r="D43" s="11"/>
    </row>
    <row r="44" spans="2:10" x14ac:dyDescent="0.25">
      <c r="B44" s="38"/>
      <c r="C44" s="11"/>
      <c r="D44" s="11"/>
    </row>
    <row r="45" spans="2:10" x14ac:dyDescent="0.25">
      <c r="B45" s="29"/>
      <c r="C45" s="11"/>
      <c r="D45" s="11"/>
    </row>
    <row r="46" spans="2:10" x14ac:dyDescent="0.25">
      <c r="B46" s="38"/>
      <c r="C46" s="11"/>
      <c r="D46" s="11"/>
    </row>
    <row r="47" spans="2:10" x14ac:dyDescent="0.25">
      <c r="B47" s="38"/>
      <c r="C47" s="11"/>
      <c r="D47" s="11"/>
    </row>
    <row r="48" spans="2:10" x14ac:dyDescent="0.25">
      <c r="B48" s="38"/>
      <c r="C48" s="11"/>
      <c r="D48" s="29"/>
    </row>
    <row r="49" spans="2:4" x14ac:dyDescent="0.25">
      <c r="B49" s="38"/>
      <c r="C49" s="41"/>
      <c r="D49" s="29"/>
    </row>
    <row r="50" spans="2:4" x14ac:dyDescent="0.25">
      <c r="B50" s="38"/>
      <c r="C50" s="41"/>
      <c r="D50" s="29"/>
    </row>
    <row r="51" spans="2:4" x14ac:dyDescent="0.25">
      <c r="B51" s="38"/>
      <c r="C51" s="11"/>
      <c r="D51" s="11"/>
    </row>
    <row r="52" spans="2:4" x14ac:dyDescent="0.25">
      <c r="B52" s="29"/>
      <c r="C52" s="11"/>
      <c r="D52" s="11"/>
    </row>
    <row r="53" spans="2:4" x14ac:dyDescent="0.25">
      <c r="B53" s="29"/>
      <c r="C53" s="11"/>
      <c r="D53" s="11"/>
    </row>
  </sheetData>
  <mergeCells count="7">
    <mergeCell ref="F37:G37"/>
    <mergeCell ref="C1:D1"/>
    <mergeCell ref="G27:H27"/>
    <mergeCell ref="G31:H31"/>
    <mergeCell ref="G32:H32"/>
    <mergeCell ref="G33:H33"/>
    <mergeCell ref="G34:H34"/>
  </mergeCells>
  <pageMargins left="0.7" right="0.12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62</vt:i4>
      </vt:variant>
    </vt:vector>
  </HeadingPairs>
  <TitlesOfParts>
    <vt:vector size="62" baseType="lpstr">
      <vt:lpstr>03 ENERO </vt:lpstr>
      <vt:lpstr>7 ENE </vt:lpstr>
      <vt:lpstr>10 ENE</vt:lpstr>
      <vt:lpstr>12 ENE</vt:lpstr>
      <vt:lpstr>15 ENE</vt:lpstr>
      <vt:lpstr>19 ENE </vt:lpstr>
      <vt:lpstr>22 ENE</vt:lpstr>
      <vt:lpstr>24 ENE </vt:lpstr>
      <vt:lpstr>28 ENE</vt:lpstr>
      <vt:lpstr>02 FEB</vt:lpstr>
      <vt:lpstr>05 FEB</vt:lpstr>
      <vt:lpstr>07 FEB </vt:lpstr>
      <vt:lpstr>9 FEB</vt:lpstr>
      <vt:lpstr>12 FEB</vt:lpstr>
      <vt:lpstr>13 FEB</vt:lpstr>
      <vt:lpstr>14 FEB</vt:lpstr>
      <vt:lpstr>18 FEB  </vt:lpstr>
      <vt:lpstr>21 FEB</vt:lpstr>
      <vt:lpstr>23 FEB</vt:lpstr>
      <vt:lpstr>26 FEB</vt:lpstr>
      <vt:lpstr>02 MARZO</vt:lpstr>
      <vt:lpstr>05 MAR</vt:lpstr>
      <vt:lpstr>09 MARZO</vt:lpstr>
      <vt:lpstr>12 MAR</vt:lpstr>
      <vt:lpstr>14 MAR</vt:lpstr>
      <vt:lpstr>16 MAR</vt:lpstr>
      <vt:lpstr>19 MAR</vt:lpstr>
      <vt:lpstr>23 MAR</vt:lpstr>
      <vt:lpstr>26 MAR</vt:lpstr>
      <vt:lpstr>28 MAR</vt:lpstr>
      <vt:lpstr>02 ABRIL</vt:lpstr>
      <vt:lpstr>4 ABRIL</vt:lpstr>
      <vt:lpstr>9 ABRIL </vt:lpstr>
      <vt:lpstr>11 ABRIL</vt:lpstr>
      <vt:lpstr>13 ABRIL</vt:lpstr>
      <vt:lpstr>16 ABRIL</vt:lpstr>
      <vt:lpstr>18 ABRIL</vt:lpstr>
      <vt:lpstr>22 ABRIL</vt:lpstr>
      <vt:lpstr>25 ABRIL</vt:lpstr>
      <vt:lpstr>27 ABRIL </vt:lpstr>
      <vt:lpstr>30 ABRIL </vt:lpstr>
      <vt:lpstr>03 MAYO</vt:lpstr>
      <vt:lpstr>07 MAYO</vt:lpstr>
      <vt:lpstr>09 MAYO </vt:lpstr>
      <vt:lpstr>11 MAYO </vt:lpstr>
      <vt:lpstr>14 MAYO</vt:lpstr>
      <vt:lpstr>16 MAYO</vt:lpstr>
      <vt:lpstr>18 MAYO</vt:lpstr>
      <vt:lpstr>21 MAYO</vt:lpstr>
      <vt:lpstr>23 MAYO</vt:lpstr>
      <vt:lpstr>28 MAYO</vt:lpstr>
      <vt:lpstr>30 MAYO</vt:lpstr>
      <vt:lpstr>03 JUNIO</vt:lpstr>
      <vt:lpstr>05 JUNIO</vt:lpstr>
      <vt:lpstr>07 JUNIO</vt:lpstr>
      <vt:lpstr>10 JUNIO</vt:lpstr>
      <vt:lpstr>12 JUNIO</vt:lpstr>
      <vt:lpstr>14 JUNIO</vt:lpstr>
      <vt:lpstr>18 JUNIO</vt:lpstr>
      <vt:lpstr>29 AGOSTO </vt:lpstr>
      <vt:lpstr>03 SEPTIEMBRE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2013-09-14T16:07:53Z</cp:lastPrinted>
  <dcterms:created xsi:type="dcterms:W3CDTF">2013-01-07T19:30:02Z</dcterms:created>
  <dcterms:modified xsi:type="dcterms:W3CDTF">2013-09-14T16:09:59Z</dcterms:modified>
</cp:coreProperties>
</file>