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# 01  ENERO  2021\"/>
    </mc:Choice>
  </mc:AlternateContent>
  <xr:revisionPtr revIDLastSave="0" documentId="13_ncr:1_{19DA906B-2C32-4990-A855-1CEC6FE0494D}" xr6:coauthVersionLast="46" xr6:coauthVersionMax="46" xr10:uidLastSave="{00000000-0000-0000-0000-000000000000}"/>
  <bookViews>
    <workbookView xWindow="7308" yWindow="324" windowWidth="14208" windowHeight="11784" xr2:uid="{3ADB5328-18A8-4FD2-9F89-5804157CEA5B}"/>
  </bookViews>
  <sheets>
    <sheet name="CANALES   ENERO   2021" sheetId="1" r:id="rId1"/>
    <sheet name="Hoja2" sheetId="2" r:id="rId2"/>
    <sheet name="Hoja3" sheetId="3" r:id="rId3"/>
    <sheet name="Hoja4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" i="1"/>
  <c r="N55" i="1"/>
  <c r="J55" i="1"/>
  <c r="N53" i="1"/>
  <c r="N54" i="1"/>
  <c r="J53" i="1"/>
  <c r="V238" i="1" l="1"/>
  <c r="S238" i="1"/>
  <c r="Q238" i="1"/>
  <c r="L238" i="1"/>
  <c r="N237" i="1"/>
  <c r="N236" i="1"/>
  <c r="N235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J164" i="1"/>
  <c r="N163" i="1"/>
  <c r="J163" i="1"/>
  <c r="N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J54" i="1"/>
  <c r="N52" i="1"/>
  <c r="J52" i="1"/>
  <c r="N51" i="1"/>
  <c r="J51" i="1"/>
  <c r="N50" i="1"/>
  <c r="J50" i="1"/>
  <c r="N49" i="1"/>
  <c r="J49" i="1"/>
  <c r="N48" i="1"/>
  <c r="J48" i="1"/>
  <c r="N47" i="1"/>
  <c r="J47" i="1"/>
  <c r="N46" i="1"/>
  <c r="J46" i="1"/>
  <c r="N45" i="1"/>
  <c r="J45" i="1"/>
  <c r="E45" i="1"/>
  <c r="E46" i="1" s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I234" i="1"/>
  <c r="N234" i="1" s="1"/>
  <c r="N6" i="1"/>
  <c r="J6" i="1"/>
  <c r="N5" i="1"/>
  <c r="J5" i="1"/>
  <c r="N4" i="1"/>
  <c r="J4" i="1"/>
  <c r="N238" i="1" l="1"/>
  <c r="N241" i="1" s="1"/>
  <c r="J7" i="1"/>
</calcChain>
</file>

<file path=xl/sharedStrings.xml><?xml version="1.0" encoding="utf-8"?>
<sst xmlns="http://schemas.openxmlformats.org/spreadsheetml/2006/main" count="149" uniqueCount="90">
  <si>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</si>
  <si>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</si>
  <si>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</si>
  <si>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</si>
  <si>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</si>
  <si>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</si>
  <si>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</si>
  <si>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</si>
  <si>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</si>
  <si>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</si>
  <si>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</si>
  <si>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</si>
  <si>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</si>
  <si>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</si>
  <si>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</si>
  <si>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</si>
  <si>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</si>
  <si>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</si>
  <si>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</si>
  <si>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</si>
  <si>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</si>
  <si>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</si>
  <si>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</si>
  <si>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</si>
  <si>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</si>
  <si>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</si>
  <si>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</si>
  <si>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</si>
  <si>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</si>
  <si>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</si>
  <si>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</si>
  <si>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</si>
  <si>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</si>
  <si>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</si>
  <si>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</si>
  <si>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</si>
  <si>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</si>
  <si>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</si>
  <si>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</si>
  <si>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</si>
  <si>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</si>
  <si>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</si>
  <si>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</si>
  <si>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</si>
  <si>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</si>
  <si>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</si>
  <si>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</si>
  <si>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</si>
  <si>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</si>
  <si>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</si>
  <si>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</si>
  <si>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</si>
  <si>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</si>
  <si>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</si>
  <si>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</si>
  <si>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</si>
  <si>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</si>
  <si>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</si>
  <si>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</si>
  <si>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</si>
  <si>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</si>
  <si>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</si>
  <si>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</si>
  <si>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</si>
  <si>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x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</si>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</sst>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9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166" fontId="2" fillId="0" borderId="18" xfId="0" applyNumberFormat="1" applyFont="1" applyBorder="1" applyAlignment="1">
      <alignment horizontal="center"/>
    </xf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1" fontId="13" fillId="0" borderId="22" xfId="0" applyNumberFormat="1" applyFont="1" applyBorder="1" applyAlignment="1">
      <alignment horizontal="center" vertical="center" wrapText="1"/>
    </xf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22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wrapText="1"/>
    </xf>
    <xf numFmtId="0" fontId="17" fillId="0" borderId="11" xfId="0" applyFont="1" applyBorder="1" applyAlignment="1">
      <alignment horizont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22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5D39-6D95-4390-B014-51231B05F761}">
  <dimension ref="A1:V267"/>
  <sheetViews>
    <sheetView tabSelected="1" topLeftCell="B1" workbookViewId="0">
      <pane ySplit="3" topLeftCell="A19" activePane="bottomLeft" state="frozen"/>
      <selection pane="bottomLeft" activeCell="D29" sqref="D29"/>
    </sheetView>
  </sheetViews>
  <sheetFormatPr baseColWidth="10" defaultRowHeight="15.6" x14ac:dyDescent="0.3"/>
  <cols>
    <col min="1" max="1" width="49.33203125" customWidth="1"/>
    <col min="2" max="2" width="24.44140625" style="210" customWidth="1"/>
    <col min="3" max="3" width="15.109375" style="210" customWidth="1"/>
    <col min="4" max="4" width="11.109375" style="210" customWidth="1"/>
    <col min="5" max="5" width="16.5546875" style="211" customWidth="1"/>
    <col min="6" max="6" width="14.109375" style="212" customWidth="1"/>
    <col min="7" max="7" width="14.109375" style="213" bestFit="1" customWidth="1"/>
    <col min="8" max="8" width="13.33203125" style="216" customWidth="1"/>
    <col min="9" max="9" width="16.33203125" style="212" customWidth="1"/>
    <col min="10" max="10" width="11.5546875" style="258" customWidth="1"/>
    <col min="11" max="11" width="12.44140625" style="9" bestFit="1" customWidth="1"/>
    <col min="12" max="13" width="8.109375" style="9" customWidth="1"/>
    <col min="14" max="14" width="18.88671875" bestFit="1" customWidth="1"/>
    <col min="15" max="15" width="17.88671875" style="303" customWidth="1"/>
    <col min="16" max="16" width="13.88671875" style="318" bestFit="1" customWidth="1"/>
    <col min="17" max="17" width="15.88671875" style="244" bestFit="1" customWidth="1"/>
    <col min="18" max="18" width="13.44140625" style="259" bestFit="1" customWidth="1"/>
    <col min="19" max="19" width="12.44140625" style="267" bestFit="1" customWidth="1"/>
    <col min="20" max="20" width="13" style="246" bestFit="1" customWidth="1"/>
    <col min="21" max="21" width="11.44140625" style="227"/>
    <col min="22" max="22" width="11.44140625" style="239"/>
  </cols>
  <sheetData>
    <row r="1" spans="1:22" ht="41.4" thickBot="1" x14ac:dyDescent="0.8">
      <c r="A1" s="346" t="s">
        <v>22</v>
      </c>
      <c r="B1" s="346"/>
      <c r="C1" s="346"/>
      <c r="D1" s="346"/>
      <c r="E1" s="346"/>
      <c r="F1" s="346"/>
      <c r="G1" s="346"/>
      <c r="H1" s="346"/>
      <c r="I1" s="346"/>
      <c r="J1" s="346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</row>
    <row r="2" spans="1:22" ht="15" thickBot="1" x14ac:dyDescent="0.35">
      <c r="A2" s="346"/>
      <c r="B2" s="346"/>
      <c r="C2" s="346"/>
      <c r="D2" s="346"/>
      <c r="E2" s="346"/>
      <c r="F2" s="346"/>
      <c r="G2" s="346"/>
      <c r="H2" s="346"/>
      <c r="I2" s="346"/>
      <c r="J2" s="346"/>
      <c r="Q2" s="10"/>
      <c r="R2" s="11"/>
      <c r="S2" s="12"/>
      <c r="T2" s="13"/>
      <c r="U2" s="14"/>
      <c r="V2" s="15"/>
    </row>
    <row r="3" spans="1:22" ht="33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</row>
    <row r="4" spans="1:22" ht="18.600000000000001" thickTop="1" thickBot="1" x14ac:dyDescent="0.4">
      <c r="A4" s="268" t="s">
        <v>24</v>
      </c>
      <c r="B4" s="269" t="s">
        <v>25</v>
      </c>
      <c r="C4" s="270" t="s">
        <v>73</v>
      </c>
      <c r="D4" s="32">
        <v>45</v>
      </c>
      <c r="E4" s="271">
        <f>D4*F4</f>
        <v>751050</v>
      </c>
      <c r="F4" s="272">
        <v>16690</v>
      </c>
      <c r="G4" s="273">
        <v>44202</v>
      </c>
      <c r="H4" s="33"/>
      <c r="I4" s="34">
        <v>16690</v>
      </c>
      <c r="J4" s="35">
        <f t="shared" ref="J4:J125" si="0">I4-F4</f>
        <v>0</v>
      </c>
      <c r="K4" s="36">
        <v>43.8</v>
      </c>
      <c r="L4" s="37"/>
      <c r="M4" s="37"/>
      <c r="N4" s="38">
        <f t="shared" ref="N4:N129" si="1">K4*I4</f>
        <v>731022</v>
      </c>
      <c r="O4" s="158"/>
      <c r="P4" s="59"/>
      <c r="Q4" s="39"/>
      <c r="R4" s="40"/>
      <c r="S4" s="41"/>
      <c r="T4" s="42"/>
      <c r="U4" s="43"/>
      <c r="V4" s="44"/>
    </row>
    <row r="5" spans="1:22" ht="19.2" thickTop="1" thickBot="1" x14ac:dyDescent="0.4">
      <c r="A5" s="274" t="s">
        <v>26</v>
      </c>
      <c r="B5" s="275" t="s">
        <v>25</v>
      </c>
      <c r="C5" s="276" t="s">
        <v>74</v>
      </c>
      <c r="D5" s="47">
        <v>45</v>
      </c>
      <c r="E5" s="271">
        <f t="shared" ref="E5:E44" si="2">D5*F5</f>
        <v>936900</v>
      </c>
      <c r="F5" s="277">
        <v>20820</v>
      </c>
      <c r="G5" s="278">
        <v>44203</v>
      </c>
      <c r="H5" s="50"/>
      <c r="I5" s="51">
        <v>20890</v>
      </c>
      <c r="J5" s="35">
        <f t="shared" si="0"/>
        <v>70</v>
      </c>
      <c r="K5" s="36">
        <v>32</v>
      </c>
      <c r="L5" s="52"/>
      <c r="M5" s="52"/>
      <c r="N5" s="38">
        <f t="shared" si="1"/>
        <v>668480</v>
      </c>
      <c r="O5" s="158"/>
      <c r="P5" s="59"/>
      <c r="Q5" s="39"/>
      <c r="R5" s="40"/>
      <c r="S5" s="41"/>
      <c r="T5" s="42"/>
      <c r="U5" s="43"/>
      <c r="V5" s="44"/>
    </row>
    <row r="6" spans="1:22" ht="18.600000000000001" thickTop="1" thickBot="1" x14ac:dyDescent="0.4">
      <c r="A6" s="274" t="s">
        <v>27</v>
      </c>
      <c r="B6" s="275" t="s">
        <v>28</v>
      </c>
      <c r="C6" s="276" t="s">
        <v>74</v>
      </c>
      <c r="D6" s="47">
        <v>0</v>
      </c>
      <c r="E6" s="271">
        <f t="shared" si="2"/>
        <v>0</v>
      </c>
      <c r="F6" s="277">
        <v>0</v>
      </c>
      <c r="G6" s="278">
        <v>44203</v>
      </c>
      <c r="H6" s="50" t="s">
        <v>66</v>
      </c>
      <c r="I6" s="51">
        <v>5550</v>
      </c>
      <c r="J6" s="35">
        <f t="shared" si="0"/>
        <v>5550</v>
      </c>
      <c r="K6" s="36">
        <v>32</v>
      </c>
      <c r="L6" s="52"/>
      <c r="M6" s="52"/>
      <c r="N6" s="38">
        <f t="shared" si="1"/>
        <v>177600</v>
      </c>
      <c r="O6" s="158" t="s">
        <v>35</v>
      </c>
      <c r="P6" s="59">
        <v>44222</v>
      </c>
      <c r="Q6" s="39">
        <v>4582</v>
      </c>
      <c r="R6" s="40">
        <v>44222</v>
      </c>
      <c r="S6" s="41"/>
      <c r="T6" s="42"/>
      <c r="U6" s="43"/>
      <c r="V6" s="44"/>
    </row>
    <row r="7" spans="1:22" ht="19.2" thickTop="1" thickBot="1" x14ac:dyDescent="0.4">
      <c r="A7" s="274" t="s">
        <v>29</v>
      </c>
      <c r="B7" s="275" t="s">
        <v>30</v>
      </c>
      <c r="C7" s="276" t="s">
        <v>75</v>
      </c>
      <c r="D7" s="47">
        <v>45</v>
      </c>
      <c r="E7" s="271">
        <f t="shared" si="2"/>
        <v>1014750</v>
      </c>
      <c r="F7" s="277">
        <v>22550</v>
      </c>
      <c r="G7" s="278">
        <v>44204</v>
      </c>
      <c r="H7" s="50"/>
      <c r="I7" s="51">
        <v>22860</v>
      </c>
      <c r="J7" s="35">
        <f t="shared" si="0"/>
        <v>310</v>
      </c>
      <c r="K7" s="36">
        <v>32</v>
      </c>
      <c r="L7" s="52"/>
      <c r="M7" s="52"/>
      <c r="N7" s="38">
        <f t="shared" si="1"/>
        <v>731520</v>
      </c>
      <c r="O7" s="158"/>
      <c r="P7" s="59"/>
      <c r="Q7" s="39"/>
      <c r="R7" s="40"/>
      <c r="S7" s="41"/>
      <c r="T7" s="42"/>
      <c r="U7" s="43"/>
      <c r="V7" s="44"/>
    </row>
    <row r="8" spans="1:22" ht="18.600000000000001" thickTop="1" thickBot="1" x14ac:dyDescent="0.4">
      <c r="A8" s="274" t="s">
        <v>31</v>
      </c>
      <c r="B8" s="275" t="s">
        <v>28</v>
      </c>
      <c r="C8" s="276" t="s">
        <v>75</v>
      </c>
      <c r="D8" s="47">
        <v>0</v>
      </c>
      <c r="E8" s="271">
        <f t="shared" si="2"/>
        <v>0</v>
      </c>
      <c r="F8" s="277">
        <v>0</v>
      </c>
      <c r="G8" s="278">
        <v>44204</v>
      </c>
      <c r="H8" s="50" t="s">
        <v>67</v>
      </c>
      <c r="I8" s="51">
        <v>5640</v>
      </c>
      <c r="J8" s="35">
        <f t="shared" si="0"/>
        <v>5640</v>
      </c>
      <c r="K8" s="36">
        <v>32</v>
      </c>
      <c r="L8" s="52"/>
      <c r="M8" s="52"/>
      <c r="N8" s="38">
        <f t="shared" si="1"/>
        <v>180480</v>
      </c>
      <c r="O8" s="158" t="s">
        <v>35</v>
      </c>
      <c r="P8" s="59">
        <v>44222</v>
      </c>
      <c r="Q8" s="39">
        <v>4582</v>
      </c>
      <c r="R8" s="40">
        <v>44222</v>
      </c>
      <c r="S8" s="41"/>
      <c r="T8" s="42"/>
      <c r="U8" s="43"/>
      <c r="V8" s="44"/>
    </row>
    <row r="9" spans="1:22" ht="18.600000000000001" thickTop="1" thickBot="1" x14ac:dyDescent="0.4">
      <c r="A9" s="279" t="s">
        <v>36</v>
      </c>
      <c r="B9" s="275" t="s">
        <v>30</v>
      </c>
      <c r="C9" s="276" t="s">
        <v>76</v>
      </c>
      <c r="D9" s="47">
        <v>45</v>
      </c>
      <c r="E9" s="271">
        <f t="shared" si="2"/>
        <v>934200</v>
      </c>
      <c r="F9" s="277">
        <v>20760</v>
      </c>
      <c r="G9" s="278">
        <v>44206</v>
      </c>
      <c r="H9" s="50"/>
      <c r="I9" s="51">
        <v>21080</v>
      </c>
      <c r="J9" s="35">
        <f t="shared" si="0"/>
        <v>320</v>
      </c>
      <c r="K9" s="36">
        <v>32</v>
      </c>
      <c r="L9" s="52"/>
      <c r="M9" s="52"/>
      <c r="N9" s="38">
        <f t="shared" si="1"/>
        <v>674560</v>
      </c>
      <c r="O9" s="158"/>
      <c r="P9" s="59"/>
      <c r="Q9" s="39"/>
      <c r="R9" s="40"/>
      <c r="S9" s="41"/>
      <c r="T9" s="42"/>
      <c r="U9" s="43"/>
      <c r="V9" s="44"/>
    </row>
    <row r="10" spans="1:22" ht="18.600000000000001" thickTop="1" thickBot="1" x14ac:dyDescent="0.4">
      <c r="A10" s="279" t="s">
        <v>37</v>
      </c>
      <c r="B10" s="275" t="s">
        <v>28</v>
      </c>
      <c r="C10" s="276" t="s">
        <v>76</v>
      </c>
      <c r="D10" s="54">
        <v>0</v>
      </c>
      <c r="E10" s="271">
        <f t="shared" si="2"/>
        <v>0</v>
      </c>
      <c r="F10" s="277">
        <v>0</v>
      </c>
      <c r="G10" s="278">
        <v>44206</v>
      </c>
      <c r="H10" s="50" t="s">
        <v>71</v>
      </c>
      <c r="I10" s="51">
        <v>5180</v>
      </c>
      <c r="J10" s="35">
        <f t="shared" si="0"/>
        <v>5180</v>
      </c>
      <c r="K10" s="36">
        <v>32</v>
      </c>
      <c r="L10" s="52"/>
      <c r="M10" s="52"/>
      <c r="N10" s="38">
        <f t="shared" si="1"/>
        <v>165760</v>
      </c>
      <c r="O10" s="158" t="s">
        <v>35</v>
      </c>
      <c r="P10" s="59">
        <v>44225</v>
      </c>
      <c r="Q10" s="39">
        <v>4582</v>
      </c>
      <c r="R10" s="40">
        <v>44225</v>
      </c>
      <c r="S10" s="41"/>
      <c r="T10" s="42"/>
      <c r="U10" s="43"/>
      <c r="V10" s="44"/>
    </row>
    <row r="11" spans="1:22" ht="18.600000000000001" thickTop="1" thickBot="1" x14ac:dyDescent="0.4">
      <c r="A11" s="279" t="s">
        <v>38</v>
      </c>
      <c r="B11" s="275" t="s">
        <v>39</v>
      </c>
      <c r="C11" s="276" t="s">
        <v>77</v>
      </c>
      <c r="D11" s="47">
        <v>45</v>
      </c>
      <c r="E11" s="271">
        <f t="shared" si="2"/>
        <v>998550</v>
      </c>
      <c r="F11" s="277">
        <v>22190</v>
      </c>
      <c r="G11" s="278">
        <v>44207</v>
      </c>
      <c r="H11" s="55"/>
      <c r="I11" s="51">
        <v>22825</v>
      </c>
      <c r="J11" s="35">
        <f t="shared" si="0"/>
        <v>635</v>
      </c>
      <c r="K11" s="36">
        <v>32</v>
      </c>
      <c r="L11" s="52"/>
      <c r="M11" s="52"/>
      <c r="N11" s="38">
        <f t="shared" si="1"/>
        <v>730400</v>
      </c>
      <c r="O11" s="158"/>
      <c r="P11" s="59"/>
      <c r="Q11" s="39"/>
      <c r="R11" s="40"/>
      <c r="S11" s="41"/>
      <c r="T11" s="42"/>
      <c r="U11" s="43"/>
      <c r="V11" s="44"/>
    </row>
    <row r="12" spans="1:22" ht="18.600000000000001" thickTop="1" thickBot="1" x14ac:dyDescent="0.4">
      <c r="A12" s="279" t="s">
        <v>40</v>
      </c>
      <c r="B12" s="275" t="s">
        <v>28</v>
      </c>
      <c r="C12" s="276" t="s">
        <v>77</v>
      </c>
      <c r="D12" s="47">
        <v>0</v>
      </c>
      <c r="E12" s="271">
        <f t="shared" si="2"/>
        <v>0</v>
      </c>
      <c r="F12" s="277">
        <v>0</v>
      </c>
      <c r="G12" s="278">
        <v>44207</v>
      </c>
      <c r="H12" s="55"/>
      <c r="I12" s="51">
        <v>5170</v>
      </c>
      <c r="J12" s="35">
        <f t="shared" si="0"/>
        <v>5170</v>
      </c>
      <c r="K12" s="36">
        <v>32</v>
      </c>
      <c r="L12" s="52"/>
      <c r="M12" s="52"/>
      <c r="N12" s="38">
        <f t="shared" si="1"/>
        <v>165440</v>
      </c>
      <c r="O12" s="158"/>
      <c r="P12" s="59"/>
      <c r="Q12" s="39"/>
      <c r="R12" s="40"/>
      <c r="S12" s="41"/>
      <c r="T12" s="42"/>
      <c r="U12" s="43"/>
      <c r="V12" s="44"/>
    </row>
    <row r="13" spans="1:22" ht="18.600000000000001" thickTop="1" thickBot="1" x14ac:dyDescent="0.4">
      <c r="A13" s="280" t="s">
        <v>24</v>
      </c>
      <c r="B13" s="275" t="s">
        <v>41</v>
      </c>
      <c r="C13" s="276" t="s">
        <v>78</v>
      </c>
      <c r="D13" s="47">
        <v>45</v>
      </c>
      <c r="E13" s="271">
        <f t="shared" si="2"/>
        <v>1008000</v>
      </c>
      <c r="F13" s="277">
        <v>22400</v>
      </c>
      <c r="G13" s="278">
        <v>44209</v>
      </c>
      <c r="H13" s="55"/>
      <c r="I13" s="51">
        <v>22400</v>
      </c>
      <c r="J13" s="35">
        <f t="shared" si="0"/>
        <v>0</v>
      </c>
      <c r="K13" s="36">
        <v>44.8</v>
      </c>
      <c r="L13" s="52"/>
      <c r="M13" s="52"/>
      <c r="N13" s="38">
        <f t="shared" si="1"/>
        <v>1003519.9999999999</v>
      </c>
      <c r="O13" s="158"/>
      <c r="P13" s="59"/>
      <c r="Q13" s="39"/>
      <c r="R13" s="40"/>
      <c r="S13" s="41"/>
      <c r="T13" s="42"/>
      <c r="U13" s="43"/>
      <c r="V13" s="44"/>
    </row>
    <row r="14" spans="1:22" ht="18.600000000000001" thickTop="1" thickBot="1" x14ac:dyDescent="0.4">
      <c r="A14" s="279" t="s">
        <v>36</v>
      </c>
      <c r="B14" s="275" t="s">
        <v>30</v>
      </c>
      <c r="C14" s="276" t="s">
        <v>79</v>
      </c>
      <c r="D14" s="47">
        <v>45</v>
      </c>
      <c r="E14" s="271">
        <f t="shared" si="2"/>
        <v>1021050</v>
      </c>
      <c r="F14" s="277">
        <v>22690</v>
      </c>
      <c r="G14" s="278">
        <v>44210</v>
      </c>
      <c r="H14" s="55"/>
      <c r="I14" s="51">
        <v>22750</v>
      </c>
      <c r="J14" s="35">
        <f t="shared" si="0"/>
        <v>60</v>
      </c>
      <c r="K14" s="36">
        <v>33</v>
      </c>
      <c r="L14" s="52"/>
      <c r="M14" s="52"/>
      <c r="N14" s="38">
        <f t="shared" si="1"/>
        <v>750750</v>
      </c>
      <c r="O14" s="158"/>
      <c r="P14" s="59"/>
      <c r="Q14" s="39"/>
      <c r="R14" s="40"/>
      <c r="S14" s="41"/>
      <c r="T14" s="42"/>
      <c r="U14" s="43"/>
      <c r="V14" s="44"/>
    </row>
    <row r="15" spans="1:22" ht="18.600000000000001" thickTop="1" thickBot="1" x14ac:dyDescent="0.4">
      <c r="A15" s="279" t="s">
        <v>42</v>
      </c>
      <c r="B15" s="275" t="s">
        <v>43</v>
      </c>
      <c r="C15" s="276" t="s">
        <v>79</v>
      </c>
      <c r="D15" s="47">
        <v>0</v>
      </c>
      <c r="E15" s="271">
        <f t="shared" si="2"/>
        <v>0</v>
      </c>
      <c r="F15" s="277">
        <v>0</v>
      </c>
      <c r="G15" s="278">
        <v>44210</v>
      </c>
      <c r="H15" s="55"/>
      <c r="I15" s="51">
        <v>5790</v>
      </c>
      <c r="J15" s="35">
        <f t="shared" si="0"/>
        <v>5790</v>
      </c>
      <c r="K15" s="36">
        <v>33</v>
      </c>
      <c r="L15" s="52"/>
      <c r="M15" s="52"/>
      <c r="N15" s="38">
        <f t="shared" si="1"/>
        <v>191070</v>
      </c>
      <c r="O15" s="158"/>
      <c r="P15" s="59"/>
      <c r="Q15" s="39"/>
      <c r="R15" s="40"/>
      <c r="S15" s="41"/>
      <c r="T15" s="42"/>
      <c r="U15" s="43"/>
      <c r="V15" s="44"/>
    </row>
    <row r="16" spans="1:22" ht="19.2" thickTop="1" thickBot="1" x14ac:dyDescent="0.4">
      <c r="A16" s="287" t="s">
        <v>44</v>
      </c>
      <c r="B16" s="275" t="s">
        <v>30</v>
      </c>
      <c r="C16" s="276" t="s">
        <v>80</v>
      </c>
      <c r="D16" s="47">
        <v>45</v>
      </c>
      <c r="E16" s="271">
        <f t="shared" si="2"/>
        <v>936000</v>
      </c>
      <c r="F16" s="277">
        <v>20800</v>
      </c>
      <c r="G16" s="278">
        <v>44211</v>
      </c>
      <c r="H16" s="50"/>
      <c r="I16" s="51">
        <v>20460</v>
      </c>
      <c r="J16" s="35">
        <f t="shared" si="0"/>
        <v>-340</v>
      </c>
      <c r="K16" s="56">
        <v>32</v>
      </c>
      <c r="L16" s="52"/>
      <c r="M16" s="52"/>
      <c r="N16" s="57">
        <f t="shared" si="1"/>
        <v>654720</v>
      </c>
      <c r="O16" s="158"/>
      <c r="P16" s="59"/>
      <c r="Q16" s="39"/>
      <c r="R16" s="40"/>
      <c r="S16" s="41"/>
      <c r="T16" s="42"/>
      <c r="U16" s="43"/>
      <c r="V16" s="44"/>
    </row>
    <row r="17" spans="1:22" ht="18.600000000000001" thickTop="1" thickBot="1" x14ac:dyDescent="0.4">
      <c r="A17" s="281" t="s">
        <v>45</v>
      </c>
      <c r="B17" s="275" t="s">
        <v>28</v>
      </c>
      <c r="C17" s="276" t="s">
        <v>80</v>
      </c>
      <c r="D17" s="47">
        <v>0</v>
      </c>
      <c r="E17" s="271">
        <f t="shared" si="2"/>
        <v>0</v>
      </c>
      <c r="F17" s="277">
        <v>0</v>
      </c>
      <c r="G17" s="278">
        <v>44211</v>
      </c>
      <c r="H17" s="50"/>
      <c r="I17" s="51">
        <v>5810</v>
      </c>
      <c r="J17" s="35">
        <f t="shared" si="0"/>
        <v>5810</v>
      </c>
      <c r="K17" s="56">
        <v>32</v>
      </c>
      <c r="L17" s="52"/>
      <c r="M17" s="52"/>
      <c r="N17" s="57">
        <f t="shared" si="1"/>
        <v>185920</v>
      </c>
      <c r="O17" s="158"/>
      <c r="P17" s="59"/>
      <c r="Q17" s="39"/>
      <c r="R17" s="40"/>
      <c r="S17" s="41"/>
      <c r="T17" s="42"/>
      <c r="U17" s="43"/>
      <c r="V17" s="44"/>
    </row>
    <row r="18" spans="1:22" ht="18.600000000000001" thickTop="1" thickBot="1" x14ac:dyDescent="0.4">
      <c r="A18" s="281" t="s">
        <v>46</v>
      </c>
      <c r="B18" s="275" t="s">
        <v>47</v>
      </c>
      <c r="C18" s="276" t="s">
        <v>81</v>
      </c>
      <c r="D18" s="47">
        <v>45</v>
      </c>
      <c r="E18" s="271">
        <f t="shared" si="2"/>
        <v>990450</v>
      </c>
      <c r="F18" s="277">
        <v>22010</v>
      </c>
      <c r="G18" s="278">
        <v>44213</v>
      </c>
      <c r="H18" s="55"/>
      <c r="I18" s="51">
        <v>25740</v>
      </c>
      <c r="J18" s="35">
        <f t="shared" si="0"/>
        <v>3730</v>
      </c>
      <c r="K18" s="56">
        <v>33</v>
      </c>
      <c r="L18" s="52"/>
      <c r="M18" s="52"/>
      <c r="N18" s="57">
        <f t="shared" si="1"/>
        <v>849420</v>
      </c>
      <c r="O18" s="158"/>
      <c r="P18" s="59"/>
      <c r="Q18" s="39"/>
      <c r="R18" s="40"/>
      <c r="S18" s="41"/>
      <c r="T18" s="42"/>
      <c r="U18" s="43"/>
      <c r="V18" s="44"/>
    </row>
    <row r="19" spans="1:22" ht="18.600000000000001" thickTop="1" thickBot="1" x14ac:dyDescent="0.4">
      <c r="A19" s="281" t="s">
        <v>48</v>
      </c>
      <c r="B19" s="275" t="s">
        <v>49</v>
      </c>
      <c r="C19" s="276" t="s">
        <v>81</v>
      </c>
      <c r="D19" s="47">
        <v>0</v>
      </c>
      <c r="E19" s="271">
        <f t="shared" si="2"/>
        <v>0</v>
      </c>
      <c r="F19" s="277">
        <v>0</v>
      </c>
      <c r="G19" s="278">
        <v>44213</v>
      </c>
      <c r="H19" s="55"/>
      <c r="I19" s="51">
        <v>2210</v>
      </c>
      <c r="J19" s="35">
        <f t="shared" si="0"/>
        <v>2210</v>
      </c>
      <c r="K19" s="56">
        <v>33</v>
      </c>
      <c r="L19" s="52"/>
      <c r="M19" s="52"/>
      <c r="N19" s="57">
        <f t="shared" si="1"/>
        <v>72930</v>
      </c>
      <c r="O19" s="158"/>
      <c r="P19" s="59"/>
      <c r="Q19" s="39"/>
      <c r="R19" s="40"/>
      <c r="S19" s="41"/>
      <c r="T19" s="42"/>
      <c r="U19" s="43"/>
      <c r="V19" s="44"/>
    </row>
    <row r="20" spans="1:22" ht="18.600000000000001" thickTop="1" thickBot="1" x14ac:dyDescent="0.4">
      <c r="A20" s="281" t="s">
        <v>50</v>
      </c>
      <c r="B20" s="275" t="s">
        <v>47</v>
      </c>
      <c r="C20" s="276" t="s">
        <v>82</v>
      </c>
      <c r="D20" s="47">
        <v>46</v>
      </c>
      <c r="E20" s="271">
        <f t="shared" si="2"/>
        <v>1074560</v>
      </c>
      <c r="F20" s="277">
        <v>23360</v>
      </c>
      <c r="G20" s="278">
        <v>44215</v>
      </c>
      <c r="H20" s="50"/>
      <c r="I20" s="51">
        <v>27335</v>
      </c>
      <c r="J20" s="35">
        <f t="shared" si="0"/>
        <v>3975</v>
      </c>
      <c r="K20" s="56">
        <v>33</v>
      </c>
      <c r="L20" s="52"/>
      <c r="M20" s="52"/>
      <c r="N20" s="57">
        <f t="shared" si="1"/>
        <v>902055</v>
      </c>
      <c r="O20" s="158"/>
      <c r="P20" s="59"/>
      <c r="Q20" s="39"/>
      <c r="R20" s="40"/>
      <c r="S20" s="41"/>
      <c r="T20" s="42"/>
      <c r="U20" s="43"/>
      <c r="V20" s="44"/>
    </row>
    <row r="21" spans="1:22" ht="18.600000000000001" thickTop="1" thickBot="1" x14ac:dyDescent="0.4">
      <c r="A21" s="282" t="s">
        <v>37</v>
      </c>
      <c r="B21" s="275" t="s">
        <v>49</v>
      </c>
      <c r="C21" s="276" t="s">
        <v>82</v>
      </c>
      <c r="D21" s="47">
        <v>0</v>
      </c>
      <c r="E21" s="271">
        <f t="shared" si="2"/>
        <v>0</v>
      </c>
      <c r="F21" s="277">
        <v>0</v>
      </c>
      <c r="G21" s="278">
        <v>44215</v>
      </c>
      <c r="H21" s="50"/>
      <c r="I21" s="51">
        <v>2285</v>
      </c>
      <c r="J21" s="35">
        <f t="shared" si="0"/>
        <v>2285</v>
      </c>
      <c r="K21" s="56">
        <v>33</v>
      </c>
      <c r="L21" s="52"/>
      <c r="M21" s="52"/>
      <c r="N21" s="57">
        <f t="shared" si="1"/>
        <v>75405</v>
      </c>
      <c r="O21" s="158"/>
      <c r="P21" s="59"/>
      <c r="Q21" s="39"/>
      <c r="R21" s="40"/>
      <c r="S21" s="41"/>
      <c r="T21" s="42"/>
      <c r="U21" s="43"/>
      <c r="V21" s="44"/>
    </row>
    <row r="22" spans="1:22" ht="18.600000000000001" thickTop="1" thickBot="1" x14ac:dyDescent="0.4">
      <c r="A22" s="284" t="s">
        <v>24</v>
      </c>
      <c r="B22" s="275" t="s">
        <v>41</v>
      </c>
      <c r="C22" s="276" t="s">
        <v>83</v>
      </c>
      <c r="D22" s="47">
        <v>46</v>
      </c>
      <c r="E22" s="271">
        <f t="shared" si="2"/>
        <v>966920</v>
      </c>
      <c r="F22" s="277">
        <v>21020</v>
      </c>
      <c r="G22" s="278">
        <v>44217</v>
      </c>
      <c r="H22" s="50"/>
      <c r="I22" s="51">
        <v>21020</v>
      </c>
      <c r="J22" s="35">
        <f t="shared" si="0"/>
        <v>0</v>
      </c>
      <c r="K22" s="56">
        <v>44.8</v>
      </c>
      <c r="L22" s="52"/>
      <c r="M22" s="52"/>
      <c r="N22" s="57">
        <f t="shared" si="1"/>
        <v>941695.99999999988</v>
      </c>
      <c r="O22" s="158"/>
      <c r="P22" s="59"/>
      <c r="Q22" s="39"/>
      <c r="R22" s="40"/>
      <c r="S22" s="41"/>
      <c r="T22" s="42"/>
      <c r="U22" s="43"/>
      <c r="V22" s="44"/>
    </row>
    <row r="23" spans="1:22" ht="18.600000000000001" thickTop="1" thickBot="1" x14ac:dyDescent="0.4">
      <c r="A23" s="288" t="s">
        <v>24</v>
      </c>
      <c r="B23" s="275" t="s">
        <v>51</v>
      </c>
      <c r="C23" s="276" t="s">
        <v>84</v>
      </c>
      <c r="D23" s="47">
        <v>46</v>
      </c>
      <c r="E23" s="271">
        <f t="shared" si="2"/>
        <v>1048340</v>
      </c>
      <c r="F23" s="277">
        <v>22790</v>
      </c>
      <c r="G23" s="278">
        <v>44218</v>
      </c>
      <c r="H23" s="50"/>
      <c r="I23" s="51">
        <v>22790</v>
      </c>
      <c r="J23" s="35">
        <v>0</v>
      </c>
      <c r="K23" s="56">
        <v>44.8</v>
      </c>
      <c r="L23" s="52"/>
      <c r="M23" s="52"/>
      <c r="N23" s="62">
        <f t="shared" si="1"/>
        <v>1020991.9999999999</v>
      </c>
      <c r="O23" s="304"/>
      <c r="P23" s="319"/>
      <c r="Q23" s="64"/>
      <c r="R23" s="65"/>
      <c r="S23" s="66"/>
      <c r="T23" s="66"/>
      <c r="U23" s="43"/>
      <c r="V23" s="44"/>
    </row>
    <row r="24" spans="1:22" ht="18.600000000000001" thickTop="1" thickBot="1" x14ac:dyDescent="0.4">
      <c r="A24" s="283" t="s">
        <v>37</v>
      </c>
      <c r="B24" s="275" t="s">
        <v>54</v>
      </c>
      <c r="C24" s="276" t="s">
        <v>85</v>
      </c>
      <c r="D24" s="47">
        <v>44.5</v>
      </c>
      <c r="E24" s="271">
        <f t="shared" si="2"/>
        <v>777860</v>
      </c>
      <c r="F24" s="277">
        <v>17480</v>
      </c>
      <c r="G24" s="278">
        <v>44220</v>
      </c>
      <c r="H24" s="50"/>
      <c r="I24" s="51">
        <v>22305</v>
      </c>
      <c r="J24" s="35">
        <f t="shared" ref="J24:J68" si="3">I24-F24</f>
        <v>4825</v>
      </c>
      <c r="K24" s="56">
        <v>32</v>
      </c>
      <c r="L24" s="52"/>
      <c r="M24" s="52"/>
      <c r="N24" s="57">
        <f t="shared" si="1"/>
        <v>713760</v>
      </c>
      <c r="O24" s="158"/>
      <c r="P24" s="59"/>
      <c r="Q24" s="39"/>
      <c r="R24" s="40"/>
      <c r="S24" s="41"/>
      <c r="T24" s="42"/>
      <c r="U24" s="43"/>
      <c r="V24" s="44"/>
    </row>
    <row r="25" spans="1:22" ht="18.600000000000001" thickTop="1" thickBot="1" x14ac:dyDescent="0.4">
      <c r="A25" s="283" t="s">
        <v>37</v>
      </c>
      <c r="B25" s="275" t="s">
        <v>30</v>
      </c>
      <c r="C25" s="276" t="s">
        <v>86</v>
      </c>
      <c r="D25" s="47">
        <v>44.5</v>
      </c>
      <c r="E25" s="271">
        <f t="shared" si="2"/>
        <v>794325</v>
      </c>
      <c r="F25" s="277">
        <v>17850</v>
      </c>
      <c r="G25" s="278">
        <v>44222</v>
      </c>
      <c r="H25" s="50"/>
      <c r="I25" s="51">
        <v>22290</v>
      </c>
      <c r="J25" s="35">
        <f t="shared" si="3"/>
        <v>4440</v>
      </c>
      <c r="K25" s="56">
        <v>31</v>
      </c>
      <c r="L25" s="52"/>
      <c r="M25" s="52"/>
      <c r="N25" s="57">
        <f t="shared" si="1"/>
        <v>690990</v>
      </c>
      <c r="O25" s="158"/>
      <c r="P25" s="59"/>
      <c r="Q25" s="39"/>
      <c r="R25" s="40"/>
      <c r="S25" s="41"/>
      <c r="T25" s="42"/>
      <c r="U25" s="43"/>
      <c r="V25" s="44"/>
    </row>
    <row r="26" spans="1:22" ht="18.600000000000001" thickTop="1" thickBot="1" x14ac:dyDescent="0.4">
      <c r="A26" s="283" t="s">
        <v>68</v>
      </c>
      <c r="B26" s="275" t="s">
        <v>25</v>
      </c>
      <c r="C26" s="276" t="s">
        <v>87</v>
      </c>
      <c r="D26" s="47">
        <v>44.5</v>
      </c>
      <c r="E26" s="271">
        <f t="shared" si="2"/>
        <v>774745</v>
      </c>
      <c r="F26" s="277">
        <v>17410</v>
      </c>
      <c r="G26" s="278">
        <v>44224</v>
      </c>
      <c r="H26" s="50"/>
      <c r="I26" s="51">
        <v>21990</v>
      </c>
      <c r="J26" s="35">
        <f t="shared" si="3"/>
        <v>4580</v>
      </c>
      <c r="K26" s="56">
        <v>31</v>
      </c>
      <c r="L26" s="52"/>
      <c r="M26" s="52"/>
      <c r="N26" s="57">
        <f t="shared" si="1"/>
        <v>681690</v>
      </c>
      <c r="O26" s="158"/>
      <c r="P26" s="59"/>
      <c r="Q26" s="39"/>
      <c r="R26" s="40"/>
      <c r="S26" s="68"/>
      <c r="T26" s="68"/>
      <c r="U26" s="43"/>
      <c r="V26" s="44"/>
    </row>
    <row r="27" spans="1:22" ht="18.600000000000001" thickTop="1" thickBot="1" x14ac:dyDescent="0.4">
      <c r="A27" s="283" t="s">
        <v>69</v>
      </c>
      <c r="B27" s="275" t="s">
        <v>25</v>
      </c>
      <c r="C27" s="276" t="s">
        <v>88</v>
      </c>
      <c r="D27" s="47">
        <v>44.5</v>
      </c>
      <c r="E27" s="271">
        <f t="shared" si="2"/>
        <v>791655</v>
      </c>
      <c r="F27" s="277">
        <v>17790</v>
      </c>
      <c r="G27" s="278">
        <v>44225</v>
      </c>
      <c r="H27" s="50"/>
      <c r="I27" s="51">
        <v>22460</v>
      </c>
      <c r="J27" s="35">
        <f t="shared" si="3"/>
        <v>4670</v>
      </c>
      <c r="K27" s="56">
        <v>31</v>
      </c>
      <c r="L27" s="52"/>
      <c r="M27" s="52"/>
      <c r="N27" s="57">
        <f t="shared" si="1"/>
        <v>696260</v>
      </c>
      <c r="O27" s="158"/>
      <c r="P27" s="59"/>
      <c r="Q27" s="39"/>
      <c r="R27" s="40"/>
      <c r="S27" s="68"/>
      <c r="T27" s="68"/>
      <c r="U27" s="43"/>
      <c r="V27" s="44"/>
    </row>
    <row r="28" spans="1:22" ht="18.600000000000001" thickTop="1" thickBot="1" x14ac:dyDescent="0.4">
      <c r="A28" s="274" t="s">
        <v>48</v>
      </c>
      <c r="B28" s="285" t="s">
        <v>72</v>
      </c>
      <c r="C28" s="276" t="s">
        <v>89</v>
      </c>
      <c r="D28" s="47">
        <v>44.5</v>
      </c>
      <c r="E28" s="271">
        <f t="shared" si="2"/>
        <v>869530</v>
      </c>
      <c r="F28" s="277">
        <v>19540</v>
      </c>
      <c r="G28" s="278">
        <v>44227</v>
      </c>
      <c r="H28" s="50"/>
      <c r="I28" s="51">
        <v>24100</v>
      </c>
      <c r="J28" s="35">
        <f t="shared" si="3"/>
        <v>4560</v>
      </c>
      <c r="K28" s="56">
        <v>30</v>
      </c>
      <c r="L28" s="52"/>
      <c r="M28" s="52"/>
      <c r="N28" s="57">
        <f t="shared" si="1"/>
        <v>723000</v>
      </c>
      <c r="O28" s="158"/>
      <c r="P28" s="59"/>
      <c r="Q28" s="39"/>
      <c r="R28" s="40"/>
      <c r="S28" s="68"/>
      <c r="T28" s="68"/>
      <c r="U28" s="43"/>
      <c r="V28" s="44"/>
    </row>
    <row r="29" spans="1:22" ht="18.600000000000001" thickTop="1" thickBot="1" x14ac:dyDescent="0.4">
      <c r="A29" s="274"/>
      <c r="B29" s="285"/>
      <c r="C29" s="276"/>
      <c r="D29" s="47"/>
      <c r="E29" s="271">
        <f t="shared" si="2"/>
        <v>0</v>
      </c>
      <c r="F29" s="277"/>
      <c r="G29" s="278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8"/>
      <c r="P29" s="59"/>
      <c r="Q29" s="39"/>
      <c r="R29" s="40"/>
      <c r="S29" s="68"/>
      <c r="T29" s="68"/>
      <c r="U29" s="43"/>
      <c r="V29" s="44"/>
    </row>
    <row r="30" spans="1:22" ht="18.600000000000001" thickTop="1" thickBot="1" x14ac:dyDescent="0.4">
      <c r="A30" s="279"/>
      <c r="B30" s="285"/>
      <c r="C30" s="276"/>
      <c r="D30" s="47"/>
      <c r="E30" s="271">
        <f t="shared" si="2"/>
        <v>0</v>
      </c>
      <c r="F30" s="277"/>
      <c r="G30" s="278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8"/>
      <c r="P30" s="59"/>
      <c r="Q30" s="39"/>
      <c r="R30" s="40"/>
      <c r="S30" s="68"/>
      <c r="T30" s="68"/>
      <c r="U30" s="43"/>
      <c r="V30" s="44"/>
    </row>
    <row r="31" spans="1:22" ht="18.600000000000001" thickTop="1" thickBot="1" x14ac:dyDescent="0.4">
      <c r="A31" s="279"/>
      <c r="B31" s="285"/>
      <c r="C31" s="276"/>
      <c r="D31" s="47"/>
      <c r="E31" s="271">
        <f t="shared" si="2"/>
        <v>0</v>
      </c>
      <c r="F31" s="277"/>
      <c r="G31" s="278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8"/>
      <c r="P31" s="59"/>
      <c r="Q31" s="39"/>
      <c r="R31" s="40"/>
      <c r="S31" s="68"/>
      <c r="T31" s="68"/>
      <c r="U31" s="43"/>
      <c r="V31" s="44"/>
    </row>
    <row r="32" spans="1:22" ht="18.600000000000001" thickTop="1" thickBot="1" x14ac:dyDescent="0.4">
      <c r="A32" s="283"/>
      <c r="B32" s="285"/>
      <c r="C32" s="276"/>
      <c r="D32" s="47"/>
      <c r="E32" s="271">
        <f t="shared" si="2"/>
        <v>0</v>
      </c>
      <c r="F32" s="277"/>
      <c r="G32" s="278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8"/>
      <c r="P32" s="59"/>
      <c r="Q32" s="39"/>
      <c r="R32" s="40"/>
      <c r="S32" s="68"/>
      <c r="T32" s="68"/>
      <c r="U32" s="43"/>
      <c r="V32" s="44"/>
    </row>
    <row r="33" spans="1:22" ht="18.600000000000001" thickTop="1" thickBot="1" x14ac:dyDescent="0.4">
      <c r="A33" s="283"/>
      <c r="B33" s="285"/>
      <c r="C33" s="276"/>
      <c r="D33" s="47"/>
      <c r="E33" s="271">
        <f t="shared" si="2"/>
        <v>0</v>
      </c>
      <c r="F33" s="277"/>
      <c r="G33" s="278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8"/>
      <c r="P33" s="59"/>
      <c r="Q33" s="39"/>
      <c r="R33" s="40"/>
      <c r="S33" s="68"/>
      <c r="T33" s="68"/>
      <c r="U33" s="43"/>
      <c r="V33" s="44"/>
    </row>
    <row r="34" spans="1:22" ht="18.600000000000001" thickTop="1" thickBot="1" x14ac:dyDescent="0.4">
      <c r="A34" s="283"/>
      <c r="B34" s="285"/>
      <c r="C34" s="276"/>
      <c r="D34" s="47"/>
      <c r="E34" s="271">
        <f t="shared" si="2"/>
        <v>0</v>
      </c>
      <c r="F34" s="277"/>
      <c r="G34" s="278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8"/>
      <c r="P34" s="59"/>
      <c r="Q34" s="39"/>
      <c r="R34" s="40"/>
      <c r="S34" s="68"/>
      <c r="T34" s="68"/>
      <c r="U34" s="43"/>
      <c r="V34" s="44"/>
    </row>
    <row r="35" spans="1:22" ht="18.600000000000001" thickTop="1" thickBot="1" x14ac:dyDescent="0.4">
      <c r="A35" s="274"/>
      <c r="B35" s="285"/>
      <c r="C35" s="276"/>
      <c r="D35" s="47"/>
      <c r="E35" s="271">
        <f t="shared" si="2"/>
        <v>0</v>
      </c>
      <c r="F35" s="277"/>
      <c r="G35" s="278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8"/>
      <c r="P35" s="59"/>
      <c r="Q35" s="39"/>
      <c r="R35" s="40"/>
      <c r="S35" s="68"/>
      <c r="T35" s="68"/>
      <c r="U35" s="43"/>
      <c r="V35" s="44"/>
    </row>
    <row r="36" spans="1:22" ht="18.600000000000001" thickTop="1" thickBot="1" x14ac:dyDescent="0.4">
      <c r="A36" s="279"/>
      <c r="B36" s="285"/>
      <c r="C36" s="276"/>
      <c r="D36" s="47"/>
      <c r="E36" s="271">
        <f t="shared" si="2"/>
        <v>0</v>
      </c>
      <c r="F36" s="277"/>
      <c r="G36" s="278"/>
      <c r="H36" s="55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8"/>
      <c r="P36" s="59"/>
      <c r="Q36" s="39"/>
      <c r="R36" s="40"/>
      <c r="S36" s="68"/>
      <c r="T36" s="68"/>
      <c r="U36" s="43"/>
      <c r="V36" s="44"/>
    </row>
    <row r="37" spans="1:22" ht="18.600000000000001" thickTop="1" thickBot="1" x14ac:dyDescent="0.4">
      <c r="A37" s="279"/>
      <c r="B37" s="285"/>
      <c r="C37" s="276"/>
      <c r="D37" s="47"/>
      <c r="E37" s="271">
        <f t="shared" si="2"/>
        <v>0</v>
      </c>
      <c r="F37" s="277"/>
      <c r="G37" s="278"/>
      <c r="H37" s="55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8"/>
      <c r="P37" s="59"/>
      <c r="Q37" s="39"/>
      <c r="R37" s="40"/>
      <c r="S37" s="68"/>
      <c r="T37" s="68"/>
      <c r="U37" s="43"/>
      <c r="V37" s="44"/>
    </row>
    <row r="38" spans="1:22" ht="18.600000000000001" thickTop="1" thickBot="1" x14ac:dyDescent="0.4">
      <c r="A38" s="279"/>
      <c r="B38" s="285"/>
      <c r="C38" s="276"/>
      <c r="D38" s="47"/>
      <c r="E38" s="271">
        <f t="shared" si="2"/>
        <v>0</v>
      </c>
      <c r="F38" s="277"/>
      <c r="G38" s="278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8"/>
      <c r="P38" s="59"/>
      <c r="Q38" s="39"/>
      <c r="R38" s="40"/>
      <c r="S38" s="68"/>
      <c r="T38" s="68"/>
      <c r="U38" s="43"/>
      <c r="V38" s="44"/>
    </row>
    <row r="39" spans="1:22" ht="18.600000000000001" thickTop="1" thickBot="1" x14ac:dyDescent="0.4">
      <c r="A39" s="283"/>
      <c r="B39" s="285"/>
      <c r="C39" s="276"/>
      <c r="D39" s="47"/>
      <c r="E39" s="271">
        <f t="shared" si="2"/>
        <v>0</v>
      </c>
      <c r="F39" s="277"/>
      <c r="G39" s="278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8"/>
      <c r="P39" s="59"/>
      <c r="Q39" s="39"/>
      <c r="R39" s="40"/>
      <c r="S39" s="68"/>
      <c r="T39" s="68"/>
      <c r="U39" s="43"/>
      <c r="V39" s="44"/>
    </row>
    <row r="40" spans="1:22" ht="18.600000000000001" thickTop="1" thickBot="1" x14ac:dyDescent="0.4">
      <c r="A40" s="281"/>
      <c r="B40" s="285"/>
      <c r="C40" s="276"/>
      <c r="D40" s="47"/>
      <c r="E40" s="271">
        <f t="shared" si="2"/>
        <v>0</v>
      </c>
      <c r="F40" s="277"/>
      <c r="G40" s="278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8"/>
      <c r="P40" s="59"/>
      <c r="Q40" s="39"/>
      <c r="R40" s="40"/>
      <c r="S40" s="68"/>
      <c r="T40" s="68"/>
      <c r="U40" s="43"/>
      <c r="V40" s="44"/>
    </row>
    <row r="41" spans="1:22" ht="18.600000000000001" thickTop="1" thickBot="1" x14ac:dyDescent="0.4">
      <c r="A41" s="286"/>
      <c r="B41" s="285"/>
      <c r="C41" s="276"/>
      <c r="D41" s="47"/>
      <c r="E41" s="271">
        <f t="shared" si="2"/>
        <v>0</v>
      </c>
      <c r="F41" s="277"/>
      <c r="G41" s="278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8"/>
      <c r="P41" s="59"/>
      <c r="Q41" s="39"/>
      <c r="R41" s="40"/>
      <c r="S41" s="68"/>
      <c r="T41" s="68"/>
      <c r="U41" s="43"/>
      <c r="V41" s="44"/>
    </row>
    <row r="42" spans="1:22" ht="18.600000000000001" thickTop="1" thickBot="1" x14ac:dyDescent="0.4">
      <c r="A42" s="274"/>
      <c r="B42" s="285"/>
      <c r="C42" s="276"/>
      <c r="D42" s="47"/>
      <c r="E42" s="271">
        <f t="shared" si="2"/>
        <v>0</v>
      </c>
      <c r="F42" s="277"/>
      <c r="G42" s="278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8"/>
      <c r="P42" s="59"/>
      <c r="Q42" s="39"/>
      <c r="R42" s="40"/>
      <c r="S42" s="68"/>
      <c r="T42" s="68"/>
      <c r="U42" s="43"/>
      <c r="V42" s="44"/>
    </row>
    <row r="43" spans="1:22" ht="18.600000000000001" thickTop="1" thickBot="1" x14ac:dyDescent="0.4">
      <c r="A43" s="283"/>
      <c r="B43" s="285"/>
      <c r="C43" s="276"/>
      <c r="D43" s="47"/>
      <c r="E43" s="271">
        <f t="shared" si="2"/>
        <v>0</v>
      </c>
      <c r="F43" s="277"/>
      <c r="G43" s="278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8"/>
      <c r="P43" s="59"/>
      <c r="Q43" s="39"/>
      <c r="R43" s="40"/>
      <c r="S43" s="68"/>
      <c r="T43" s="68"/>
      <c r="U43" s="43"/>
      <c r="V43" s="44"/>
    </row>
    <row r="44" spans="1:22" ht="18" thickTop="1" x14ac:dyDescent="0.35">
      <c r="A44" s="274"/>
      <c r="B44" s="285"/>
      <c r="C44" s="276"/>
      <c r="D44" s="47"/>
      <c r="E44" s="271">
        <f t="shared" si="2"/>
        <v>0</v>
      </c>
      <c r="F44" s="277"/>
      <c r="G44" s="278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8"/>
      <c r="P44" s="59"/>
      <c r="Q44" s="39"/>
      <c r="R44" s="40"/>
      <c r="S44" s="68"/>
      <c r="T44" s="68"/>
      <c r="U44" s="43"/>
      <c r="V44" s="44"/>
    </row>
    <row r="45" spans="1:22" ht="17.399999999999999" x14ac:dyDescent="0.35">
      <c r="A45" s="45"/>
      <c r="B45" s="69"/>
      <c r="C45" s="46"/>
      <c r="D45" s="47"/>
      <c r="E45" s="47">
        <f t="shared" ref="E45" si="4">F45*D45</f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8"/>
      <c r="P45" s="59"/>
      <c r="Q45" s="39"/>
      <c r="R45" s="40"/>
      <c r="S45" s="68"/>
      <c r="T45" s="68"/>
      <c r="U45" s="43"/>
      <c r="V45" s="44"/>
    </row>
    <row r="46" spans="1:22" ht="17.399999999999999" x14ac:dyDescent="0.35">
      <c r="A46" s="60"/>
      <c r="B46" s="45"/>
      <c r="C46" s="70"/>
      <c r="D46" s="47"/>
      <c r="E46" s="47">
        <f>SUM(E4:E45)</f>
        <v>15688885</v>
      </c>
      <c r="F46" s="51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8"/>
      <c r="P46" s="59"/>
      <c r="Q46" s="39"/>
      <c r="R46" s="40"/>
      <c r="S46" s="68"/>
      <c r="T46" s="68"/>
      <c r="U46" s="43"/>
      <c r="V46" s="44"/>
    </row>
    <row r="47" spans="1:22" ht="17.399999999999999" x14ac:dyDescent="0.35">
      <c r="A47" s="45"/>
      <c r="B47" s="45"/>
      <c r="C47" s="70"/>
      <c r="D47" s="47"/>
      <c r="E47" s="47"/>
      <c r="F47" s="51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8"/>
      <c r="P47" s="59"/>
      <c r="Q47" s="39"/>
      <c r="R47" s="40"/>
      <c r="S47" s="68"/>
      <c r="T47" s="68"/>
      <c r="U47" s="43"/>
      <c r="V47" s="44"/>
    </row>
    <row r="48" spans="1:22" ht="17.399999999999999" x14ac:dyDescent="0.35">
      <c r="A48" s="45"/>
      <c r="B48" s="45"/>
      <c r="C48" s="70"/>
      <c r="D48" s="47"/>
      <c r="E48" s="47"/>
      <c r="F48" s="51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8"/>
      <c r="P48" s="59"/>
      <c r="Q48" s="39"/>
      <c r="R48" s="40"/>
      <c r="S48" s="68"/>
      <c r="T48" s="68"/>
      <c r="U48" s="43"/>
      <c r="V48" s="44"/>
    </row>
    <row r="49" spans="1:22" ht="17.399999999999999" x14ac:dyDescent="0.35">
      <c r="A49" s="60"/>
      <c r="B49" s="61"/>
      <c r="C49" s="70"/>
      <c r="D49" s="47"/>
      <c r="E49" s="47"/>
      <c r="F49" s="51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8"/>
      <c r="P49" s="59"/>
      <c r="Q49" s="39"/>
      <c r="R49" s="40"/>
      <c r="S49" s="68"/>
      <c r="T49" s="68"/>
      <c r="U49" s="43"/>
      <c r="V49" s="44"/>
    </row>
    <row r="50" spans="1:22" ht="17.399999999999999" x14ac:dyDescent="0.35">
      <c r="A50" s="60"/>
      <c r="B50" s="61"/>
      <c r="C50" s="70"/>
      <c r="D50" s="70"/>
      <c r="E50" s="47"/>
      <c r="F50" s="51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8"/>
      <c r="P50" s="59"/>
      <c r="Q50" s="39"/>
      <c r="R50" s="40"/>
      <c r="S50" s="68"/>
      <c r="T50" s="68"/>
      <c r="U50" s="43"/>
      <c r="V50" s="44"/>
    </row>
    <row r="51" spans="1:22" ht="17.399999999999999" x14ac:dyDescent="0.35">
      <c r="A51" s="60"/>
      <c r="B51" s="61"/>
      <c r="C51" s="70"/>
      <c r="D51" s="70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8"/>
      <c r="P51" s="59"/>
      <c r="Q51" s="39"/>
      <c r="R51" s="40"/>
      <c r="S51" s="68"/>
      <c r="T51" s="68"/>
      <c r="U51" s="43"/>
      <c r="V51" s="44"/>
    </row>
    <row r="52" spans="1:22" ht="18" thickBot="1" x14ac:dyDescent="0.4">
      <c r="A52" s="71"/>
      <c r="B52" s="72"/>
      <c r="C52" s="326"/>
      <c r="D52" s="73"/>
      <c r="E52" s="74"/>
      <c r="F52" s="75"/>
      <c r="G52" s="76"/>
      <c r="H52" s="77"/>
      <c r="I52" s="75"/>
      <c r="J52" s="78">
        <f t="shared" si="3"/>
        <v>0</v>
      </c>
      <c r="K52" s="79"/>
      <c r="L52" s="80"/>
      <c r="M52" s="80"/>
      <c r="N52" s="81">
        <f t="shared" si="1"/>
        <v>0</v>
      </c>
      <c r="O52" s="339"/>
      <c r="P52" s="340"/>
      <c r="Q52" s="82"/>
      <c r="R52" s="83"/>
      <c r="S52" s="84"/>
      <c r="T52" s="84"/>
      <c r="U52" s="85"/>
      <c r="V52" s="86"/>
    </row>
    <row r="53" spans="1:22" s="334" customFormat="1" ht="17.399999999999999" x14ac:dyDescent="0.35">
      <c r="A53" s="365" t="s">
        <v>55</v>
      </c>
      <c r="B53" s="335" t="s">
        <v>56</v>
      </c>
      <c r="C53" s="347" t="s">
        <v>62</v>
      </c>
      <c r="D53" s="336"/>
      <c r="E53" s="47"/>
      <c r="F53" s="327">
        <v>319.5</v>
      </c>
      <c r="G53" s="328">
        <v>44200</v>
      </c>
      <c r="H53" s="349">
        <v>195</v>
      </c>
      <c r="I53" s="277">
        <v>319.5</v>
      </c>
      <c r="J53" s="35">
        <f t="shared" si="3"/>
        <v>0</v>
      </c>
      <c r="K53" s="329">
        <v>74.5</v>
      </c>
      <c r="L53" s="330"/>
      <c r="M53" s="330"/>
      <c r="N53" s="338">
        <f t="shared" si="1"/>
        <v>23802.75</v>
      </c>
      <c r="O53" s="367" t="s">
        <v>35</v>
      </c>
      <c r="P53" s="369">
        <v>44222</v>
      </c>
      <c r="Q53" s="95"/>
      <c r="R53" s="331"/>
      <c r="S53" s="68"/>
      <c r="T53" s="68"/>
      <c r="U53" s="332"/>
      <c r="V53" s="333"/>
    </row>
    <row r="54" spans="1:22" ht="18" thickBot="1" x14ac:dyDescent="0.4">
      <c r="A54" s="366"/>
      <c r="B54" s="335" t="s">
        <v>58</v>
      </c>
      <c r="C54" s="348"/>
      <c r="D54" s="337"/>
      <c r="E54" s="47"/>
      <c r="F54" s="51">
        <v>184.1</v>
      </c>
      <c r="G54" s="88">
        <v>44200</v>
      </c>
      <c r="H54" s="350"/>
      <c r="I54" s="48">
        <v>184.1</v>
      </c>
      <c r="J54" s="35">
        <f t="shared" si="3"/>
        <v>0</v>
      </c>
      <c r="K54" s="36">
        <v>80</v>
      </c>
      <c r="L54" s="52"/>
      <c r="M54" s="52"/>
      <c r="N54" s="338">
        <f t="shared" si="1"/>
        <v>14728</v>
      </c>
      <c r="O54" s="368"/>
      <c r="P54" s="370"/>
      <c r="Q54" s="95"/>
      <c r="R54" s="40"/>
      <c r="S54" s="68"/>
      <c r="T54" s="68"/>
      <c r="U54" s="43"/>
      <c r="V54" s="44"/>
    </row>
    <row r="55" spans="1:22" ht="31.8" thickBot="1" x14ac:dyDescent="0.4">
      <c r="A55" s="341" t="s">
        <v>55</v>
      </c>
      <c r="B55" s="335" t="s">
        <v>56</v>
      </c>
      <c r="C55" s="345" t="s">
        <v>63</v>
      </c>
      <c r="D55" s="337"/>
      <c r="E55" s="47"/>
      <c r="F55" s="51">
        <v>1249.2</v>
      </c>
      <c r="G55" s="88">
        <v>44200</v>
      </c>
      <c r="H55" s="342">
        <v>196</v>
      </c>
      <c r="I55" s="48">
        <v>1249.2</v>
      </c>
      <c r="J55" s="35">
        <f t="shared" si="3"/>
        <v>0</v>
      </c>
      <c r="K55" s="36">
        <v>74.5</v>
      </c>
      <c r="L55" s="52"/>
      <c r="M55" s="52"/>
      <c r="N55" s="338">
        <f t="shared" si="1"/>
        <v>93065.400000000009</v>
      </c>
      <c r="O55" s="343" t="s">
        <v>35</v>
      </c>
      <c r="P55" s="344">
        <v>44222</v>
      </c>
      <c r="Q55" s="95"/>
      <c r="R55" s="40"/>
      <c r="S55" s="68"/>
      <c r="T55" s="68"/>
      <c r="U55" s="43"/>
      <c r="V55" s="44"/>
    </row>
    <row r="56" spans="1:22" ht="18" thickBot="1" x14ac:dyDescent="0.4">
      <c r="A56" s="289" t="s">
        <v>55</v>
      </c>
      <c r="B56" s="87" t="s">
        <v>58</v>
      </c>
      <c r="C56" s="302" t="s">
        <v>61</v>
      </c>
      <c r="D56" s="70"/>
      <c r="E56" s="47"/>
      <c r="F56" s="51">
        <v>364.7</v>
      </c>
      <c r="G56" s="88">
        <v>44202</v>
      </c>
      <c r="H56" s="296">
        <v>200</v>
      </c>
      <c r="I56" s="48">
        <v>364.7</v>
      </c>
      <c r="J56" s="35">
        <f t="shared" si="3"/>
        <v>0</v>
      </c>
      <c r="K56" s="36">
        <v>80</v>
      </c>
      <c r="L56" s="52"/>
      <c r="M56" s="52"/>
      <c r="N56" s="38">
        <f t="shared" si="1"/>
        <v>29176</v>
      </c>
      <c r="O56" s="291" t="s">
        <v>35</v>
      </c>
      <c r="P56" s="293">
        <v>44222</v>
      </c>
      <c r="Q56" s="39"/>
      <c r="R56" s="40"/>
      <c r="S56" s="68"/>
      <c r="T56" s="68"/>
      <c r="U56" s="43"/>
      <c r="V56" s="44"/>
    </row>
    <row r="57" spans="1:22" ht="17.399999999999999" x14ac:dyDescent="0.35">
      <c r="A57" s="89" t="s">
        <v>55</v>
      </c>
      <c r="B57" s="87" t="s">
        <v>58</v>
      </c>
      <c r="C57" s="90" t="s">
        <v>60</v>
      </c>
      <c r="D57" s="70"/>
      <c r="E57" s="47"/>
      <c r="F57" s="51">
        <v>260</v>
      </c>
      <c r="G57" s="88">
        <v>44204</v>
      </c>
      <c r="H57" s="91">
        <v>201</v>
      </c>
      <c r="I57" s="48">
        <v>260</v>
      </c>
      <c r="J57" s="35">
        <f t="shared" si="3"/>
        <v>0</v>
      </c>
      <c r="K57" s="36">
        <v>80</v>
      </c>
      <c r="L57" s="52"/>
      <c r="M57" s="52"/>
      <c r="N57" s="38">
        <f t="shared" si="1"/>
        <v>20800</v>
      </c>
      <c r="O57" s="291" t="s">
        <v>35</v>
      </c>
      <c r="P57" s="293">
        <v>44222</v>
      </c>
      <c r="Q57" s="39"/>
      <c r="R57" s="40"/>
      <c r="S57" s="68"/>
      <c r="T57" s="68"/>
      <c r="U57" s="43"/>
      <c r="V57" s="44"/>
    </row>
    <row r="58" spans="1:22" ht="18" thickBot="1" x14ac:dyDescent="0.4">
      <c r="A58" s="297" t="s">
        <v>59</v>
      </c>
      <c r="B58" s="87"/>
      <c r="C58" s="294"/>
      <c r="D58" s="70"/>
      <c r="E58" s="47"/>
      <c r="F58" s="51"/>
      <c r="G58" s="49"/>
      <c r="H58" s="300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290"/>
      <c r="P58" s="292"/>
      <c r="Q58" s="39"/>
      <c r="R58" s="40"/>
      <c r="S58" s="68"/>
      <c r="T58" s="68"/>
      <c r="U58" s="43"/>
      <c r="V58" s="44"/>
    </row>
    <row r="59" spans="1:22" ht="18" customHeight="1" x14ac:dyDescent="0.35">
      <c r="A59" s="357" t="s">
        <v>55</v>
      </c>
      <c r="B59" s="298" t="s">
        <v>58</v>
      </c>
      <c r="C59" s="359" t="s">
        <v>57</v>
      </c>
      <c r="D59" s="299"/>
      <c r="E59" s="94"/>
      <c r="F59" s="51">
        <v>195.3</v>
      </c>
      <c r="G59" s="88">
        <v>44207</v>
      </c>
      <c r="H59" s="361">
        <v>210</v>
      </c>
      <c r="I59" s="48">
        <v>195.3</v>
      </c>
      <c r="J59" s="35">
        <f t="shared" si="3"/>
        <v>0</v>
      </c>
      <c r="K59" s="36">
        <v>80</v>
      </c>
      <c r="L59" s="52"/>
      <c r="M59" s="52"/>
      <c r="N59" s="38">
        <f t="shared" si="1"/>
        <v>15624</v>
      </c>
      <c r="O59" s="377" t="s">
        <v>35</v>
      </c>
      <c r="P59" s="363">
        <v>44222</v>
      </c>
      <c r="Q59" s="95"/>
      <c r="R59" s="40"/>
      <c r="S59" s="41"/>
      <c r="T59" s="42"/>
      <c r="U59" s="43"/>
      <c r="V59" s="44"/>
    </row>
    <row r="60" spans="1:22" ht="18.600000000000001" customHeight="1" thickBot="1" x14ac:dyDescent="0.4">
      <c r="A60" s="358"/>
      <c r="B60" s="298" t="s">
        <v>56</v>
      </c>
      <c r="C60" s="360"/>
      <c r="D60" s="299"/>
      <c r="E60" s="94"/>
      <c r="F60" s="51">
        <v>344.7</v>
      </c>
      <c r="G60" s="88">
        <v>44207</v>
      </c>
      <c r="H60" s="362"/>
      <c r="I60" s="48">
        <v>344.7</v>
      </c>
      <c r="J60" s="35">
        <f t="shared" si="3"/>
        <v>0</v>
      </c>
      <c r="K60" s="36">
        <v>74.5</v>
      </c>
      <c r="L60" s="52"/>
      <c r="M60" s="52"/>
      <c r="N60" s="38">
        <f t="shared" si="1"/>
        <v>25680.149999999998</v>
      </c>
      <c r="O60" s="378"/>
      <c r="P60" s="364"/>
      <c r="Q60" s="95"/>
      <c r="R60" s="40"/>
      <c r="S60" s="41"/>
      <c r="T60" s="42"/>
      <c r="U60" s="43"/>
      <c r="V60" s="44"/>
    </row>
    <row r="61" spans="1:22" ht="18" x14ac:dyDescent="0.35">
      <c r="A61" s="101"/>
      <c r="B61" s="87"/>
      <c r="C61" s="295"/>
      <c r="D61" s="92"/>
      <c r="E61" s="94"/>
      <c r="F61" s="51"/>
      <c r="G61" s="49"/>
      <c r="H61" s="301"/>
      <c r="I61" s="51"/>
      <c r="J61" s="35">
        <f t="shared" si="3"/>
        <v>0</v>
      </c>
      <c r="K61" s="36"/>
      <c r="L61" s="52"/>
      <c r="M61" s="52"/>
      <c r="N61" s="38">
        <f t="shared" si="1"/>
        <v>0</v>
      </c>
      <c r="O61" s="291"/>
      <c r="P61" s="293"/>
      <c r="Q61" s="95"/>
      <c r="R61" s="40"/>
      <c r="S61" s="41"/>
      <c r="T61" s="42"/>
      <c r="U61" s="43"/>
      <c r="V61" s="44"/>
    </row>
    <row r="62" spans="1:22" ht="18" x14ac:dyDescent="0.35">
      <c r="A62" s="53"/>
      <c r="B62" s="87"/>
      <c r="C62" s="93"/>
      <c r="D62" s="92"/>
      <c r="E62" s="94"/>
      <c r="F62" s="51"/>
      <c r="G62" s="49"/>
      <c r="H62" s="96"/>
      <c r="I62" s="51"/>
      <c r="J62" s="35">
        <f t="shared" si="3"/>
        <v>0</v>
      </c>
      <c r="K62" s="36"/>
      <c r="L62" s="52"/>
      <c r="M62" s="52"/>
      <c r="N62" s="38">
        <f t="shared" si="1"/>
        <v>0</v>
      </c>
      <c r="O62" s="158"/>
      <c r="P62" s="59"/>
      <c r="Q62" s="95"/>
      <c r="R62" s="40"/>
      <c r="S62" s="41"/>
      <c r="T62" s="42"/>
      <c r="U62" s="43"/>
      <c r="V62" s="44"/>
    </row>
    <row r="63" spans="1:22" ht="18.75" customHeight="1" x14ac:dyDescent="0.35">
      <c r="A63" s="351"/>
      <c r="B63" s="87"/>
      <c r="C63" s="353"/>
      <c r="D63" s="92"/>
      <c r="E63" s="94"/>
      <c r="F63" s="51"/>
      <c r="G63" s="49"/>
      <c r="H63" s="355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373"/>
      <c r="P63" s="375"/>
      <c r="Q63" s="95"/>
      <c r="R63" s="40"/>
      <c r="S63" s="41"/>
      <c r="T63" s="42"/>
      <c r="U63" s="43"/>
      <c r="V63" s="44"/>
    </row>
    <row r="64" spans="1:22" ht="18.75" customHeight="1" x14ac:dyDescent="0.35">
      <c r="A64" s="352"/>
      <c r="B64" s="87"/>
      <c r="C64" s="354"/>
      <c r="D64" s="92"/>
      <c r="E64" s="94"/>
      <c r="F64" s="51"/>
      <c r="G64" s="49"/>
      <c r="H64" s="356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374"/>
      <c r="P64" s="376"/>
      <c r="Q64" s="95"/>
      <c r="R64" s="40"/>
      <c r="S64" s="41"/>
      <c r="T64" s="42"/>
      <c r="U64" s="43"/>
      <c r="V64" s="44"/>
    </row>
    <row r="65" spans="1:22" ht="18" x14ac:dyDescent="0.35">
      <c r="A65" s="53"/>
      <c r="B65" s="87"/>
      <c r="C65" s="92"/>
      <c r="D65" s="92"/>
      <c r="E65" s="94"/>
      <c r="F65" s="51"/>
      <c r="G65" s="49"/>
      <c r="H65" s="96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8"/>
      <c r="P65" s="59"/>
      <c r="Q65" s="95"/>
      <c r="R65" s="40"/>
      <c r="S65" s="41"/>
      <c r="T65" s="42"/>
      <c r="U65" s="43"/>
      <c r="V65" s="44"/>
    </row>
    <row r="66" spans="1:22" ht="17.25" customHeight="1" x14ac:dyDescent="0.35">
      <c r="A66" s="53"/>
      <c r="B66" s="87"/>
      <c r="C66" s="97"/>
      <c r="D66" s="98"/>
      <c r="E66" s="99"/>
      <c r="F66" s="51"/>
      <c r="G66" s="49"/>
      <c r="H66" s="10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8"/>
      <c r="P66" s="59"/>
      <c r="Q66" s="95"/>
      <c r="R66" s="40"/>
      <c r="S66" s="41"/>
      <c r="T66" s="42"/>
      <c r="U66" s="43"/>
      <c r="V66" s="44"/>
    </row>
    <row r="67" spans="1:22" ht="17.25" customHeight="1" x14ac:dyDescent="0.35">
      <c r="A67" s="101" t="s">
        <v>52</v>
      </c>
      <c r="B67" s="61" t="s">
        <v>53</v>
      </c>
      <c r="C67" s="102"/>
      <c r="D67" s="98"/>
      <c r="E67" s="99"/>
      <c r="F67" s="51">
        <v>3600</v>
      </c>
      <c r="G67" s="49">
        <v>44201</v>
      </c>
      <c r="H67" s="103">
        <v>1198</v>
      </c>
      <c r="I67" s="51">
        <v>3600</v>
      </c>
      <c r="J67" s="35">
        <f t="shared" si="3"/>
        <v>0</v>
      </c>
      <c r="K67" s="56">
        <v>21</v>
      </c>
      <c r="L67" s="52"/>
      <c r="M67" s="52"/>
      <c r="N67" s="38">
        <f t="shared" si="1"/>
        <v>75600</v>
      </c>
      <c r="O67" s="158" t="s">
        <v>35</v>
      </c>
      <c r="P67" s="59">
        <v>44218</v>
      </c>
      <c r="Q67" s="95"/>
      <c r="R67" s="40"/>
      <c r="S67" s="41"/>
      <c r="T67" s="42"/>
      <c r="U67" s="43"/>
      <c r="V67" s="44"/>
    </row>
    <row r="68" spans="1:22" ht="17.399999999999999" x14ac:dyDescent="0.35">
      <c r="A68" s="60" t="s">
        <v>64</v>
      </c>
      <c r="B68" s="61"/>
      <c r="C68" s="98"/>
      <c r="D68" s="98"/>
      <c r="E68" s="99"/>
      <c r="F68" s="51"/>
      <c r="G68" s="49"/>
      <c r="H68" s="50"/>
      <c r="I68" s="51"/>
      <c r="J68" s="35">
        <f t="shared" si="3"/>
        <v>0</v>
      </c>
      <c r="K68" s="56"/>
      <c r="L68" s="52"/>
      <c r="M68" s="52"/>
      <c r="N68" s="57">
        <f t="shared" si="1"/>
        <v>0</v>
      </c>
      <c r="O68" s="291"/>
      <c r="P68" s="293"/>
      <c r="Q68" s="39"/>
      <c r="R68" s="40"/>
      <c r="S68" s="41"/>
      <c r="T68" s="42"/>
      <c r="U68" s="43"/>
      <c r="V68" s="44"/>
    </row>
    <row r="69" spans="1:22" ht="17.399999999999999" x14ac:dyDescent="0.35">
      <c r="A69" s="60" t="s">
        <v>64</v>
      </c>
      <c r="B69" s="61"/>
      <c r="C69" s="98"/>
      <c r="D69" s="98"/>
      <c r="E69" s="99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8"/>
      <c r="P69" s="59"/>
      <c r="Q69" s="39"/>
      <c r="R69" s="40"/>
      <c r="S69" s="41"/>
      <c r="T69" s="42"/>
      <c r="U69" s="43"/>
      <c r="V69" s="44"/>
    </row>
    <row r="70" spans="1:22" ht="17.399999999999999" x14ac:dyDescent="0.35">
      <c r="A70" s="60" t="s">
        <v>64</v>
      </c>
      <c r="B70" s="61"/>
      <c r="C70" s="98"/>
      <c r="D70" s="98"/>
      <c r="E70" s="99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8"/>
      <c r="P70" s="59"/>
      <c r="Q70" s="39"/>
      <c r="R70" s="40"/>
      <c r="S70" s="41"/>
      <c r="T70" s="42"/>
      <c r="U70" s="43"/>
      <c r="V70" s="44"/>
    </row>
    <row r="71" spans="1:22" ht="17.399999999999999" x14ac:dyDescent="0.35">
      <c r="A71" s="45" t="s">
        <v>64</v>
      </c>
      <c r="B71" s="61"/>
      <c r="C71" s="98"/>
      <c r="D71" s="98"/>
      <c r="E71" s="99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8"/>
      <c r="P71" s="59"/>
      <c r="Q71" s="39"/>
      <c r="R71" s="40"/>
      <c r="S71" s="41"/>
      <c r="T71" s="42"/>
      <c r="U71" s="43"/>
      <c r="V71" s="44"/>
    </row>
    <row r="72" spans="1:22" ht="17.399999999999999" x14ac:dyDescent="0.35">
      <c r="A72" s="45" t="s">
        <v>32</v>
      </c>
      <c r="B72" s="61" t="s">
        <v>33</v>
      </c>
      <c r="C72" s="98"/>
      <c r="D72" s="98"/>
      <c r="E72" s="99"/>
      <c r="F72" s="51">
        <v>620</v>
      </c>
      <c r="G72" s="49">
        <v>44207</v>
      </c>
      <c r="H72" s="50" t="s">
        <v>34</v>
      </c>
      <c r="I72" s="51">
        <v>620</v>
      </c>
      <c r="J72" s="35">
        <f t="shared" si="0"/>
        <v>0</v>
      </c>
      <c r="K72" s="56">
        <v>50</v>
      </c>
      <c r="L72" s="52"/>
      <c r="M72" s="52"/>
      <c r="N72" s="57">
        <f t="shared" si="1"/>
        <v>31000</v>
      </c>
      <c r="O72" s="158" t="s">
        <v>35</v>
      </c>
      <c r="P72" s="59">
        <v>44208</v>
      </c>
      <c r="Q72" s="39"/>
      <c r="R72" s="40"/>
      <c r="S72" s="41"/>
      <c r="T72" s="42"/>
      <c r="U72" s="43"/>
      <c r="V72" s="44"/>
    </row>
    <row r="73" spans="1:22" ht="17.399999999999999" x14ac:dyDescent="0.35">
      <c r="A73" s="45" t="s">
        <v>59</v>
      </c>
      <c r="B73" s="61"/>
      <c r="C73" s="98"/>
      <c r="D73" s="98"/>
      <c r="E73" s="99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8"/>
      <c r="P73" s="59"/>
      <c r="Q73" s="39"/>
      <c r="R73" s="40"/>
      <c r="S73" s="41"/>
      <c r="T73" s="42"/>
      <c r="U73" s="43"/>
      <c r="V73" s="44"/>
    </row>
    <row r="74" spans="1:22" ht="17.399999999999999" x14ac:dyDescent="0.3">
      <c r="A74" s="104" t="s">
        <v>65</v>
      </c>
      <c r="B74" s="58" t="s">
        <v>53</v>
      </c>
      <c r="C74" s="92"/>
      <c r="D74" s="92"/>
      <c r="E74" s="94"/>
      <c r="F74" s="51">
        <v>1200</v>
      </c>
      <c r="G74" s="49">
        <v>44216</v>
      </c>
      <c r="H74" s="50">
        <v>1212</v>
      </c>
      <c r="I74" s="51">
        <v>1200</v>
      </c>
      <c r="J74" s="35">
        <f t="shared" si="0"/>
        <v>0</v>
      </c>
      <c r="K74" s="56">
        <v>21</v>
      </c>
      <c r="L74" s="52"/>
      <c r="M74" s="52"/>
      <c r="N74" s="57">
        <f t="shared" si="1"/>
        <v>25200</v>
      </c>
      <c r="O74" s="158" t="s">
        <v>35</v>
      </c>
      <c r="P74" s="59">
        <v>44222</v>
      </c>
      <c r="Q74" s="39"/>
      <c r="R74" s="40"/>
      <c r="S74" s="41"/>
      <c r="T74" s="42"/>
      <c r="U74" s="43"/>
      <c r="V74" s="44"/>
    </row>
    <row r="75" spans="1:22" ht="17.399999999999999" x14ac:dyDescent="0.3">
      <c r="A75" s="104" t="s">
        <v>32</v>
      </c>
      <c r="B75" s="58" t="s">
        <v>33</v>
      </c>
      <c r="C75" s="98"/>
      <c r="D75" s="98"/>
      <c r="E75" s="99"/>
      <c r="F75" s="51">
        <v>1400</v>
      </c>
      <c r="G75" s="49">
        <v>44219</v>
      </c>
      <c r="H75" s="50" t="s">
        <v>70</v>
      </c>
      <c r="I75" s="51">
        <v>1400</v>
      </c>
      <c r="J75" s="35">
        <f t="shared" si="0"/>
        <v>0</v>
      </c>
      <c r="K75" s="56">
        <v>50</v>
      </c>
      <c r="L75" s="52"/>
      <c r="M75" s="52"/>
      <c r="N75" s="57">
        <f t="shared" si="1"/>
        <v>70000</v>
      </c>
      <c r="O75" s="158" t="s">
        <v>35</v>
      </c>
      <c r="P75" s="59">
        <v>44223</v>
      </c>
      <c r="Q75" s="39"/>
      <c r="R75" s="40"/>
      <c r="S75" s="41"/>
      <c r="T75" s="42"/>
      <c r="U75" s="43"/>
      <c r="V75" s="44"/>
    </row>
    <row r="76" spans="1:22" ht="17.399999999999999" x14ac:dyDescent="0.3">
      <c r="A76" s="104"/>
      <c r="B76" s="58"/>
      <c r="C76" s="98"/>
      <c r="D76" s="98"/>
      <c r="E76" s="99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8"/>
      <c r="P76" s="59"/>
      <c r="Q76" s="39"/>
      <c r="R76" s="40"/>
      <c r="S76" s="41"/>
      <c r="T76" s="42"/>
      <c r="U76" s="43"/>
      <c r="V76" s="44"/>
    </row>
    <row r="77" spans="1:22" ht="17.399999999999999" x14ac:dyDescent="0.35">
      <c r="A77" s="60"/>
      <c r="B77" s="61"/>
      <c r="C77" s="98"/>
      <c r="D77" s="98"/>
      <c r="E77" s="99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8"/>
      <c r="P77" s="59"/>
      <c r="Q77" s="39"/>
      <c r="R77" s="40"/>
      <c r="S77" s="41"/>
      <c r="T77" s="41"/>
      <c r="U77" s="43"/>
      <c r="V77" s="44"/>
    </row>
    <row r="78" spans="1:22" ht="17.399999999999999" x14ac:dyDescent="0.35">
      <c r="A78" s="60"/>
      <c r="B78" s="61"/>
      <c r="C78" s="98"/>
      <c r="D78" s="98"/>
      <c r="E78" s="99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8"/>
      <c r="P78" s="59"/>
      <c r="Q78" s="39"/>
      <c r="R78" s="40"/>
      <c r="S78" s="41"/>
      <c r="T78" s="41"/>
      <c r="U78" s="43"/>
      <c r="V78" s="44"/>
    </row>
    <row r="79" spans="1:22" ht="17.399999999999999" x14ac:dyDescent="0.35">
      <c r="A79" s="60"/>
      <c r="B79" s="61"/>
      <c r="C79" s="98"/>
      <c r="D79" s="98"/>
      <c r="E79" s="99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8"/>
      <c r="P79" s="59"/>
      <c r="Q79" s="39"/>
      <c r="R79" s="40"/>
      <c r="S79" s="41"/>
      <c r="T79" s="41"/>
      <c r="U79" s="43"/>
      <c r="V79" s="44"/>
    </row>
    <row r="80" spans="1:22" ht="18" x14ac:dyDescent="0.35">
      <c r="A80" s="61"/>
      <c r="B80" s="105"/>
      <c r="C80" s="98"/>
      <c r="D80" s="98"/>
      <c r="E80" s="99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8"/>
      <c r="P80" s="59"/>
      <c r="Q80" s="39"/>
      <c r="R80" s="40"/>
      <c r="S80" s="41"/>
      <c r="T80" s="42"/>
      <c r="U80" s="43"/>
      <c r="V80" s="44"/>
    </row>
    <row r="81" spans="1:22" ht="17.399999999999999" x14ac:dyDescent="0.35">
      <c r="A81" s="61"/>
      <c r="B81" s="61"/>
      <c r="C81" s="98"/>
      <c r="D81" s="98"/>
      <c r="E81" s="99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8"/>
      <c r="P81" s="59"/>
      <c r="Q81" s="39"/>
      <c r="R81" s="40"/>
      <c r="S81" s="41"/>
      <c r="T81" s="42"/>
      <c r="U81" s="43"/>
      <c r="V81" s="44"/>
    </row>
    <row r="82" spans="1:22" ht="17.399999999999999" x14ac:dyDescent="0.35">
      <c r="A82" s="61"/>
      <c r="B82" s="61"/>
      <c r="C82" s="98"/>
      <c r="D82" s="98"/>
      <c r="E82" s="99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8"/>
      <c r="P82" s="59"/>
      <c r="Q82" s="39"/>
      <c r="R82" s="40"/>
      <c r="S82" s="41"/>
      <c r="T82" s="42"/>
      <c r="U82" s="43"/>
      <c r="V82" s="44"/>
    </row>
    <row r="83" spans="1:22" ht="17.399999999999999" x14ac:dyDescent="0.35">
      <c r="A83" s="104"/>
      <c r="B83" s="61"/>
      <c r="C83" s="98"/>
      <c r="D83" s="98"/>
      <c r="E83" s="99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8"/>
      <c r="P83" s="59"/>
      <c r="Q83" s="39"/>
      <c r="R83" s="40"/>
      <c r="S83" s="41"/>
      <c r="T83" s="42"/>
      <c r="U83" s="43"/>
      <c r="V83" s="44"/>
    </row>
    <row r="84" spans="1:22" ht="17.399999999999999" x14ac:dyDescent="0.35">
      <c r="A84" s="61"/>
      <c r="B84" s="61"/>
      <c r="C84" s="98"/>
      <c r="D84" s="98"/>
      <c r="E84" s="99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8"/>
      <c r="P84" s="59"/>
      <c r="Q84" s="39"/>
      <c r="R84" s="40"/>
      <c r="S84" s="41"/>
      <c r="T84" s="42"/>
      <c r="U84" s="43"/>
      <c r="V84" s="44"/>
    </row>
    <row r="85" spans="1:22" ht="17.399999999999999" x14ac:dyDescent="0.35">
      <c r="A85" s="61"/>
      <c r="B85" s="61"/>
      <c r="C85" s="98"/>
      <c r="D85" s="98"/>
      <c r="E85" s="99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8"/>
      <c r="P85" s="59"/>
      <c r="Q85" s="39"/>
      <c r="R85" s="40"/>
      <c r="S85" s="41"/>
      <c r="T85" s="42"/>
      <c r="U85" s="43"/>
      <c r="V85" s="44"/>
    </row>
    <row r="86" spans="1:22" ht="17.399999999999999" x14ac:dyDescent="0.35">
      <c r="A86" s="58"/>
      <c r="B86" s="61"/>
      <c r="C86" s="98"/>
      <c r="D86" s="98"/>
      <c r="E86" s="99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8"/>
      <c r="P86" s="59"/>
      <c r="Q86" s="39"/>
      <c r="R86" s="40"/>
      <c r="S86" s="41"/>
      <c r="T86" s="42"/>
      <c r="U86" s="43"/>
      <c r="V86" s="44"/>
    </row>
    <row r="87" spans="1:22" ht="17.399999999999999" x14ac:dyDescent="0.35">
      <c r="A87" s="58"/>
      <c r="B87" s="61"/>
      <c r="C87" s="98"/>
      <c r="D87" s="98"/>
      <c r="E87" s="99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8"/>
      <c r="P87" s="59"/>
      <c r="Q87" s="39"/>
      <c r="R87" s="40"/>
      <c r="S87" s="41"/>
      <c r="T87" s="42"/>
      <c r="U87" s="43"/>
      <c r="V87" s="44"/>
    </row>
    <row r="88" spans="1:22" ht="17.399999999999999" x14ac:dyDescent="0.35">
      <c r="A88" s="58"/>
      <c r="B88" s="61"/>
      <c r="C88" s="98"/>
      <c r="D88" s="98"/>
      <c r="E88" s="9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8"/>
      <c r="P88" s="59"/>
      <c r="Q88" s="39"/>
      <c r="R88" s="40"/>
      <c r="S88" s="41"/>
      <c r="T88" s="42"/>
      <c r="U88" s="43"/>
      <c r="V88" s="44"/>
    </row>
    <row r="89" spans="1:22" ht="17.399999999999999" x14ac:dyDescent="0.35">
      <c r="A89" s="61"/>
      <c r="B89" s="61"/>
      <c r="C89" s="98"/>
      <c r="D89" s="98"/>
      <c r="E89" s="99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8"/>
      <c r="P89" s="59"/>
      <c r="Q89" s="39"/>
      <c r="R89" s="40"/>
      <c r="S89" s="41"/>
      <c r="T89" s="42"/>
      <c r="U89" s="43"/>
      <c r="V89" s="44"/>
    </row>
    <row r="90" spans="1:22" ht="17.399999999999999" x14ac:dyDescent="0.35">
      <c r="A90" s="53"/>
      <c r="B90" s="61"/>
      <c r="C90" s="98"/>
      <c r="D90" s="98"/>
      <c r="E90" s="99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8"/>
      <c r="P90" s="320"/>
      <c r="Q90" s="106"/>
      <c r="R90" s="40"/>
      <c r="S90" s="41"/>
      <c r="T90" s="42"/>
      <c r="U90" s="43"/>
      <c r="V90" s="44"/>
    </row>
    <row r="91" spans="1:22" ht="17.399999999999999" x14ac:dyDescent="0.35">
      <c r="A91" s="60"/>
      <c r="B91" s="61"/>
      <c r="C91" s="98"/>
      <c r="D91" s="98"/>
      <c r="E91" s="99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8"/>
      <c r="P91" s="59"/>
      <c r="Q91" s="39"/>
      <c r="R91" s="40"/>
      <c r="S91" s="41"/>
      <c r="T91" s="42"/>
      <c r="U91" s="43"/>
      <c r="V91" s="44"/>
    </row>
    <row r="92" spans="1:22" ht="17.399999999999999" x14ac:dyDescent="0.35">
      <c r="A92" s="60"/>
      <c r="B92" s="61"/>
      <c r="C92" s="98"/>
      <c r="D92" s="98"/>
      <c r="E92" s="99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8"/>
      <c r="P92" s="59"/>
      <c r="Q92" s="39"/>
      <c r="R92" s="40"/>
      <c r="S92" s="41"/>
      <c r="T92" s="42"/>
      <c r="U92" s="43"/>
      <c r="V92" s="44"/>
    </row>
    <row r="93" spans="1:22" ht="17.399999999999999" x14ac:dyDescent="0.35">
      <c r="A93" s="107"/>
      <c r="B93" s="61"/>
      <c r="C93" s="98"/>
      <c r="D93" s="98"/>
      <c r="E93" s="99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8"/>
      <c r="P93" s="108"/>
      <c r="Q93" s="39"/>
      <c r="R93" s="40"/>
      <c r="S93" s="41"/>
      <c r="T93" s="42"/>
      <c r="U93" s="43"/>
      <c r="V93" s="44"/>
    </row>
    <row r="94" spans="1:22" ht="17.399999999999999" x14ac:dyDescent="0.35">
      <c r="A94" s="109"/>
      <c r="B94" s="61"/>
      <c r="C94" s="98"/>
      <c r="D94" s="98"/>
      <c r="E94" s="99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8"/>
      <c r="P94" s="59"/>
      <c r="Q94" s="39"/>
      <c r="R94" s="40"/>
      <c r="S94" s="41"/>
      <c r="T94" s="42"/>
      <c r="U94" s="43"/>
      <c r="V94" s="44"/>
    </row>
    <row r="95" spans="1:22" ht="17.399999999999999" x14ac:dyDescent="0.35">
      <c r="A95" s="110"/>
      <c r="B95" s="61"/>
      <c r="C95" s="98"/>
      <c r="D95" s="98"/>
      <c r="E95" s="99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8"/>
      <c r="P95" s="59"/>
      <c r="Q95" s="39"/>
      <c r="R95" s="40"/>
      <c r="S95" s="41"/>
      <c r="T95" s="42"/>
      <c r="U95" s="43"/>
      <c r="V95" s="44"/>
    </row>
    <row r="96" spans="1:22" ht="17.399999999999999" x14ac:dyDescent="0.35">
      <c r="A96" s="110"/>
      <c r="B96" s="61"/>
      <c r="C96" s="93"/>
      <c r="D96" s="93"/>
      <c r="E96" s="111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8"/>
      <c r="P96" s="59"/>
      <c r="Q96" s="39"/>
      <c r="R96" s="40"/>
      <c r="S96" s="41"/>
      <c r="T96" s="42"/>
      <c r="U96" s="43"/>
      <c r="V96" s="44"/>
    </row>
    <row r="97" spans="1:22" ht="17.399999999999999" x14ac:dyDescent="0.35">
      <c r="A97" s="109"/>
      <c r="B97" s="61"/>
      <c r="C97" s="98"/>
      <c r="D97" s="98"/>
      <c r="E97" s="99"/>
      <c r="F97" s="51"/>
      <c r="G97" s="49"/>
      <c r="H97" s="112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8"/>
      <c r="P97" s="59"/>
      <c r="Q97" s="39"/>
      <c r="R97" s="40"/>
      <c r="S97" s="41"/>
      <c r="T97" s="42"/>
      <c r="U97" s="43"/>
      <c r="V97" s="44"/>
    </row>
    <row r="98" spans="1:22" ht="17.399999999999999" x14ac:dyDescent="0.35">
      <c r="A98" s="109"/>
      <c r="B98" s="61"/>
      <c r="C98" s="93"/>
      <c r="D98" s="93"/>
      <c r="E98" s="111"/>
      <c r="F98" s="51"/>
      <c r="G98" s="49"/>
      <c r="H98" s="112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8"/>
      <c r="P98" s="59"/>
      <c r="Q98" s="39"/>
      <c r="R98" s="40"/>
      <c r="S98" s="41"/>
      <c r="T98" s="42"/>
      <c r="U98" s="43"/>
      <c r="V98" s="44"/>
    </row>
    <row r="99" spans="1:22" ht="17.399999999999999" x14ac:dyDescent="0.35">
      <c r="A99" s="109"/>
      <c r="B99" s="61"/>
      <c r="C99" s="98"/>
      <c r="D99" s="98"/>
      <c r="E99" s="99"/>
      <c r="F99" s="51"/>
      <c r="G99" s="49"/>
      <c r="H99" s="112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8"/>
      <c r="P99" s="59"/>
      <c r="Q99" s="39"/>
      <c r="R99" s="40"/>
      <c r="S99" s="41"/>
      <c r="T99" s="42"/>
      <c r="U99" s="43"/>
      <c r="V99" s="44"/>
    </row>
    <row r="100" spans="1:22" ht="17.399999999999999" x14ac:dyDescent="0.35">
      <c r="A100" s="109"/>
      <c r="B100" s="61"/>
      <c r="C100" s="92"/>
      <c r="D100" s="92"/>
      <c r="E100" s="94"/>
      <c r="F100" s="51"/>
      <c r="G100" s="49"/>
      <c r="H100" s="112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8"/>
      <c r="P100" s="59"/>
      <c r="Q100" s="39"/>
      <c r="R100" s="40"/>
      <c r="S100" s="41"/>
      <c r="T100" s="42"/>
      <c r="U100" s="43"/>
      <c r="V100" s="44"/>
    </row>
    <row r="101" spans="1:22" ht="18" x14ac:dyDescent="0.35">
      <c r="A101" s="61"/>
      <c r="B101" s="61"/>
      <c r="C101" s="98"/>
      <c r="D101" s="98"/>
      <c r="E101" s="99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8"/>
      <c r="P101" s="319"/>
      <c r="Q101" s="64"/>
      <c r="R101" s="114"/>
      <c r="S101" s="41"/>
      <c r="T101" s="42"/>
      <c r="U101" s="43"/>
      <c r="V101" s="44"/>
    </row>
    <row r="102" spans="1:22" ht="18" x14ac:dyDescent="0.35">
      <c r="A102" s="61"/>
      <c r="B102" s="61"/>
      <c r="C102" s="98"/>
      <c r="D102" s="98"/>
      <c r="E102" s="99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8"/>
      <c r="P102" s="319"/>
      <c r="Q102" s="64"/>
      <c r="R102" s="114"/>
      <c r="S102" s="41"/>
      <c r="T102" s="42"/>
      <c r="U102" s="43"/>
      <c r="V102" s="44"/>
    </row>
    <row r="103" spans="1:22" ht="18" x14ac:dyDescent="0.35">
      <c r="A103" s="61"/>
      <c r="B103" s="61"/>
      <c r="C103" s="98"/>
      <c r="D103" s="98"/>
      <c r="E103" s="99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8"/>
      <c r="P103" s="319"/>
      <c r="Q103" s="64"/>
      <c r="R103" s="114"/>
      <c r="S103" s="41"/>
      <c r="T103" s="42"/>
      <c r="U103" s="43"/>
      <c r="V103" s="44"/>
    </row>
    <row r="104" spans="1:22" ht="18" x14ac:dyDescent="0.35">
      <c r="A104" s="61"/>
      <c r="B104" s="61"/>
      <c r="C104" s="98"/>
      <c r="D104" s="98"/>
      <c r="E104" s="99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8"/>
      <c r="P104" s="319"/>
      <c r="Q104" s="64"/>
      <c r="R104" s="114"/>
      <c r="S104" s="41"/>
      <c r="T104" s="42"/>
      <c r="U104" s="43"/>
      <c r="V104" s="44"/>
    </row>
    <row r="105" spans="1:22" ht="17.399999999999999" x14ac:dyDescent="0.35">
      <c r="A105" s="45"/>
      <c r="B105" s="61"/>
      <c r="C105" s="98"/>
      <c r="D105" s="98"/>
      <c r="E105" s="99"/>
      <c r="F105" s="51"/>
      <c r="G105" s="49"/>
      <c r="H105" s="115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8"/>
      <c r="P105" s="319"/>
      <c r="Q105" s="64"/>
      <c r="R105" s="114"/>
      <c r="S105" s="41"/>
      <c r="T105" s="42"/>
      <c r="U105" s="43"/>
      <c r="V105" s="44"/>
    </row>
    <row r="106" spans="1:22" ht="17.399999999999999" x14ac:dyDescent="0.35">
      <c r="A106" s="61"/>
      <c r="B106" s="61"/>
      <c r="C106" s="98"/>
      <c r="D106" s="98"/>
      <c r="E106" s="99"/>
      <c r="F106" s="51"/>
      <c r="G106" s="49"/>
      <c r="H106" s="115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8"/>
      <c r="P106" s="319"/>
      <c r="Q106" s="64"/>
      <c r="R106" s="114"/>
      <c r="S106" s="41"/>
      <c r="T106" s="42"/>
      <c r="U106" s="43"/>
      <c r="V106" s="44"/>
    </row>
    <row r="107" spans="1:22" ht="17.399999999999999" x14ac:dyDescent="0.35">
      <c r="A107" s="60"/>
      <c r="B107" s="61"/>
      <c r="C107" s="97"/>
      <c r="D107" s="97"/>
      <c r="E107" s="116"/>
      <c r="F107" s="51"/>
      <c r="G107" s="49"/>
      <c r="H107" s="115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8"/>
      <c r="P107" s="319"/>
      <c r="Q107" s="64"/>
      <c r="R107" s="114"/>
      <c r="S107" s="41"/>
      <c r="T107" s="42"/>
      <c r="U107" s="43"/>
      <c r="V107" s="44"/>
    </row>
    <row r="108" spans="1:22" ht="17.399999999999999" x14ac:dyDescent="0.35">
      <c r="A108" s="60"/>
      <c r="B108" s="61"/>
      <c r="C108" s="97"/>
      <c r="D108" s="97"/>
      <c r="E108" s="116"/>
      <c r="F108" s="51"/>
      <c r="G108" s="49"/>
      <c r="H108" s="115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8"/>
      <c r="P108" s="319"/>
      <c r="Q108" s="64"/>
      <c r="R108" s="114"/>
      <c r="S108" s="41"/>
      <c r="T108" s="42"/>
      <c r="U108" s="43"/>
      <c r="V108" s="44"/>
    </row>
    <row r="109" spans="1:22" ht="17.399999999999999" x14ac:dyDescent="0.35">
      <c r="A109" s="60"/>
      <c r="B109" s="61"/>
      <c r="C109" s="97"/>
      <c r="D109" s="97"/>
      <c r="E109" s="116"/>
      <c r="F109" s="51"/>
      <c r="G109" s="49"/>
      <c r="H109" s="115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8"/>
      <c r="P109" s="319"/>
      <c r="Q109" s="64"/>
      <c r="R109" s="114"/>
      <c r="S109" s="41"/>
      <c r="T109" s="42"/>
      <c r="U109" s="43"/>
      <c r="V109" s="44"/>
    </row>
    <row r="110" spans="1:22" ht="17.399999999999999" x14ac:dyDescent="0.35">
      <c r="A110" s="60"/>
      <c r="B110" s="61"/>
      <c r="C110" s="97"/>
      <c r="D110" s="97"/>
      <c r="E110" s="116"/>
      <c r="F110" s="51"/>
      <c r="G110" s="49"/>
      <c r="H110" s="115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8"/>
      <c r="P110" s="319"/>
      <c r="Q110" s="64"/>
      <c r="R110" s="114"/>
      <c r="S110" s="41"/>
      <c r="T110" s="42"/>
      <c r="U110" s="43"/>
      <c r="V110" s="44"/>
    </row>
    <row r="111" spans="1:22" ht="17.399999999999999" x14ac:dyDescent="0.35">
      <c r="A111" s="60"/>
      <c r="B111" s="61"/>
      <c r="C111" s="97"/>
      <c r="D111" s="97"/>
      <c r="E111" s="116"/>
      <c r="F111" s="51"/>
      <c r="G111" s="49"/>
      <c r="H111" s="115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8"/>
      <c r="P111" s="319"/>
      <c r="Q111" s="64"/>
      <c r="R111" s="114"/>
      <c r="S111" s="41"/>
      <c r="T111" s="42"/>
      <c r="U111" s="43"/>
      <c r="V111" s="44"/>
    </row>
    <row r="112" spans="1:22" ht="17.399999999999999" x14ac:dyDescent="0.35">
      <c r="A112" s="109"/>
      <c r="B112" s="61"/>
      <c r="C112" s="98"/>
      <c r="D112" s="98"/>
      <c r="E112" s="99"/>
      <c r="F112" s="51"/>
      <c r="G112" s="49"/>
      <c r="H112" s="115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8"/>
      <c r="P112" s="319"/>
      <c r="Q112" s="64"/>
      <c r="R112" s="114"/>
      <c r="S112" s="41"/>
      <c r="T112" s="42"/>
      <c r="U112" s="43"/>
      <c r="V112" s="44"/>
    </row>
    <row r="113" spans="1:22" ht="17.399999999999999" x14ac:dyDescent="0.35">
      <c r="A113" s="117"/>
      <c r="B113" s="61"/>
      <c r="C113" s="118"/>
      <c r="D113" s="118"/>
      <c r="E113" s="119"/>
      <c r="F113" s="51"/>
      <c r="G113" s="49"/>
      <c r="H113" s="12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8"/>
      <c r="P113" s="319"/>
      <c r="Q113" s="64"/>
      <c r="R113" s="114"/>
      <c r="S113" s="41"/>
      <c r="T113" s="42"/>
      <c r="U113" s="43"/>
      <c r="V113" s="44"/>
    </row>
    <row r="114" spans="1:22" ht="17.399999999999999" x14ac:dyDescent="0.35">
      <c r="A114" s="117"/>
      <c r="B114" s="61"/>
      <c r="C114" s="118"/>
      <c r="D114" s="118"/>
      <c r="E114" s="119"/>
      <c r="F114" s="51"/>
      <c r="G114" s="49"/>
      <c r="H114" s="12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8"/>
      <c r="P114" s="319"/>
      <c r="Q114" s="106"/>
      <c r="R114" s="114"/>
      <c r="S114" s="41"/>
      <c r="T114" s="42"/>
      <c r="U114" s="43"/>
      <c r="V114" s="44"/>
    </row>
    <row r="115" spans="1:22" ht="17.399999999999999" x14ac:dyDescent="0.35">
      <c r="A115" s="117"/>
      <c r="B115" s="61"/>
      <c r="C115" s="118"/>
      <c r="D115" s="118"/>
      <c r="E115" s="119"/>
      <c r="F115" s="51"/>
      <c r="G115" s="49"/>
      <c r="H115" s="12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8"/>
      <c r="P115" s="319"/>
      <c r="Q115" s="64"/>
      <c r="R115" s="114"/>
      <c r="S115" s="41"/>
      <c r="T115" s="42"/>
      <c r="U115" s="43"/>
      <c r="V115" s="44"/>
    </row>
    <row r="116" spans="1:22" ht="17.399999999999999" x14ac:dyDescent="0.35">
      <c r="A116" s="109"/>
      <c r="B116" s="61"/>
      <c r="C116" s="98"/>
      <c r="D116" s="98"/>
      <c r="E116" s="99"/>
      <c r="F116" s="51"/>
      <c r="G116" s="49"/>
      <c r="H116" s="112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8"/>
      <c r="P116" s="59"/>
      <c r="Q116" s="64"/>
      <c r="R116" s="114"/>
      <c r="S116" s="41"/>
      <c r="T116" s="42"/>
      <c r="U116" s="43"/>
      <c r="V116" s="44"/>
    </row>
    <row r="117" spans="1:22" ht="18" x14ac:dyDescent="0.35">
      <c r="A117" s="109"/>
      <c r="B117" s="61"/>
      <c r="C117" s="98"/>
      <c r="D117" s="98"/>
      <c r="E117" s="99"/>
      <c r="F117" s="51"/>
      <c r="G117" s="49"/>
      <c r="H117" s="12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8"/>
      <c r="P117" s="59"/>
      <c r="Q117" s="64"/>
      <c r="R117" s="114"/>
      <c r="S117" s="41"/>
      <c r="T117" s="42"/>
      <c r="U117" s="43"/>
      <c r="V117" s="44"/>
    </row>
    <row r="118" spans="1:22" ht="17.399999999999999" x14ac:dyDescent="0.35">
      <c r="A118" s="109"/>
      <c r="B118" s="61"/>
      <c r="C118" s="98"/>
      <c r="D118" s="98"/>
      <c r="E118" s="99"/>
      <c r="F118" s="51"/>
      <c r="G118" s="49"/>
      <c r="H118" s="122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8"/>
      <c r="P118" s="59"/>
      <c r="Q118" s="64"/>
      <c r="R118" s="114"/>
      <c r="S118" s="41"/>
      <c r="T118" s="42"/>
      <c r="U118" s="43"/>
      <c r="V118" s="44"/>
    </row>
    <row r="119" spans="1:22" ht="17.399999999999999" x14ac:dyDescent="0.35">
      <c r="A119" s="109"/>
      <c r="B119" s="61"/>
      <c r="C119" s="98"/>
      <c r="D119" s="98"/>
      <c r="E119" s="99"/>
      <c r="F119" s="51"/>
      <c r="G119" s="49"/>
      <c r="H119" s="112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8"/>
      <c r="P119" s="59"/>
      <c r="Q119" s="64"/>
      <c r="R119" s="114"/>
      <c r="S119" s="41"/>
      <c r="T119" s="42"/>
      <c r="U119" s="43"/>
      <c r="V119" s="44"/>
    </row>
    <row r="120" spans="1:22" ht="17.399999999999999" x14ac:dyDescent="0.35">
      <c r="A120" s="123"/>
      <c r="B120" s="61"/>
      <c r="C120" s="98"/>
      <c r="D120" s="98"/>
      <c r="E120" s="99"/>
      <c r="F120" s="51"/>
      <c r="G120" s="49"/>
      <c r="H120" s="124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305"/>
      <c r="P120" s="321"/>
      <c r="Q120" s="125"/>
      <c r="R120" s="126"/>
      <c r="S120" s="41"/>
      <c r="T120" s="42"/>
      <c r="U120" s="43"/>
      <c r="V120" s="44"/>
    </row>
    <row r="121" spans="1:22" ht="17.399999999999999" x14ac:dyDescent="0.35">
      <c r="A121" s="67"/>
      <c r="B121" s="61"/>
      <c r="C121" s="98"/>
      <c r="D121" s="98"/>
      <c r="E121" s="99"/>
      <c r="F121" s="51"/>
      <c r="G121" s="127"/>
      <c r="H121" s="128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306"/>
      <c r="P121" s="129"/>
      <c r="Q121" s="64"/>
      <c r="R121" s="114"/>
      <c r="S121" s="41"/>
      <c r="T121" s="42"/>
      <c r="U121" s="43"/>
      <c r="V121" s="44"/>
    </row>
    <row r="122" spans="1:22" ht="17.399999999999999" x14ac:dyDescent="0.35">
      <c r="A122" s="110"/>
      <c r="B122" s="61"/>
      <c r="C122" s="98"/>
      <c r="D122" s="98"/>
      <c r="E122" s="99"/>
      <c r="F122" s="51"/>
      <c r="G122" s="129"/>
      <c r="H122" s="124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306"/>
      <c r="P122" s="129"/>
      <c r="Q122" s="64"/>
      <c r="R122" s="114"/>
      <c r="S122" s="41"/>
      <c r="T122" s="42"/>
      <c r="U122" s="43"/>
      <c r="V122" s="44"/>
    </row>
    <row r="123" spans="1:22" ht="17.399999999999999" x14ac:dyDescent="0.35">
      <c r="A123" s="110"/>
      <c r="B123" s="61"/>
      <c r="C123" s="98"/>
      <c r="D123" s="98"/>
      <c r="E123" s="99"/>
      <c r="F123" s="51"/>
      <c r="G123" s="129"/>
      <c r="H123" s="128"/>
      <c r="I123" s="51"/>
      <c r="J123" s="35">
        <f t="shared" si="0"/>
        <v>0</v>
      </c>
      <c r="K123" s="130"/>
      <c r="L123" s="52"/>
      <c r="M123" s="52" t="s">
        <v>18</v>
      </c>
      <c r="N123" s="57">
        <f t="shared" si="1"/>
        <v>0</v>
      </c>
      <c r="O123" s="305"/>
      <c r="P123" s="321"/>
      <c r="Q123" s="125"/>
      <c r="R123" s="126"/>
      <c r="S123" s="41"/>
      <c r="T123" s="42"/>
      <c r="U123" s="43"/>
      <c r="V123" s="44"/>
    </row>
    <row r="124" spans="1:22" ht="17.399999999999999" x14ac:dyDescent="0.35">
      <c r="A124" s="109"/>
      <c r="B124" s="61"/>
      <c r="C124" s="98"/>
      <c r="D124" s="98"/>
      <c r="E124" s="99"/>
      <c r="F124" s="51"/>
      <c r="G124" s="129"/>
      <c r="H124" s="128"/>
      <c r="I124" s="51"/>
      <c r="J124" s="35">
        <f t="shared" si="0"/>
        <v>0</v>
      </c>
      <c r="K124" s="130"/>
      <c r="L124" s="52"/>
      <c r="M124" s="52"/>
      <c r="N124" s="57">
        <f t="shared" si="1"/>
        <v>0</v>
      </c>
      <c r="O124" s="306"/>
      <c r="P124" s="129"/>
      <c r="Q124" s="64"/>
      <c r="R124" s="114"/>
      <c r="S124" s="41"/>
      <c r="T124" s="42"/>
      <c r="U124" s="43"/>
      <c r="V124" s="44"/>
    </row>
    <row r="125" spans="1:22" ht="17.399999999999999" x14ac:dyDescent="0.35">
      <c r="A125" s="117"/>
      <c r="B125" s="61"/>
      <c r="C125" s="131"/>
      <c r="D125" s="131"/>
      <c r="E125" s="132"/>
      <c r="F125" s="51"/>
      <c r="G125" s="129"/>
      <c r="H125" s="13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307"/>
      <c r="P125" s="322"/>
      <c r="Q125" s="39"/>
      <c r="R125" s="40"/>
      <c r="S125" s="41"/>
      <c r="T125" s="42"/>
      <c r="U125" s="43"/>
      <c r="V125" s="44"/>
    </row>
    <row r="126" spans="1:22" ht="17.399999999999999" x14ac:dyDescent="0.35">
      <c r="A126" s="134"/>
      <c r="B126" s="61"/>
      <c r="C126" s="98"/>
      <c r="D126" s="98"/>
      <c r="E126" s="99"/>
      <c r="F126" s="51"/>
      <c r="G126" s="129"/>
      <c r="H126" s="112"/>
      <c r="I126" s="51"/>
      <c r="J126" s="35">
        <f>I126-F126</f>
        <v>0</v>
      </c>
      <c r="K126" s="130"/>
      <c r="L126" s="135"/>
      <c r="M126" s="135"/>
      <c r="N126" s="57">
        <f t="shared" si="1"/>
        <v>0</v>
      </c>
      <c r="O126" s="307"/>
      <c r="P126" s="322"/>
      <c r="Q126" s="125"/>
      <c r="R126" s="126"/>
      <c r="S126" s="41"/>
      <c r="T126" s="42"/>
      <c r="U126" s="43"/>
      <c r="V126" s="44"/>
    </row>
    <row r="127" spans="1:22" ht="17.399999999999999" x14ac:dyDescent="0.35">
      <c r="A127" s="109"/>
      <c r="B127" s="61"/>
      <c r="C127" s="98"/>
      <c r="D127" s="98"/>
      <c r="E127" s="99"/>
      <c r="F127" s="51"/>
      <c r="G127" s="129"/>
      <c r="H127" s="112"/>
      <c r="I127" s="51"/>
      <c r="J127" s="35">
        <f t="shared" ref="J127:J225" si="5">I127-F127</f>
        <v>0</v>
      </c>
      <c r="K127" s="130"/>
      <c r="L127" s="135"/>
      <c r="M127" s="135"/>
      <c r="N127" s="57">
        <f t="shared" si="1"/>
        <v>0</v>
      </c>
      <c r="O127" s="158"/>
      <c r="P127" s="319"/>
      <c r="Q127" s="125"/>
      <c r="R127" s="126"/>
      <c r="S127" s="41"/>
      <c r="T127" s="42"/>
      <c r="U127" s="43"/>
      <c r="V127" s="44"/>
    </row>
    <row r="128" spans="1:22" ht="17.399999999999999" x14ac:dyDescent="0.35">
      <c r="A128" s="110"/>
      <c r="B128" s="61"/>
      <c r="C128" s="98"/>
      <c r="D128" s="98"/>
      <c r="E128" s="99"/>
      <c r="F128" s="51"/>
      <c r="G128" s="129"/>
      <c r="H128" s="136"/>
      <c r="I128" s="51"/>
      <c r="J128" s="35">
        <f t="shared" si="5"/>
        <v>0</v>
      </c>
      <c r="K128" s="137"/>
      <c r="L128" s="135"/>
      <c r="M128" s="135"/>
      <c r="N128" s="138">
        <f t="shared" si="1"/>
        <v>0</v>
      </c>
      <c r="O128" s="306"/>
      <c r="P128" s="129"/>
      <c r="Q128" s="125"/>
      <c r="R128" s="126"/>
      <c r="S128" s="41"/>
      <c r="T128" s="42"/>
      <c r="U128" s="43"/>
      <c r="V128" s="44"/>
    </row>
    <row r="129" spans="1:22" ht="18" x14ac:dyDescent="0.35">
      <c r="A129" s="110"/>
      <c r="B129" s="61"/>
      <c r="C129" s="98"/>
      <c r="D129" s="98"/>
      <c r="E129" s="99"/>
      <c r="F129" s="51"/>
      <c r="G129" s="129"/>
      <c r="H129" s="112"/>
      <c r="I129" s="51"/>
      <c r="J129" s="35">
        <f t="shared" si="5"/>
        <v>0</v>
      </c>
      <c r="K129" s="139"/>
      <c r="L129" s="140"/>
      <c r="M129" s="140"/>
      <c r="N129" s="138">
        <f t="shared" si="1"/>
        <v>0</v>
      </c>
      <c r="O129" s="305"/>
      <c r="P129" s="321"/>
      <c r="Q129" s="125"/>
      <c r="R129" s="126"/>
      <c r="S129" s="41"/>
      <c r="T129" s="42"/>
      <c r="U129" s="43"/>
      <c r="V129" s="44"/>
    </row>
    <row r="130" spans="1:22" ht="17.399999999999999" x14ac:dyDescent="0.35">
      <c r="A130" s="141"/>
      <c r="B130" s="61"/>
      <c r="C130" s="98"/>
      <c r="D130" s="98"/>
      <c r="E130" s="99"/>
      <c r="F130" s="142"/>
      <c r="G130" s="129"/>
      <c r="H130" s="122"/>
      <c r="I130" s="51"/>
      <c r="J130" s="35">
        <f t="shared" si="5"/>
        <v>0</v>
      </c>
      <c r="K130" s="139"/>
      <c r="L130" s="143"/>
      <c r="M130" s="143"/>
      <c r="N130" s="138">
        <f>K130*I130</f>
        <v>0</v>
      </c>
      <c r="O130" s="306"/>
      <c r="P130" s="129"/>
      <c r="Q130" s="125"/>
      <c r="R130" s="126"/>
      <c r="S130" s="41"/>
      <c r="T130" s="42"/>
      <c r="U130" s="43"/>
      <c r="V130" s="44"/>
    </row>
    <row r="131" spans="1:22" ht="17.399999999999999" x14ac:dyDescent="0.35">
      <c r="A131" s="123"/>
      <c r="B131" s="61"/>
      <c r="C131" s="98"/>
      <c r="D131" s="98"/>
      <c r="E131" s="99"/>
      <c r="F131" s="51"/>
      <c r="G131" s="129"/>
      <c r="H131" s="112"/>
      <c r="I131" s="51"/>
      <c r="J131" s="35">
        <f t="shared" si="5"/>
        <v>0</v>
      </c>
      <c r="K131" s="139"/>
      <c r="L131" s="135"/>
      <c r="M131" s="135"/>
      <c r="N131" s="138">
        <f t="shared" ref="N131:N215" si="6">K131*I131</f>
        <v>0</v>
      </c>
      <c r="O131" s="305"/>
      <c r="P131" s="321"/>
      <c r="Q131" s="125"/>
      <c r="R131" s="126"/>
      <c r="S131" s="41"/>
      <c r="T131" s="42"/>
      <c r="U131" s="43"/>
      <c r="V131" s="44"/>
    </row>
    <row r="132" spans="1:22" ht="18" x14ac:dyDescent="0.35">
      <c r="A132" s="110"/>
      <c r="B132" s="61"/>
      <c r="C132" s="98"/>
      <c r="D132" s="98"/>
      <c r="E132" s="99"/>
      <c r="F132" s="51"/>
      <c r="G132" s="129"/>
      <c r="H132" s="144"/>
      <c r="I132" s="51"/>
      <c r="J132" s="35">
        <f t="shared" si="5"/>
        <v>0</v>
      </c>
      <c r="K132" s="56"/>
      <c r="L132" s="135"/>
      <c r="M132" s="135"/>
      <c r="N132" s="57">
        <f t="shared" si="6"/>
        <v>0</v>
      </c>
      <c r="O132" s="305"/>
      <c r="P132" s="321"/>
      <c r="Q132" s="125"/>
      <c r="R132" s="126"/>
      <c r="S132" s="41"/>
      <c r="T132" s="42"/>
      <c r="U132" s="43"/>
      <c r="V132" s="44"/>
    </row>
    <row r="133" spans="1:22" ht="17.399999999999999" x14ac:dyDescent="0.35">
      <c r="A133" s="110"/>
      <c r="B133" s="61"/>
      <c r="C133" s="98"/>
      <c r="D133" s="98"/>
      <c r="E133" s="99"/>
      <c r="F133" s="51"/>
      <c r="G133" s="129"/>
      <c r="H133" s="124"/>
      <c r="I133" s="51"/>
      <c r="J133" s="35">
        <f t="shared" si="5"/>
        <v>0</v>
      </c>
      <c r="K133" s="139"/>
      <c r="L133" s="135"/>
      <c r="M133" s="135"/>
      <c r="N133" s="138">
        <f t="shared" si="6"/>
        <v>0</v>
      </c>
      <c r="O133" s="305"/>
      <c r="P133" s="321"/>
      <c r="Q133" s="125"/>
      <c r="R133" s="126"/>
      <c r="S133" s="41"/>
      <c r="T133" s="42"/>
      <c r="U133" s="43"/>
      <c r="V133" s="44"/>
    </row>
    <row r="134" spans="1:22" ht="17.399999999999999" x14ac:dyDescent="0.35">
      <c r="A134" s="110"/>
      <c r="B134" s="61"/>
      <c r="C134" s="98"/>
      <c r="D134" s="98"/>
      <c r="E134" s="99"/>
      <c r="F134" s="51"/>
      <c r="G134" s="129"/>
      <c r="H134" s="145"/>
      <c r="I134" s="51"/>
      <c r="J134" s="35">
        <f t="shared" si="5"/>
        <v>0</v>
      </c>
      <c r="K134" s="139"/>
      <c r="L134" s="135"/>
      <c r="M134" s="135"/>
      <c r="N134" s="138">
        <f t="shared" si="6"/>
        <v>0</v>
      </c>
      <c r="O134" s="305"/>
      <c r="P134" s="321"/>
      <c r="Q134" s="125"/>
      <c r="R134" s="126"/>
      <c r="S134" s="41"/>
      <c r="T134" s="42"/>
      <c r="U134" s="43"/>
      <c r="V134" s="44"/>
    </row>
    <row r="135" spans="1:22" ht="17.399999999999999" x14ac:dyDescent="0.35">
      <c r="A135" s="110"/>
      <c r="B135" s="61"/>
      <c r="C135" s="98"/>
      <c r="D135" s="98"/>
      <c r="E135" s="99"/>
      <c r="F135" s="51"/>
      <c r="G135" s="129"/>
      <c r="H135" s="146"/>
      <c r="I135" s="51"/>
      <c r="J135" s="35">
        <f t="shared" si="5"/>
        <v>0</v>
      </c>
      <c r="K135" s="139"/>
      <c r="L135" s="147"/>
      <c r="M135" s="147"/>
      <c r="N135" s="138">
        <f t="shared" si="6"/>
        <v>0</v>
      </c>
      <c r="O135" s="305"/>
      <c r="P135" s="321"/>
      <c r="Q135" s="125"/>
      <c r="R135" s="126"/>
      <c r="S135" s="41"/>
      <c r="T135" s="42"/>
      <c r="U135" s="43"/>
      <c r="V135" s="44"/>
    </row>
    <row r="136" spans="1:22" ht="17.399999999999999" x14ac:dyDescent="0.35">
      <c r="A136" s="110"/>
      <c r="B136" s="61"/>
      <c r="C136" s="98"/>
      <c r="D136" s="98"/>
      <c r="E136" s="99"/>
      <c r="F136" s="51"/>
      <c r="G136" s="129"/>
      <c r="H136" s="145"/>
      <c r="I136" s="51"/>
      <c r="J136" s="35">
        <f t="shared" si="5"/>
        <v>0</v>
      </c>
      <c r="K136" s="139"/>
      <c r="L136" s="147"/>
      <c r="M136" s="147"/>
      <c r="N136" s="138">
        <f t="shared" si="6"/>
        <v>0</v>
      </c>
      <c r="O136" s="305"/>
      <c r="P136" s="321"/>
      <c r="Q136" s="125"/>
      <c r="R136" s="126"/>
      <c r="S136" s="41"/>
      <c r="T136" s="42"/>
      <c r="U136" s="43"/>
      <c r="V136" s="44"/>
    </row>
    <row r="137" spans="1:22" ht="17.399999999999999" x14ac:dyDescent="0.35">
      <c r="A137" s="110"/>
      <c r="B137" s="61"/>
      <c r="C137" s="98"/>
      <c r="D137" s="98"/>
      <c r="E137" s="99"/>
      <c r="F137" s="51"/>
      <c r="G137" s="129"/>
      <c r="H137" s="145"/>
      <c r="I137" s="51"/>
      <c r="J137" s="35">
        <f t="shared" si="5"/>
        <v>0</v>
      </c>
      <c r="K137" s="139"/>
      <c r="L137" s="147"/>
      <c r="M137" s="147"/>
      <c r="N137" s="138">
        <f t="shared" si="6"/>
        <v>0</v>
      </c>
      <c r="O137" s="305"/>
      <c r="P137" s="321"/>
      <c r="Q137" s="125"/>
      <c r="R137" s="126"/>
      <c r="S137" s="41"/>
      <c r="T137" s="42"/>
      <c r="U137" s="43"/>
      <c r="V137" s="44"/>
    </row>
    <row r="138" spans="1:22" ht="17.399999999999999" x14ac:dyDescent="0.35">
      <c r="A138" s="110"/>
      <c r="B138" s="61"/>
      <c r="C138" s="98"/>
      <c r="D138" s="98"/>
      <c r="E138" s="99"/>
      <c r="F138" s="51"/>
      <c r="G138" s="129"/>
      <c r="H138" s="145"/>
      <c r="I138" s="51"/>
      <c r="J138" s="35">
        <f t="shared" si="5"/>
        <v>0</v>
      </c>
      <c r="K138" s="56"/>
      <c r="L138" s="52"/>
      <c r="M138" s="52"/>
      <c r="N138" s="57">
        <f t="shared" si="6"/>
        <v>0</v>
      </c>
      <c r="O138" s="305"/>
      <c r="P138" s="321"/>
      <c r="Q138" s="125"/>
      <c r="R138" s="126"/>
      <c r="S138" s="41"/>
      <c r="T138" s="42"/>
      <c r="U138" s="43"/>
      <c r="V138" s="44"/>
    </row>
    <row r="139" spans="1:22" ht="17.399999999999999" x14ac:dyDescent="0.35">
      <c r="A139" s="110"/>
      <c r="B139" s="61"/>
      <c r="C139" s="148"/>
      <c r="D139" s="148"/>
      <c r="E139" s="149"/>
      <c r="F139" s="51"/>
      <c r="G139" s="129"/>
      <c r="H139" s="145"/>
      <c r="I139" s="51"/>
      <c r="J139" s="35">
        <f t="shared" si="5"/>
        <v>0</v>
      </c>
      <c r="K139" s="56"/>
      <c r="L139" s="52"/>
      <c r="M139" s="52"/>
      <c r="N139" s="57">
        <f t="shared" si="6"/>
        <v>0</v>
      </c>
      <c r="O139" s="306"/>
      <c r="P139" s="323"/>
      <c r="Q139" s="39"/>
      <c r="R139" s="40"/>
      <c r="S139" s="41"/>
      <c r="T139" s="42"/>
      <c r="U139" s="43"/>
      <c r="V139" s="44"/>
    </row>
    <row r="140" spans="1:22" ht="17.399999999999999" x14ac:dyDescent="0.35">
      <c r="A140" s="110"/>
      <c r="B140" s="61"/>
      <c r="C140" s="148"/>
      <c r="D140" s="148"/>
      <c r="E140" s="149"/>
      <c r="F140" s="51"/>
      <c r="G140" s="129"/>
      <c r="H140" s="145"/>
      <c r="I140" s="51"/>
      <c r="J140" s="35">
        <f t="shared" si="5"/>
        <v>0</v>
      </c>
      <c r="K140" s="56"/>
      <c r="L140" s="52"/>
      <c r="M140" s="52"/>
      <c r="N140" s="57">
        <f t="shared" si="6"/>
        <v>0</v>
      </c>
      <c r="O140" s="306"/>
      <c r="P140" s="323"/>
      <c r="Q140" s="39"/>
      <c r="R140" s="40"/>
      <c r="S140" s="41"/>
      <c r="T140" s="42"/>
      <c r="U140" s="43"/>
      <c r="V140" s="44"/>
    </row>
    <row r="141" spans="1:22" ht="17.399999999999999" x14ac:dyDescent="0.35">
      <c r="A141" s="60"/>
      <c r="B141" s="61"/>
      <c r="C141" s="131"/>
      <c r="D141" s="131"/>
      <c r="E141" s="132"/>
      <c r="F141" s="51"/>
      <c r="G141" s="129"/>
      <c r="H141" s="133"/>
      <c r="I141" s="51"/>
      <c r="J141" s="35">
        <f t="shared" si="5"/>
        <v>0</v>
      </c>
      <c r="K141" s="56"/>
      <c r="L141" s="52"/>
      <c r="M141" s="52"/>
      <c r="N141" s="57">
        <f t="shared" si="6"/>
        <v>0</v>
      </c>
      <c r="O141" s="158"/>
      <c r="P141" s="319"/>
      <c r="Q141" s="39"/>
      <c r="R141" s="40"/>
      <c r="S141" s="41"/>
      <c r="T141" s="42"/>
      <c r="U141" s="43"/>
      <c r="V141" s="44"/>
    </row>
    <row r="142" spans="1:22" ht="17.399999999999999" x14ac:dyDescent="0.35">
      <c r="A142" s="110"/>
      <c r="B142" s="61"/>
      <c r="C142" s="150"/>
      <c r="D142" s="150"/>
      <c r="E142" s="132"/>
      <c r="F142" s="51"/>
      <c r="G142" s="129"/>
      <c r="H142" s="50"/>
      <c r="I142" s="51"/>
      <c r="J142" s="35">
        <f t="shared" si="5"/>
        <v>0</v>
      </c>
      <c r="K142" s="56"/>
      <c r="L142" s="52"/>
      <c r="M142" s="52"/>
      <c r="N142" s="57">
        <f t="shared" si="6"/>
        <v>0</v>
      </c>
      <c r="O142" s="158"/>
      <c r="P142" s="319"/>
      <c r="Q142" s="39"/>
      <c r="R142" s="40"/>
      <c r="S142" s="41"/>
      <c r="T142" s="42"/>
      <c r="U142" s="43"/>
      <c r="V142" s="44"/>
    </row>
    <row r="143" spans="1:22" ht="17.399999999999999" x14ac:dyDescent="0.35">
      <c r="A143" s="117"/>
      <c r="B143" s="61"/>
      <c r="C143" s="131"/>
      <c r="D143" s="131"/>
      <c r="E143" s="132"/>
      <c r="F143" s="51"/>
      <c r="G143" s="129"/>
      <c r="H143" s="133"/>
      <c r="I143" s="51"/>
      <c r="J143" s="35">
        <f t="shared" si="5"/>
        <v>0</v>
      </c>
      <c r="K143" s="56"/>
      <c r="L143" s="52"/>
      <c r="M143" s="52"/>
      <c r="N143" s="57">
        <f t="shared" si="6"/>
        <v>0</v>
      </c>
      <c r="O143" s="158"/>
      <c r="P143" s="319"/>
      <c r="Q143" s="39"/>
      <c r="R143" s="40"/>
      <c r="S143" s="41"/>
      <c r="T143" s="42"/>
      <c r="U143" s="43"/>
      <c r="V143" s="44"/>
    </row>
    <row r="144" spans="1:22" ht="18" x14ac:dyDescent="0.35">
      <c r="A144" s="151"/>
      <c r="B144" s="152"/>
      <c r="C144" s="97"/>
      <c r="D144" s="97"/>
      <c r="E144" s="116"/>
      <c r="F144" s="51"/>
      <c r="G144" s="129"/>
      <c r="H144" s="133"/>
      <c r="I144" s="51"/>
      <c r="J144" s="35">
        <f t="shared" si="5"/>
        <v>0</v>
      </c>
      <c r="K144" s="56"/>
      <c r="L144" s="52"/>
      <c r="M144" s="52"/>
      <c r="N144" s="57">
        <f t="shared" si="6"/>
        <v>0</v>
      </c>
      <c r="O144" s="307"/>
      <c r="P144" s="322"/>
      <c r="Q144" s="39"/>
      <c r="R144" s="40"/>
      <c r="S144" s="41"/>
      <c r="T144" s="42"/>
      <c r="U144" s="43"/>
      <c r="V144" s="44"/>
    </row>
    <row r="145" spans="1:22" ht="17.399999999999999" x14ac:dyDescent="0.35">
      <c r="A145" s="117"/>
      <c r="B145" s="61"/>
      <c r="C145" s="153"/>
      <c r="D145" s="153"/>
      <c r="E145" s="154"/>
      <c r="F145" s="51"/>
      <c r="G145" s="129"/>
      <c r="H145" s="133"/>
      <c r="I145" s="51"/>
      <c r="J145" s="35">
        <f t="shared" si="5"/>
        <v>0</v>
      </c>
      <c r="K145" s="56"/>
      <c r="L145" s="52"/>
      <c r="M145" s="52"/>
      <c r="N145" s="57">
        <f t="shared" si="6"/>
        <v>0</v>
      </c>
      <c r="O145" s="158"/>
      <c r="P145" s="319"/>
      <c r="Q145" s="39"/>
      <c r="R145" s="40"/>
      <c r="S145" s="41"/>
      <c r="T145" s="42"/>
      <c r="U145" s="43"/>
      <c r="V145" s="44"/>
    </row>
    <row r="146" spans="1:22" ht="17.399999999999999" x14ac:dyDescent="0.35">
      <c r="A146" s="117"/>
      <c r="B146" s="61"/>
      <c r="C146" s="153"/>
      <c r="D146" s="153"/>
      <c r="E146" s="154"/>
      <c r="F146" s="51"/>
      <c r="G146" s="129"/>
      <c r="H146" s="133"/>
      <c r="I146" s="51"/>
      <c r="J146" s="35">
        <f t="shared" si="5"/>
        <v>0</v>
      </c>
      <c r="K146" s="56"/>
      <c r="L146" s="52"/>
      <c r="M146" s="52"/>
      <c r="N146" s="57">
        <f t="shared" si="6"/>
        <v>0</v>
      </c>
      <c r="O146" s="158"/>
      <c r="P146" s="319"/>
      <c r="Q146" s="39"/>
      <c r="R146" s="40"/>
      <c r="S146" s="41"/>
      <c r="T146" s="42"/>
      <c r="U146" s="43"/>
      <c r="V146" s="44"/>
    </row>
    <row r="147" spans="1:22" ht="17.399999999999999" x14ac:dyDescent="0.35">
      <c r="A147" s="155"/>
      <c r="B147" s="61"/>
      <c r="C147" s="156"/>
      <c r="D147" s="156"/>
      <c r="E147" s="157"/>
      <c r="F147" s="51"/>
      <c r="G147" s="129"/>
      <c r="H147" s="133"/>
      <c r="I147" s="51"/>
      <c r="J147" s="35">
        <f t="shared" si="5"/>
        <v>0</v>
      </c>
      <c r="K147" s="56"/>
      <c r="L147" s="52"/>
      <c r="M147" s="52"/>
      <c r="N147" s="57">
        <f t="shared" si="6"/>
        <v>0</v>
      </c>
      <c r="O147" s="158"/>
      <c r="P147" s="319"/>
      <c r="Q147" s="39"/>
      <c r="R147" s="40"/>
      <c r="S147" s="41"/>
      <c r="T147" s="42"/>
      <c r="U147" s="43"/>
      <c r="V147" s="44"/>
    </row>
    <row r="148" spans="1:22" ht="17.399999999999999" x14ac:dyDescent="0.35">
      <c r="A148" s="117"/>
      <c r="B148" s="61"/>
      <c r="C148" s="159"/>
      <c r="D148" s="159"/>
      <c r="E148" s="160"/>
      <c r="F148" s="51"/>
      <c r="G148" s="63"/>
      <c r="H148" s="133"/>
      <c r="I148" s="51"/>
      <c r="J148" s="35">
        <f t="shared" si="5"/>
        <v>0</v>
      </c>
      <c r="K148" s="56"/>
      <c r="L148" s="52"/>
      <c r="M148" s="52"/>
      <c r="N148" s="57">
        <f t="shared" si="6"/>
        <v>0</v>
      </c>
      <c r="O148" s="308"/>
      <c r="P148" s="324"/>
      <c r="Q148" s="39"/>
      <c r="R148" s="40"/>
      <c r="S148" s="41"/>
      <c r="T148" s="42"/>
      <c r="U148" s="43"/>
      <c r="V148" s="44"/>
    </row>
    <row r="149" spans="1:22" ht="17.399999999999999" x14ac:dyDescent="0.35">
      <c r="A149" s="117"/>
      <c r="B149" s="61"/>
      <c r="C149" s="159"/>
      <c r="D149" s="159"/>
      <c r="E149" s="160"/>
      <c r="F149" s="51"/>
      <c r="G149" s="49"/>
      <c r="H149" s="133"/>
      <c r="I149" s="51"/>
      <c r="J149" s="35">
        <f t="shared" si="5"/>
        <v>0</v>
      </c>
      <c r="K149" s="56"/>
      <c r="L149" s="52"/>
      <c r="M149" s="52"/>
      <c r="N149" s="57">
        <f t="shared" si="6"/>
        <v>0</v>
      </c>
      <c r="O149" s="308"/>
      <c r="P149" s="324"/>
      <c r="Q149" s="39"/>
      <c r="R149" s="40"/>
      <c r="S149" s="41"/>
      <c r="T149" s="42"/>
      <c r="U149" s="43"/>
      <c r="V149" s="44"/>
    </row>
    <row r="150" spans="1:22" x14ac:dyDescent="0.3">
      <c r="A150" s="117"/>
      <c r="B150" s="109"/>
      <c r="C150" s="161"/>
      <c r="D150" s="161"/>
      <c r="E150" s="162"/>
      <c r="F150" s="163"/>
      <c r="G150" s="129"/>
      <c r="H150" s="164"/>
      <c r="I150" s="163"/>
      <c r="J150" s="35">
        <f t="shared" si="5"/>
        <v>0</v>
      </c>
      <c r="N150" s="57">
        <f t="shared" si="6"/>
        <v>0</v>
      </c>
      <c r="O150" s="309"/>
      <c r="P150" s="323"/>
      <c r="Q150" s="165"/>
      <c r="R150" s="166"/>
      <c r="S150" s="167"/>
      <c r="T150" s="168"/>
      <c r="U150" s="169"/>
      <c r="V150" s="170"/>
    </row>
    <row r="151" spans="1:22" ht="17.399999999999999" x14ac:dyDescent="0.35">
      <c r="A151" s="117"/>
      <c r="B151" s="61"/>
      <c r="C151" s="156"/>
      <c r="D151" s="156"/>
      <c r="E151" s="157"/>
      <c r="F151" s="163"/>
      <c r="G151" s="129"/>
      <c r="H151" s="164"/>
      <c r="I151" s="163"/>
      <c r="J151" s="35">
        <f t="shared" si="5"/>
        <v>0</v>
      </c>
      <c r="N151" s="57">
        <f t="shared" si="6"/>
        <v>0</v>
      </c>
      <c r="O151" s="309"/>
      <c r="P151" s="323"/>
      <c r="Q151" s="165"/>
      <c r="R151" s="166"/>
      <c r="S151" s="167"/>
      <c r="T151" s="168"/>
      <c r="U151" s="169"/>
      <c r="V151" s="170"/>
    </row>
    <row r="152" spans="1:22" ht="17.399999999999999" x14ac:dyDescent="0.35">
      <c r="A152" s="117"/>
      <c r="B152" s="61"/>
      <c r="C152" s="156"/>
      <c r="D152" s="156"/>
      <c r="E152" s="157"/>
      <c r="F152" s="51"/>
      <c r="G152" s="129"/>
      <c r="H152" s="133"/>
      <c r="I152" s="51"/>
      <c r="J152" s="35">
        <f t="shared" si="5"/>
        <v>0</v>
      </c>
      <c r="K152" s="56"/>
      <c r="L152" s="52"/>
      <c r="M152" s="52"/>
      <c r="N152" s="57">
        <f t="shared" si="6"/>
        <v>0</v>
      </c>
      <c r="O152" s="158"/>
      <c r="P152" s="319"/>
      <c r="Q152" s="39"/>
      <c r="R152" s="40"/>
      <c r="S152" s="41"/>
      <c r="T152" s="42"/>
      <c r="U152" s="43"/>
      <c r="V152" s="44"/>
    </row>
    <row r="153" spans="1:22" ht="17.399999999999999" x14ac:dyDescent="0.35">
      <c r="A153" s="117"/>
      <c r="B153" s="61"/>
      <c r="C153" s="156"/>
      <c r="D153" s="156"/>
      <c r="E153" s="157"/>
      <c r="F153" s="51"/>
      <c r="G153" s="129"/>
      <c r="H153" s="133"/>
      <c r="I153" s="51"/>
      <c r="J153" s="35">
        <f t="shared" si="5"/>
        <v>0</v>
      </c>
      <c r="K153" s="56"/>
      <c r="L153" s="52"/>
      <c r="M153" s="52"/>
      <c r="N153" s="57">
        <f t="shared" si="6"/>
        <v>0</v>
      </c>
      <c r="O153" s="158"/>
      <c r="P153" s="319"/>
      <c r="Q153" s="39"/>
      <c r="R153" s="40"/>
      <c r="S153" s="41"/>
      <c r="T153" s="42"/>
      <c r="U153" s="43"/>
      <c r="V153" s="44"/>
    </row>
    <row r="154" spans="1:22" ht="17.399999999999999" x14ac:dyDescent="0.35">
      <c r="A154" s="117"/>
      <c r="B154" s="61"/>
      <c r="C154" s="171"/>
      <c r="D154" s="171"/>
      <c r="E154" s="116"/>
      <c r="F154" s="51"/>
      <c r="G154" s="63"/>
      <c r="H154" s="133"/>
      <c r="I154" s="51"/>
      <c r="J154" s="35">
        <f t="shared" si="5"/>
        <v>0</v>
      </c>
      <c r="K154" s="56"/>
      <c r="L154" s="52"/>
      <c r="M154" s="52"/>
      <c r="N154" s="57">
        <f t="shared" si="6"/>
        <v>0</v>
      </c>
      <c r="O154" s="158"/>
      <c r="P154" s="319"/>
      <c r="Q154" s="39"/>
      <c r="R154" s="40"/>
      <c r="S154" s="41"/>
      <c r="T154" s="42"/>
      <c r="U154" s="43"/>
      <c r="V154" s="44"/>
    </row>
    <row r="155" spans="1:22" ht="17.399999999999999" x14ac:dyDescent="0.35">
      <c r="A155" s="117"/>
      <c r="B155" s="61"/>
      <c r="C155" s="171"/>
      <c r="D155" s="171"/>
      <c r="E155" s="116"/>
      <c r="F155" s="51"/>
      <c r="G155" s="63"/>
      <c r="H155" s="133"/>
      <c r="I155" s="51"/>
      <c r="J155" s="35">
        <f t="shared" si="5"/>
        <v>0</v>
      </c>
      <c r="K155" s="56"/>
      <c r="L155" s="52"/>
      <c r="M155" s="52"/>
      <c r="N155" s="57">
        <f t="shared" si="6"/>
        <v>0</v>
      </c>
      <c r="O155" s="158"/>
      <c r="P155" s="319"/>
      <c r="Q155" s="39"/>
      <c r="R155" s="40"/>
      <c r="S155" s="41"/>
      <c r="T155" s="42"/>
      <c r="U155" s="43"/>
      <c r="V155" s="44"/>
    </row>
    <row r="156" spans="1:22" ht="17.399999999999999" x14ac:dyDescent="0.35">
      <c r="A156" s="117"/>
      <c r="B156" s="61"/>
      <c r="C156" s="171"/>
      <c r="D156" s="171"/>
      <c r="E156" s="116"/>
      <c r="F156" s="51"/>
      <c r="G156" s="63"/>
      <c r="H156" s="133"/>
      <c r="I156" s="51"/>
      <c r="J156" s="35">
        <f t="shared" si="5"/>
        <v>0</v>
      </c>
      <c r="K156" s="56"/>
      <c r="L156" s="52"/>
      <c r="M156" s="52"/>
      <c r="N156" s="57">
        <f t="shared" si="6"/>
        <v>0</v>
      </c>
      <c r="O156" s="158"/>
      <c r="P156" s="319"/>
      <c r="Q156" s="39"/>
      <c r="R156" s="40"/>
      <c r="S156" s="41"/>
      <c r="T156" s="42"/>
      <c r="U156" s="43"/>
      <c r="V156" s="44"/>
    </row>
    <row r="157" spans="1:22" ht="17.399999999999999" x14ac:dyDescent="0.3">
      <c r="A157" s="117"/>
      <c r="B157" s="109"/>
      <c r="C157" s="172"/>
      <c r="D157" s="172"/>
      <c r="E157" s="111"/>
      <c r="F157" s="51"/>
      <c r="G157" s="63"/>
      <c r="H157" s="133"/>
      <c r="I157" s="51"/>
      <c r="J157" s="35">
        <f t="shared" si="5"/>
        <v>0</v>
      </c>
      <c r="K157" s="56"/>
      <c r="L157" s="52"/>
      <c r="M157" s="52"/>
      <c r="N157" s="57">
        <f t="shared" si="6"/>
        <v>0</v>
      </c>
      <c r="O157" s="158"/>
      <c r="P157" s="319"/>
      <c r="Q157" s="39"/>
      <c r="R157" s="40"/>
      <c r="S157" s="41"/>
      <c r="T157" s="42"/>
      <c r="U157" s="43"/>
      <c r="V157" s="44"/>
    </row>
    <row r="158" spans="1:22" ht="17.399999999999999" x14ac:dyDescent="0.35">
      <c r="A158" s="117"/>
      <c r="B158" s="61"/>
      <c r="C158" s="171"/>
      <c r="D158" s="171"/>
      <c r="E158" s="116"/>
      <c r="F158" s="51"/>
      <c r="G158" s="63"/>
      <c r="H158" s="133"/>
      <c r="I158" s="51"/>
      <c r="J158" s="35">
        <f t="shared" si="5"/>
        <v>0</v>
      </c>
      <c r="K158" s="56"/>
      <c r="L158" s="52"/>
      <c r="M158" s="52"/>
      <c r="N158" s="57">
        <f t="shared" si="6"/>
        <v>0</v>
      </c>
      <c r="O158" s="158"/>
      <c r="P158" s="319"/>
      <c r="Q158" s="39"/>
      <c r="R158" s="40"/>
      <c r="S158" s="41"/>
      <c r="T158" s="42"/>
      <c r="U158" s="43"/>
      <c r="V158" s="44"/>
    </row>
    <row r="159" spans="1:22" ht="17.399999999999999" x14ac:dyDescent="0.35">
      <c r="A159" s="117"/>
      <c r="B159" s="61"/>
      <c r="C159" s="150"/>
      <c r="D159" s="150"/>
      <c r="E159" s="132"/>
      <c r="F159" s="51"/>
      <c r="G159" s="129"/>
      <c r="H159" s="133"/>
      <c r="I159" s="51"/>
      <c r="J159" s="35">
        <f t="shared" si="5"/>
        <v>0</v>
      </c>
      <c r="K159" s="56"/>
      <c r="L159" s="52"/>
      <c r="M159" s="52"/>
      <c r="N159" s="57">
        <f t="shared" si="6"/>
        <v>0</v>
      </c>
      <c r="O159" s="158"/>
      <c r="P159" s="319"/>
      <c r="Q159" s="39"/>
      <c r="R159" s="40"/>
      <c r="S159" s="41"/>
      <c r="T159" s="42"/>
      <c r="U159" s="43"/>
      <c r="V159" s="44"/>
    </row>
    <row r="160" spans="1:22" ht="17.399999999999999" x14ac:dyDescent="0.35">
      <c r="A160" s="117"/>
      <c r="B160" s="61"/>
      <c r="C160" s="150"/>
      <c r="D160" s="150"/>
      <c r="E160" s="132"/>
      <c r="F160" s="51"/>
      <c r="G160" s="129"/>
      <c r="H160" s="133"/>
      <c r="I160" s="51"/>
      <c r="J160" s="35">
        <f t="shared" si="5"/>
        <v>0</v>
      </c>
      <c r="K160" s="56"/>
      <c r="L160" s="52"/>
      <c r="M160" s="52"/>
      <c r="N160" s="57">
        <f t="shared" si="6"/>
        <v>0</v>
      </c>
      <c r="O160" s="158"/>
      <c r="P160" s="319"/>
      <c r="Q160" s="39"/>
      <c r="R160" s="40"/>
      <c r="S160" s="41"/>
      <c r="T160" s="42"/>
      <c r="U160" s="43"/>
      <c r="V160" s="44"/>
    </row>
    <row r="161" spans="1:22" ht="17.399999999999999" x14ac:dyDescent="0.35">
      <c r="A161" s="117"/>
      <c r="B161" s="61"/>
      <c r="C161" s="150"/>
      <c r="D161" s="150"/>
      <c r="E161" s="132"/>
      <c r="F161" s="51"/>
      <c r="G161" s="129"/>
      <c r="H161" s="133"/>
      <c r="I161" s="51"/>
      <c r="J161" s="35">
        <f t="shared" si="5"/>
        <v>0</v>
      </c>
      <c r="K161" s="56"/>
      <c r="L161" s="52"/>
      <c r="M161" s="52"/>
      <c r="N161" s="57">
        <f t="shared" si="6"/>
        <v>0</v>
      </c>
      <c r="O161" s="158"/>
      <c r="P161" s="319"/>
      <c r="Q161" s="39"/>
      <c r="R161" s="40"/>
      <c r="S161" s="41"/>
      <c r="T161" s="42"/>
      <c r="U161" s="43"/>
      <c r="V161" s="44"/>
    </row>
    <row r="162" spans="1:22" ht="17.399999999999999" x14ac:dyDescent="0.35">
      <c r="A162" s="117"/>
      <c r="B162" s="61"/>
      <c r="C162" s="150"/>
      <c r="D162" s="150"/>
      <c r="E162" s="132"/>
      <c r="F162" s="51"/>
      <c r="G162" s="129"/>
      <c r="H162" s="133"/>
      <c r="I162" s="51"/>
      <c r="J162" s="35">
        <v>0</v>
      </c>
      <c r="K162" s="56"/>
      <c r="L162" s="52"/>
      <c r="M162" s="52"/>
      <c r="N162" s="57">
        <f t="shared" si="6"/>
        <v>0</v>
      </c>
      <c r="O162" s="158"/>
      <c r="P162" s="319"/>
      <c r="Q162" s="39"/>
      <c r="R162" s="40"/>
      <c r="S162" s="41"/>
      <c r="T162" s="42"/>
      <c r="U162" s="43"/>
      <c r="V162" s="44"/>
    </row>
    <row r="163" spans="1:22" ht="17.399999999999999" x14ac:dyDescent="0.3">
      <c r="A163" s="155"/>
      <c r="B163" s="109"/>
      <c r="C163" s="156"/>
      <c r="D163" s="156"/>
      <c r="E163" s="157"/>
      <c r="F163" s="51"/>
      <c r="G163" s="129"/>
      <c r="H163" s="133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158"/>
      <c r="P163" s="319"/>
      <c r="Q163" s="39"/>
      <c r="R163" s="40"/>
      <c r="S163" s="41"/>
      <c r="T163" s="42"/>
      <c r="U163" s="43"/>
      <c r="V163" s="44"/>
    </row>
    <row r="164" spans="1:22" ht="17.399999999999999" x14ac:dyDescent="0.35">
      <c r="A164" s="173"/>
      <c r="B164" s="61"/>
      <c r="C164" s="159"/>
      <c r="D164" s="159"/>
      <c r="E164" s="160"/>
      <c r="F164" s="51"/>
      <c r="G164" s="49"/>
      <c r="H164" s="133"/>
      <c r="I164" s="51"/>
      <c r="J164" s="35">
        <f>I164-F164</f>
        <v>0</v>
      </c>
      <c r="K164" s="56"/>
      <c r="L164" s="52"/>
      <c r="M164" s="52"/>
      <c r="N164" s="57">
        <f>K164*I164</f>
        <v>0</v>
      </c>
      <c r="O164" s="308"/>
      <c r="P164" s="324"/>
      <c r="Q164" s="39"/>
      <c r="R164" s="40"/>
      <c r="S164" s="41"/>
      <c r="T164" s="42"/>
      <c r="U164" s="43"/>
      <c r="V164" s="44"/>
    </row>
    <row r="165" spans="1:22" ht="17.399999999999999" x14ac:dyDescent="0.3">
      <c r="A165" s="117"/>
      <c r="B165" s="109"/>
      <c r="C165" s="174"/>
      <c r="D165" s="174"/>
      <c r="E165" s="175"/>
      <c r="F165" s="51"/>
      <c r="G165" s="129"/>
      <c r="H165" s="13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8"/>
      <c r="P165" s="319"/>
      <c r="Q165" s="39"/>
      <c r="R165" s="40"/>
      <c r="S165" s="41"/>
      <c r="T165" s="42"/>
      <c r="U165" s="43"/>
      <c r="V165" s="44"/>
    </row>
    <row r="166" spans="1:22" ht="17.399999999999999" x14ac:dyDescent="0.3">
      <c r="A166" s="117"/>
      <c r="B166" s="109"/>
      <c r="C166" s="174"/>
      <c r="D166" s="174"/>
      <c r="E166" s="175"/>
      <c r="F166" s="51"/>
      <c r="G166" s="129"/>
      <c r="H166" s="13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158"/>
      <c r="P166" s="319"/>
      <c r="Q166" s="39"/>
      <c r="R166" s="40"/>
      <c r="S166" s="41"/>
      <c r="T166" s="42"/>
      <c r="U166" s="43"/>
      <c r="V166" s="44"/>
    </row>
    <row r="167" spans="1:22" ht="17.399999999999999" x14ac:dyDescent="0.3">
      <c r="A167" s="117"/>
      <c r="B167" s="109"/>
      <c r="C167" s="174"/>
      <c r="D167" s="174"/>
      <c r="E167" s="175"/>
      <c r="F167" s="51"/>
      <c r="G167" s="129"/>
      <c r="H167" s="176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8"/>
      <c r="P167" s="319"/>
      <c r="Q167" s="39"/>
      <c r="R167" s="40"/>
      <c r="S167" s="41"/>
      <c r="T167" s="42"/>
      <c r="U167" s="43"/>
      <c r="V167" s="44"/>
    </row>
    <row r="168" spans="1:22" ht="17.399999999999999" x14ac:dyDescent="0.3">
      <c r="A168" s="117"/>
      <c r="B168" s="109"/>
      <c r="C168" s="174"/>
      <c r="D168" s="174"/>
      <c r="E168" s="175"/>
      <c r="F168" s="177"/>
      <c r="G168" s="63"/>
      <c r="H168" s="176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8"/>
      <c r="P168" s="319"/>
      <c r="Q168" s="39"/>
      <c r="R168" s="40"/>
      <c r="S168" s="41"/>
      <c r="T168" s="42"/>
      <c r="U168" s="43"/>
      <c r="V168" s="44"/>
    </row>
    <row r="169" spans="1:22" ht="17.399999999999999" x14ac:dyDescent="0.3">
      <c r="A169" s="117"/>
      <c r="B169" s="109"/>
      <c r="C169" s="174"/>
      <c r="D169" s="174"/>
      <c r="E169" s="175"/>
      <c r="F169" s="177"/>
      <c r="G169" s="63"/>
      <c r="H169" s="133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8"/>
      <c r="P169" s="319"/>
      <c r="Q169" s="39"/>
      <c r="R169" s="40"/>
      <c r="S169" s="41"/>
      <c r="T169" s="42"/>
      <c r="U169" s="43"/>
      <c r="V169" s="44"/>
    </row>
    <row r="170" spans="1:22" ht="17.399999999999999" x14ac:dyDescent="0.3">
      <c r="A170" s="117"/>
      <c r="B170" s="109"/>
      <c r="C170" s="174"/>
      <c r="D170" s="174"/>
      <c r="E170" s="175"/>
      <c r="F170" s="177"/>
      <c r="G170" s="63"/>
      <c r="H170" s="133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8"/>
      <c r="P170" s="319"/>
      <c r="Q170" s="39"/>
      <c r="R170" s="40"/>
      <c r="S170" s="41"/>
      <c r="T170" s="42"/>
      <c r="U170" s="43"/>
      <c r="V170" s="44"/>
    </row>
    <row r="171" spans="1:22" ht="17.399999999999999" x14ac:dyDescent="0.3">
      <c r="A171" s="117"/>
      <c r="B171" s="109"/>
      <c r="C171" s="174"/>
      <c r="D171" s="174"/>
      <c r="E171" s="175"/>
      <c r="F171" s="177"/>
      <c r="G171" s="63"/>
      <c r="H171" s="133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8"/>
      <c r="P171" s="319"/>
      <c r="Q171" s="39"/>
      <c r="R171" s="40"/>
      <c r="S171" s="41"/>
      <c r="T171" s="42"/>
      <c r="U171" s="43"/>
      <c r="V171" s="44"/>
    </row>
    <row r="172" spans="1:22" ht="17.399999999999999" x14ac:dyDescent="0.3">
      <c r="A172" s="117"/>
      <c r="B172" s="109"/>
      <c r="C172" s="174"/>
      <c r="D172" s="174"/>
      <c r="E172" s="175"/>
      <c r="F172" s="177"/>
      <c r="G172" s="63"/>
      <c r="H172" s="133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8"/>
      <c r="P172" s="319"/>
      <c r="Q172" s="39"/>
      <c r="R172" s="40"/>
      <c r="S172" s="41"/>
      <c r="T172" s="42"/>
      <c r="U172" s="43"/>
      <c r="V172" s="44"/>
    </row>
    <row r="173" spans="1:22" ht="17.399999999999999" x14ac:dyDescent="0.3">
      <c r="A173" s="117"/>
      <c r="B173" s="109"/>
      <c r="C173" s="174"/>
      <c r="D173" s="174"/>
      <c r="E173" s="175"/>
      <c r="F173" s="177"/>
      <c r="G173" s="63"/>
      <c r="H173" s="133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8"/>
      <c r="P173" s="319"/>
      <c r="Q173" s="39"/>
      <c r="R173" s="40"/>
      <c r="S173" s="41"/>
      <c r="T173" s="42"/>
      <c r="U173" s="43"/>
      <c r="V173" s="44"/>
    </row>
    <row r="174" spans="1:22" ht="17.399999999999999" x14ac:dyDescent="0.3">
      <c r="A174" s="117"/>
      <c r="B174" s="109"/>
      <c r="C174" s="174"/>
      <c r="D174" s="174"/>
      <c r="E174" s="175"/>
      <c r="F174" s="177"/>
      <c r="G174" s="63"/>
      <c r="H174" s="133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158"/>
      <c r="P174" s="319"/>
      <c r="Q174" s="39"/>
      <c r="R174" s="40"/>
      <c r="S174" s="41"/>
      <c r="T174" s="42"/>
      <c r="U174" s="43"/>
      <c r="V174" s="44"/>
    </row>
    <row r="175" spans="1:22" ht="17.399999999999999" x14ac:dyDescent="0.3">
      <c r="A175" s="117"/>
      <c r="B175" s="109"/>
      <c r="C175" s="174"/>
      <c r="D175" s="174"/>
      <c r="E175" s="175"/>
      <c r="F175" s="51"/>
      <c r="G175" s="63"/>
      <c r="H175" s="133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158"/>
      <c r="P175" s="319"/>
      <c r="Q175" s="39"/>
      <c r="R175" s="40"/>
      <c r="S175" s="41"/>
      <c r="T175" s="42"/>
      <c r="U175" s="43"/>
      <c r="V175" s="44"/>
    </row>
    <row r="176" spans="1:22" ht="17.399999999999999" x14ac:dyDescent="0.3">
      <c r="A176" s="117"/>
      <c r="B176" s="109"/>
      <c r="C176" s="150"/>
      <c r="D176" s="150"/>
      <c r="E176" s="132"/>
      <c r="F176" s="51"/>
      <c r="G176" s="129"/>
      <c r="H176" s="133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8"/>
      <c r="P176" s="319"/>
      <c r="Q176" s="39"/>
      <c r="R176" s="40"/>
      <c r="S176" s="41"/>
      <c r="T176" s="42"/>
      <c r="U176" s="43"/>
      <c r="V176" s="44"/>
    </row>
    <row r="177" spans="1:22" ht="17.399999999999999" x14ac:dyDescent="0.3">
      <c r="A177" s="117"/>
      <c r="B177" s="109"/>
      <c r="C177" s="150"/>
      <c r="D177" s="150"/>
      <c r="E177" s="132"/>
      <c r="F177" s="51"/>
      <c r="G177" s="129"/>
      <c r="H177" s="133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8"/>
      <c r="P177" s="319"/>
      <c r="Q177" s="39"/>
      <c r="R177" s="40"/>
      <c r="S177" s="41"/>
      <c r="T177" s="42"/>
      <c r="U177" s="43"/>
      <c r="V177" s="44"/>
    </row>
    <row r="178" spans="1:22" ht="17.399999999999999" x14ac:dyDescent="0.3">
      <c r="A178" s="117"/>
      <c r="B178" s="109"/>
      <c r="C178" s="150"/>
      <c r="D178" s="150"/>
      <c r="E178" s="132"/>
      <c r="F178" s="51"/>
      <c r="G178" s="129"/>
      <c r="H178" s="133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8"/>
      <c r="P178" s="319"/>
      <c r="Q178" s="39"/>
      <c r="R178" s="40"/>
      <c r="S178" s="41"/>
      <c r="T178" s="42"/>
      <c r="U178" s="43"/>
      <c r="V178" s="44"/>
    </row>
    <row r="179" spans="1:22" ht="17.399999999999999" x14ac:dyDescent="0.3">
      <c r="A179" s="117"/>
      <c r="B179" s="109"/>
      <c r="C179" s="150"/>
      <c r="D179" s="150"/>
      <c r="E179" s="132"/>
      <c r="F179" s="51"/>
      <c r="G179" s="129"/>
      <c r="H179" s="133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8"/>
      <c r="P179" s="319"/>
      <c r="Q179" s="39"/>
      <c r="R179" s="40"/>
      <c r="S179" s="41"/>
      <c r="T179" s="42"/>
      <c r="U179" s="43"/>
      <c r="V179" s="44"/>
    </row>
    <row r="180" spans="1:22" ht="17.399999999999999" x14ac:dyDescent="0.3">
      <c r="A180" s="117"/>
      <c r="B180" s="109"/>
      <c r="C180" s="150"/>
      <c r="D180" s="150"/>
      <c r="E180" s="132"/>
      <c r="F180" s="51"/>
      <c r="G180" s="129"/>
      <c r="H180" s="133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8"/>
      <c r="P180" s="319"/>
      <c r="Q180" s="39"/>
      <c r="R180" s="40"/>
      <c r="S180" s="41"/>
      <c r="T180" s="42"/>
      <c r="U180" s="43"/>
      <c r="V180" s="44"/>
    </row>
    <row r="181" spans="1:22" ht="17.399999999999999" x14ac:dyDescent="0.3">
      <c r="A181" s="117"/>
      <c r="B181" s="109"/>
      <c r="C181" s="150"/>
      <c r="D181" s="150"/>
      <c r="E181" s="132"/>
      <c r="F181" s="51"/>
      <c r="G181" s="129"/>
      <c r="H181" s="133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8"/>
      <c r="P181" s="319"/>
      <c r="Q181" s="39"/>
      <c r="R181" s="40"/>
      <c r="S181" s="41"/>
      <c r="T181" s="42"/>
      <c r="U181" s="43"/>
      <c r="V181" s="44"/>
    </row>
    <row r="182" spans="1:22" ht="17.399999999999999" x14ac:dyDescent="0.3">
      <c r="A182" s="117"/>
      <c r="B182" s="109"/>
      <c r="C182" s="150"/>
      <c r="D182" s="150"/>
      <c r="E182" s="132"/>
      <c r="F182" s="51"/>
      <c r="G182" s="129"/>
      <c r="H182" s="133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8"/>
      <c r="P182" s="319"/>
      <c r="Q182" s="39"/>
      <c r="R182" s="40"/>
      <c r="S182" s="41"/>
      <c r="T182" s="42"/>
      <c r="U182" s="43"/>
      <c r="V182" s="44"/>
    </row>
    <row r="183" spans="1:22" ht="17.399999999999999" x14ac:dyDescent="0.3">
      <c r="A183" s="117"/>
      <c r="B183" s="109"/>
      <c r="C183" s="150"/>
      <c r="D183" s="150"/>
      <c r="E183" s="132"/>
      <c r="F183" s="51"/>
      <c r="G183" s="129"/>
      <c r="H183" s="133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8"/>
      <c r="P183" s="319"/>
      <c r="Q183" s="39"/>
      <c r="R183" s="40"/>
      <c r="S183" s="41"/>
      <c r="T183" s="42"/>
      <c r="U183" s="43"/>
      <c r="V183" s="44"/>
    </row>
    <row r="184" spans="1:22" x14ac:dyDescent="0.3">
      <c r="A184" s="109"/>
      <c r="B184" s="161"/>
      <c r="C184" s="150"/>
      <c r="D184" s="150"/>
      <c r="E184" s="132"/>
      <c r="F184" s="51"/>
      <c r="G184" s="49"/>
      <c r="H184" s="50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8"/>
      <c r="P184" s="319"/>
      <c r="Q184" s="39"/>
      <c r="R184" s="40"/>
      <c r="S184" s="41"/>
      <c r="T184" s="42"/>
      <c r="U184" s="43"/>
      <c r="V184" s="44"/>
    </row>
    <row r="185" spans="1:22" ht="17.399999999999999" x14ac:dyDescent="0.3">
      <c r="A185" s="173"/>
      <c r="B185" s="109"/>
      <c r="C185" s="150"/>
      <c r="D185" s="150"/>
      <c r="E185" s="132"/>
      <c r="F185" s="51"/>
      <c r="G185" s="129"/>
      <c r="H185" s="133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8"/>
      <c r="P185" s="319"/>
      <c r="Q185" s="39"/>
      <c r="R185" s="40"/>
      <c r="S185" s="41"/>
      <c r="T185" s="42"/>
      <c r="U185" s="43"/>
      <c r="V185" s="44"/>
    </row>
    <row r="186" spans="1:22" ht="17.399999999999999" x14ac:dyDescent="0.3">
      <c r="A186" s="173"/>
      <c r="B186" s="109"/>
      <c r="C186" s="150"/>
      <c r="D186" s="150"/>
      <c r="E186" s="132"/>
      <c r="F186" s="51"/>
      <c r="G186" s="129"/>
      <c r="H186" s="133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8"/>
      <c r="P186" s="319"/>
      <c r="Q186" s="39"/>
      <c r="R186" s="40"/>
      <c r="S186" s="41"/>
      <c r="T186" s="42"/>
      <c r="U186" s="43"/>
      <c r="V186" s="44"/>
    </row>
    <row r="187" spans="1:22" ht="17.399999999999999" x14ac:dyDescent="0.3">
      <c r="A187" s="173"/>
      <c r="B187" s="109"/>
      <c r="C187" s="150"/>
      <c r="D187" s="150"/>
      <c r="E187" s="132"/>
      <c r="F187" s="51"/>
      <c r="G187" s="129"/>
      <c r="H187" s="133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8"/>
      <c r="P187" s="319"/>
      <c r="Q187" s="39"/>
      <c r="R187" s="40"/>
      <c r="S187" s="41"/>
      <c r="T187" s="42"/>
      <c r="U187" s="43"/>
      <c r="V187" s="44"/>
    </row>
    <row r="188" spans="1:22" ht="17.399999999999999" x14ac:dyDescent="0.3">
      <c r="A188" s="173"/>
      <c r="B188" s="109"/>
      <c r="C188" s="150"/>
      <c r="D188" s="150"/>
      <c r="E188" s="132"/>
      <c r="F188" s="51"/>
      <c r="G188" s="129"/>
      <c r="H188" s="133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8"/>
      <c r="P188" s="319"/>
      <c r="Q188" s="39"/>
      <c r="R188" s="40"/>
      <c r="S188" s="41"/>
      <c r="T188" s="42"/>
      <c r="U188" s="43"/>
      <c r="V188" s="44"/>
    </row>
    <row r="189" spans="1:22" ht="17.399999999999999" x14ac:dyDescent="0.3">
      <c r="A189" s="178"/>
      <c r="B189" s="109"/>
      <c r="C189" s="150"/>
      <c r="D189" s="150"/>
      <c r="E189" s="132"/>
      <c r="F189" s="51"/>
      <c r="G189" s="129"/>
      <c r="H189" s="133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8"/>
      <c r="P189" s="319"/>
      <c r="Q189" s="39"/>
      <c r="R189" s="40"/>
      <c r="S189" s="41"/>
      <c r="T189" s="42"/>
      <c r="U189" s="43"/>
      <c r="V189" s="44"/>
    </row>
    <row r="190" spans="1:22" ht="17.399999999999999" x14ac:dyDescent="0.3">
      <c r="A190" s="117"/>
      <c r="B190" s="109"/>
      <c r="C190" s="150"/>
      <c r="D190" s="150"/>
      <c r="E190" s="132"/>
      <c r="F190" s="51"/>
      <c r="G190" s="129"/>
      <c r="H190" s="133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8"/>
      <c r="P190" s="319"/>
      <c r="Q190" s="39"/>
      <c r="R190" s="40"/>
      <c r="S190" s="41"/>
      <c r="T190" s="42"/>
      <c r="U190" s="43"/>
      <c r="V190" s="44"/>
    </row>
    <row r="191" spans="1:22" ht="17.399999999999999" x14ac:dyDescent="0.3">
      <c r="A191" s="117"/>
      <c r="B191" s="109"/>
      <c r="C191" s="150"/>
      <c r="D191" s="150"/>
      <c r="E191" s="132"/>
      <c r="F191" s="51"/>
      <c r="G191" s="129"/>
      <c r="H191" s="133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8"/>
      <c r="P191" s="319"/>
      <c r="Q191" s="39"/>
      <c r="R191" s="40"/>
      <c r="S191" s="41"/>
      <c r="T191" s="42"/>
      <c r="U191" s="43"/>
      <c r="V191" s="44"/>
    </row>
    <row r="192" spans="1:22" ht="17.399999999999999" x14ac:dyDescent="0.3">
      <c r="A192" s="117"/>
      <c r="B192" s="109"/>
      <c r="C192" s="150"/>
      <c r="D192" s="150"/>
      <c r="E192" s="132"/>
      <c r="F192" s="51"/>
      <c r="G192" s="129"/>
      <c r="H192" s="133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8"/>
      <c r="P192" s="319"/>
      <c r="Q192" s="39"/>
      <c r="R192" s="40"/>
      <c r="S192" s="41"/>
      <c r="T192" s="42"/>
      <c r="U192" s="43"/>
      <c r="V192" s="44"/>
    </row>
    <row r="193" spans="1:22" ht="17.399999999999999" x14ac:dyDescent="0.3">
      <c r="A193" s="117"/>
      <c r="B193" s="109"/>
      <c r="C193" s="150"/>
      <c r="D193" s="150"/>
      <c r="E193" s="132"/>
      <c r="F193" s="51"/>
      <c r="G193" s="129"/>
      <c r="H193" s="133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8"/>
      <c r="P193" s="319"/>
      <c r="Q193" s="39"/>
      <c r="R193" s="40"/>
      <c r="S193" s="41"/>
      <c r="T193" s="42"/>
      <c r="U193" s="43"/>
      <c r="V193" s="44"/>
    </row>
    <row r="194" spans="1:22" ht="17.399999999999999" x14ac:dyDescent="0.3">
      <c r="A194" s="117"/>
      <c r="B194" s="109"/>
      <c r="C194" s="150"/>
      <c r="D194" s="150"/>
      <c r="E194" s="132"/>
      <c r="F194" s="51"/>
      <c r="G194" s="129"/>
      <c r="H194" s="133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8"/>
      <c r="P194" s="319"/>
      <c r="Q194" s="39"/>
      <c r="R194" s="40"/>
      <c r="S194" s="41"/>
      <c r="T194" s="42"/>
      <c r="U194" s="43"/>
      <c r="V194" s="44"/>
    </row>
    <row r="195" spans="1:22" ht="17.399999999999999" x14ac:dyDescent="0.3">
      <c r="A195" s="117"/>
      <c r="B195" s="109"/>
      <c r="C195" s="150"/>
      <c r="D195" s="150"/>
      <c r="E195" s="132"/>
      <c r="F195" s="51"/>
      <c r="G195" s="129"/>
      <c r="H195" s="133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8"/>
      <c r="P195" s="319"/>
      <c r="Q195" s="39"/>
      <c r="R195" s="40"/>
      <c r="S195" s="41"/>
      <c r="T195" s="42"/>
      <c r="U195" s="43"/>
      <c r="V195" s="44"/>
    </row>
    <row r="196" spans="1:22" ht="17.399999999999999" x14ac:dyDescent="0.3">
      <c r="A196" s="117"/>
      <c r="B196" s="109"/>
      <c r="C196" s="150"/>
      <c r="D196" s="150"/>
      <c r="E196" s="132"/>
      <c r="F196" s="51"/>
      <c r="G196" s="129"/>
      <c r="H196" s="133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8"/>
      <c r="P196" s="319"/>
      <c r="Q196" s="39"/>
      <c r="R196" s="40"/>
      <c r="S196" s="41"/>
      <c r="T196" s="42"/>
      <c r="U196" s="43"/>
      <c r="V196" s="44"/>
    </row>
    <row r="197" spans="1:22" ht="17.399999999999999" x14ac:dyDescent="0.3">
      <c r="A197" s="117"/>
      <c r="B197" s="109"/>
      <c r="C197" s="150"/>
      <c r="D197" s="150"/>
      <c r="E197" s="132"/>
      <c r="F197" s="51"/>
      <c r="G197" s="129"/>
      <c r="H197" s="133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8"/>
      <c r="P197" s="319"/>
      <c r="Q197" s="39"/>
      <c r="R197" s="40"/>
      <c r="S197" s="41"/>
      <c r="T197" s="42"/>
      <c r="U197" s="43"/>
      <c r="V197" s="44"/>
    </row>
    <row r="198" spans="1:22" ht="17.399999999999999" x14ac:dyDescent="0.3">
      <c r="A198" s="117"/>
      <c r="B198" s="109"/>
      <c r="C198" s="150"/>
      <c r="D198" s="150"/>
      <c r="E198" s="132"/>
      <c r="F198" s="51"/>
      <c r="G198" s="129"/>
      <c r="H198" s="133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8"/>
      <c r="P198" s="319"/>
      <c r="Q198" s="39"/>
      <c r="R198" s="40"/>
      <c r="S198" s="41"/>
      <c r="T198" s="42"/>
      <c r="U198" s="43"/>
      <c r="V198" s="44"/>
    </row>
    <row r="199" spans="1:22" ht="17.399999999999999" x14ac:dyDescent="0.3">
      <c r="A199" s="117"/>
      <c r="B199" s="109"/>
      <c r="C199" s="179"/>
      <c r="D199" s="179"/>
      <c r="E199" s="99"/>
      <c r="F199" s="51"/>
      <c r="G199" s="129"/>
      <c r="H199" s="133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8"/>
      <c r="P199" s="319"/>
      <c r="Q199" s="39"/>
      <c r="R199" s="40"/>
      <c r="S199" s="41"/>
      <c r="T199" s="42"/>
      <c r="U199" s="43"/>
      <c r="V199" s="44"/>
    </row>
    <row r="200" spans="1:22" ht="17.399999999999999" x14ac:dyDescent="0.3">
      <c r="A200" s="117"/>
      <c r="B200" s="109"/>
      <c r="C200" s="150"/>
      <c r="D200" s="150"/>
      <c r="E200" s="132"/>
      <c r="F200" s="51"/>
      <c r="G200" s="129"/>
      <c r="H200" s="133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8"/>
      <c r="P200" s="319"/>
      <c r="Q200" s="39"/>
      <c r="R200" s="40"/>
      <c r="S200" s="41"/>
      <c r="T200" s="42"/>
      <c r="U200" s="43"/>
      <c r="V200" s="44"/>
    </row>
    <row r="201" spans="1:22" ht="17.399999999999999" x14ac:dyDescent="0.3">
      <c r="A201" s="117"/>
      <c r="B201" s="109"/>
      <c r="C201" s="171"/>
      <c r="D201" s="171"/>
      <c r="E201" s="116"/>
      <c r="F201" s="51"/>
      <c r="G201" s="129"/>
      <c r="H201" s="133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8"/>
      <c r="P201" s="319"/>
      <c r="Q201" s="39"/>
      <c r="R201" s="40"/>
      <c r="S201" s="41"/>
      <c r="T201" s="42"/>
      <c r="U201" s="43"/>
      <c r="V201" s="44"/>
    </row>
    <row r="202" spans="1:22" ht="17.399999999999999" x14ac:dyDescent="0.3">
      <c r="A202" s="117"/>
      <c r="B202" s="109"/>
      <c r="C202" s="172"/>
      <c r="D202" s="172"/>
      <c r="E202" s="111"/>
      <c r="F202" s="51"/>
      <c r="G202" s="129"/>
      <c r="H202" s="133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8"/>
      <c r="P202" s="319"/>
      <c r="Q202" s="39"/>
      <c r="R202" s="40"/>
      <c r="S202" s="41"/>
      <c r="T202" s="42"/>
      <c r="U202" s="43"/>
      <c r="V202" s="44"/>
    </row>
    <row r="203" spans="1:22" ht="17.399999999999999" x14ac:dyDescent="0.3">
      <c r="A203" s="117"/>
      <c r="B203" s="109"/>
      <c r="C203" s="172"/>
      <c r="D203" s="172"/>
      <c r="E203" s="111"/>
      <c r="F203" s="51"/>
      <c r="G203" s="129"/>
      <c r="H203" s="133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8"/>
      <c r="P203" s="319"/>
      <c r="Q203" s="39"/>
      <c r="R203" s="40"/>
      <c r="S203" s="41"/>
      <c r="T203" s="42"/>
      <c r="U203" s="43"/>
      <c r="V203" s="44"/>
    </row>
    <row r="204" spans="1:22" ht="17.399999999999999" x14ac:dyDescent="0.3">
      <c r="A204" s="117"/>
      <c r="B204" s="109"/>
      <c r="C204" s="171"/>
      <c r="D204" s="171"/>
      <c r="E204" s="116"/>
      <c r="F204" s="51"/>
      <c r="G204" s="129"/>
      <c r="H204" s="133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8"/>
      <c r="P204" s="319"/>
      <c r="Q204" s="39"/>
      <c r="R204" s="40"/>
      <c r="S204" s="41"/>
      <c r="T204" s="42"/>
      <c r="U204" s="43"/>
      <c r="V204" s="44"/>
    </row>
    <row r="205" spans="1:22" ht="17.399999999999999" x14ac:dyDescent="0.3">
      <c r="A205" s="117"/>
      <c r="B205" s="109"/>
      <c r="C205" s="156"/>
      <c r="D205" s="156"/>
      <c r="E205" s="157"/>
      <c r="F205" s="51"/>
      <c r="G205" s="129"/>
      <c r="H205" s="133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8"/>
      <c r="P205" s="319"/>
      <c r="Q205" s="39"/>
      <c r="R205" s="40"/>
      <c r="S205" s="41"/>
      <c r="T205" s="42"/>
      <c r="U205" s="43"/>
      <c r="V205" s="44"/>
    </row>
    <row r="206" spans="1:22" ht="17.399999999999999" x14ac:dyDescent="0.3">
      <c r="A206" s="117"/>
      <c r="B206" s="109"/>
      <c r="C206" s="98"/>
      <c r="D206" s="98"/>
      <c r="E206" s="99"/>
      <c r="F206" s="51"/>
      <c r="G206" s="129"/>
      <c r="H206" s="133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8"/>
      <c r="P206" s="319"/>
      <c r="Q206" s="39"/>
      <c r="R206" s="40"/>
      <c r="S206" s="41"/>
      <c r="T206" s="42"/>
      <c r="U206" s="43"/>
      <c r="V206" s="44"/>
    </row>
    <row r="207" spans="1:22" ht="17.399999999999999" x14ac:dyDescent="0.3">
      <c r="A207" s="110"/>
      <c r="B207" s="109"/>
      <c r="C207" s="131"/>
      <c r="D207" s="131"/>
      <c r="E207" s="132"/>
      <c r="F207" s="51"/>
      <c r="G207" s="129"/>
      <c r="H207" s="133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8"/>
      <c r="P207" s="319"/>
      <c r="Q207" s="39"/>
      <c r="R207" s="40"/>
      <c r="S207" s="41"/>
      <c r="T207" s="42"/>
      <c r="U207" s="43"/>
      <c r="V207" s="44"/>
    </row>
    <row r="208" spans="1:22" ht="17.399999999999999" x14ac:dyDescent="0.3">
      <c r="A208" s="117"/>
      <c r="B208" s="109"/>
      <c r="C208" s="131"/>
      <c r="D208" s="131"/>
      <c r="E208" s="132"/>
      <c r="F208" s="51"/>
      <c r="G208" s="129"/>
      <c r="H208" s="133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8"/>
      <c r="P208" s="319"/>
      <c r="Q208" s="39"/>
      <c r="R208" s="40"/>
      <c r="S208" s="41"/>
      <c r="T208" s="42"/>
      <c r="U208" s="43"/>
      <c r="V208" s="44"/>
    </row>
    <row r="209" spans="1:22" ht="17.399999999999999" x14ac:dyDescent="0.3">
      <c r="A209" s="117"/>
      <c r="B209" s="109"/>
      <c r="C209" s="131"/>
      <c r="D209" s="131"/>
      <c r="E209" s="132"/>
      <c r="F209" s="51"/>
      <c r="G209" s="129"/>
      <c r="H209" s="133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8"/>
      <c r="P209" s="319"/>
      <c r="Q209" s="39"/>
      <c r="R209" s="40"/>
      <c r="S209" s="41"/>
      <c r="T209" s="42"/>
      <c r="U209" s="43"/>
      <c r="V209" s="44"/>
    </row>
    <row r="210" spans="1:22" ht="17.399999999999999" x14ac:dyDescent="0.3">
      <c r="A210" s="180"/>
      <c r="B210" s="181"/>
      <c r="C210" s="131"/>
      <c r="D210" s="131"/>
      <c r="E210" s="132"/>
      <c r="F210" s="51"/>
      <c r="G210" s="129"/>
      <c r="H210" s="133"/>
      <c r="I210" s="51"/>
      <c r="J210" s="182">
        <f t="shared" si="5"/>
        <v>0</v>
      </c>
      <c r="K210" s="56"/>
      <c r="L210" s="52"/>
      <c r="M210" s="52"/>
      <c r="N210" s="57">
        <f t="shared" si="6"/>
        <v>0</v>
      </c>
      <c r="O210" s="158"/>
      <c r="P210" s="319"/>
      <c r="Q210" s="39"/>
      <c r="R210" s="40"/>
      <c r="S210" s="41"/>
      <c r="T210" s="42"/>
      <c r="U210" s="43"/>
      <c r="V210" s="44"/>
    </row>
    <row r="211" spans="1:22" x14ac:dyDescent="0.3">
      <c r="A211" s="110"/>
      <c r="B211" s="181"/>
      <c r="C211" s="131"/>
      <c r="D211" s="131"/>
      <c r="E211" s="132"/>
      <c r="F211" s="51"/>
      <c r="G211" s="129"/>
      <c r="H211" s="50"/>
      <c r="I211" s="51"/>
      <c r="J211" s="182">
        <f t="shared" si="5"/>
        <v>0</v>
      </c>
      <c r="K211" s="56"/>
      <c r="L211" s="52"/>
      <c r="M211" s="52"/>
      <c r="N211" s="57">
        <f t="shared" si="6"/>
        <v>0</v>
      </c>
      <c r="O211" s="158"/>
      <c r="P211" s="319"/>
      <c r="Q211" s="39"/>
      <c r="R211" s="40"/>
      <c r="S211" s="41"/>
      <c r="T211" s="42"/>
      <c r="U211" s="43"/>
      <c r="V211" s="44"/>
    </row>
    <row r="212" spans="1:22" ht="17.399999999999999" x14ac:dyDescent="0.3">
      <c r="A212" s="110"/>
      <c r="B212" s="181"/>
      <c r="C212" s="131"/>
      <c r="D212" s="131"/>
      <c r="E212" s="132"/>
      <c r="F212" s="51"/>
      <c r="G212" s="129"/>
      <c r="H212" s="133"/>
      <c r="I212" s="51"/>
      <c r="J212" s="182">
        <f t="shared" si="5"/>
        <v>0</v>
      </c>
      <c r="K212" s="56"/>
      <c r="L212" s="52"/>
      <c r="M212" s="52"/>
      <c r="N212" s="57">
        <f t="shared" si="6"/>
        <v>0</v>
      </c>
      <c r="O212" s="158"/>
      <c r="P212" s="319"/>
      <c r="Q212" s="39"/>
      <c r="R212" s="40"/>
      <c r="S212" s="41"/>
      <c r="T212" s="42"/>
      <c r="U212" s="43"/>
      <c r="V212" s="44"/>
    </row>
    <row r="213" spans="1:22" ht="17.399999999999999" x14ac:dyDescent="0.3">
      <c r="A213" s="117"/>
      <c r="B213" s="181"/>
      <c r="C213" s="97"/>
      <c r="D213" s="97"/>
      <c r="E213" s="116"/>
      <c r="F213" s="51"/>
      <c r="G213" s="129"/>
      <c r="H213" s="133"/>
      <c r="I213" s="51"/>
      <c r="J213" s="182">
        <f t="shared" si="5"/>
        <v>0</v>
      </c>
      <c r="K213" s="56"/>
      <c r="L213" s="52"/>
      <c r="M213" s="52"/>
      <c r="N213" s="57">
        <f t="shared" si="6"/>
        <v>0</v>
      </c>
      <c r="O213" s="158"/>
      <c r="P213" s="319"/>
      <c r="Q213" s="39"/>
      <c r="R213" s="40"/>
      <c r="S213" s="41"/>
      <c r="T213" s="42"/>
      <c r="U213" s="43"/>
      <c r="V213" s="44"/>
    </row>
    <row r="214" spans="1:22" ht="17.399999999999999" x14ac:dyDescent="0.3">
      <c r="A214" s="117"/>
      <c r="B214" s="181"/>
      <c r="C214" s="97"/>
      <c r="D214" s="97"/>
      <c r="E214" s="116"/>
      <c r="F214" s="51"/>
      <c r="G214" s="129"/>
      <c r="H214" s="133"/>
      <c r="I214" s="51"/>
      <c r="J214" s="182">
        <f t="shared" si="5"/>
        <v>0</v>
      </c>
      <c r="K214" s="56"/>
      <c r="L214" s="52"/>
      <c r="M214" s="52"/>
      <c r="N214" s="57">
        <f t="shared" si="6"/>
        <v>0</v>
      </c>
      <c r="O214" s="158"/>
      <c r="P214" s="319"/>
      <c r="Q214" s="39"/>
      <c r="R214" s="40"/>
      <c r="S214" s="41"/>
      <c r="T214" s="42"/>
      <c r="U214" s="43"/>
      <c r="V214" s="44"/>
    </row>
    <row r="215" spans="1:22" x14ac:dyDescent="0.3">
      <c r="A215" s="110"/>
      <c r="B215" s="181"/>
      <c r="C215" s="148"/>
      <c r="D215" s="148"/>
      <c r="E215" s="149"/>
      <c r="F215" s="51"/>
      <c r="G215" s="129"/>
      <c r="H215" s="145"/>
      <c r="I215" s="51"/>
      <c r="J215" s="182">
        <f t="shared" si="5"/>
        <v>0</v>
      </c>
      <c r="K215" s="56"/>
      <c r="L215" s="52"/>
      <c r="M215" s="52"/>
      <c r="N215" s="57">
        <f t="shared" si="6"/>
        <v>0</v>
      </c>
      <c r="O215" s="306"/>
      <c r="P215" s="323"/>
      <c r="Q215" s="39"/>
      <c r="R215" s="40"/>
      <c r="S215" s="41"/>
      <c r="T215" s="42"/>
      <c r="U215" s="43"/>
      <c r="V215" s="44"/>
    </row>
    <row r="216" spans="1:22" x14ac:dyDescent="0.3">
      <c r="A216" s="110"/>
      <c r="B216" s="181"/>
      <c r="C216" s="183"/>
      <c r="D216" s="183"/>
      <c r="E216" s="160"/>
      <c r="F216" s="51"/>
      <c r="G216" s="129"/>
      <c r="H216" s="145"/>
      <c r="I216" s="51"/>
      <c r="J216" s="182">
        <f t="shared" si="5"/>
        <v>0</v>
      </c>
      <c r="K216" s="56"/>
      <c r="L216" s="184"/>
      <c r="M216" s="185"/>
      <c r="N216" s="57">
        <f t="shared" ref="N216:N225" si="7">K216*I216-M216</f>
        <v>0</v>
      </c>
      <c r="O216" s="306"/>
      <c r="P216" s="323"/>
      <c r="Q216" s="39"/>
      <c r="R216" s="40"/>
      <c r="S216" s="41"/>
      <c r="T216" s="42"/>
      <c r="U216" s="43"/>
      <c r="V216" s="44"/>
    </row>
    <row r="217" spans="1:22" x14ac:dyDescent="0.3">
      <c r="A217" s="110"/>
      <c r="B217" s="186"/>
      <c r="C217" s="118"/>
      <c r="D217" s="118"/>
      <c r="E217" s="119"/>
      <c r="F217" s="118"/>
      <c r="G217" s="118"/>
      <c r="H217" s="93"/>
      <c r="I217" s="48"/>
      <c r="J217" s="182">
        <f t="shared" si="5"/>
        <v>0</v>
      </c>
      <c r="K217" s="56"/>
      <c r="L217" s="184"/>
      <c r="M217" s="185"/>
      <c r="N217" s="57">
        <f t="shared" si="7"/>
        <v>0</v>
      </c>
      <c r="O217" s="306"/>
      <c r="P217" s="323"/>
      <c r="Q217" s="39"/>
      <c r="R217" s="40"/>
      <c r="S217" s="41"/>
      <c r="T217" s="42"/>
      <c r="U217" s="43"/>
      <c r="V217" s="44"/>
    </row>
    <row r="218" spans="1:22" x14ac:dyDescent="0.3">
      <c r="A218" s="110"/>
      <c r="B218" s="186"/>
      <c r="C218" s="118"/>
      <c r="D218" s="118"/>
      <c r="E218" s="119"/>
      <c r="F218" s="118"/>
      <c r="G218" s="118"/>
      <c r="H218" s="93"/>
      <c r="I218" s="48"/>
      <c r="J218" s="182">
        <f t="shared" si="5"/>
        <v>0</v>
      </c>
      <c r="K218" s="56"/>
      <c r="L218" s="184"/>
      <c r="M218" s="185"/>
      <c r="N218" s="57">
        <f t="shared" si="7"/>
        <v>0</v>
      </c>
      <c r="O218" s="306"/>
      <c r="P218" s="323"/>
      <c r="Q218" s="39"/>
      <c r="R218" s="40"/>
      <c r="S218" s="41"/>
      <c r="T218" s="42"/>
      <c r="U218" s="43"/>
      <c r="V218" s="44"/>
    </row>
    <row r="219" spans="1:22" x14ac:dyDescent="0.3">
      <c r="A219" s="110"/>
      <c r="B219" s="187"/>
      <c r="C219" s="118"/>
      <c r="D219" s="118"/>
      <c r="E219" s="119"/>
      <c r="F219" s="118"/>
      <c r="G219" s="118"/>
      <c r="H219" s="93"/>
      <c r="I219" s="48"/>
      <c r="J219" s="182">
        <f t="shared" si="5"/>
        <v>0</v>
      </c>
      <c r="K219" s="56"/>
      <c r="L219" s="184"/>
      <c r="M219" s="185"/>
      <c r="N219" s="57">
        <f t="shared" si="7"/>
        <v>0</v>
      </c>
      <c r="O219" s="158"/>
      <c r="P219" s="59"/>
      <c r="Q219" s="39"/>
      <c r="R219" s="40"/>
      <c r="S219" s="41"/>
      <c r="T219" s="42"/>
      <c r="U219" s="43"/>
      <c r="V219" s="44"/>
    </row>
    <row r="220" spans="1:22" x14ac:dyDescent="0.3">
      <c r="A220" s="110"/>
      <c r="B220" s="187"/>
      <c r="C220" s="118"/>
      <c r="D220" s="118"/>
      <c r="E220" s="119"/>
      <c r="F220" s="118"/>
      <c r="G220" s="118"/>
      <c r="H220" s="93"/>
      <c r="I220" s="48"/>
      <c r="J220" s="182">
        <f t="shared" si="5"/>
        <v>0</v>
      </c>
      <c r="K220" s="56"/>
      <c r="L220" s="184"/>
      <c r="M220" s="185"/>
      <c r="N220" s="57">
        <f t="shared" si="7"/>
        <v>0</v>
      </c>
      <c r="O220" s="158"/>
      <c r="P220" s="59"/>
      <c r="Q220" s="39"/>
      <c r="R220" s="40"/>
      <c r="S220" s="41"/>
      <c r="T220" s="42"/>
      <c r="U220" s="43"/>
      <c r="V220" s="44"/>
    </row>
    <row r="221" spans="1:22" x14ac:dyDescent="0.3">
      <c r="A221" s="110"/>
      <c r="B221" s="187"/>
      <c r="C221" s="118"/>
      <c r="D221" s="118"/>
      <c r="E221" s="119"/>
      <c r="F221" s="118"/>
      <c r="G221" s="118"/>
      <c r="H221" s="93"/>
      <c r="I221" s="48"/>
      <c r="J221" s="182">
        <f t="shared" si="5"/>
        <v>0</v>
      </c>
      <c r="K221" s="56"/>
      <c r="L221" s="184"/>
      <c r="M221" s="185"/>
      <c r="N221" s="57">
        <f t="shared" si="7"/>
        <v>0</v>
      </c>
      <c r="O221" s="158"/>
      <c r="P221" s="59"/>
      <c r="Q221" s="39"/>
      <c r="R221" s="40"/>
      <c r="S221" s="41"/>
      <c r="T221" s="42"/>
      <c r="U221" s="43"/>
      <c r="V221" s="44"/>
    </row>
    <row r="222" spans="1:22" ht="18" x14ac:dyDescent="0.35">
      <c r="A222" s="110"/>
      <c r="B222" s="109"/>
      <c r="C222" s="188"/>
      <c r="D222" s="189"/>
      <c r="E222" s="190"/>
      <c r="F222" s="34"/>
      <c r="G222" s="191"/>
      <c r="H222" s="192"/>
      <c r="I222" s="51"/>
      <c r="J222" s="182">
        <f t="shared" si="5"/>
        <v>0</v>
      </c>
      <c r="K222" s="56"/>
      <c r="L222" s="184"/>
      <c r="M222" s="193"/>
      <c r="N222" s="57">
        <f t="shared" si="7"/>
        <v>0</v>
      </c>
      <c r="O222" s="306"/>
      <c r="P222" s="323"/>
      <c r="Q222" s="39"/>
      <c r="R222" s="40"/>
      <c r="S222" s="41"/>
      <c r="T222" s="42"/>
      <c r="U222" s="43"/>
      <c r="V222" s="44"/>
    </row>
    <row r="223" spans="1:22" ht="18" x14ac:dyDescent="0.35">
      <c r="A223" s="110"/>
      <c r="B223" s="109"/>
      <c r="C223" s="188"/>
      <c r="D223" s="188"/>
      <c r="E223" s="194"/>
      <c r="F223" s="51"/>
      <c r="G223" s="129"/>
      <c r="H223" s="145"/>
      <c r="I223" s="51"/>
      <c r="J223" s="182">
        <f t="shared" si="5"/>
        <v>0</v>
      </c>
      <c r="K223" s="56"/>
      <c r="L223" s="184"/>
      <c r="M223" s="193"/>
      <c r="N223" s="57">
        <f t="shared" si="7"/>
        <v>0</v>
      </c>
      <c r="O223" s="306"/>
      <c r="P223" s="323"/>
      <c r="Q223" s="39"/>
      <c r="R223" s="40"/>
      <c r="S223" s="41"/>
      <c r="T223" s="42"/>
      <c r="U223" s="43"/>
      <c r="V223" s="44"/>
    </row>
    <row r="224" spans="1:22" ht="18" x14ac:dyDescent="0.35">
      <c r="A224" s="110"/>
      <c r="B224" s="109"/>
      <c r="C224" s="188"/>
      <c r="D224" s="188"/>
      <c r="E224" s="194"/>
      <c r="F224" s="51"/>
      <c r="G224" s="129"/>
      <c r="H224" s="145"/>
      <c r="I224" s="51"/>
      <c r="J224" s="182">
        <f t="shared" si="5"/>
        <v>0</v>
      </c>
      <c r="K224" s="56"/>
      <c r="L224" s="184"/>
      <c r="M224" s="193"/>
      <c r="N224" s="57">
        <f t="shared" si="7"/>
        <v>0</v>
      </c>
      <c r="O224" s="306"/>
      <c r="P224" s="323"/>
      <c r="Q224" s="39"/>
      <c r="R224" s="40"/>
      <c r="S224" s="41"/>
      <c r="T224" s="42"/>
      <c r="U224" s="43"/>
      <c r="V224" s="44"/>
    </row>
    <row r="225" spans="1:22" ht="18" x14ac:dyDescent="0.35">
      <c r="A225" s="110"/>
      <c r="B225" s="109"/>
      <c r="C225" s="195"/>
      <c r="D225" s="195"/>
      <c r="E225" s="196"/>
      <c r="F225" s="51"/>
      <c r="G225" s="129"/>
      <c r="H225" s="145"/>
      <c r="I225" s="51"/>
      <c r="J225" s="182">
        <f t="shared" si="5"/>
        <v>0</v>
      </c>
      <c r="K225" s="56"/>
      <c r="L225" s="184"/>
      <c r="M225" s="193"/>
      <c r="N225" s="57">
        <f t="shared" si="7"/>
        <v>0</v>
      </c>
      <c r="O225" s="306"/>
      <c r="P225" s="323"/>
      <c r="Q225" s="39"/>
      <c r="R225" s="40"/>
      <c r="S225" s="41"/>
      <c r="T225" s="42"/>
      <c r="U225" s="43"/>
      <c r="V225" s="44"/>
    </row>
    <row r="226" spans="1:22" x14ac:dyDescent="0.3">
      <c r="A226" s="197"/>
      <c r="B226" s="109"/>
      <c r="C226" s="109"/>
      <c r="D226" s="109"/>
      <c r="E226" s="198"/>
      <c r="F226" s="163"/>
      <c r="G226" s="129"/>
      <c r="H226" s="164"/>
      <c r="I226" s="163">
        <v>0</v>
      </c>
      <c r="J226" s="199">
        <f t="shared" ref="J226:J233" si="8">I226-F226</f>
        <v>0</v>
      </c>
      <c r="K226" s="200"/>
      <c r="L226" s="200"/>
      <c r="M226" s="200"/>
      <c r="N226" s="201">
        <f t="shared" ref="N226:N237" si="9">K226*I226</f>
        <v>0</v>
      </c>
      <c r="O226" s="310"/>
      <c r="P226" s="323"/>
      <c r="Q226" s="39"/>
      <c r="R226" s="202"/>
      <c r="S226" s="203"/>
      <c r="T226" s="204"/>
      <c r="U226" s="166"/>
      <c r="V226" s="170"/>
    </row>
    <row r="227" spans="1:22" x14ac:dyDescent="0.3">
      <c r="A227" s="197"/>
      <c r="B227" s="109"/>
      <c r="C227" s="109"/>
      <c r="D227" s="109"/>
      <c r="E227" s="198"/>
      <c r="F227" s="163"/>
      <c r="G227" s="129"/>
      <c r="H227" s="164"/>
      <c r="I227" s="163">
        <v>0</v>
      </c>
      <c r="J227" s="199">
        <f t="shared" si="8"/>
        <v>0</v>
      </c>
      <c r="K227" s="200"/>
      <c r="L227" s="200"/>
      <c r="M227" s="200"/>
      <c r="N227" s="201">
        <f t="shared" si="9"/>
        <v>0</v>
      </c>
      <c r="O227" s="310"/>
      <c r="P227" s="323"/>
      <c r="Q227" s="39"/>
      <c r="R227" s="202"/>
      <c r="S227" s="203"/>
      <c r="T227" s="204"/>
      <c r="U227" s="166"/>
      <c r="V227" s="170"/>
    </row>
    <row r="228" spans="1:22" x14ac:dyDescent="0.3">
      <c r="A228" s="197"/>
      <c r="B228" s="109"/>
      <c r="C228" s="109"/>
      <c r="D228" s="109"/>
      <c r="E228" s="198"/>
      <c r="F228" s="163"/>
      <c r="G228" s="129"/>
      <c r="H228" s="164"/>
      <c r="I228" s="163">
        <v>0</v>
      </c>
      <c r="J228" s="199">
        <f t="shared" si="8"/>
        <v>0</v>
      </c>
      <c r="K228" s="200"/>
      <c r="L228" s="200"/>
      <c r="M228" s="200"/>
      <c r="N228" s="201">
        <f t="shared" si="9"/>
        <v>0</v>
      </c>
      <c r="O228" s="310"/>
      <c r="P228" s="323"/>
      <c r="Q228" s="39"/>
      <c r="R228" s="202"/>
      <c r="S228" s="203"/>
      <c r="T228" s="204"/>
      <c r="U228" s="166"/>
      <c r="V228" s="170"/>
    </row>
    <row r="229" spans="1:22" x14ac:dyDescent="0.3">
      <c r="A229" s="197"/>
      <c r="B229" s="109"/>
      <c r="C229" s="109"/>
      <c r="D229" s="109"/>
      <c r="E229" s="198"/>
      <c r="F229" s="163"/>
      <c r="G229" s="129"/>
      <c r="H229" s="205"/>
      <c r="I229" s="163">
        <v>0</v>
      </c>
      <c r="J229" s="199">
        <f t="shared" si="8"/>
        <v>0</v>
      </c>
      <c r="K229" s="200"/>
      <c r="L229" s="200"/>
      <c r="M229" s="200"/>
      <c r="N229" s="201">
        <f t="shared" si="9"/>
        <v>0</v>
      </c>
      <c r="O229" s="310"/>
      <c r="P229" s="323"/>
      <c r="Q229" s="39"/>
      <c r="R229" s="202"/>
      <c r="S229" s="203"/>
      <c r="T229" s="204"/>
      <c r="U229" s="166"/>
      <c r="V229" s="170"/>
    </row>
    <row r="230" spans="1:22" x14ac:dyDescent="0.3">
      <c r="A230" s="206"/>
      <c r="B230" s="109"/>
      <c r="C230" s="109"/>
      <c r="D230" s="109"/>
      <c r="E230" s="198"/>
      <c r="F230" s="163"/>
      <c r="G230" s="129"/>
      <c r="H230" s="207"/>
      <c r="I230" s="163">
        <v>0</v>
      </c>
      <c r="J230" s="199">
        <f t="shared" si="8"/>
        <v>0</v>
      </c>
      <c r="K230" s="200"/>
      <c r="L230" s="200"/>
      <c r="M230" s="200"/>
      <c r="N230" s="201">
        <f t="shared" si="9"/>
        <v>0</v>
      </c>
      <c r="O230" s="310"/>
      <c r="P230" s="323"/>
      <c r="Q230" s="39"/>
      <c r="R230" s="202"/>
      <c r="S230" s="203"/>
      <c r="T230" s="204"/>
      <c r="U230" s="43"/>
      <c r="V230" s="44"/>
    </row>
    <row r="231" spans="1:22" x14ac:dyDescent="0.3">
      <c r="A231" s="208"/>
      <c r="B231" s="209"/>
      <c r="H231" s="214"/>
      <c r="I231" s="212">
        <v>0</v>
      </c>
      <c r="J231" s="212">
        <f t="shared" si="8"/>
        <v>0</v>
      </c>
      <c r="K231" s="215"/>
      <c r="L231" s="215"/>
      <c r="M231" s="215"/>
      <c r="N231" s="201">
        <f t="shared" si="9"/>
        <v>0</v>
      </c>
      <c r="O231" s="310"/>
      <c r="P231" s="323"/>
      <c r="Q231" s="165"/>
      <c r="R231" s="202"/>
      <c r="S231" s="203"/>
      <c r="T231" s="204"/>
      <c r="U231" s="43"/>
      <c r="V231" s="44"/>
    </row>
    <row r="232" spans="1:22" x14ac:dyDescent="0.3">
      <c r="A232" s="208"/>
      <c r="B232" s="209"/>
      <c r="I232" s="212">
        <v>0</v>
      </c>
      <c r="J232" s="212">
        <f t="shared" si="8"/>
        <v>0</v>
      </c>
      <c r="K232" s="215"/>
      <c r="L232" s="215"/>
      <c r="M232" s="215"/>
      <c r="N232" s="201">
        <f t="shared" si="9"/>
        <v>0</v>
      </c>
      <c r="O232" s="310"/>
      <c r="P232" s="323"/>
      <c r="Q232" s="165"/>
      <c r="R232" s="202"/>
      <c r="S232" s="203"/>
      <c r="T232" s="204"/>
      <c r="U232" s="43"/>
      <c r="V232" s="44"/>
    </row>
    <row r="233" spans="1:22" ht="16.2" thickBot="1" x14ac:dyDescent="0.35">
      <c r="A233" s="208"/>
      <c r="B233" s="209"/>
      <c r="I233" s="217">
        <v>0</v>
      </c>
      <c r="J233" s="212">
        <f t="shared" si="8"/>
        <v>0</v>
      </c>
      <c r="K233" s="215"/>
      <c r="L233" s="215"/>
      <c r="M233" s="215"/>
      <c r="N233" s="201">
        <f t="shared" si="9"/>
        <v>0</v>
      </c>
      <c r="O233" s="310"/>
      <c r="P233" s="323"/>
      <c r="Q233" s="165"/>
      <c r="R233" s="202"/>
      <c r="S233" s="203"/>
      <c r="T233" s="204"/>
      <c r="U233" s="43"/>
      <c r="V233" s="44"/>
    </row>
    <row r="234" spans="1:22" ht="18.600000000000001" thickTop="1" x14ac:dyDescent="0.35">
      <c r="A234" s="208"/>
      <c r="B234" s="209"/>
      <c r="F234" s="371" t="s">
        <v>19</v>
      </c>
      <c r="G234" s="371"/>
      <c r="H234" s="372"/>
      <c r="I234" s="218">
        <f>SUM(I4:I233)</f>
        <v>427357.5</v>
      </c>
      <c r="J234" s="219"/>
      <c r="K234" s="215"/>
      <c r="L234" s="220"/>
      <c r="M234" s="215"/>
      <c r="N234" s="201">
        <f t="shared" si="9"/>
        <v>0</v>
      </c>
      <c r="O234" s="310"/>
      <c r="P234" s="323"/>
      <c r="Q234" s="165"/>
      <c r="R234" s="202"/>
      <c r="S234" s="221"/>
      <c r="T234" s="168"/>
      <c r="U234" s="169"/>
      <c r="V234" s="44"/>
    </row>
    <row r="235" spans="1:22" ht="18.600000000000001" thickBot="1" x14ac:dyDescent="0.35">
      <c r="A235" s="222"/>
      <c r="B235" s="209"/>
      <c r="I235" s="223"/>
      <c r="J235" s="219"/>
      <c r="K235" s="215"/>
      <c r="L235" s="220"/>
      <c r="M235" s="215"/>
      <c r="N235" s="201">
        <f t="shared" si="9"/>
        <v>0</v>
      </c>
      <c r="O235" s="311"/>
      <c r="Q235" s="10"/>
      <c r="R235" s="224"/>
      <c r="S235" s="225"/>
      <c r="T235" s="226"/>
      <c r="V235" s="15"/>
    </row>
    <row r="236" spans="1:22" ht="16.2" thickTop="1" x14ac:dyDescent="0.3">
      <c r="A236" s="208"/>
      <c r="B236" s="209"/>
      <c r="J236" s="212"/>
      <c r="K236" s="215"/>
      <c r="L236" s="215"/>
      <c r="M236" s="215"/>
      <c r="N236" s="201">
        <f t="shared" si="9"/>
        <v>0</v>
      </c>
      <c r="O236" s="311"/>
      <c r="Q236" s="10"/>
      <c r="R236" s="224"/>
      <c r="S236" s="225"/>
      <c r="T236" s="226"/>
      <c r="V236" s="15"/>
    </row>
    <row r="237" spans="1:22" ht="16.2" thickBot="1" x14ac:dyDescent="0.35">
      <c r="A237" s="208"/>
      <c r="B237" s="209"/>
      <c r="J237" s="212"/>
      <c r="K237" s="228"/>
      <c r="N237" s="201">
        <f t="shared" si="9"/>
        <v>0</v>
      </c>
      <c r="O237" s="312"/>
      <c r="Q237" s="10"/>
      <c r="R237" s="224"/>
      <c r="S237" s="225"/>
      <c r="T237" s="229"/>
      <c r="V237" s="15"/>
    </row>
    <row r="238" spans="1:22" ht="16.8" thickTop="1" thickBot="1" x14ac:dyDescent="0.35">
      <c r="A238" s="208"/>
      <c r="H238" s="230"/>
      <c r="I238" s="231" t="s">
        <v>20</v>
      </c>
      <c r="J238" s="232"/>
      <c r="K238" s="232"/>
      <c r="L238" s="233">
        <f>SUM(L226:L237)</f>
        <v>0</v>
      </c>
      <c r="M238" s="234"/>
      <c r="N238" s="235">
        <f>SUM(N4:N237)</f>
        <v>14804116.300000001</v>
      </c>
      <c r="O238" s="313"/>
      <c r="Q238" s="236">
        <f>SUM(Q4:Q237)</f>
        <v>13746</v>
      </c>
      <c r="R238" s="9"/>
      <c r="S238" s="237">
        <f>SUM(S16:S237)</f>
        <v>0</v>
      </c>
      <c r="T238" s="238"/>
      <c r="U238" s="239"/>
      <c r="V238" s="240">
        <f>SUM(V226:V237)</f>
        <v>0</v>
      </c>
    </row>
    <row r="239" spans="1:22" x14ac:dyDescent="0.3">
      <c r="A239" s="208"/>
      <c r="H239" s="230"/>
      <c r="I239" s="241"/>
      <c r="J239" s="242"/>
      <c r="K239" s="243"/>
      <c r="L239" s="243"/>
      <c r="M239" s="243"/>
      <c r="N239" s="201"/>
      <c r="O239" s="313"/>
      <c r="R239" s="224"/>
      <c r="S239" s="245"/>
      <c r="U239" s="247"/>
      <c r="V239"/>
    </row>
    <row r="240" spans="1:22" ht="16.2" thickBot="1" x14ac:dyDescent="0.35">
      <c r="A240" s="208"/>
      <c r="H240" s="230"/>
      <c r="I240" s="241"/>
      <c r="J240" s="242"/>
      <c r="K240" s="243"/>
      <c r="L240" s="243"/>
      <c r="M240" s="243"/>
      <c r="N240" s="201"/>
      <c r="O240" s="313"/>
      <c r="R240" s="224"/>
      <c r="S240" s="245"/>
      <c r="U240" s="247"/>
      <c r="V240"/>
    </row>
    <row r="241" spans="1:22" ht="18.600000000000001" thickTop="1" x14ac:dyDescent="0.3">
      <c r="A241" s="208"/>
      <c r="I241" s="248" t="s">
        <v>21</v>
      </c>
      <c r="J241" s="249"/>
      <c r="K241" s="249"/>
      <c r="L241" s="250"/>
      <c r="M241" s="250"/>
      <c r="N241" s="251">
        <f>V238+S238+Q238+N238+L238</f>
        <v>14817862.300000001</v>
      </c>
      <c r="O241" s="314"/>
      <c r="R241" s="224"/>
      <c r="S241" s="245"/>
      <c r="U241" s="247"/>
      <c r="V241"/>
    </row>
    <row r="242" spans="1:22" ht="18.600000000000001" thickBot="1" x14ac:dyDescent="0.35">
      <c r="A242" s="252"/>
      <c r="I242" s="253"/>
      <c r="J242" s="254"/>
      <c r="K242" s="254"/>
      <c r="L242" s="255"/>
      <c r="M242" s="255"/>
      <c r="N242" s="256"/>
      <c r="O242" s="315"/>
      <c r="R242" s="224"/>
      <c r="S242" s="245"/>
      <c r="U242" s="247"/>
      <c r="V242"/>
    </row>
    <row r="243" spans="1:22" ht="16.2" thickTop="1" x14ac:dyDescent="0.3">
      <c r="A243" s="252"/>
      <c r="I243" s="241"/>
      <c r="J243" s="242"/>
      <c r="K243" s="243"/>
      <c r="L243" s="243"/>
      <c r="M243" s="243"/>
      <c r="N243" s="201"/>
      <c r="O243" s="313"/>
      <c r="R243" s="224"/>
      <c r="S243" s="245"/>
      <c r="U243" s="247"/>
      <c r="V243"/>
    </row>
    <row r="244" spans="1:22" x14ac:dyDescent="0.3">
      <c r="A244" s="208"/>
      <c r="I244" s="241"/>
      <c r="J244" s="242"/>
      <c r="K244" s="243"/>
      <c r="L244" s="243"/>
      <c r="M244" s="243"/>
      <c r="N244" s="201"/>
      <c r="O244" s="313"/>
      <c r="R244" s="224"/>
      <c r="S244" s="245"/>
      <c r="U244" s="247"/>
      <c r="V244"/>
    </row>
    <row r="245" spans="1:22" x14ac:dyDescent="0.3">
      <c r="A245" s="208"/>
      <c r="I245" s="241"/>
      <c r="J245" s="257"/>
      <c r="K245" s="243"/>
      <c r="L245" s="243"/>
      <c r="M245" s="243"/>
      <c r="N245" s="201"/>
      <c r="O245" s="316"/>
      <c r="R245" s="224"/>
      <c r="S245" s="245"/>
      <c r="U245" s="247"/>
      <c r="V245"/>
    </row>
    <row r="246" spans="1:22" x14ac:dyDescent="0.3">
      <c r="A246" s="252"/>
      <c r="N246" s="201"/>
      <c r="O246" s="317"/>
      <c r="R246" s="224"/>
      <c r="S246" s="245"/>
      <c r="U246" s="247"/>
      <c r="V246"/>
    </row>
    <row r="247" spans="1:22" x14ac:dyDescent="0.3">
      <c r="A247" s="252"/>
      <c r="O247" s="317"/>
      <c r="S247" s="245"/>
      <c r="U247" s="247"/>
      <c r="V247"/>
    </row>
    <row r="248" spans="1:22" x14ac:dyDescent="0.3">
      <c r="A248" s="208"/>
      <c r="B248" s="209"/>
      <c r="N248" s="201"/>
      <c r="O248" s="313"/>
      <c r="S248" s="245"/>
      <c r="U248" s="247"/>
      <c r="V248"/>
    </row>
    <row r="249" spans="1:22" x14ac:dyDescent="0.3">
      <c r="A249" s="252"/>
      <c r="B249" s="209"/>
      <c r="N249" s="201"/>
      <c r="O249" s="313"/>
      <c r="S249" s="245"/>
      <c r="U249" s="247"/>
      <c r="V249"/>
    </row>
    <row r="250" spans="1:22" x14ac:dyDescent="0.3">
      <c r="A250" s="208"/>
      <c r="B250" s="209"/>
      <c r="I250" s="241"/>
      <c r="J250" s="242"/>
      <c r="K250" s="243"/>
      <c r="L250" s="243"/>
      <c r="M250" s="243"/>
      <c r="N250" s="201"/>
      <c r="O250" s="313"/>
      <c r="S250" s="245"/>
      <c r="U250" s="247"/>
      <c r="V250"/>
    </row>
    <row r="251" spans="1:22" x14ac:dyDescent="0.3">
      <c r="A251" s="252"/>
      <c r="B251" s="209"/>
      <c r="I251" s="241"/>
      <c r="J251" s="242"/>
      <c r="K251" s="243"/>
      <c r="L251" s="243"/>
      <c r="M251" s="243"/>
      <c r="N251" s="201"/>
      <c r="O251" s="313"/>
      <c r="S251" s="245"/>
      <c r="U251" s="247"/>
      <c r="V251"/>
    </row>
    <row r="252" spans="1:22" x14ac:dyDescent="0.3">
      <c r="A252" s="208"/>
      <c r="B252" s="209"/>
      <c r="I252" s="260"/>
      <c r="J252" s="239"/>
      <c r="K252" s="239"/>
      <c r="N252" s="201"/>
      <c r="O252" s="313"/>
      <c r="S252" s="245"/>
      <c r="U252" s="247"/>
      <c r="V252"/>
    </row>
    <row r="253" spans="1:22" x14ac:dyDescent="0.3">
      <c r="A253" s="252"/>
      <c r="S253" s="245"/>
      <c r="U253" s="247"/>
      <c r="V253"/>
    </row>
    <row r="254" spans="1:22" x14ac:dyDescent="0.3">
      <c r="A254" s="208"/>
      <c r="S254" s="245"/>
      <c r="U254" s="247"/>
      <c r="V254"/>
    </row>
    <row r="255" spans="1:22" x14ac:dyDescent="0.3">
      <c r="A255" s="208"/>
      <c r="B255" s="261"/>
      <c r="C255" s="261"/>
      <c r="D255" s="261"/>
      <c r="E255" s="262"/>
      <c r="F255" s="263"/>
      <c r="G255"/>
      <c r="H255" s="264"/>
      <c r="I255" s="265"/>
      <c r="J255"/>
      <c r="K255"/>
      <c r="L255"/>
      <c r="M255"/>
      <c r="P255" s="325"/>
      <c r="Q255" s="245"/>
      <c r="S255" s="245"/>
      <c r="U255" s="247"/>
      <c r="V255"/>
    </row>
    <row r="256" spans="1:22" x14ac:dyDescent="0.3">
      <c r="A256" s="252"/>
      <c r="B256" s="261"/>
      <c r="C256" s="261"/>
      <c r="D256" s="261"/>
      <c r="E256" s="262"/>
      <c r="F256" s="263"/>
      <c r="G256"/>
      <c r="H256" s="264"/>
      <c r="I256" s="265"/>
      <c r="J256"/>
      <c r="K256"/>
      <c r="L256"/>
      <c r="M256"/>
      <c r="P256" s="325"/>
      <c r="Q256" s="245"/>
      <c r="S256" s="245"/>
      <c r="U256" s="247"/>
      <c r="V256"/>
    </row>
    <row r="257" spans="1:22" x14ac:dyDescent="0.3">
      <c r="A257" s="252"/>
      <c r="B257" s="261"/>
      <c r="C257" s="261"/>
      <c r="D257" s="261"/>
      <c r="E257" s="262"/>
      <c r="F257" s="263"/>
      <c r="G257"/>
      <c r="H257" s="264"/>
      <c r="I257" s="265"/>
      <c r="J257"/>
      <c r="K257"/>
      <c r="L257"/>
      <c r="M257"/>
      <c r="P257" s="325"/>
      <c r="Q257" s="245"/>
      <c r="S257" s="245"/>
      <c r="U257" s="247"/>
      <c r="V257"/>
    </row>
    <row r="258" spans="1:22" x14ac:dyDescent="0.3">
      <c r="A258" s="252"/>
      <c r="B258" s="261"/>
      <c r="C258" s="261"/>
      <c r="D258" s="261"/>
      <c r="E258" s="262"/>
      <c r="F258" s="263"/>
      <c r="G258"/>
      <c r="H258" s="264"/>
      <c r="I258" s="265"/>
      <c r="J258"/>
      <c r="K258"/>
      <c r="L258"/>
      <c r="M258"/>
      <c r="P258" s="325"/>
      <c r="Q258" s="245"/>
      <c r="S258" s="245"/>
      <c r="U258" s="247"/>
      <c r="V258"/>
    </row>
    <row r="259" spans="1:22" x14ac:dyDescent="0.3">
      <c r="A259" s="266"/>
      <c r="B259" s="261"/>
      <c r="C259" s="261"/>
      <c r="D259" s="261"/>
      <c r="E259" s="262"/>
      <c r="F259" s="263"/>
      <c r="G259"/>
      <c r="H259" s="264"/>
      <c r="I259" s="265"/>
      <c r="J259"/>
      <c r="K259"/>
      <c r="L259"/>
      <c r="M259"/>
      <c r="P259" s="325"/>
      <c r="Q259" s="245"/>
      <c r="S259" s="245"/>
      <c r="U259" s="247"/>
      <c r="V259"/>
    </row>
    <row r="260" spans="1:22" x14ac:dyDescent="0.3">
      <c r="A260" s="222"/>
      <c r="B260" s="261"/>
      <c r="C260" s="261"/>
      <c r="D260" s="261"/>
      <c r="E260" s="262"/>
      <c r="F260" s="263"/>
      <c r="G260"/>
      <c r="H260" s="264"/>
      <c r="I260" s="265"/>
      <c r="J260"/>
      <c r="K260"/>
      <c r="L260"/>
      <c r="M260"/>
      <c r="P260" s="325"/>
      <c r="Q260" s="245"/>
      <c r="S260" s="245"/>
      <c r="U260" s="247"/>
      <c r="V260"/>
    </row>
    <row r="261" spans="1:22" x14ac:dyDescent="0.3">
      <c r="A261" s="208"/>
      <c r="B261" s="261"/>
      <c r="C261" s="261"/>
      <c r="D261" s="261"/>
      <c r="E261" s="262"/>
      <c r="F261" s="263"/>
      <c r="G261"/>
      <c r="H261" s="264"/>
      <c r="I261" s="265"/>
      <c r="J261"/>
      <c r="K261"/>
      <c r="L261"/>
      <c r="M261"/>
      <c r="P261" s="325"/>
      <c r="Q261" s="245"/>
      <c r="S261" s="245"/>
      <c r="U261" s="247"/>
      <c r="V261"/>
    </row>
    <row r="262" spans="1:22" x14ac:dyDescent="0.3">
      <c r="A262" s="208"/>
      <c r="B262" s="261"/>
      <c r="C262" s="261"/>
      <c r="D262" s="261"/>
      <c r="E262" s="262"/>
      <c r="F262" s="263"/>
      <c r="G262"/>
      <c r="H262" s="264"/>
      <c r="I262" s="265"/>
      <c r="J262"/>
      <c r="K262"/>
      <c r="L262"/>
      <c r="M262"/>
      <c r="P262" s="325"/>
      <c r="Q262" s="245"/>
      <c r="S262" s="245"/>
      <c r="U262" s="247"/>
      <c r="V262"/>
    </row>
    <row r="263" spans="1:22" x14ac:dyDescent="0.3">
      <c r="A263" s="208"/>
      <c r="B263" s="261"/>
      <c r="C263" s="261"/>
      <c r="D263" s="261"/>
      <c r="E263" s="262"/>
      <c r="F263" s="263"/>
      <c r="G263"/>
      <c r="H263" s="264"/>
      <c r="I263" s="265"/>
      <c r="J263"/>
      <c r="K263"/>
      <c r="L263"/>
      <c r="M263"/>
      <c r="P263" s="325"/>
      <c r="Q263" s="245"/>
      <c r="S263" s="245"/>
      <c r="U263" s="247"/>
      <c r="V263"/>
    </row>
    <row r="264" spans="1:22" x14ac:dyDescent="0.3">
      <c r="A264" s="208"/>
      <c r="B264" s="261"/>
      <c r="C264" s="261"/>
      <c r="D264" s="261"/>
      <c r="E264" s="262"/>
      <c r="F264" s="263"/>
      <c r="G264"/>
      <c r="H264" s="264"/>
      <c r="I264" s="265"/>
      <c r="J264"/>
      <c r="K264"/>
      <c r="L264"/>
      <c r="M264"/>
      <c r="P264" s="325"/>
      <c r="Q264" s="245"/>
      <c r="S264" s="245"/>
      <c r="U264" s="247"/>
      <c r="V264"/>
    </row>
    <row r="265" spans="1:22" x14ac:dyDescent="0.3">
      <c r="A265" s="208"/>
      <c r="B265" s="261"/>
      <c r="C265" s="261"/>
      <c r="D265" s="261"/>
      <c r="E265" s="262"/>
      <c r="F265" s="263"/>
      <c r="G265"/>
      <c r="H265" s="264"/>
      <c r="I265" s="265"/>
      <c r="J265"/>
      <c r="K265"/>
      <c r="L265"/>
      <c r="M265"/>
      <c r="P265" s="325"/>
      <c r="Q265" s="245"/>
      <c r="S265" s="245"/>
      <c r="U265" s="247"/>
      <c r="V265"/>
    </row>
    <row r="266" spans="1:22" x14ac:dyDescent="0.3">
      <c r="A266" s="208"/>
      <c r="B266" s="261"/>
      <c r="C266" s="261"/>
      <c r="D266" s="261"/>
      <c r="E266" s="262"/>
      <c r="F266" s="263"/>
      <c r="G266"/>
      <c r="H266" s="264"/>
      <c r="I266" s="265"/>
      <c r="J266"/>
      <c r="K266"/>
      <c r="L266"/>
      <c r="M266"/>
      <c r="P266" s="325"/>
      <c r="Q266" s="245"/>
      <c r="S266" s="245"/>
      <c r="U266" s="247"/>
      <c r="V266"/>
    </row>
    <row r="267" spans="1:22" x14ac:dyDescent="0.3">
      <c r="A267" s="208"/>
      <c r="B267" s="261"/>
      <c r="C267" s="261"/>
      <c r="D267" s="261"/>
      <c r="E267" s="262"/>
      <c r="F267" s="263"/>
      <c r="G267"/>
      <c r="H267" s="264"/>
      <c r="I267" s="265"/>
      <c r="J267"/>
      <c r="K267"/>
      <c r="L267"/>
      <c r="M267"/>
      <c r="P267" s="325"/>
      <c r="Q267" s="245"/>
      <c r="S267" s="245"/>
      <c r="U267" s="247"/>
      <c r="V267"/>
    </row>
  </sheetData>
  <mergeCells count="17">
    <mergeCell ref="P59:P60"/>
    <mergeCell ref="A53:A54"/>
    <mergeCell ref="O53:O54"/>
    <mergeCell ref="P53:P54"/>
    <mergeCell ref="F234:H234"/>
    <mergeCell ref="O63:O64"/>
    <mergeCell ref="P63:P64"/>
    <mergeCell ref="O59:O60"/>
    <mergeCell ref="A1:J2"/>
    <mergeCell ref="C53:C54"/>
    <mergeCell ref="H53:H54"/>
    <mergeCell ref="A63:A64"/>
    <mergeCell ref="C63:C64"/>
    <mergeCell ref="H63:H64"/>
    <mergeCell ref="A59:A60"/>
    <mergeCell ref="C59:C60"/>
    <mergeCell ref="H59:H6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8F90-F4A3-4E2A-BB2D-3A436C7C29D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BFBC-2931-481C-9740-7A25C841086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173B-347D-4E24-AAB5-5E7E6A75214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FB63-B6E7-4639-8F3F-0534976F84A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2021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2021-01-11T16:09:23Z</dcterms:created>
  <dcterms:modified xsi:type="dcterms:W3CDTF">2021-02-10T21:33:24Z</dcterms:modified>
</cp:coreProperties>
</file>