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101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5" i="1"/>
  <c r="D24"/>
  <c r="D23"/>
  <c r="F21"/>
  <c r="F22"/>
  <c r="F23"/>
  <c r="F24"/>
  <c r="F25"/>
  <c r="F26"/>
  <c r="D20"/>
  <c r="D19"/>
  <c r="D18"/>
  <c r="D17"/>
  <c r="D16"/>
  <c r="D15"/>
  <c r="D14"/>
  <c r="D13"/>
  <c r="D11"/>
  <c r="F11" s="1"/>
  <c r="D10"/>
  <c r="F10" s="1"/>
  <c r="D8"/>
  <c r="F8" s="1"/>
  <c r="D6"/>
  <c r="D5"/>
  <c r="F4"/>
  <c r="F5"/>
  <c r="F6"/>
  <c r="F7"/>
  <c r="F9"/>
  <c r="F12"/>
  <c r="F13"/>
  <c r="F14"/>
  <c r="F16"/>
  <c r="F17"/>
  <c r="F18"/>
  <c r="F19"/>
  <c r="F20"/>
  <c r="F3"/>
  <c r="F15" l="1"/>
  <c r="F27" s="1"/>
</calcChain>
</file>

<file path=xl/sharedStrings.xml><?xml version="1.0" encoding="utf-8"?>
<sst xmlns="http://schemas.openxmlformats.org/spreadsheetml/2006/main" count="32" uniqueCount="32">
  <si>
    <t>#</t>
  </si>
  <si>
    <t>PRODUCTO</t>
  </si>
  <si>
    <t>PRECIO</t>
  </si>
  <si>
    <t>PIEZAS</t>
  </si>
  <si>
    <t xml:space="preserve">KILOS </t>
  </si>
  <si>
    <t>IMPORTE</t>
  </si>
  <si>
    <t>CABEZAS</t>
  </si>
  <si>
    <t>CUERO DE PIERNA</t>
  </si>
  <si>
    <t>CODILLO</t>
  </si>
  <si>
    <t>COMBO SEABOARD</t>
  </si>
  <si>
    <t>COMBO PREMIUM</t>
  </si>
  <si>
    <t>BUCHE J. MORREL</t>
  </si>
  <si>
    <t>BUCHE IBP</t>
  </si>
  <si>
    <t>MENUDO EXCEL</t>
  </si>
  <si>
    <t>LABIOS DE CERDO FARMLAND</t>
  </si>
  <si>
    <t>PATAS DE CERDO FARMLAND</t>
  </si>
  <si>
    <t>COSTILLA SMITHFIELD</t>
  </si>
  <si>
    <t>LENGUA DE RES IBP</t>
  </si>
  <si>
    <t>SESOS DE BOTE FARMALAND</t>
  </si>
  <si>
    <t>CARNERO</t>
  </si>
  <si>
    <t>CURLY'S</t>
  </si>
  <si>
    <t>COSTILLA RUPARY</t>
  </si>
  <si>
    <t>NANA IBP</t>
  </si>
  <si>
    <t>CUERO FARMLAND</t>
  </si>
  <si>
    <t>JAMON SIN HUESO</t>
  </si>
  <si>
    <t>PIERNA CON CUERO</t>
  </si>
  <si>
    <t>JAMON CON GRASA</t>
  </si>
  <si>
    <t>CARNERO SRA GRACIELA</t>
  </si>
  <si>
    <t>CONTRA EXCEL</t>
  </si>
  <si>
    <t>LENGUA DE CERDO GREAT LAKE</t>
  </si>
  <si>
    <t>INVENTARIO DE CONGELADOS 31 DE JULIO DE 2009</t>
  </si>
  <si>
    <t>TOTAL</t>
  </si>
</sst>
</file>

<file path=xl/styles.xml><?xml version="1.0" encoding="utf-8"?>
<styleSheet xmlns="http://schemas.openxmlformats.org/spreadsheetml/2006/main">
  <numFmts count="3">
    <numFmt numFmtId="164" formatCode="_-* #,##0.00\ &quot;€&quot;_-;\-* #,##0.00\ &quot;€&quot;_-;_-* &quot;-&quot;??\ &quot;€&quot;_-;_-@_-"/>
    <numFmt numFmtId="165" formatCode="[$$-80A]#,##0.00"/>
    <numFmt numFmtId="166" formatCode="_-[$$-80A]* #,##0.00_-;\-[$$-80A]* #,##0.00_-;_-[$$-80A]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6" fontId="0" fillId="0" borderId="7" xfId="1" applyNumberFormat="1" applyFont="1" applyBorder="1"/>
    <xf numFmtId="165" fontId="0" fillId="0" borderId="8" xfId="0" applyNumberFormat="1" applyBorder="1"/>
    <xf numFmtId="166" fontId="0" fillId="0" borderId="12" xfId="1" applyNumberFormat="1" applyFont="1" applyBorder="1"/>
    <xf numFmtId="165" fontId="0" fillId="0" borderId="13" xfId="0" applyNumberFormat="1" applyBorder="1"/>
    <xf numFmtId="166" fontId="0" fillId="0" borderId="14" xfId="1" applyNumberFormat="1" applyFont="1" applyBorder="1"/>
    <xf numFmtId="165" fontId="0" fillId="0" borderId="15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4" workbookViewId="0">
      <selection activeCell="B15" sqref="B15"/>
    </sheetView>
  </sheetViews>
  <sheetFormatPr baseColWidth="10" defaultRowHeight="15"/>
  <cols>
    <col min="1" max="1" width="3" bestFit="1" customWidth="1"/>
    <col min="2" max="2" width="28.5703125" bestFit="1" customWidth="1"/>
    <col min="3" max="3" width="7" bestFit="1" customWidth="1"/>
    <col min="4" max="4" width="8" bestFit="1" customWidth="1"/>
    <col min="5" max="5" width="9" style="2" bestFit="1" customWidth="1"/>
    <col min="6" max="6" width="11.140625" style="1" bestFit="1" customWidth="1"/>
  </cols>
  <sheetData>
    <row r="1" spans="1:6" ht="15.75" thickBot="1">
      <c r="B1" s="17" t="s">
        <v>30</v>
      </c>
      <c r="C1" s="18"/>
      <c r="D1" s="18"/>
      <c r="E1" s="18"/>
      <c r="F1" s="19"/>
    </row>
    <row r="2" spans="1:6">
      <c r="A2" s="9" t="s">
        <v>0</v>
      </c>
      <c r="B2" s="10" t="s">
        <v>1</v>
      </c>
      <c r="C2" s="10" t="s">
        <v>3</v>
      </c>
      <c r="D2" s="10" t="s">
        <v>4</v>
      </c>
      <c r="E2" s="11" t="s">
        <v>2</v>
      </c>
      <c r="F2" s="12" t="s">
        <v>5</v>
      </c>
    </row>
    <row r="3" spans="1:6">
      <c r="A3" s="5">
        <v>1</v>
      </c>
      <c r="B3" s="3" t="s">
        <v>6</v>
      </c>
      <c r="C3" s="3">
        <v>19</v>
      </c>
      <c r="D3" s="3">
        <v>108.2</v>
      </c>
      <c r="E3" s="4">
        <v>15</v>
      </c>
      <c r="F3" s="6">
        <f>D3*E3</f>
        <v>1623</v>
      </c>
    </row>
    <row r="4" spans="1:6">
      <c r="A4" s="5">
        <v>2</v>
      </c>
      <c r="B4" s="3" t="s">
        <v>7</v>
      </c>
      <c r="C4" s="3"/>
      <c r="D4" s="3">
        <v>421.2</v>
      </c>
      <c r="E4" s="4">
        <v>12</v>
      </c>
      <c r="F4" s="6">
        <f t="shared" ref="F4:F26" si="0">D4*E4</f>
        <v>5054.3999999999996</v>
      </c>
    </row>
    <row r="5" spans="1:6">
      <c r="A5" s="5">
        <v>3</v>
      </c>
      <c r="B5" s="3" t="s">
        <v>8</v>
      </c>
      <c r="C5" s="3"/>
      <c r="D5" s="3">
        <f>129.4+247</f>
        <v>376.4</v>
      </c>
      <c r="E5" s="4">
        <v>14.5</v>
      </c>
      <c r="F5" s="6">
        <f t="shared" si="0"/>
        <v>5457.7999999999993</v>
      </c>
    </row>
    <row r="6" spans="1:6">
      <c r="A6" s="5">
        <v>4</v>
      </c>
      <c r="B6" s="3" t="s">
        <v>9</v>
      </c>
      <c r="C6" s="3">
        <v>23</v>
      </c>
      <c r="D6" s="3">
        <f>919.4+924.4+948.5+930.3+914.9+932.1+935.3+911.3+915.3+928.5+927.6+936.2+914.9+926.2+932.6+926.7+911.7+935.3+925.8+923.1+935.8+928.5+921.5</f>
        <v>21305.9</v>
      </c>
      <c r="E6" s="4">
        <v>21.5</v>
      </c>
      <c r="F6" s="6">
        <f t="shared" si="0"/>
        <v>458076.85000000003</v>
      </c>
    </row>
    <row r="7" spans="1:6">
      <c r="A7" s="5">
        <v>5</v>
      </c>
      <c r="B7" s="3" t="s">
        <v>10</v>
      </c>
      <c r="C7" s="3">
        <v>1</v>
      </c>
      <c r="D7" s="3">
        <v>840.82</v>
      </c>
      <c r="E7" s="4">
        <v>21.5</v>
      </c>
      <c r="F7" s="6">
        <f t="shared" si="0"/>
        <v>18077.63</v>
      </c>
    </row>
    <row r="8" spans="1:6">
      <c r="A8" s="5">
        <v>6</v>
      </c>
      <c r="B8" s="3" t="s">
        <v>11</v>
      </c>
      <c r="C8" s="3">
        <v>34</v>
      </c>
      <c r="D8" s="3">
        <f>C8*13.61</f>
        <v>462.74</v>
      </c>
      <c r="E8" s="4">
        <v>34</v>
      </c>
      <c r="F8" s="6">
        <f t="shared" si="0"/>
        <v>15733.16</v>
      </c>
    </row>
    <row r="9" spans="1:6">
      <c r="A9" s="5">
        <v>7</v>
      </c>
      <c r="B9" s="3" t="s">
        <v>12</v>
      </c>
      <c r="C9" s="3">
        <v>2</v>
      </c>
      <c r="D9" s="3">
        <v>27.22</v>
      </c>
      <c r="E9" s="4">
        <v>34</v>
      </c>
      <c r="F9" s="6">
        <f t="shared" si="0"/>
        <v>925.48</v>
      </c>
    </row>
    <row r="10" spans="1:6">
      <c r="A10" s="5">
        <v>8</v>
      </c>
      <c r="B10" s="3" t="s">
        <v>13</v>
      </c>
      <c r="C10" s="3">
        <v>40</v>
      </c>
      <c r="D10" s="3">
        <f>C10*27.22</f>
        <v>1088.8</v>
      </c>
      <c r="E10" s="4">
        <v>19</v>
      </c>
      <c r="F10" s="6">
        <f t="shared" si="0"/>
        <v>20687.2</v>
      </c>
    </row>
    <row r="11" spans="1:6">
      <c r="A11" s="5">
        <v>9</v>
      </c>
      <c r="B11" s="3" t="s">
        <v>14</v>
      </c>
      <c r="C11" s="3">
        <v>10</v>
      </c>
      <c r="D11" s="3">
        <f>C11*27.21</f>
        <v>272.10000000000002</v>
      </c>
      <c r="E11" s="4">
        <v>15</v>
      </c>
      <c r="F11" s="6">
        <f t="shared" si="0"/>
        <v>4081.5000000000005</v>
      </c>
    </row>
    <row r="12" spans="1:6">
      <c r="A12" s="5">
        <v>10</v>
      </c>
      <c r="B12" s="3" t="s">
        <v>15</v>
      </c>
      <c r="C12" s="3">
        <v>3</v>
      </c>
      <c r="D12" s="3">
        <v>45</v>
      </c>
      <c r="E12" s="4">
        <v>18</v>
      </c>
      <c r="F12" s="6">
        <f t="shared" si="0"/>
        <v>810</v>
      </c>
    </row>
    <row r="13" spans="1:6">
      <c r="A13" s="5">
        <v>11</v>
      </c>
      <c r="B13" s="3" t="s">
        <v>16</v>
      </c>
      <c r="C13" s="3">
        <v>22</v>
      </c>
      <c r="D13" s="3">
        <f>C13*13.61</f>
        <v>299.41999999999996</v>
      </c>
      <c r="E13" s="4">
        <v>36</v>
      </c>
      <c r="F13" s="6">
        <f t="shared" si="0"/>
        <v>10779.119999999999</v>
      </c>
    </row>
    <row r="14" spans="1:6">
      <c r="A14" s="5">
        <v>12</v>
      </c>
      <c r="B14" s="3" t="s">
        <v>17</v>
      </c>
      <c r="C14" s="3">
        <v>2</v>
      </c>
      <c r="D14" s="3">
        <f>11.2+10.39</f>
        <v>21.59</v>
      </c>
      <c r="E14" s="4">
        <v>56</v>
      </c>
      <c r="F14" s="6">
        <f t="shared" si="0"/>
        <v>1209.04</v>
      </c>
    </row>
    <row r="15" spans="1:6">
      <c r="A15" s="5">
        <v>13</v>
      </c>
      <c r="B15" s="3" t="s">
        <v>18</v>
      </c>
      <c r="C15" s="3">
        <v>64</v>
      </c>
      <c r="D15" s="3">
        <f>C15*5.44</f>
        <v>348.16</v>
      </c>
      <c r="E15" s="4">
        <v>280</v>
      </c>
      <c r="F15" s="6">
        <f t="shared" si="0"/>
        <v>97484.800000000003</v>
      </c>
    </row>
    <row r="16" spans="1:6">
      <c r="A16" s="5">
        <v>14</v>
      </c>
      <c r="B16" s="3" t="s">
        <v>19</v>
      </c>
      <c r="C16" s="3">
        <v>4</v>
      </c>
      <c r="D16" s="3">
        <f>18.4+19.2+16.4+18.4</f>
        <v>72.399999999999991</v>
      </c>
      <c r="E16" s="4">
        <v>54</v>
      </c>
      <c r="F16" s="6">
        <f t="shared" si="0"/>
        <v>3909.5999999999995</v>
      </c>
    </row>
    <row r="17" spans="1:6">
      <c r="A17" s="5">
        <v>15</v>
      </c>
      <c r="B17" s="3" t="s">
        <v>20</v>
      </c>
      <c r="C17" s="3">
        <v>14</v>
      </c>
      <c r="D17" s="3">
        <f>C17*13.61</f>
        <v>190.54</v>
      </c>
      <c r="E17" s="4">
        <v>36</v>
      </c>
      <c r="F17" s="6">
        <f t="shared" si="0"/>
        <v>6859.44</v>
      </c>
    </row>
    <row r="18" spans="1:6">
      <c r="A18" s="5">
        <v>16</v>
      </c>
      <c r="B18" s="3" t="s">
        <v>21</v>
      </c>
      <c r="C18" s="3">
        <v>61</v>
      </c>
      <c r="D18" s="3">
        <f>C18*4.545</f>
        <v>277.245</v>
      </c>
      <c r="E18" s="4">
        <v>10</v>
      </c>
      <c r="F18" s="6">
        <f t="shared" si="0"/>
        <v>2772.45</v>
      </c>
    </row>
    <row r="19" spans="1:6">
      <c r="A19" s="5">
        <v>17</v>
      </c>
      <c r="B19" s="3" t="s">
        <v>22</v>
      </c>
      <c r="C19" s="3">
        <v>14</v>
      </c>
      <c r="D19" s="3">
        <f>C19*13.61</f>
        <v>190.54</v>
      </c>
      <c r="E19" s="4">
        <v>41</v>
      </c>
      <c r="F19" s="6">
        <f t="shared" si="0"/>
        <v>7812.1399999999994</v>
      </c>
    </row>
    <row r="20" spans="1:6">
      <c r="A20" s="5">
        <v>18</v>
      </c>
      <c r="B20" s="3" t="s">
        <v>23</v>
      </c>
      <c r="C20" s="3">
        <v>28</v>
      </c>
      <c r="D20" s="3">
        <f>C20*27.22</f>
        <v>762.16</v>
      </c>
      <c r="E20" s="4">
        <v>18</v>
      </c>
      <c r="F20" s="6">
        <f t="shared" si="0"/>
        <v>13718.88</v>
      </c>
    </row>
    <row r="21" spans="1:6">
      <c r="A21" s="5">
        <v>19</v>
      </c>
      <c r="B21" s="3" t="s">
        <v>28</v>
      </c>
      <c r="C21" s="3">
        <v>25</v>
      </c>
      <c r="D21" s="3">
        <v>691.49</v>
      </c>
      <c r="E21" s="4">
        <v>47</v>
      </c>
      <c r="F21" s="6">
        <f t="shared" si="0"/>
        <v>32500.03</v>
      </c>
    </row>
    <row r="22" spans="1:6">
      <c r="A22" s="5">
        <v>20</v>
      </c>
      <c r="B22" s="3" t="s">
        <v>29</v>
      </c>
      <c r="C22" s="3">
        <v>25</v>
      </c>
      <c r="D22" s="3">
        <v>603.73</v>
      </c>
      <c r="E22" s="4">
        <v>40</v>
      </c>
      <c r="F22" s="6">
        <f t="shared" si="0"/>
        <v>24149.200000000001</v>
      </c>
    </row>
    <row r="23" spans="1:6">
      <c r="A23" s="5">
        <v>21</v>
      </c>
      <c r="B23" s="3" t="s">
        <v>25</v>
      </c>
      <c r="C23" s="3"/>
      <c r="D23" s="3">
        <f>341.2-27.22</f>
        <v>313.98</v>
      </c>
      <c r="E23" s="4">
        <v>23</v>
      </c>
      <c r="F23" s="6">
        <f t="shared" si="0"/>
        <v>7221.5400000000009</v>
      </c>
    </row>
    <row r="24" spans="1:6">
      <c r="A24" s="5">
        <v>22</v>
      </c>
      <c r="B24" s="3" t="s">
        <v>26</v>
      </c>
      <c r="C24" s="3"/>
      <c r="D24" s="3">
        <f>486.8-45.6</f>
        <v>441.2</v>
      </c>
      <c r="E24" s="4">
        <v>29</v>
      </c>
      <c r="F24" s="6">
        <f t="shared" si="0"/>
        <v>12794.8</v>
      </c>
    </row>
    <row r="25" spans="1:6">
      <c r="A25" s="5">
        <v>23</v>
      </c>
      <c r="B25" s="3" t="s">
        <v>24</v>
      </c>
      <c r="C25" s="3"/>
      <c r="D25" s="3">
        <f>596.4-45.6</f>
        <v>550.79999999999995</v>
      </c>
      <c r="E25" s="4">
        <v>32</v>
      </c>
      <c r="F25" s="6">
        <f t="shared" si="0"/>
        <v>17625.599999999999</v>
      </c>
    </row>
    <row r="26" spans="1:6" ht="15.75" thickBot="1">
      <c r="A26" s="7">
        <v>24</v>
      </c>
      <c r="B26" s="8" t="s">
        <v>27</v>
      </c>
      <c r="C26" s="8">
        <v>38</v>
      </c>
      <c r="D26" s="8">
        <v>679.1</v>
      </c>
      <c r="E26" s="13">
        <v>50</v>
      </c>
      <c r="F26" s="14">
        <f t="shared" si="0"/>
        <v>33955</v>
      </c>
    </row>
    <row r="27" spans="1:6" ht="15.75" thickBot="1">
      <c r="E27" s="15" t="s">
        <v>31</v>
      </c>
      <c r="F27" s="16">
        <f>SUM(F3:F26)</f>
        <v>803318.66</v>
      </c>
    </row>
  </sheetData>
  <mergeCells count="1">
    <mergeCell ref="B1:F1"/>
  </mergeCells>
  <pageMargins left="1.3" right="0.7" top="1.23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USUARIO FINAL</cp:lastModifiedBy>
  <cp:lastPrinted>2009-08-03T13:45:36Z</cp:lastPrinted>
  <dcterms:created xsi:type="dcterms:W3CDTF">2009-08-03T12:57:19Z</dcterms:created>
  <dcterms:modified xsi:type="dcterms:W3CDTF">2009-08-06T16:41:01Z</dcterms:modified>
</cp:coreProperties>
</file>