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3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</sheets>
  <calcPr calcId="124519"/>
</workbook>
</file>

<file path=xl/calcChain.xml><?xml version="1.0" encoding="utf-8"?>
<calcChain xmlns="http://schemas.openxmlformats.org/spreadsheetml/2006/main">
  <c r="D88" i="5"/>
  <c r="F79"/>
  <c r="D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D48"/>
  <c r="G41"/>
  <c r="G42"/>
  <c r="G43"/>
  <c r="G44"/>
  <c r="G45"/>
  <c r="G46"/>
  <c r="G34"/>
  <c r="G35"/>
  <c r="G36"/>
  <c r="G37"/>
  <c r="G38"/>
  <c r="G39"/>
  <c r="G40"/>
  <c r="D22"/>
  <c r="E21" i="1" l="1"/>
  <c r="E28"/>
  <c r="L10" i="3"/>
  <c r="E38"/>
  <c r="E39" i="1"/>
  <c r="E41"/>
  <c r="L28" l="1"/>
  <c r="L36" l="1"/>
  <c r="D16" i="4" l="1"/>
  <c r="L19" i="1" l="1"/>
  <c r="F48" i="5"/>
  <c r="G21"/>
  <c r="G26"/>
  <c r="G27"/>
  <c r="G28"/>
  <c r="G29"/>
  <c r="G30"/>
  <c r="G31"/>
  <c r="G32"/>
  <c r="G33"/>
  <c r="G47"/>
  <c r="G48"/>
  <c r="F22"/>
  <c r="L38" i="1" l="1"/>
  <c r="G11" i="5" l="1"/>
  <c r="G12"/>
  <c r="G13"/>
  <c r="G14"/>
  <c r="G15"/>
  <c r="G16"/>
  <c r="G17"/>
  <c r="G18"/>
  <c r="G19"/>
  <c r="G20"/>
  <c r="G10"/>
  <c r="G9"/>
  <c r="G8"/>
  <c r="G7"/>
  <c r="G6"/>
  <c r="G5"/>
  <c r="G4"/>
  <c r="F16" i="4" l="1"/>
  <c r="D24"/>
  <c r="G15"/>
  <c r="G14"/>
  <c r="G13"/>
  <c r="G12"/>
  <c r="G11"/>
  <c r="G10"/>
  <c r="G4"/>
  <c r="G5" s="1"/>
  <c r="G6" s="1"/>
  <c r="G7" s="1"/>
  <c r="G8" s="1"/>
  <c r="G9" s="1"/>
  <c r="F34" i="2" l="1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<sst xmlns="http://schemas.openxmlformats.org/spreadsheetml/2006/main" count="312" uniqueCount="158">
  <si>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</t>
    </r>
  </si>
  <si>
    <t>FECHA</t>
  </si>
  <si>
    <t># PEDIDO</t>
  </si>
  <si>
    <t>DESCRIPCION</t>
  </si>
  <si>
    <t>IMPORTE</t>
  </si>
  <si>
    <t>CENTRAL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</si>
  <si>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</si>
  <si>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</si>
  <si>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</si>
  <si>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</si>
  <si>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</si>
  <si>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</si>
  <si>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</si>
  <si>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</si>
  <si>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</si>
  <si>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</si>
  <si>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</si>
  <si>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>GERARDO PULIDO</t>
  </si>
  <si>
    <t>MAQUILA</t>
  </si>
  <si>
    <t xml:space="preserve">PAGOS </t>
  </si>
  <si>
    <t>SALDO  POR PAGAR</t>
  </si>
  <si>
    <t>HERRADURA</t>
  </si>
  <si>
    <t xml:space="preserve">SUB TOTAL 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</si>
  <si>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</si>
  <si>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>1800.00 Kg CANAL</t>
  </si>
  <si>
    <t>1740.00 Kg CANAL</t>
  </si>
  <si>
    <t xml:space="preserve"> RECEPCION DE PRODUCTO       J U N I O      2009</t>
  </si>
  <si>
    <t xml:space="preserve"> </t>
  </si>
  <si>
    <t>PEDIDO</t>
  </si>
  <si>
    <t>,004</t>
  </si>
  <si>
    <t>PEDIDO Y MAQUILA</t>
  </si>
  <si>
    <t>,032</t>
  </si>
  <si>
    <t>,063</t>
  </si>
  <si>
    <t>,065</t>
  </si>
  <si>
    <t>*rtr    03  JULIO   DEL    2009</t>
  </si>
  <si>
    <t>TOTAL DEL MES</t>
  </si>
  <si>
    <t>,0169</t>
  </si>
  <si>
    <t>,0170</t>
  </si>
  <si>
    <t xml:space="preserve"> JULIO  .09</t>
  </si>
  <si>
    <t>311.30 kg  JAMON</t>
  </si>
  <si>
    <t>1828.70 Kg CANAL</t>
  </si>
  <si>
    <t>1560.00 Kg  CANAL</t>
  </si>
  <si>
    <t>870.00 Kg     CANAL</t>
  </si>
  <si>
    <t>2430.00 Kg  CANAL</t>
  </si>
  <si>
    <t>13.86 Kg  ESPINAZO</t>
  </si>
  <si>
    <t>836.00 Kg   CANAL</t>
  </si>
  <si>
    <t>2330.00 Kg  CANAL</t>
  </si>
  <si>
    <t>126.16  Kg   CABEZA</t>
  </si>
  <si>
    <t>1260.00 Kg  CANAL</t>
  </si>
  <si>
    <t xml:space="preserve">   </t>
  </si>
  <si>
    <t>1860.00 Kg  CANAL</t>
  </si>
  <si>
    <t>2640.00 Kg  CUERO</t>
  </si>
  <si>
    <t>72.84 Kg  CABEZA</t>
  </si>
  <si>
    <t>608.82 Kg CANAL</t>
  </si>
  <si>
    <t>568.20 Kg CANAL</t>
  </si>
  <si>
    <t>319.02 Kg  CUERO</t>
  </si>
  <si>
    <t>PAGO</t>
  </si>
  <si>
    <t>CH----2599</t>
  </si>
  <si>
    <t>1410.00 Kg  CANAL</t>
  </si>
  <si>
    <t>1680.00 Kg CANAL</t>
  </si>
  <si>
    <t>O141</t>
  </si>
  <si>
    <t>3060.00 Kg CANAL</t>
  </si>
  <si>
    <t>O143</t>
  </si>
  <si>
    <t>890.00   Kg  CANAL</t>
  </si>
  <si>
    <t>O150</t>
  </si>
  <si>
    <t>3000.00 Kg CANAL</t>
  </si>
  <si>
    <t>170.36   Kg  CABEZA</t>
  </si>
  <si>
    <t>1690.00 Kg CANAL</t>
  </si>
  <si>
    <t>82.86     Kg ESTRECOT</t>
  </si>
  <si>
    <t>12.84     Kg  LOMO</t>
  </si>
  <si>
    <t>39.90     Kg ESPINAZO</t>
  </si>
  <si>
    <t>11.92     Kg  CABEZA</t>
  </si>
  <si>
    <t>2810.00 Kg  CANAL</t>
  </si>
  <si>
    <t>56.42     Kg PATA</t>
  </si>
  <si>
    <t>791.10 Kg  CANAL</t>
  </si>
  <si>
    <t xml:space="preserve">SUB TOTAL  2 </t>
  </si>
  <si>
    <t>SUB TOTAL   1</t>
  </si>
  <si>
    <t xml:space="preserve"> PAGOS</t>
  </si>
  <si>
    <t>CH-2620--2621-2622--2623</t>
  </si>
  <si>
    <t>PAGOS</t>
  </si>
  <si>
    <t>CH-2624--2626</t>
  </si>
  <si>
    <t>*rtr    30  JULIO   DEL    2009</t>
  </si>
  <si>
    <t>JULIO  ,.09</t>
  </si>
  <si>
    <t>82.86     Kg ESTRECOT ESP. CABEZA</t>
  </si>
  <si>
    <t>13.86 Kg  ESPINAZO, CANAL</t>
  </si>
  <si>
    <t>2810.00 Kg  CANAL, PATA</t>
  </si>
  <si>
    <t>1630.00 Kg CANAL</t>
  </si>
  <si>
    <t>97.80 Kg  ESPINAZO</t>
  </si>
  <si>
    <t>2010.30 Kg CANAL , CABEZA</t>
  </si>
  <si>
    <t>1270.00 Kg CANAL</t>
  </si>
  <si>
    <t>220.00 Kg CABEZA</t>
  </si>
  <si>
    <t xml:space="preserve">303.20 Kg CANAL, PULPA, </t>
  </si>
  <si>
    <t>*rtr    07   AGOSTO    2009</t>
  </si>
  <si>
    <t>*rtr    07  AGOSTO    2009</t>
  </si>
  <si>
    <t xml:space="preserve">CH-2643   </t>
  </si>
  <si>
    <t xml:space="preserve"> RECEPCION DE PRODUCTO Y MAQUILAS        DE   JULIO   2009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</si>
  <si>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</si>
  <si>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</si>
  <si>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</si>
  <si>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</si>
  <si>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</si>
  <si>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</si>
  <si>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</si>
  <si>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</si>
  <si>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</si>
  <si>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</si>
  <si>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,0181</t>
  </si>
  <si>
    <t>,0182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</si>
  <si>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</si>
  <si>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</si>
  <si>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</si>
  <si>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</si>
  <si>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</si>
  <si>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</si>
  <si>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</si>
  <si>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</si>
  <si>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</si>
  <si>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</si>
  <si>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780.00 Kg   RES</t>
  </si>
  <si>
    <t>1190.00 Kg  RES</t>
  </si>
  <si>
    <t>MAQUILA  Codillo</t>
  </si>
  <si>
    <t>750.00 Kg RES</t>
  </si>
  <si>
    <t>680.00 Kg RES</t>
  </si>
  <si>
    <t>760.00 Kg RES</t>
  </si>
  <si>
    <t>1080.00 Kg RES</t>
  </si>
  <si>
    <t>MAQUILA  arrachera 93.50 Kg</t>
  </si>
  <si>
    <t>MAQUILA  arrachera 60.10 Kg</t>
  </si>
  <si>
    <t xml:space="preserve">MAQUILA  </t>
  </si>
  <si>
    <t>960.00 Kg RES</t>
  </si>
  <si>
    <t>1020.00 Kg RES</t>
  </si>
  <si>
    <t>1120.00  Kg RES</t>
  </si>
  <si>
    <t>590.00 Kg RES</t>
  </si>
  <si>
    <t>670.00 kg RES</t>
  </si>
  <si>
    <t>620.00 Kg RES</t>
  </si>
  <si>
    <t>610.00 Kg RES</t>
  </si>
  <si>
    <t xml:space="preserve"> RECEPCION DE PRODUCTO Y MAQUILAS        DE JULIO  2009</t>
  </si>
  <si>
    <t>,062</t>
  </si>
  <si>
    <t>,066</t>
  </si>
  <si>
    <t>,010</t>
  </si>
  <si>
    <t xml:space="preserve">PEDIDO  </t>
  </si>
  <si>
    <t>,025</t>
  </si>
  <si>
    <t>,040</t>
  </si>
  <si>
    <t>,031</t>
  </si>
  <si>
    <t>,039</t>
  </si>
  <si>
    <t>,044</t>
  </si>
  <si>
    <t>,061</t>
  </si>
  <si>
    <t>,073</t>
  </si>
  <si>
    <t>,085</t>
  </si>
  <si>
    <t>,081</t>
  </si>
  <si>
    <t>,095</t>
  </si>
  <si>
    <t>,022</t>
  </si>
  <si>
    <t>,016</t>
  </si>
  <si>
    <t xml:space="preserve">PEDIDO   </t>
  </si>
  <si>
    <t>,042</t>
  </si>
  <si>
    <t>,055</t>
  </si>
  <si>
    <t>,078</t>
  </si>
  <si>
    <t>,093</t>
  </si>
  <si>
    <t>,030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</si>
</sst>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10" fillId="0" borderId="0" xfId="0" applyFont="1"/>
    <xf numFmtId="164" fontId="0" fillId="0" borderId="0" xfId="0" applyNumberFormat="1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4" fontId="13" fillId="0" borderId="0" xfId="0" applyNumberFormat="1" applyFont="1" applyFill="1"/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5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6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4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4" fontId="1" fillId="0" borderId="0" xfId="0" applyNumberFormat="1" applyFont="1" applyBorder="1"/>
    <xf numFmtId="4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" fontId="20" fillId="0" borderId="0" xfId="0" applyNumberFormat="1" applyFont="1" applyFill="1"/>
    <xf numFmtId="16" fontId="4" fillId="0" borderId="0" xfId="0" applyNumberFormat="1" applyFont="1" applyFill="1"/>
    <xf numFmtId="164" fontId="4" fillId="0" borderId="0" xfId="0" applyNumberFormat="1" applyFont="1" applyFill="1"/>
    <xf numFmtId="0" fontId="21" fillId="0" borderId="0" xfId="0" applyFont="1" applyFill="1" applyBorder="1"/>
    <xf numFmtId="164" fontId="22" fillId="0" borderId="0" xfId="0" applyNumberFormat="1" applyFont="1" applyFill="1" applyBorder="1" applyAlignment="1">
      <alignment horizontal="right"/>
    </xf>
    <xf numFmtId="16" fontId="21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 applyBorder="1"/>
    <xf numFmtId="0" fontId="1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4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7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4" fillId="0" borderId="0" xfId="0" applyFont="1"/>
    <xf numFmtId="164" fontId="14" fillId="0" borderId="0" xfId="0" applyNumberFormat="1" applyFont="1" applyFill="1" applyBorder="1"/>
    <xf numFmtId="16" fontId="0" fillId="0" borderId="0" xfId="0" applyNumberFormat="1" applyFont="1"/>
    <xf numFmtId="0" fontId="0" fillId="0" borderId="0" xfId="0" applyFon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5" fillId="0" borderId="5" xfId="0" applyFont="1" applyFill="1" applyBorder="1"/>
    <xf numFmtId="0" fontId="21" fillId="0" borderId="0" xfId="0" applyFont="1" applyFill="1"/>
    <xf numFmtId="164" fontId="3" fillId="0" borderId="1" xfId="0" applyNumberFormat="1" applyFont="1" applyFill="1" applyBorder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" fontId="21" fillId="0" borderId="0" xfId="0" applyNumberFormat="1" applyFont="1" applyFill="1" applyBorder="1"/>
    <xf numFmtId="16" fontId="23" fillId="0" borderId="0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4" fontId="0" fillId="0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164" fontId="1" fillId="5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24" fillId="0" borderId="0" xfId="0" applyFont="1" applyFill="1" applyBorder="1" applyAlignment="1">
      <alignment horizontal="left" wrapText="1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5" xfId="0" applyNumberFormat="1" applyFont="1" applyFill="1" applyBorder="1"/>
    <xf numFmtId="16" fontId="4" fillId="0" borderId="5" xfId="0" applyNumberFormat="1" applyFont="1" applyFill="1" applyBorder="1"/>
    <xf numFmtId="16" fontId="0" fillId="0" borderId="0" xfId="0" applyNumberFormat="1" applyFont="1" applyFill="1" applyBorder="1" applyAlignment="1">
      <alignment horizontal="center"/>
    </xf>
    <xf numFmtId="164" fontId="25" fillId="0" borderId="0" xfId="0" applyNumberFormat="1" applyFont="1" applyFill="1" applyBorder="1" applyAlignment="1">
      <alignment horizontal="right"/>
    </xf>
    <xf numFmtId="164" fontId="26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 applyFill="1" applyBorder="1"/>
    <xf numFmtId="164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164" fontId="1" fillId="0" borderId="0" xfId="0" applyNumberFormat="1" applyFont="1"/>
    <xf numFmtId="16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4" fontId="19" fillId="0" borderId="0" xfId="0" applyNumberFormat="1" applyFont="1" applyFill="1" applyBorder="1" applyAlignment="1">
      <alignment horizontal="right"/>
    </xf>
    <xf numFmtId="164" fontId="27" fillId="0" borderId="0" xfId="0" applyNumberFormat="1" applyFont="1" applyFill="1"/>
    <xf numFmtId="164" fontId="3" fillId="0" borderId="0" xfId="0" applyNumberFormat="1" applyFont="1" applyFill="1" applyBorder="1" applyAlignment="1">
      <alignment horizontal="right"/>
    </xf>
    <xf numFmtId="0" fontId="27" fillId="0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64" fontId="27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23" fillId="0" borderId="0" xfId="0" applyFont="1"/>
    <xf numFmtId="164" fontId="0" fillId="0" borderId="5" xfId="0" applyNumberFormat="1" applyBorder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/>
    </xf>
    <xf numFmtId="164" fontId="17" fillId="4" borderId="2" xfId="0" applyNumberFormat="1" applyFont="1" applyFill="1" applyBorder="1" applyAlignment="1">
      <alignment horizontal="center"/>
    </xf>
    <xf numFmtId="164" fontId="17" fillId="4" borderId="3" xfId="0" applyNumberFormat="1" applyFont="1" applyFill="1" applyBorder="1" applyAlignment="1">
      <alignment horizontal="center"/>
    </xf>
    <xf numFmtId="164" fontId="18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17" fillId="0" borderId="1" xfId="0" applyNumberFormat="1" applyFont="1" applyFill="1" applyBorder="1" applyAlignment="1">
      <alignment horizontal="center"/>
    </xf>
    <xf numFmtId="164" fontId="17" fillId="0" borderId="2" xfId="0" applyNumberFormat="1" applyFont="1" applyFill="1" applyBorder="1" applyAlignment="1">
      <alignment horizontal="center"/>
    </xf>
    <xf numFmtId="164" fontId="17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82</xdr:row>
      <xdr:rowOff>57943</xdr:rowOff>
    </xdr:from>
    <xdr:to>
      <xdr:col>3</xdr:col>
      <xdr:colOff>505620</xdr:colOff>
      <xdr:row>85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471863" y="8672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82</xdr:row>
      <xdr:rowOff>19050</xdr:rowOff>
    </xdr:from>
    <xdr:to>
      <xdr:col>5</xdr:col>
      <xdr:colOff>485777</xdr:colOff>
      <xdr:row>84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829301" y="8629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opLeftCell="A19" workbookViewId="0">
      <selection activeCell="E35" sqref="E35"/>
    </sheetView>
  </sheetViews>
  <sheetFormatPr baseColWidth="10" defaultRowHeight="15"/>
  <cols>
    <col min="3" max="3" width="16.140625" customWidth="1"/>
    <col min="4" max="4" width="30.7109375" customWidth="1"/>
    <col min="5" max="5" width="18.140625" customWidth="1"/>
    <col min="10" max="10" width="20.85546875" customWidth="1"/>
    <col min="11" max="11" width="26.42578125" bestFit="1" customWidth="1"/>
    <col min="12" max="12" width="20.5703125" bestFit="1" customWidth="1"/>
  </cols>
  <sheetData>
    <row r="1" spans="1:13" ht="18.75" customHeight="1">
      <c r="A1" s="1"/>
      <c r="C1" s="1"/>
      <c r="E1" s="125" t="s">
        <v>38</v>
      </c>
      <c r="F1" s="124">
        <v>2</v>
      </c>
      <c r="H1" s="1"/>
      <c r="J1" s="1"/>
      <c r="L1" s="125" t="s">
        <v>38</v>
      </c>
      <c r="M1" s="124">
        <v>1</v>
      </c>
    </row>
    <row r="2" spans="1:13" ht="18.75" customHeight="1" thickBot="1">
      <c r="A2" s="1"/>
      <c r="B2" s="123" t="s">
        <v>23</v>
      </c>
      <c r="C2" s="123"/>
      <c r="D2" s="123"/>
      <c r="E2" s="126"/>
      <c r="F2" s="124"/>
      <c r="H2" s="1"/>
      <c r="I2" s="123" t="s">
        <v>23</v>
      </c>
      <c r="J2" s="123"/>
      <c r="K2" s="123"/>
      <c r="L2" s="126"/>
      <c r="M2" s="124"/>
    </row>
    <row r="3" spans="1:13" ht="29.25" customHeight="1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</row>
    <row r="4" spans="1:13" ht="15.75">
      <c r="A4" s="5">
        <v>1</v>
      </c>
      <c r="B4" s="68">
        <v>40007</v>
      </c>
      <c r="C4" s="113">
        <v>2229</v>
      </c>
      <c r="D4" t="s">
        <v>24</v>
      </c>
      <c r="E4" s="111">
        <v>46800</v>
      </c>
      <c r="H4" s="5">
        <v>1</v>
      </c>
      <c r="I4" s="68">
        <v>39995</v>
      </c>
      <c r="J4" s="69">
        <v>1982</v>
      </c>
      <c r="K4" t="s">
        <v>39</v>
      </c>
      <c r="L4" s="60">
        <v>9027.7000000000007</v>
      </c>
    </row>
    <row r="5" spans="1:13" ht="15.75">
      <c r="A5" s="5">
        <v>2</v>
      </c>
      <c r="B5" s="6">
        <v>40008</v>
      </c>
      <c r="C5" s="113">
        <v>2241</v>
      </c>
      <c r="D5" t="s">
        <v>58</v>
      </c>
      <c r="E5" s="111">
        <v>36660</v>
      </c>
      <c r="H5" s="5">
        <v>2</v>
      </c>
      <c r="I5" s="68"/>
      <c r="J5" s="69">
        <v>1982</v>
      </c>
      <c r="K5" t="s">
        <v>40</v>
      </c>
      <c r="L5" s="60">
        <v>44620.28</v>
      </c>
    </row>
    <row r="6" spans="1:13" ht="15.75">
      <c r="A6" s="5">
        <v>3</v>
      </c>
      <c r="B6" s="6">
        <v>40010</v>
      </c>
      <c r="C6" s="113">
        <v>2130</v>
      </c>
      <c r="D6" t="s">
        <v>59</v>
      </c>
      <c r="E6" s="111">
        <v>43680</v>
      </c>
      <c r="H6" s="5">
        <v>3</v>
      </c>
      <c r="I6" s="68">
        <v>39996</v>
      </c>
      <c r="J6" s="69">
        <v>2014</v>
      </c>
      <c r="K6" t="s">
        <v>41</v>
      </c>
      <c r="L6" s="60">
        <v>38064</v>
      </c>
    </row>
    <row r="7" spans="1:13" ht="15.75">
      <c r="A7" s="5">
        <v>4</v>
      </c>
      <c r="B7" s="6">
        <v>40010</v>
      </c>
      <c r="C7" s="113" t="s">
        <v>60</v>
      </c>
      <c r="D7" t="s">
        <v>61</v>
      </c>
      <c r="E7" s="111">
        <v>79560</v>
      </c>
      <c r="H7" s="5">
        <v>4</v>
      </c>
      <c r="I7" s="6">
        <v>39997</v>
      </c>
      <c r="J7" s="11">
        <v>2020</v>
      </c>
      <c r="K7" t="s">
        <v>42</v>
      </c>
      <c r="L7" s="60">
        <v>21228</v>
      </c>
    </row>
    <row r="8" spans="1:13" ht="15.75">
      <c r="A8" s="5">
        <v>5</v>
      </c>
      <c r="B8" s="6">
        <v>40011</v>
      </c>
      <c r="C8" s="113" t="s">
        <v>62</v>
      </c>
      <c r="D8" t="s">
        <v>63</v>
      </c>
      <c r="E8" s="111">
        <v>23140</v>
      </c>
      <c r="H8" s="5">
        <v>5</v>
      </c>
      <c r="I8" s="6">
        <v>39997</v>
      </c>
      <c r="J8" s="11">
        <v>2025</v>
      </c>
      <c r="K8" t="s">
        <v>43</v>
      </c>
      <c r="L8" s="28">
        <v>58320</v>
      </c>
    </row>
    <row r="9" spans="1:13" ht="15.75">
      <c r="A9" s="5">
        <v>6</v>
      </c>
      <c r="B9" s="6">
        <v>40011</v>
      </c>
      <c r="C9" s="113" t="s">
        <v>64</v>
      </c>
      <c r="D9" t="s">
        <v>65</v>
      </c>
      <c r="E9" s="111">
        <v>78000</v>
      </c>
      <c r="H9" s="5">
        <v>6</v>
      </c>
      <c r="I9" s="6">
        <v>39998</v>
      </c>
      <c r="J9" s="11">
        <v>2041</v>
      </c>
      <c r="K9" t="s">
        <v>44</v>
      </c>
      <c r="L9" s="60">
        <v>443.52</v>
      </c>
    </row>
    <row r="10" spans="1:13" ht="15.75">
      <c r="A10" s="5">
        <v>7</v>
      </c>
      <c r="B10" s="6">
        <v>40013</v>
      </c>
      <c r="C10" s="113">
        <v>2163</v>
      </c>
      <c r="D10" t="s">
        <v>24</v>
      </c>
      <c r="E10" s="111">
        <v>46800</v>
      </c>
      <c r="H10" s="5">
        <v>7</v>
      </c>
      <c r="I10" s="6"/>
      <c r="J10" s="11">
        <v>2041</v>
      </c>
      <c r="K10" t="s">
        <v>45</v>
      </c>
      <c r="L10" s="60">
        <v>20314.8</v>
      </c>
    </row>
    <row r="11" spans="1:13" ht="15.75">
      <c r="A11" s="5">
        <v>8</v>
      </c>
      <c r="B11" s="6">
        <v>40015</v>
      </c>
      <c r="C11" s="114">
        <v>2176</v>
      </c>
      <c r="D11" t="s">
        <v>25</v>
      </c>
      <c r="E11" s="111">
        <v>45240</v>
      </c>
      <c r="H11" s="5">
        <v>8</v>
      </c>
      <c r="I11" s="6">
        <v>40000</v>
      </c>
      <c r="J11" s="1">
        <v>2046</v>
      </c>
      <c r="K11" t="s">
        <v>46</v>
      </c>
      <c r="L11" s="60">
        <v>56852</v>
      </c>
    </row>
    <row r="12" spans="1:13" ht="15.75">
      <c r="A12" s="5">
        <v>9</v>
      </c>
      <c r="B12" s="6">
        <v>40017</v>
      </c>
      <c r="C12" s="113">
        <v>2200</v>
      </c>
      <c r="D12" t="s">
        <v>66</v>
      </c>
      <c r="E12" s="111">
        <v>2385.04</v>
      </c>
      <c r="H12" s="5">
        <v>9</v>
      </c>
      <c r="I12" s="6">
        <v>40001</v>
      </c>
      <c r="J12" s="11">
        <v>2071</v>
      </c>
      <c r="K12" t="s">
        <v>43</v>
      </c>
      <c r="L12" s="60">
        <v>60750</v>
      </c>
    </row>
    <row r="13" spans="1:13" ht="15.75">
      <c r="A13" s="5">
        <v>10</v>
      </c>
      <c r="B13" s="6">
        <v>40017</v>
      </c>
      <c r="C13" s="113">
        <v>2252</v>
      </c>
      <c r="D13" t="s">
        <v>69</v>
      </c>
      <c r="E13" s="111">
        <v>449.4</v>
      </c>
      <c r="H13" s="5">
        <v>10</v>
      </c>
      <c r="I13" s="6">
        <v>40002</v>
      </c>
      <c r="J13" s="11">
        <v>2087</v>
      </c>
      <c r="K13" t="s">
        <v>47</v>
      </c>
      <c r="L13" s="60">
        <v>1703.16</v>
      </c>
    </row>
    <row r="14" spans="1:13" ht="15.75">
      <c r="A14" s="5">
        <v>11</v>
      </c>
      <c r="B14" s="6">
        <v>40017</v>
      </c>
      <c r="C14" s="113">
        <v>2253</v>
      </c>
      <c r="D14" t="s">
        <v>67</v>
      </c>
      <c r="E14" s="111">
        <v>43940</v>
      </c>
      <c r="H14" s="5">
        <v>11</v>
      </c>
      <c r="I14" s="6">
        <v>40002</v>
      </c>
      <c r="J14" s="11">
        <v>2088</v>
      </c>
      <c r="K14" t="s">
        <v>48</v>
      </c>
      <c r="L14" s="60">
        <v>31500</v>
      </c>
    </row>
    <row r="15" spans="1:13" ht="15" customHeight="1">
      <c r="A15" s="5">
        <v>12</v>
      </c>
      <c r="B15" s="6">
        <v>40018</v>
      </c>
      <c r="C15" s="113">
        <v>2257</v>
      </c>
      <c r="D15" t="s">
        <v>68</v>
      </c>
      <c r="E15" s="111">
        <v>3480.12</v>
      </c>
      <c r="H15" s="5">
        <v>12</v>
      </c>
      <c r="I15" s="6">
        <v>40003</v>
      </c>
      <c r="J15" s="11">
        <v>12260</v>
      </c>
      <c r="K15" t="s">
        <v>50</v>
      </c>
      <c r="L15" s="60">
        <v>46500</v>
      </c>
    </row>
    <row r="16" spans="1:13" ht="15.75" customHeight="1">
      <c r="A16" s="5"/>
      <c r="B16" s="6"/>
      <c r="C16" s="113">
        <v>2257</v>
      </c>
      <c r="D16" t="s">
        <v>70</v>
      </c>
      <c r="E16" s="111">
        <v>1276.8</v>
      </c>
      <c r="H16" s="5">
        <v>13</v>
      </c>
      <c r="I16" s="6">
        <v>40004</v>
      </c>
      <c r="J16" s="11">
        <v>2208</v>
      </c>
      <c r="K16" t="s">
        <v>51</v>
      </c>
      <c r="L16" s="60">
        <v>67320</v>
      </c>
    </row>
    <row r="17" spans="1:13" ht="15.75">
      <c r="A17" s="5"/>
      <c r="B17" s="6"/>
      <c r="C17" s="113">
        <v>2257</v>
      </c>
      <c r="D17" t="s">
        <v>71</v>
      </c>
      <c r="E17" s="111">
        <v>429.12</v>
      </c>
      <c r="H17" s="5">
        <v>14</v>
      </c>
      <c r="I17" s="6">
        <v>40005</v>
      </c>
      <c r="J17" s="11">
        <v>2222</v>
      </c>
      <c r="K17" t="s">
        <v>52</v>
      </c>
      <c r="L17" s="60">
        <v>2549.4</v>
      </c>
    </row>
    <row r="18" spans="1:13" ht="15.75">
      <c r="A18" s="5">
        <v>13</v>
      </c>
      <c r="B18" s="6">
        <v>40019</v>
      </c>
      <c r="C18" s="113">
        <v>2269</v>
      </c>
      <c r="D18" t="s">
        <v>72</v>
      </c>
      <c r="E18" s="115">
        <v>74465</v>
      </c>
      <c r="H18" s="5">
        <v>15</v>
      </c>
      <c r="I18" s="6"/>
      <c r="J18" s="11"/>
      <c r="L18" s="100"/>
    </row>
    <row r="19" spans="1:13" ht="15.75">
      <c r="A19" s="5">
        <v>14</v>
      </c>
      <c r="C19" s="113">
        <v>2269</v>
      </c>
      <c r="D19" t="s">
        <v>73</v>
      </c>
      <c r="E19" s="115">
        <v>1495.13</v>
      </c>
      <c r="H19" s="5"/>
      <c r="I19" s="6"/>
      <c r="J19" s="11"/>
      <c r="K19" s="89" t="s">
        <v>22</v>
      </c>
      <c r="L19" s="102">
        <f>SUM(L4:L18)</f>
        <v>459192.85999999993</v>
      </c>
    </row>
    <row r="20" spans="1:13" ht="19.5" thickBot="1">
      <c r="A20" s="5">
        <v>15</v>
      </c>
      <c r="B20" s="6"/>
      <c r="C20" s="113"/>
      <c r="E20" s="119">
        <v>0</v>
      </c>
      <c r="H20" s="5"/>
      <c r="I20" s="6"/>
      <c r="J20" s="11"/>
      <c r="K20" s="56"/>
      <c r="L20" s="103"/>
    </row>
    <row r="21" spans="1:13" ht="19.5" thickTop="1">
      <c r="D21" s="89" t="s">
        <v>76</v>
      </c>
      <c r="E21" s="112">
        <f>SUM(E4:E20)</f>
        <v>527800.61</v>
      </c>
      <c r="H21" s="5"/>
      <c r="I21" s="58"/>
      <c r="J21" s="88" t="s">
        <v>21</v>
      </c>
      <c r="L21" s="28"/>
    </row>
    <row r="22" spans="1:13">
      <c r="H22" s="5">
        <v>1</v>
      </c>
      <c r="I22" s="27">
        <v>39996</v>
      </c>
      <c r="J22" s="48">
        <v>1996</v>
      </c>
      <c r="K22" s="29" t="s">
        <v>53</v>
      </c>
      <c r="L22" s="47">
        <v>14794.33</v>
      </c>
    </row>
    <row r="23" spans="1:13">
      <c r="A23" s="5"/>
      <c r="B23" s="6"/>
      <c r="C23" s="11"/>
      <c r="H23" s="5">
        <v>2</v>
      </c>
      <c r="I23" s="27">
        <v>40003</v>
      </c>
      <c r="J23" s="48">
        <v>2092</v>
      </c>
      <c r="K23" s="29" t="s">
        <v>54</v>
      </c>
      <c r="L23" s="91">
        <v>14205</v>
      </c>
    </row>
    <row r="24" spans="1:13" ht="18.75">
      <c r="A24" s="5"/>
      <c r="B24" s="6"/>
      <c r="C24" s="11"/>
      <c r="D24" s="56"/>
      <c r="E24" s="103"/>
      <c r="H24" s="5">
        <v>3</v>
      </c>
      <c r="I24" s="27"/>
      <c r="J24" s="48">
        <v>2092</v>
      </c>
      <c r="K24" s="29" t="s">
        <v>55</v>
      </c>
      <c r="L24" s="91">
        <v>7975.5</v>
      </c>
    </row>
    <row r="25" spans="1:13">
      <c r="A25" s="5"/>
      <c r="B25" s="58"/>
      <c r="C25" s="88" t="s">
        <v>21</v>
      </c>
      <c r="E25" s="28"/>
      <c r="H25" s="5">
        <v>4</v>
      </c>
      <c r="I25" s="27"/>
      <c r="J25" s="48"/>
      <c r="K25" s="29"/>
      <c r="L25" s="91">
        <v>0</v>
      </c>
    </row>
    <row r="26" spans="1:13">
      <c r="A26" s="5">
        <v>1</v>
      </c>
      <c r="B26" s="27">
        <v>40010</v>
      </c>
      <c r="C26" s="48">
        <v>2132</v>
      </c>
      <c r="D26" s="29" t="s">
        <v>74</v>
      </c>
      <c r="E26" s="47">
        <v>20570.599999999999</v>
      </c>
      <c r="H26" s="5">
        <v>5</v>
      </c>
      <c r="I26" s="27"/>
      <c r="J26" s="48"/>
      <c r="K26" s="29"/>
      <c r="L26" s="91">
        <v>0</v>
      </c>
    </row>
    <row r="27" spans="1:13" ht="15.75" thickBot="1">
      <c r="A27" s="5">
        <v>2</v>
      </c>
      <c r="B27" s="27"/>
      <c r="C27" s="48"/>
      <c r="D27" s="29"/>
      <c r="E27" s="85">
        <v>0</v>
      </c>
      <c r="H27" s="5">
        <v>6</v>
      </c>
      <c r="I27" s="27"/>
      <c r="J27" s="48"/>
      <c r="K27" s="29"/>
      <c r="L27" s="85">
        <v>0</v>
      </c>
    </row>
    <row r="28" spans="1:13" ht="16.5" thickTop="1">
      <c r="A28" s="5">
        <v>3</v>
      </c>
      <c r="B28" s="27"/>
      <c r="C28" s="48"/>
      <c r="D28" s="116" t="s">
        <v>75</v>
      </c>
      <c r="E28" s="117">
        <f>SUM(E26:E27)</f>
        <v>20570.599999999999</v>
      </c>
      <c r="H28" s="5"/>
      <c r="K28" s="86" t="s">
        <v>27</v>
      </c>
      <c r="L28" s="87">
        <f>SUM(L22:L27)</f>
        <v>36974.83</v>
      </c>
    </row>
    <row r="29" spans="1:13">
      <c r="A29" s="5"/>
      <c r="B29" s="27"/>
      <c r="C29" s="48"/>
      <c r="H29" s="5"/>
    </row>
    <row r="30" spans="1:13" ht="15.75">
      <c r="A30" s="5"/>
      <c r="B30" s="27"/>
      <c r="C30" s="48"/>
      <c r="H30" s="5"/>
      <c r="I30" s="107">
        <v>40008</v>
      </c>
      <c r="J30" s="108" t="s">
        <v>57</v>
      </c>
      <c r="K30" s="109" t="s">
        <v>56</v>
      </c>
      <c r="L30" s="110">
        <v>496167.69</v>
      </c>
      <c r="M30" s="91"/>
    </row>
    <row r="31" spans="1:13" ht="15.75">
      <c r="A31" s="5"/>
      <c r="B31" s="27"/>
      <c r="C31" s="48"/>
      <c r="D31" s="29"/>
      <c r="H31" s="52"/>
      <c r="I31" s="55"/>
      <c r="J31" s="81" t="s">
        <v>49</v>
      </c>
      <c r="K31" s="90"/>
      <c r="L31" s="97"/>
    </row>
    <row r="32" spans="1:13">
      <c r="A32" s="5"/>
      <c r="B32" s="6">
        <v>40022</v>
      </c>
      <c r="C32" t="s">
        <v>77</v>
      </c>
      <c r="D32" s="86" t="s">
        <v>78</v>
      </c>
      <c r="E32" s="7">
        <v>138081.41</v>
      </c>
      <c r="H32" s="54"/>
      <c r="I32" s="55"/>
      <c r="J32" s="96"/>
      <c r="K32" s="59"/>
      <c r="L32" s="98"/>
      <c r="M32" s="14"/>
    </row>
    <row r="33" spans="1:13">
      <c r="A33" s="52"/>
      <c r="B33" s="55">
        <v>40022</v>
      </c>
      <c r="C33" s="79" t="s">
        <v>79</v>
      </c>
      <c r="D33" s="66" t="s">
        <v>80</v>
      </c>
      <c r="E33" s="105">
        <v>43537.71</v>
      </c>
      <c r="F33" s="12"/>
      <c r="H33" s="52"/>
      <c r="I33" s="80"/>
      <c r="J33" s="79"/>
      <c r="K33" s="66"/>
      <c r="L33" s="105"/>
      <c r="M33" s="12"/>
    </row>
    <row r="34" spans="1:13">
      <c r="A34" s="52"/>
      <c r="B34" s="80">
        <v>40031</v>
      </c>
      <c r="C34" s="79" t="s">
        <v>79</v>
      </c>
      <c r="D34" s="66" t="s">
        <v>94</v>
      </c>
      <c r="E34" s="105">
        <v>366752.09</v>
      </c>
      <c r="F34" s="12"/>
      <c r="H34" s="52"/>
      <c r="I34" s="80"/>
      <c r="J34" s="79"/>
      <c r="K34" s="66"/>
      <c r="L34" s="105"/>
      <c r="M34" s="12"/>
    </row>
    <row r="35" spans="1:13" ht="15.75" thickBot="1">
      <c r="A35" s="52"/>
      <c r="B35" s="80"/>
      <c r="C35" s="79"/>
      <c r="D35" s="66"/>
      <c r="E35" s="7">
        <v>0</v>
      </c>
      <c r="F35" s="12"/>
      <c r="H35" s="52"/>
      <c r="I35" s="80"/>
      <c r="J35" s="79"/>
      <c r="K35" s="66"/>
      <c r="L35" s="82"/>
      <c r="M35" s="12"/>
    </row>
    <row r="36" spans="1:13" ht="15.75" customHeight="1" thickTop="1">
      <c r="A36" s="52"/>
      <c r="E36" s="7">
        <v>0</v>
      </c>
      <c r="F36" s="12"/>
      <c r="H36" s="52"/>
      <c r="I36" s="52"/>
      <c r="J36" s="1"/>
      <c r="K36" s="84" t="s">
        <v>19</v>
      </c>
      <c r="L36" s="83">
        <f>SUM(L30:L35)</f>
        <v>496167.69</v>
      </c>
      <c r="M36" s="12"/>
    </row>
    <row r="37" spans="1:13" ht="15.75" thickBot="1">
      <c r="A37" s="52"/>
      <c r="E37" s="7">
        <v>0</v>
      </c>
      <c r="H37" s="52"/>
      <c r="I37" s="52"/>
      <c r="J37" s="79"/>
      <c r="K37" s="59"/>
      <c r="L37" s="67"/>
    </row>
    <row r="38" spans="1:13" ht="19.5" thickBot="1">
      <c r="A38" s="52"/>
      <c r="E38" s="82">
        <v>0</v>
      </c>
      <c r="H38" s="52"/>
      <c r="I38" s="52"/>
      <c r="J38" s="53"/>
      <c r="K38" s="77" t="s">
        <v>20</v>
      </c>
      <c r="L38" s="78">
        <f>L19+L28-L36</f>
        <v>0</v>
      </c>
    </row>
    <row r="39" spans="1:13" ht="16.5" thickTop="1">
      <c r="A39" s="12"/>
      <c r="B39" s="52"/>
      <c r="C39" s="1"/>
      <c r="D39" s="84" t="s">
        <v>19</v>
      </c>
      <c r="E39" s="83">
        <f>SUM(E32:E38)</f>
        <v>548371.21</v>
      </c>
      <c r="H39" s="12"/>
    </row>
    <row r="40" spans="1:13" ht="15.75" thickBot="1">
      <c r="B40" s="52"/>
      <c r="C40" s="79"/>
      <c r="D40" s="59"/>
      <c r="E40" s="67"/>
      <c r="I40" s="13" t="s">
        <v>34</v>
      </c>
    </row>
    <row r="41" spans="1:13" ht="19.5" thickBot="1">
      <c r="B41" s="52"/>
      <c r="C41" s="53"/>
      <c r="D41" s="77" t="s">
        <v>20</v>
      </c>
      <c r="E41" s="78">
        <f>E21+E28-E39</f>
        <v>0</v>
      </c>
    </row>
    <row r="43" spans="1:13">
      <c r="B43" s="13" t="s">
        <v>81</v>
      </c>
    </row>
  </sheetData>
  <mergeCells count="6">
    <mergeCell ref="B2:D2"/>
    <mergeCell ref="M1:M2"/>
    <mergeCell ref="I2:K2"/>
    <mergeCell ref="L1:L2"/>
    <mergeCell ref="E1:E2"/>
    <mergeCell ref="F1:F2"/>
  </mergeCells>
  <printOptions gridLines="1"/>
  <pageMargins left="0.70866141732283472" right="0.70866141732283472" top="0.43307086614173229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opLeftCell="A34" workbookViewId="0">
      <selection activeCell="C43" sqref="C43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11"/>
      <c r="B1" s="127" t="s">
        <v>95</v>
      </c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17"/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>
        <v>39996</v>
      </c>
      <c r="B4" s="11" t="s">
        <v>36</v>
      </c>
      <c r="C4" s="29" t="s">
        <v>118</v>
      </c>
      <c r="D4" s="30">
        <v>27300</v>
      </c>
      <c r="E4" s="50">
        <v>40029</v>
      </c>
      <c r="F4" s="51">
        <v>27300</v>
      </c>
      <c r="G4" s="28">
        <f>D4-F4</f>
        <v>0</v>
      </c>
    </row>
    <row r="5" spans="1:7">
      <c r="A5" s="25">
        <v>39997</v>
      </c>
      <c r="B5" s="11" t="s">
        <v>37</v>
      </c>
      <c r="C5" s="29" t="s">
        <v>119</v>
      </c>
      <c r="D5" s="28">
        <v>41650</v>
      </c>
      <c r="E5" s="50">
        <v>40029</v>
      </c>
      <c r="F5" s="51">
        <v>41650</v>
      </c>
      <c r="G5" s="28">
        <f t="shared" ref="G5:G33" si="0">D5-F5</f>
        <v>0</v>
      </c>
    </row>
    <row r="6" spans="1:7">
      <c r="A6" s="25">
        <v>39998</v>
      </c>
      <c r="B6" s="11" t="s">
        <v>96</v>
      </c>
      <c r="C6" s="29" t="s">
        <v>120</v>
      </c>
      <c r="D6" s="28"/>
      <c r="E6" s="50"/>
      <c r="F6" s="51"/>
      <c r="G6" s="28">
        <f t="shared" si="0"/>
        <v>0</v>
      </c>
    </row>
    <row r="7" spans="1:7">
      <c r="A7" s="25">
        <v>39999</v>
      </c>
      <c r="B7" s="11" t="s">
        <v>97</v>
      </c>
      <c r="C7" s="29" t="s">
        <v>121</v>
      </c>
      <c r="D7" s="28">
        <v>26250</v>
      </c>
      <c r="E7" s="50">
        <v>40029</v>
      </c>
      <c r="F7" s="51">
        <v>26250</v>
      </c>
      <c r="G7" s="28">
        <f t="shared" si="0"/>
        <v>0</v>
      </c>
    </row>
    <row r="8" spans="1:7">
      <c r="A8" s="25">
        <v>40001</v>
      </c>
      <c r="B8" s="11" t="s">
        <v>98</v>
      </c>
      <c r="C8" s="29" t="s">
        <v>126</v>
      </c>
      <c r="D8" s="28"/>
      <c r="E8" s="50"/>
      <c r="F8" s="51"/>
      <c r="G8" s="28">
        <f t="shared" si="0"/>
        <v>0</v>
      </c>
    </row>
    <row r="9" spans="1:7">
      <c r="A9" s="25">
        <v>40001</v>
      </c>
      <c r="B9" s="11" t="s">
        <v>99</v>
      </c>
      <c r="C9" s="29" t="s">
        <v>122</v>
      </c>
      <c r="D9" s="28">
        <v>23800</v>
      </c>
      <c r="E9" s="50">
        <v>40029</v>
      </c>
      <c r="F9" s="51">
        <v>23800</v>
      </c>
      <c r="G9" s="28">
        <f t="shared" si="0"/>
        <v>0</v>
      </c>
    </row>
    <row r="10" spans="1:7">
      <c r="A10" s="25">
        <v>40003</v>
      </c>
      <c r="B10" s="11" t="s">
        <v>100</v>
      </c>
      <c r="C10" s="29" t="s">
        <v>123</v>
      </c>
      <c r="D10" s="28">
        <v>26600</v>
      </c>
      <c r="E10" s="50">
        <v>40029</v>
      </c>
      <c r="F10" s="51">
        <v>26600</v>
      </c>
      <c r="G10" s="28">
        <f t="shared" si="0"/>
        <v>0</v>
      </c>
    </row>
    <row r="11" spans="1:7">
      <c r="A11" s="25">
        <v>40004</v>
      </c>
      <c r="B11" s="11" t="s">
        <v>101</v>
      </c>
      <c r="C11" s="29" t="s">
        <v>124</v>
      </c>
      <c r="D11" s="30">
        <v>37800</v>
      </c>
      <c r="E11" s="50">
        <v>40029</v>
      </c>
      <c r="F11" s="51">
        <v>37800</v>
      </c>
      <c r="G11" s="28">
        <f t="shared" si="0"/>
        <v>0</v>
      </c>
    </row>
    <row r="12" spans="1:7">
      <c r="A12" s="25">
        <v>40005</v>
      </c>
      <c r="B12" s="11" t="s">
        <v>102</v>
      </c>
      <c r="C12" s="61" t="s">
        <v>124</v>
      </c>
      <c r="D12" s="30">
        <v>37800</v>
      </c>
      <c r="E12" s="50">
        <v>40029</v>
      </c>
      <c r="F12" s="51">
        <v>37800</v>
      </c>
      <c r="G12" s="28">
        <f t="shared" si="0"/>
        <v>0</v>
      </c>
    </row>
    <row r="13" spans="1:7">
      <c r="A13" s="25">
        <v>40007</v>
      </c>
      <c r="B13" s="11" t="s">
        <v>103</v>
      </c>
      <c r="C13" s="29" t="s">
        <v>125</v>
      </c>
      <c r="D13" s="30"/>
      <c r="E13" s="50"/>
      <c r="F13" s="51"/>
      <c r="G13" s="28">
        <f t="shared" si="0"/>
        <v>0</v>
      </c>
    </row>
    <row r="14" spans="1:7">
      <c r="A14" s="25">
        <v>40008</v>
      </c>
      <c r="B14" s="11" t="s">
        <v>104</v>
      </c>
      <c r="C14" s="29" t="s">
        <v>127</v>
      </c>
      <c r="D14" s="30">
        <v>3053.9</v>
      </c>
      <c r="E14" s="50">
        <v>40029</v>
      </c>
      <c r="F14" s="51">
        <v>3053.9</v>
      </c>
      <c r="G14" s="28">
        <f t="shared" si="0"/>
        <v>0</v>
      </c>
    </row>
    <row r="15" spans="1:7">
      <c r="A15" s="25">
        <v>40008</v>
      </c>
      <c r="B15" s="11" t="s">
        <v>105</v>
      </c>
      <c r="C15" s="35" t="s">
        <v>128</v>
      </c>
      <c r="D15" s="30">
        <v>33600</v>
      </c>
      <c r="E15" s="50">
        <v>40029</v>
      </c>
      <c r="F15" s="51">
        <v>33600</v>
      </c>
      <c r="G15" s="28">
        <f t="shared" si="0"/>
        <v>0</v>
      </c>
    </row>
    <row r="16" spans="1:7">
      <c r="A16" s="25">
        <v>40010</v>
      </c>
      <c r="B16" s="11" t="s">
        <v>106</v>
      </c>
      <c r="C16" s="29" t="s">
        <v>128</v>
      </c>
      <c r="D16" s="30">
        <v>33600</v>
      </c>
      <c r="E16" s="50">
        <v>40029</v>
      </c>
      <c r="F16" s="51">
        <v>33600</v>
      </c>
      <c r="G16" s="28">
        <f t="shared" si="0"/>
        <v>0</v>
      </c>
    </row>
    <row r="17" spans="1:7" ht="15" customHeight="1">
      <c r="A17" s="25">
        <v>40011</v>
      </c>
      <c r="B17" s="11" t="s">
        <v>107</v>
      </c>
      <c r="C17" s="29" t="s">
        <v>129</v>
      </c>
      <c r="D17" s="30">
        <v>35700</v>
      </c>
      <c r="E17" s="50">
        <v>40029</v>
      </c>
      <c r="F17" s="51">
        <v>35700</v>
      </c>
      <c r="G17" s="28">
        <f t="shared" si="0"/>
        <v>0</v>
      </c>
    </row>
    <row r="18" spans="1:7" ht="15.75" customHeight="1">
      <c r="A18" s="25">
        <v>40011</v>
      </c>
      <c r="B18" s="11" t="s">
        <v>108</v>
      </c>
      <c r="C18" s="29" t="s">
        <v>18</v>
      </c>
      <c r="D18" s="30">
        <v>408.7</v>
      </c>
      <c r="E18" s="50">
        <v>40029</v>
      </c>
      <c r="F18" s="51">
        <v>408.7</v>
      </c>
      <c r="G18" s="28">
        <f t="shared" si="0"/>
        <v>0</v>
      </c>
    </row>
    <row r="19" spans="1:7">
      <c r="A19" s="25">
        <v>40015</v>
      </c>
      <c r="B19" s="11" t="s">
        <v>109</v>
      </c>
      <c r="C19" s="35" t="s">
        <v>122</v>
      </c>
      <c r="D19" s="30">
        <v>23800</v>
      </c>
      <c r="E19" s="50">
        <v>40029</v>
      </c>
      <c r="F19" s="51">
        <v>23800</v>
      </c>
      <c r="G19" s="28">
        <f t="shared" si="0"/>
        <v>0</v>
      </c>
    </row>
    <row r="20" spans="1:7">
      <c r="A20" s="25">
        <v>40016</v>
      </c>
      <c r="B20" s="11" t="s">
        <v>110</v>
      </c>
      <c r="C20" s="29" t="s">
        <v>18</v>
      </c>
      <c r="D20" s="28">
        <v>2160.6999999999998</v>
      </c>
      <c r="E20" s="50">
        <v>40029</v>
      </c>
      <c r="F20" s="51">
        <v>2160.6999999999998</v>
      </c>
      <c r="G20" s="28">
        <f t="shared" si="0"/>
        <v>0</v>
      </c>
    </row>
    <row r="21" spans="1:7">
      <c r="A21" s="25">
        <v>40017</v>
      </c>
      <c r="B21" s="11" t="s">
        <v>111</v>
      </c>
      <c r="C21" s="120" t="s">
        <v>17</v>
      </c>
      <c r="D21" s="30">
        <v>24150</v>
      </c>
      <c r="E21" s="50">
        <v>40018</v>
      </c>
      <c r="F21" s="51">
        <v>24150</v>
      </c>
      <c r="G21" s="28">
        <f t="shared" si="0"/>
        <v>0</v>
      </c>
    </row>
    <row r="22" spans="1:7">
      <c r="A22" s="25">
        <v>40019</v>
      </c>
      <c r="B22" s="11" t="s">
        <v>112</v>
      </c>
      <c r="C22" s="33" t="s">
        <v>130</v>
      </c>
      <c r="D22" s="28">
        <v>39200</v>
      </c>
      <c r="E22" s="50">
        <v>40029</v>
      </c>
      <c r="F22" s="51">
        <v>39200</v>
      </c>
      <c r="G22" s="28">
        <f t="shared" si="0"/>
        <v>0</v>
      </c>
    </row>
    <row r="23" spans="1:7">
      <c r="A23" s="25">
        <v>40020</v>
      </c>
      <c r="B23" s="11" t="s">
        <v>113</v>
      </c>
      <c r="C23" s="29" t="s">
        <v>131</v>
      </c>
      <c r="D23" s="30">
        <v>20650</v>
      </c>
      <c r="E23" s="49">
        <v>40029</v>
      </c>
      <c r="F23" s="51">
        <v>20650</v>
      </c>
      <c r="G23" s="28">
        <f t="shared" si="0"/>
        <v>0</v>
      </c>
    </row>
    <row r="24" spans="1:7">
      <c r="A24" s="25">
        <v>40022</v>
      </c>
      <c r="B24" s="11" t="s">
        <v>114</v>
      </c>
      <c r="C24" s="29" t="s">
        <v>18</v>
      </c>
      <c r="D24" s="28"/>
      <c r="E24" s="50"/>
      <c r="F24" s="51"/>
      <c r="G24" s="28">
        <f t="shared" si="0"/>
        <v>0</v>
      </c>
    </row>
    <row r="25" spans="1:7">
      <c r="A25" s="25">
        <v>40022</v>
      </c>
      <c r="B25" s="11" t="s">
        <v>115</v>
      </c>
      <c r="C25" s="29" t="s">
        <v>132</v>
      </c>
      <c r="D25" s="28">
        <v>23450</v>
      </c>
      <c r="E25" s="121">
        <v>40029</v>
      </c>
      <c r="F25" s="51">
        <v>23450</v>
      </c>
      <c r="G25" s="28">
        <f t="shared" si="0"/>
        <v>0</v>
      </c>
    </row>
    <row r="26" spans="1:7">
      <c r="A26" s="25">
        <v>40023</v>
      </c>
      <c r="B26" s="11" t="s">
        <v>116</v>
      </c>
      <c r="C26" s="29" t="s">
        <v>133</v>
      </c>
      <c r="D26" s="28">
        <v>21700</v>
      </c>
      <c r="E26" s="50">
        <v>40029</v>
      </c>
      <c r="F26" s="51">
        <v>21700</v>
      </c>
      <c r="G26" s="28">
        <f t="shared" si="0"/>
        <v>0</v>
      </c>
    </row>
    <row r="27" spans="1:7">
      <c r="A27" s="25">
        <v>40024</v>
      </c>
      <c r="B27" s="11" t="s">
        <v>117</v>
      </c>
      <c r="C27" s="29" t="s">
        <v>134</v>
      </c>
      <c r="D27" s="28">
        <v>21350</v>
      </c>
      <c r="E27" s="50">
        <v>40029</v>
      </c>
      <c r="F27" s="51">
        <v>21350</v>
      </c>
      <c r="G27" s="28">
        <f t="shared" si="0"/>
        <v>0</v>
      </c>
    </row>
    <row r="28" spans="1:7">
      <c r="A28" s="25"/>
      <c r="B28" s="11"/>
      <c r="C28" s="31"/>
      <c r="D28" s="28"/>
      <c r="E28" s="34"/>
      <c r="F28" s="28"/>
      <c r="G28" s="28">
        <f t="shared" si="0"/>
        <v>0</v>
      </c>
    </row>
    <row r="29" spans="1:7">
      <c r="A29" s="25"/>
      <c r="B29" s="11"/>
      <c r="C29" s="29"/>
      <c r="D29" s="28"/>
      <c r="E29" s="27"/>
      <c r="F29" s="28"/>
      <c r="G29" s="28">
        <f t="shared" si="0"/>
        <v>0</v>
      </c>
    </row>
    <row r="30" spans="1:7">
      <c r="A30" s="11"/>
      <c r="B30" s="11"/>
      <c r="C30" s="36"/>
      <c r="D30" s="28"/>
      <c r="E30" s="37"/>
      <c r="F30" s="28"/>
      <c r="G30" s="28">
        <f t="shared" si="0"/>
        <v>0</v>
      </c>
    </row>
    <row r="31" spans="1:7">
      <c r="A31" s="25"/>
      <c r="B31" s="11"/>
      <c r="C31" s="36"/>
      <c r="D31" s="28"/>
      <c r="E31" s="27"/>
      <c r="F31" s="28"/>
      <c r="G31" s="28">
        <f t="shared" si="0"/>
        <v>0</v>
      </c>
    </row>
    <row r="32" spans="1:7">
      <c r="A32" s="25"/>
      <c r="B32" s="11"/>
      <c r="C32" s="29"/>
      <c r="D32" s="28"/>
      <c r="E32" s="27"/>
      <c r="F32" s="28"/>
      <c r="G32" s="28">
        <f t="shared" si="0"/>
        <v>0</v>
      </c>
    </row>
    <row r="33" spans="1:7" ht="15.75" thickBot="1">
      <c r="A33" s="38"/>
      <c r="B33" s="38"/>
      <c r="C33" s="39"/>
      <c r="D33" s="40"/>
      <c r="E33" s="41"/>
      <c r="F33" s="40"/>
      <c r="G33" s="40">
        <f t="shared" si="0"/>
        <v>0</v>
      </c>
    </row>
    <row r="34" spans="1:7" ht="15.75" thickTop="1">
      <c r="A34" s="42"/>
      <c r="B34" s="42"/>
      <c r="C34" s="15"/>
      <c r="D34" s="43">
        <f>SUM(D4:D33)</f>
        <v>504023.30000000005</v>
      </c>
      <c r="E34" s="43"/>
      <c r="F34" s="43">
        <f>SUM(F4:F33)</f>
        <v>504023.30000000005</v>
      </c>
      <c r="G34" s="43"/>
    </row>
    <row r="35" spans="1:7">
      <c r="A35" s="42"/>
      <c r="B35" s="42"/>
      <c r="C35" s="15"/>
      <c r="D35" s="43"/>
      <c r="E35" s="43"/>
      <c r="F35" s="43"/>
      <c r="G35" s="43"/>
    </row>
    <row r="36" spans="1:7">
      <c r="A36" s="42"/>
      <c r="B36" s="42"/>
      <c r="C36" s="15"/>
      <c r="D36" s="43"/>
      <c r="E36" s="43"/>
      <c r="F36" s="43"/>
      <c r="G36" s="43"/>
    </row>
    <row r="37" spans="1:7">
      <c r="A37" s="42"/>
      <c r="B37" s="42"/>
      <c r="C37" s="15"/>
      <c r="D37" s="43"/>
      <c r="E37" s="15"/>
      <c r="F37" s="43"/>
      <c r="G37" s="43"/>
    </row>
    <row r="38" spans="1:7">
      <c r="A38" s="42"/>
      <c r="B38" s="42"/>
      <c r="C38" s="15"/>
      <c r="D38" s="43"/>
      <c r="E38" s="15"/>
      <c r="F38" s="43"/>
      <c r="G38" s="43"/>
    </row>
    <row r="39" spans="1:7">
      <c r="A39" s="42"/>
      <c r="B39" s="42"/>
      <c r="C39" s="15"/>
      <c r="D39" s="43"/>
      <c r="E39" s="15"/>
      <c r="F39" s="43"/>
      <c r="G39" s="43"/>
    </row>
    <row r="40" spans="1:7" ht="30">
      <c r="A40" s="42"/>
      <c r="B40" s="42"/>
      <c r="C40" s="15"/>
      <c r="D40" s="44" t="s">
        <v>10</v>
      </c>
      <c r="E40" s="15"/>
      <c r="F40" s="45" t="s">
        <v>11</v>
      </c>
      <c r="G40" s="43"/>
    </row>
    <row r="41" spans="1:7" ht="15.75" thickBot="1">
      <c r="A41" s="42"/>
      <c r="B41" s="42"/>
      <c r="C41" s="15"/>
      <c r="D41" s="44"/>
      <c r="E41" s="15"/>
      <c r="F41" s="45"/>
      <c r="G41" s="43"/>
    </row>
    <row r="42" spans="1:7" ht="21.75" thickBot="1">
      <c r="A42" s="42"/>
      <c r="B42" s="42"/>
      <c r="C42" s="15"/>
      <c r="D42" s="129">
        <f>D34-F34</f>
        <v>0</v>
      </c>
      <c r="E42" s="130"/>
      <c r="F42" s="131"/>
      <c r="G42" s="15"/>
    </row>
    <row r="43" spans="1:7">
      <c r="A43" s="42"/>
      <c r="B43" s="42"/>
      <c r="C43" s="15"/>
      <c r="D43" s="15"/>
      <c r="E43" s="15"/>
      <c r="F43" s="15"/>
      <c r="G43" s="15"/>
    </row>
    <row r="44" spans="1:7">
      <c r="A44" s="42"/>
      <c r="B44" s="42"/>
      <c r="C44" s="15"/>
      <c r="D44" s="43"/>
      <c r="E44" s="15"/>
      <c r="F44" s="43"/>
      <c r="G44" s="15"/>
    </row>
    <row r="45" spans="1:7" ht="18.75">
      <c r="A45" s="42"/>
      <c r="B45" s="42"/>
      <c r="C45" s="15"/>
      <c r="D45" s="132" t="s">
        <v>13</v>
      </c>
      <c r="E45" s="132"/>
      <c r="F45" s="132"/>
      <c r="G45" s="15"/>
    </row>
    <row r="46" spans="1:7">
      <c r="A46" s="42"/>
      <c r="B46" s="42"/>
      <c r="C46" s="15"/>
      <c r="D46" s="15"/>
      <c r="E46" s="15"/>
      <c r="F46" s="15"/>
      <c r="G46" s="15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topLeftCell="E1" workbookViewId="0">
      <selection activeCell="J11" sqref="J11"/>
    </sheetView>
  </sheetViews>
  <sheetFormatPr baseColWidth="10" defaultRowHeight="15"/>
  <cols>
    <col min="4" max="4" width="25.140625" customWidth="1"/>
    <col min="5" max="5" width="15.28515625" customWidth="1"/>
    <col min="7" max="7" width="7.42578125" customWidth="1"/>
    <col min="8" max="8" width="6.28515625" customWidth="1"/>
    <col min="11" max="11" width="27" customWidth="1"/>
  </cols>
  <sheetData>
    <row r="1" spans="1:13" ht="33.75">
      <c r="A1" s="1"/>
      <c r="B1" s="133" t="s">
        <v>0</v>
      </c>
      <c r="C1" s="133"/>
      <c r="D1" s="133"/>
      <c r="E1" s="10" t="s">
        <v>82</v>
      </c>
      <c r="F1" s="57">
        <v>1</v>
      </c>
      <c r="H1" s="1"/>
      <c r="I1" s="133" t="s">
        <v>0</v>
      </c>
      <c r="J1" s="133"/>
      <c r="K1" s="133"/>
      <c r="L1" s="10" t="s">
        <v>82</v>
      </c>
      <c r="M1" s="99">
        <v>1</v>
      </c>
    </row>
    <row r="2" spans="1:13" ht="19.5" thickBot="1">
      <c r="A2" s="1"/>
      <c r="C2" s="1"/>
      <c r="D2" s="8" t="s">
        <v>5</v>
      </c>
      <c r="H2" s="1"/>
      <c r="J2" s="1"/>
      <c r="K2" s="8" t="s">
        <v>21</v>
      </c>
    </row>
    <row r="3" spans="1:13" ht="15.75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</row>
    <row r="4" spans="1:13">
      <c r="A4" s="5">
        <v>1</v>
      </c>
      <c r="B4" s="68">
        <v>39995</v>
      </c>
      <c r="C4" s="69">
        <v>1982</v>
      </c>
      <c r="D4" t="s">
        <v>39</v>
      </c>
      <c r="E4" s="60">
        <v>53647.98</v>
      </c>
    </row>
    <row r="5" spans="1:13">
      <c r="A5" s="5">
        <v>2</v>
      </c>
      <c r="B5" s="68">
        <v>39996</v>
      </c>
      <c r="C5" s="69">
        <v>2014</v>
      </c>
      <c r="D5" t="s">
        <v>41</v>
      </c>
      <c r="E5" s="60">
        <v>38064</v>
      </c>
      <c r="H5" s="5">
        <v>2</v>
      </c>
      <c r="I5" s="27">
        <v>39996</v>
      </c>
      <c r="J5" s="48">
        <v>1996</v>
      </c>
      <c r="K5" s="29" t="s">
        <v>53</v>
      </c>
      <c r="L5" s="47">
        <v>14794.33</v>
      </c>
    </row>
    <row r="6" spans="1:13">
      <c r="A6" s="5">
        <v>3</v>
      </c>
      <c r="B6" s="6">
        <v>39997</v>
      </c>
      <c r="C6" s="11">
        <v>2020</v>
      </c>
      <c r="D6" t="s">
        <v>42</v>
      </c>
      <c r="E6" s="60">
        <v>21228</v>
      </c>
      <c r="H6" s="5">
        <v>3</v>
      </c>
      <c r="I6" s="27">
        <v>40003</v>
      </c>
      <c r="J6" s="48">
        <v>2092</v>
      </c>
      <c r="K6" s="29" t="s">
        <v>54</v>
      </c>
      <c r="L6" s="91">
        <v>14205</v>
      </c>
    </row>
    <row r="7" spans="1:13">
      <c r="A7" s="5">
        <v>4</v>
      </c>
      <c r="B7" s="6">
        <v>39997</v>
      </c>
      <c r="C7" s="11">
        <v>2025</v>
      </c>
      <c r="D7" t="s">
        <v>43</v>
      </c>
      <c r="E7" s="28">
        <v>58320</v>
      </c>
      <c r="H7" s="5">
        <v>4</v>
      </c>
      <c r="I7" s="27"/>
      <c r="J7" s="48">
        <v>2092</v>
      </c>
      <c r="K7" s="29" t="s">
        <v>55</v>
      </c>
      <c r="L7" s="91">
        <v>7975.5</v>
      </c>
    </row>
    <row r="8" spans="1:13">
      <c r="A8" s="5">
        <v>5</v>
      </c>
      <c r="B8" s="6">
        <v>39998</v>
      </c>
      <c r="C8" s="11">
        <v>2041</v>
      </c>
      <c r="D8" t="s">
        <v>84</v>
      </c>
      <c r="E8" s="60">
        <v>20758.32</v>
      </c>
      <c r="H8" s="5">
        <v>5</v>
      </c>
      <c r="I8" s="27">
        <v>40010</v>
      </c>
      <c r="J8" s="48">
        <v>2132</v>
      </c>
      <c r="K8" s="29" t="s">
        <v>74</v>
      </c>
      <c r="L8" s="47">
        <v>20570.599999999999</v>
      </c>
    </row>
    <row r="9" spans="1:13" ht="15.75" thickBot="1">
      <c r="A9" s="5">
        <v>6</v>
      </c>
      <c r="B9" s="6">
        <v>40000</v>
      </c>
      <c r="C9" s="1">
        <v>2046</v>
      </c>
      <c r="D9" t="s">
        <v>46</v>
      </c>
      <c r="E9" s="60">
        <v>56852</v>
      </c>
      <c r="H9" s="5">
        <v>6</v>
      </c>
      <c r="I9" s="6"/>
      <c r="J9" s="48"/>
      <c r="L9" s="82">
        <v>0</v>
      </c>
    </row>
    <row r="10" spans="1:13" ht="15.75" thickTop="1">
      <c r="A10" s="5">
        <v>7</v>
      </c>
      <c r="B10" s="6">
        <v>40001</v>
      </c>
      <c r="C10" s="11">
        <v>2071</v>
      </c>
      <c r="D10" t="s">
        <v>43</v>
      </c>
      <c r="E10" s="60">
        <v>60750</v>
      </c>
      <c r="K10" s="104" t="s">
        <v>35</v>
      </c>
      <c r="L10" s="106">
        <f>SUM(L5:L9)</f>
        <v>57545.43</v>
      </c>
    </row>
    <row r="11" spans="1:13">
      <c r="A11" s="5">
        <v>8</v>
      </c>
      <c r="B11" s="6">
        <v>40002</v>
      </c>
      <c r="C11" s="11">
        <v>2087</v>
      </c>
      <c r="D11" t="s">
        <v>47</v>
      </c>
      <c r="E11" s="60">
        <v>1703.16</v>
      </c>
      <c r="L11" s="7"/>
    </row>
    <row r="12" spans="1:13">
      <c r="A12" s="5">
        <v>9</v>
      </c>
      <c r="B12" s="6">
        <v>40002</v>
      </c>
      <c r="C12" s="11">
        <v>2088</v>
      </c>
      <c r="D12" t="s">
        <v>48</v>
      </c>
      <c r="E12" s="60">
        <v>31500</v>
      </c>
    </row>
    <row r="13" spans="1:13">
      <c r="A13" s="5">
        <v>10</v>
      </c>
      <c r="B13" s="6">
        <v>40003</v>
      </c>
      <c r="C13" s="11">
        <v>12260</v>
      </c>
      <c r="D13" t="s">
        <v>50</v>
      </c>
      <c r="E13" s="60">
        <v>46500</v>
      </c>
    </row>
    <row r="14" spans="1:13">
      <c r="A14" s="5">
        <v>11</v>
      </c>
      <c r="B14" s="6">
        <v>40004</v>
      </c>
      <c r="C14" s="11">
        <v>2208</v>
      </c>
      <c r="D14" t="s">
        <v>51</v>
      </c>
      <c r="E14" s="60">
        <v>67320</v>
      </c>
    </row>
    <row r="15" spans="1:13">
      <c r="A15" s="5">
        <v>12</v>
      </c>
      <c r="B15" s="6">
        <v>40005</v>
      </c>
      <c r="C15" s="11">
        <v>2222</v>
      </c>
      <c r="D15" t="s">
        <v>52</v>
      </c>
      <c r="E15" s="60">
        <v>2549.4</v>
      </c>
    </row>
    <row r="16" spans="1:13" ht="15" customHeight="1">
      <c r="A16" s="5">
        <v>13</v>
      </c>
      <c r="B16" s="68">
        <v>40007</v>
      </c>
      <c r="C16" s="113">
        <v>2229</v>
      </c>
      <c r="D16" t="s">
        <v>24</v>
      </c>
      <c r="E16" s="111">
        <v>46800</v>
      </c>
    </row>
    <row r="17" spans="1:9" ht="15.75" customHeight="1">
      <c r="A17" s="5">
        <v>14</v>
      </c>
      <c r="B17" s="6">
        <v>40008</v>
      </c>
      <c r="C17" s="113">
        <v>2241</v>
      </c>
      <c r="D17" t="s">
        <v>58</v>
      </c>
      <c r="E17" s="111">
        <v>36660</v>
      </c>
    </row>
    <row r="18" spans="1:9" ht="15.75">
      <c r="A18" s="5">
        <v>15</v>
      </c>
      <c r="B18" s="6">
        <v>40010</v>
      </c>
      <c r="C18" s="113">
        <v>2130</v>
      </c>
      <c r="D18" t="s">
        <v>59</v>
      </c>
      <c r="E18" s="111">
        <v>43680</v>
      </c>
    </row>
    <row r="19" spans="1:9" ht="15.75">
      <c r="A19" s="5">
        <v>16</v>
      </c>
      <c r="B19" s="6">
        <v>40010</v>
      </c>
      <c r="C19" s="113" t="s">
        <v>60</v>
      </c>
      <c r="D19" t="s">
        <v>61</v>
      </c>
      <c r="E19" s="111">
        <v>79560</v>
      </c>
      <c r="I19" s="13" t="s">
        <v>92</v>
      </c>
    </row>
    <row r="20" spans="1:9" ht="15.75">
      <c r="A20" s="5">
        <v>17</v>
      </c>
      <c r="B20" s="6">
        <v>40011</v>
      </c>
      <c r="C20" s="113" t="s">
        <v>62</v>
      </c>
      <c r="D20" t="s">
        <v>63</v>
      </c>
      <c r="E20" s="111">
        <v>23140</v>
      </c>
    </row>
    <row r="21" spans="1:9" ht="15.75">
      <c r="A21" s="5">
        <v>18</v>
      </c>
      <c r="B21" s="6">
        <v>40011</v>
      </c>
      <c r="C21" s="113" t="s">
        <v>64</v>
      </c>
      <c r="D21" t="s">
        <v>65</v>
      </c>
      <c r="E21" s="111">
        <v>78000</v>
      </c>
    </row>
    <row r="22" spans="1:9" ht="15.75">
      <c r="A22" s="5">
        <v>19</v>
      </c>
      <c r="B22" s="6">
        <v>40013</v>
      </c>
      <c r="C22" s="113">
        <v>2163</v>
      </c>
      <c r="D22" t="s">
        <v>24</v>
      </c>
      <c r="E22" s="111">
        <v>46800</v>
      </c>
    </row>
    <row r="23" spans="1:9" ht="15.75">
      <c r="A23" s="5">
        <v>20</v>
      </c>
      <c r="B23" s="6">
        <v>40015</v>
      </c>
      <c r="C23" s="114">
        <v>2176</v>
      </c>
      <c r="D23" t="s">
        <v>25</v>
      </c>
      <c r="E23" s="111">
        <v>45240</v>
      </c>
    </row>
    <row r="24" spans="1:9" ht="15.75">
      <c r="A24" s="5">
        <v>21</v>
      </c>
      <c r="B24" s="6">
        <v>40017</v>
      </c>
      <c r="C24" s="113">
        <v>2200</v>
      </c>
      <c r="D24" t="s">
        <v>66</v>
      </c>
      <c r="E24" s="111">
        <v>2385.04</v>
      </c>
    </row>
    <row r="25" spans="1:9" ht="15.75">
      <c r="A25" s="5">
        <v>22</v>
      </c>
      <c r="B25" s="6">
        <v>40017</v>
      </c>
      <c r="C25" s="113">
        <v>2252</v>
      </c>
      <c r="D25" t="s">
        <v>69</v>
      </c>
      <c r="E25" s="111">
        <v>449.4</v>
      </c>
    </row>
    <row r="26" spans="1:9" ht="15.75">
      <c r="A26" s="5">
        <v>23</v>
      </c>
      <c r="B26" s="6">
        <v>40017</v>
      </c>
      <c r="C26" s="113">
        <v>2253</v>
      </c>
      <c r="D26" t="s">
        <v>67</v>
      </c>
      <c r="E26" s="111">
        <v>43940</v>
      </c>
    </row>
    <row r="27" spans="1:9" ht="15.75">
      <c r="A27" s="5">
        <v>24</v>
      </c>
      <c r="B27" s="6">
        <v>40018</v>
      </c>
      <c r="C27" s="113">
        <v>2257</v>
      </c>
      <c r="D27" s="118" t="s">
        <v>83</v>
      </c>
      <c r="E27" s="111">
        <v>5186.04</v>
      </c>
    </row>
    <row r="28" spans="1:9" ht="15.75">
      <c r="A28" s="5">
        <v>25</v>
      </c>
      <c r="B28" s="6">
        <v>40019</v>
      </c>
      <c r="C28" s="113">
        <v>2269</v>
      </c>
      <c r="D28" t="s">
        <v>85</v>
      </c>
      <c r="E28" s="115">
        <v>75960.13</v>
      </c>
    </row>
    <row r="29" spans="1:9" ht="15.75">
      <c r="A29" s="5">
        <v>26</v>
      </c>
      <c r="B29" s="6">
        <v>40021</v>
      </c>
      <c r="C29" s="113">
        <v>2292</v>
      </c>
      <c r="D29" t="s">
        <v>86</v>
      </c>
      <c r="E29" s="115">
        <v>43195</v>
      </c>
    </row>
    <row r="30" spans="1:9" ht="15.75">
      <c r="A30" s="5">
        <v>27</v>
      </c>
      <c r="B30" s="6">
        <v>40022</v>
      </c>
      <c r="C30" s="113">
        <v>2305</v>
      </c>
      <c r="D30" t="s">
        <v>87</v>
      </c>
      <c r="E30" s="111">
        <v>3204.48</v>
      </c>
    </row>
    <row r="31" spans="1:9" ht="15.75">
      <c r="A31" s="5">
        <v>28</v>
      </c>
      <c r="B31" s="6">
        <v>40023</v>
      </c>
      <c r="C31" s="113">
        <v>2314</v>
      </c>
      <c r="D31" t="s">
        <v>88</v>
      </c>
      <c r="E31" s="111">
        <v>52617</v>
      </c>
    </row>
    <row r="32" spans="1:9" ht="15.75">
      <c r="A32" s="5">
        <v>29</v>
      </c>
      <c r="B32" s="6">
        <v>40023</v>
      </c>
      <c r="C32" s="113">
        <v>2322</v>
      </c>
      <c r="D32" t="s">
        <v>90</v>
      </c>
      <c r="E32" s="111">
        <v>3080</v>
      </c>
    </row>
    <row r="33" spans="1:6" ht="15.75">
      <c r="A33" s="5">
        <v>30</v>
      </c>
      <c r="B33" s="6">
        <v>40024</v>
      </c>
      <c r="C33" s="113">
        <v>2325</v>
      </c>
      <c r="D33" t="s">
        <v>89</v>
      </c>
      <c r="E33" s="111">
        <v>33020</v>
      </c>
    </row>
    <row r="34" spans="1:6" ht="15" customHeight="1">
      <c r="A34" s="5"/>
      <c r="B34" s="6">
        <v>40025</v>
      </c>
      <c r="C34" s="11">
        <v>2335</v>
      </c>
      <c r="D34" t="s">
        <v>91</v>
      </c>
      <c r="E34" s="101">
        <v>10140</v>
      </c>
    </row>
    <row r="35" spans="1:6">
      <c r="A35" s="5"/>
      <c r="B35" s="6"/>
      <c r="C35" s="11"/>
      <c r="E35" s="101"/>
      <c r="F35" s="14"/>
    </row>
    <row r="36" spans="1:6">
      <c r="A36" s="5"/>
      <c r="B36" s="6"/>
      <c r="C36" s="11"/>
      <c r="E36" s="101"/>
      <c r="F36" s="12"/>
    </row>
    <row r="37" spans="1:6" ht="15.75" thickBot="1">
      <c r="A37" s="5"/>
      <c r="B37" s="6"/>
      <c r="C37" s="11"/>
      <c r="E37" s="40"/>
      <c r="F37" s="12"/>
    </row>
    <row r="38" spans="1:6" ht="15.75" thickTop="1">
      <c r="A38" s="52"/>
      <c r="D38" s="104" t="s">
        <v>35</v>
      </c>
      <c r="E38" s="106">
        <f>SUM(E4:E37)</f>
        <v>1132249.9500000002</v>
      </c>
    </row>
    <row r="39" spans="1:6">
      <c r="A39" s="52"/>
    </row>
    <row r="40" spans="1:6">
      <c r="B40" s="58"/>
      <c r="C40" s="46"/>
      <c r="E40" s="7"/>
    </row>
    <row r="41" spans="1:6">
      <c r="C41" s="48"/>
      <c r="E41" s="47"/>
    </row>
    <row r="42" spans="1:6">
      <c r="B42" s="13" t="s">
        <v>93</v>
      </c>
      <c r="C42" s="48"/>
      <c r="E42" s="47"/>
    </row>
  </sheetData>
  <mergeCells count="2">
    <mergeCell ref="B1:D1"/>
    <mergeCell ref="I1:K1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8" sqref="C8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</cols>
  <sheetData>
    <row r="1" spans="1:7" ht="18.75" customHeight="1">
      <c r="A1" s="127" t="s">
        <v>26</v>
      </c>
      <c r="B1" s="127"/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17"/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/>
      <c r="B4" s="11"/>
      <c r="C4" s="29"/>
      <c r="D4" s="30"/>
      <c r="E4" s="27"/>
      <c r="F4" s="28"/>
      <c r="G4" s="28">
        <f>D4-F4</f>
        <v>0</v>
      </c>
    </row>
    <row r="5" spans="1:7">
      <c r="A5" s="25">
        <v>40017</v>
      </c>
      <c r="B5" s="11" t="s">
        <v>111</v>
      </c>
      <c r="C5" s="120" t="s">
        <v>17</v>
      </c>
      <c r="D5" s="30">
        <v>24150</v>
      </c>
      <c r="E5" s="50"/>
      <c r="F5" s="28"/>
      <c r="G5" s="28">
        <f>G4+D5-F5</f>
        <v>24150</v>
      </c>
    </row>
    <row r="6" spans="1:7">
      <c r="A6" s="25"/>
      <c r="B6" s="11"/>
      <c r="C6" s="29"/>
      <c r="D6" s="28"/>
      <c r="E6" s="50"/>
      <c r="F6" s="28"/>
      <c r="G6" s="28">
        <f t="shared" ref="G6:G9" si="0">G5+D6-F6</f>
        <v>24150</v>
      </c>
    </row>
    <row r="7" spans="1:7">
      <c r="A7" s="25"/>
      <c r="B7" s="11"/>
      <c r="C7" s="35"/>
      <c r="D7" s="30"/>
      <c r="E7" s="50"/>
      <c r="F7" s="28"/>
      <c r="G7" s="28">
        <f t="shared" si="0"/>
        <v>24150</v>
      </c>
    </row>
    <row r="8" spans="1:7">
      <c r="A8" s="25"/>
      <c r="B8" s="11"/>
      <c r="C8" s="120"/>
      <c r="D8" s="30"/>
      <c r="E8" s="50"/>
      <c r="F8" s="30"/>
      <c r="G8" s="28">
        <f t="shared" si="0"/>
        <v>24150</v>
      </c>
    </row>
    <row r="9" spans="1:7" ht="15.75" customHeight="1">
      <c r="A9" s="25"/>
      <c r="B9" s="11"/>
      <c r="C9" s="29"/>
      <c r="D9" s="30"/>
      <c r="E9" s="50"/>
      <c r="F9" s="28"/>
      <c r="G9" s="28">
        <f t="shared" si="0"/>
        <v>24150</v>
      </c>
    </row>
    <row r="10" spans="1:7" ht="15.75" customHeight="1">
      <c r="A10" s="25"/>
      <c r="B10" s="11"/>
      <c r="C10" s="29"/>
      <c r="D10" s="26"/>
      <c r="E10" s="27"/>
      <c r="F10" s="28"/>
      <c r="G10" s="28">
        <f t="shared" ref="G10:G15" si="1">D10-F10</f>
        <v>0</v>
      </c>
    </row>
    <row r="11" spans="1:7">
      <c r="A11" s="25"/>
      <c r="B11" s="11"/>
      <c r="C11" s="29"/>
      <c r="D11" s="28"/>
      <c r="E11" s="27"/>
      <c r="F11" s="28"/>
      <c r="G11" s="28">
        <f t="shared" si="1"/>
        <v>0</v>
      </c>
    </row>
    <row r="12" spans="1:7">
      <c r="A12" s="25"/>
      <c r="B12" s="11"/>
      <c r="C12" s="29"/>
      <c r="D12" s="28"/>
      <c r="E12" s="37"/>
      <c r="F12" s="28"/>
      <c r="G12" s="28">
        <f t="shared" si="1"/>
        <v>0</v>
      </c>
    </row>
    <row r="13" spans="1:7">
      <c r="A13" s="25"/>
      <c r="B13" s="11"/>
      <c r="C13" s="29"/>
      <c r="D13" s="28"/>
      <c r="E13" s="27"/>
      <c r="F13" s="28"/>
      <c r="G13" s="28">
        <f t="shared" si="1"/>
        <v>0</v>
      </c>
    </row>
    <row r="14" spans="1:7">
      <c r="A14" s="25"/>
      <c r="B14" s="11"/>
      <c r="C14" s="32"/>
      <c r="D14" s="28"/>
      <c r="E14" s="27"/>
      <c r="F14" s="28"/>
      <c r="G14" s="28">
        <f t="shared" si="1"/>
        <v>0</v>
      </c>
    </row>
    <row r="15" spans="1:7" ht="15.75" thickBot="1">
      <c r="A15" s="74"/>
      <c r="B15" s="38"/>
      <c r="C15" s="75"/>
      <c r="D15" s="40"/>
      <c r="E15" s="41"/>
      <c r="F15" s="40"/>
      <c r="G15" s="40">
        <f t="shared" si="1"/>
        <v>0</v>
      </c>
    </row>
    <row r="16" spans="1:7" ht="15.75" thickTop="1">
      <c r="A16" s="70"/>
      <c r="B16" s="42"/>
      <c r="C16" s="71"/>
      <c r="D16" s="43">
        <f>SUM(D4:D15)</f>
        <v>24150</v>
      </c>
      <c r="E16" s="43"/>
      <c r="F16" s="43">
        <f>SUM(F4:F15)</f>
        <v>0</v>
      </c>
      <c r="G16" s="43"/>
    </row>
    <row r="17" spans="1:7">
      <c r="A17" s="70"/>
      <c r="B17" s="42"/>
      <c r="C17" s="71"/>
      <c r="D17" s="43"/>
      <c r="E17" s="43"/>
      <c r="F17" s="43"/>
      <c r="G17" s="43"/>
    </row>
    <row r="18" spans="1:7">
      <c r="A18" s="70"/>
      <c r="B18" s="70"/>
      <c r="C18" s="72"/>
      <c r="D18" s="43"/>
      <c r="E18" s="43"/>
      <c r="F18" s="43"/>
      <c r="G18" s="43"/>
    </row>
    <row r="19" spans="1:7">
      <c r="A19" s="70"/>
      <c r="B19" s="42"/>
      <c r="C19" s="73"/>
      <c r="D19" s="43"/>
      <c r="E19" s="15"/>
      <c r="F19" s="43"/>
      <c r="G19" s="43"/>
    </row>
    <row r="20" spans="1:7">
      <c r="A20" s="42"/>
      <c r="B20" s="42"/>
      <c r="C20" s="15"/>
      <c r="D20" s="43"/>
      <c r="E20" s="15"/>
      <c r="F20" s="43"/>
      <c r="G20" s="43"/>
    </row>
    <row r="21" spans="1:7">
      <c r="A21" s="42"/>
      <c r="B21" s="42"/>
      <c r="C21" s="15"/>
      <c r="D21" s="43"/>
      <c r="E21" s="15"/>
      <c r="F21" s="43"/>
      <c r="G21" s="43"/>
    </row>
    <row r="22" spans="1:7" ht="30">
      <c r="A22" s="42"/>
      <c r="B22" s="42"/>
      <c r="C22" s="15"/>
      <c r="D22" s="44" t="s">
        <v>10</v>
      </c>
      <c r="E22" s="15"/>
      <c r="F22" s="45" t="s">
        <v>11</v>
      </c>
      <c r="G22" s="43"/>
    </row>
    <row r="23" spans="1:7" ht="15.75" thickBot="1">
      <c r="A23" s="42"/>
      <c r="B23" s="42"/>
      <c r="C23" s="15"/>
      <c r="D23" s="44"/>
      <c r="E23" s="15"/>
      <c r="F23" s="45"/>
      <c r="G23" s="43"/>
    </row>
    <row r="24" spans="1:7" ht="21.75" thickBot="1">
      <c r="A24" s="42"/>
      <c r="B24" s="42"/>
      <c r="C24" s="15"/>
      <c r="D24" s="134">
        <f>D16-F16</f>
        <v>24150</v>
      </c>
      <c r="E24" s="135"/>
      <c r="F24" s="136"/>
      <c r="G24" s="15"/>
    </row>
    <row r="25" spans="1:7">
      <c r="A25" s="42"/>
      <c r="B25" s="42"/>
      <c r="C25" s="15"/>
      <c r="D25" s="15"/>
      <c r="E25" s="15"/>
      <c r="F25" s="15"/>
      <c r="G25" s="15"/>
    </row>
    <row r="26" spans="1:7">
      <c r="A26" s="42"/>
      <c r="B26" s="42"/>
      <c r="C26" s="15"/>
      <c r="D26" s="43"/>
      <c r="E26" s="15"/>
      <c r="F26" s="43"/>
      <c r="G26" s="15"/>
    </row>
    <row r="27" spans="1:7" ht="18.75">
      <c r="A27" s="42"/>
      <c r="B27" s="42"/>
      <c r="C27" s="15"/>
      <c r="D27" s="132" t="s">
        <v>13</v>
      </c>
      <c r="E27" s="132"/>
      <c r="F27" s="132"/>
      <c r="G27" s="15"/>
    </row>
    <row r="28" spans="1:7">
      <c r="A28" s="42"/>
      <c r="B28" s="42"/>
      <c r="C28" s="15"/>
      <c r="D28" s="15"/>
      <c r="E28" s="15"/>
      <c r="F28" s="15"/>
      <c r="G28" s="15"/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5"/>
      <c r="B30" s="15"/>
      <c r="C30" s="15"/>
      <c r="D30" s="15"/>
      <c r="E30" s="15"/>
      <c r="F30" s="15"/>
      <c r="G30" s="15"/>
    </row>
    <row r="31" spans="1:7">
      <c r="A31" s="76"/>
      <c r="B31" s="76"/>
      <c r="C31" s="76"/>
      <c r="D31" s="76"/>
      <c r="E31" s="76"/>
      <c r="F31" s="76"/>
      <c r="G31" s="76"/>
    </row>
    <row r="32" spans="1:7">
      <c r="A32" s="76"/>
      <c r="B32" s="76"/>
      <c r="C32" s="76"/>
      <c r="D32" s="76"/>
      <c r="E32" s="76"/>
      <c r="F32" s="76"/>
      <c r="G32" s="76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topLeftCell="A55" workbookViewId="0">
      <selection activeCell="C87" sqref="C87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11"/>
      <c r="B1" s="127" t="s">
        <v>135</v>
      </c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63" t="s">
        <v>14</v>
      </c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>
        <v>39996</v>
      </c>
      <c r="B4" s="11" t="s">
        <v>36</v>
      </c>
      <c r="C4" s="29" t="s">
        <v>118</v>
      </c>
      <c r="D4" s="30">
        <v>27300</v>
      </c>
      <c r="E4" s="50"/>
      <c r="F4" s="51"/>
      <c r="G4" s="28">
        <f>D4-F4</f>
        <v>27300</v>
      </c>
    </row>
    <row r="5" spans="1:7">
      <c r="A5" s="25">
        <v>39997</v>
      </c>
      <c r="B5" s="11" t="s">
        <v>37</v>
      </c>
      <c r="C5" s="29" t="s">
        <v>119</v>
      </c>
      <c r="D5" s="28">
        <v>41650</v>
      </c>
      <c r="E5" s="50"/>
      <c r="F5" s="51"/>
      <c r="G5" s="28">
        <f t="shared" ref="G5:G6" si="0">D5-F5</f>
        <v>41650</v>
      </c>
    </row>
    <row r="6" spans="1:7">
      <c r="A6" s="25">
        <v>39999</v>
      </c>
      <c r="B6" s="11" t="s">
        <v>97</v>
      </c>
      <c r="C6" s="29" t="s">
        <v>121</v>
      </c>
      <c r="D6" s="28">
        <v>26250</v>
      </c>
      <c r="E6" s="50"/>
      <c r="F6" s="51"/>
      <c r="G6" s="28">
        <f t="shared" si="0"/>
        <v>26250</v>
      </c>
    </row>
    <row r="7" spans="1:7">
      <c r="A7" s="25">
        <v>40001</v>
      </c>
      <c r="B7" s="11" t="s">
        <v>99</v>
      </c>
      <c r="C7" s="29" t="s">
        <v>122</v>
      </c>
      <c r="D7" s="28">
        <v>23800</v>
      </c>
      <c r="E7" s="50"/>
      <c r="F7" s="28"/>
      <c r="G7" s="28">
        <f t="shared" ref="G7:G48" si="1">D7-F7</f>
        <v>23800</v>
      </c>
    </row>
    <row r="8" spans="1:7">
      <c r="A8" s="25">
        <v>40003</v>
      </c>
      <c r="B8" s="11" t="s">
        <v>100</v>
      </c>
      <c r="C8" s="29" t="s">
        <v>123</v>
      </c>
      <c r="D8" s="28">
        <v>26600</v>
      </c>
      <c r="E8" s="50"/>
      <c r="F8" s="28"/>
      <c r="G8" s="28">
        <f t="shared" si="1"/>
        <v>26600</v>
      </c>
    </row>
    <row r="9" spans="1:7">
      <c r="A9" s="25">
        <v>40004</v>
      </c>
      <c r="B9" s="11" t="s">
        <v>101</v>
      </c>
      <c r="C9" s="29" t="s">
        <v>124</v>
      </c>
      <c r="D9" s="30">
        <v>37800</v>
      </c>
      <c r="E9" s="50"/>
      <c r="F9" s="28"/>
      <c r="G9" s="28">
        <f t="shared" si="1"/>
        <v>37800</v>
      </c>
    </row>
    <row r="10" spans="1:7">
      <c r="A10" s="25">
        <v>40005</v>
      </c>
      <c r="B10" s="11" t="s">
        <v>102</v>
      </c>
      <c r="C10" s="61" t="s">
        <v>124</v>
      </c>
      <c r="D10" s="30">
        <v>37800</v>
      </c>
      <c r="E10" s="50"/>
      <c r="F10" s="28"/>
      <c r="G10" s="28">
        <f t="shared" si="1"/>
        <v>37800</v>
      </c>
    </row>
    <row r="11" spans="1:7">
      <c r="A11" s="25">
        <v>40008</v>
      </c>
      <c r="B11" s="11" t="s">
        <v>105</v>
      </c>
      <c r="C11" s="35" t="s">
        <v>128</v>
      </c>
      <c r="D11" s="30">
        <v>33600</v>
      </c>
      <c r="E11" s="50"/>
      <c r="F11" s="28"/>
      <c r="G11" s="28">
        <f t="shared" si="1"/>
        <v>33600</v>
      </c>
    </row>
    <row r="12" spans="1:7">
      <c r="A12" s="25">
        <v>40010</v>
      </c>
      <c r="B12" s="11" t="s">
        <v>106</v>
      </c>
      <c r="C12" s="29" t="s">
        <v>128</v>
      </c>
      <c r="D12" s="30">
        <v>33600</v>
      </c>
      <c r="E12" s="50"/>
      <c r="F12" s="28"/>
      <c r="G12" s="28">
        <f t="shared" si="1"/>
        <v>33600</v>
      </c>
    </row>
    <row r="13" spans="1:7">
      <c r="A13" s="25">
        <v>40011</v>
      </c>
      <c r="B13" s="11" t="s">
        <v>107</v>
      </c>
      <c r="C13" s="29" t="s">
        <v>129</v>
      </c>
      <c r="D13" s="30">
        <v>35700</v>
      </c>
      <c r="E13" s="50"/>
      <c r="F13" s="28"/>
      <c r="G13" s="28">
        <f t="shared" si="1"/>
        <v>35700</v>
      </c>
    </row>
    <row r="14" spans="1:7">
      <c r="A14" s="25">
        <v>40015</v>
      </c>
      <c r="B14" s="11" t="s">
        <v>109</v>
      </c>
      <c r="C14" s="35" t="s">
        <v>122</v>
      </c>
      <c r="D14" s="30">
        <v>23800</v>
      </c>
      <c r="E14" s="50"/>
      <c r="F14" s="28"/>
      <c r="G14" s="28">
        <f t="shared" si="1"/>
        <v>23800</v>
      </c>
    </row>
    <row r="15" spans="1:7">
      <c r="A15" s="25">
        <v>40019</v>
      </c>
      <c r="B15" s="11" t="s">
        <v>112</v>
      </c>
      <c r="C15" s="33" t="s">
        <v>130</v>
      </c>
      <c r="D15" s="28">
        <v>39200</v>
      </c>
      <c r="E15" s="50"/>
      <c r="F15" s="28"/>
      <c r="G15" s="28">
        <f t="shared" si="1"/>
        <v>39200</v>
      </c>
    </row>
    <row r="16" spans="1:7">
      <c r="A16" s="25">
        <v>40020</v>
      </c>
      <c r="B16" s="11" t="s">
        <v>113</v>
      </c>
      <c r="C16" s="29" t="s">
        <v>131</v>
      </c>
      <c r="D16" s="30">
        <v>20650</v>
      </c>
      <c r="E16" s="50"/>
      <c r="F16" s="28"/>
      <c r="G16" s="28">
        <f t="shared" si="1"/>
        <v>20650</v>
      </c>
    </row>
    <row r="17" spans="1:7">
      <c r="A17" s="25">
        <v>40022</v>
      </c>
      <c r="B17" s="11" t="s">
        <v>115</v>
      </c>
      <c r="C17" s="29" t="s">
        <v>132</v>
      </c>
      <c r="D17" s="28">
        <v>23450</v>
      </c>
      <c r="E17" s="50"/>
      <c r="F17" s="28"/>
      <c r="G17" s="28">
        <f t="shared" si="1"/>
        <v>23450</v>
      </c>
    </row>
    <row r="18" spans="1:7">
      <c r="A18" s="25">
        <v>40023</v>
      </c>
      <c r="B18" s="11" t="s">
        <v>116</v>
      </c>
      <c r="C18" s="29" t="s">
        <v>133</v>
      </c>
      <c r="D18" s="28">
        <v>21700</v>
      </c>
      <c r="E18" s="50"/>
      <c r="F18" s="28"/>
      <c r="G18" s="28">
        <f t="shared" si="1"/>
        <v>21700</v>
      </c>
    </row>
    <row r="19" spans="1:7">
      <c r="A19" s="25">
        <v>40024</v>
      </c>
      <c r="B19" s="11" t="s">
        <v>117</v>
      </c>
      <c r="C19" s="29" t="s">
        <v>134</v>
      </c>
      <c r="D19" s="28">
        <v>21350</v>
      </c>
      <c r="E19" s="50"/>
      <c r="F19" s="28"/>
      <c r="G19" s="28">
        <f t="shared" si="1"/>
        <v>21350</v>
      </c>
    </row>
    <row r="20" spans="1:7">
      <c r="A20" s="25"/>
      <c r="B20" s="11"/>
      <c r="C20" s="29"/>
      <c r="D20" s="28">
        <v>0</v>
      </c>
      <c r="E20" s="50"/>
      <c r="F20" s="28"/>
      <c r="G20" s="28">
        <f t="shared" si="1"/>
        <v>0</v>
      </c>
    </row>
    <row r="21" spans="1:7" ht="15.75" thickBot="1">
      <c r="A21" s="38"/>
      <c r="B21" s="38"/>
      <c r="C21" s="62"/>
      <c r="D21" s="40">
        <v>0</v>
      </c>
      <c r="E21" s="40"/>
      <c r="F21" s="40">
        <v>0</v>
      </c>
      <c r="G21" s="40">
        <f t="shared" si="1"/>
        <v>0</v>
      </c>
    </row>
    <row r="22" spans="1:7" ht="15.75" thickTop="1">
      <c r="A22" s="42"/>
      <c r="B22" s="42"/>
      <c r="C22" s="65" t="s">
        <v>15</v>
      </c>
      <c r="D22" s="64">
        <f>SUM(D4:D21)</f>
        <v>474250</v>
      </c>
      <c r="E22" s="43"/>
      <c r="F22" s="43">
        <f>SUM(F7:F21)</f>
        <v>0</v>
      </c>
      <c r="G22" s="43"/>
    </row>
    <row r="23" spans="1:7">
      <c r="A23" s="42"/>
      <c r="B23" s="42"/>
      <c r="C23" s="65"/>
      <c r="D23" s="64"/>
      <c r="E23" s="43"/>
      <c r="F23" s="43"/>
      <c r="G23" s="43"/>
    </row>
    <row r="24" spans="1:7">
      <c r="A24" s="42"/>
      <c r="B24" s="42"/>
      <c r="C24" s="65"/>
      <c r="D24" s="64"/>
      <c r="E24" s="43"/>
      <c r="F24" s="43"/>
      <c r="G24" s="43"/>
    </row>
    <row r="25" spans="1:7">
      <c r="A25" s="25">
        <v>39995</v>
      </c>
      <c r="B25" s="11" t="s">
        <v>136</v>
      </c>
      <c r="C25" s="122" t="s">
        <v>28</v>
      </c>
      <c r="D25" s="60">
        <v>3759.72</v>
      </c>
      <c r="E25" s="28"/>
      <c r="F25" s="28"/>
      <c r="G25" s="43"/>
    </row>
    <row r="26" spans="1:7">
      <c r="A26" s="25">
        <v>39995</v>
      </c>
      <c r="B26" s="11" t="s">
        <v>137</v>
      </c>
      <c r="C26" s="33" t="s">
        <v>30</v>
      </c>
      <c r="D26" s="60">
        <v>13486.94</v>
      </c>
      <c r="E26" s="50"/>
      <c r="F26" s="28"/>
      <c r="G26" s="28">
        <f t="shared" si="1"/>
        <v>13486.94</v>
      </c>
    </row>
    <row r="27" spans="1:7">
      <c r="A27" s="25">
        <v>39995</v>
      </c>
      <c r="B27" s="11" t="s">
        <v>33</v>
      </c>
      <c r="C27" s="33" t="s">
        <v>18</v>
      </c>
      <c r="D27" s="60">
        <v>3704.15</v>
      </c>
      <c r="E27" s="50"/>
      <c r="F27" s="28"/>
      <c r="G27" s="28">
        <f t="shared" si="1"/>
        <v>3704.15</v>
      </c>
    </row>
    <row r="28" spans="1:7">
      <c r="A28" s="25">
        <v>39999</v>
      </c>
      <c r="B28" s="11" t="s">
        <v>138</v>
      </c>
      <c r="C28" s="33" t="s">
        <v>139</v>
      </c>
      <c r="D28" s="60">
        <v>752.18</v>
      </c>
      <c r="E28" s="50"/>
      <c r="F28" s="28"/>
      <c r="G28" s="28">
        <f t="shared" si="1"/>
        <v>752.18</v>
      </c>
    </row>
    <row r="29" spans="1:7">
      <c r="A29" s="25">
        <v>40000</v>
      </c>
      <c r="B29" s="11" t="s">
        <v>140</v>
      </c>
      <c r="C29" s="33" t="s">
        <v>28</v>
      </c>
      <c r="D29" s="60">
        <v>14109.36</v>
      </c>
      <c r="E29" s="50"/>
      <c r="F29" s="28"/>
      <c r="G29" s="28">
        <f t="shared" si="1"/>
        <v>14109.36</v>
      </c>
    </row>
    <row r="30" spans="1:7">
      <c r="A30" s="25">
        <v>40002</v>
      </c>
      <c r="B30" s="11" t="s">
        <v>141</v>
      </c>
      <c r="C30" s="33" t="s">
        <v>28</v>
      </c>
      <c r="D30" s="60">
        <v>1292.5</v>
      </c>
      <c r="E30" s="50"/>
      <c r="F30" s="28"/>
      <c r="G30" s="28">
        <f t="shared" si="1"/>
        <v>1292.5</v>
      </c>
    </row>
    <row r="31" spans="1:7">
      <c r="A31" s="25">
        <v>40003</v>
      </c>
      <c r="B31" s="11">
        <v>90399</v>
      </c>
      <c r="C31" s="33" t="s">
        <v>18</v>
      </c>
      <c r="D31" s="60">
        <v>612.79999999999995</v>
      </c>
      <c r="E31" s="50"/>
      <c r="F31" s="28"/>
      <c r="G31" s="28">
        <f t="shared" si="1"/>
        <v>612.79999999999995</v>
      </c>
    </row>
    <row r="32" spans="1:7">
      <c r="A32" s="25">
        <v>40003</v>
      </c>
      <c r="B32" s="11">
        <v>90393</v>
      </c>
      <c r="C32" s="33" t="s">
        <v>28</v>
      </c>
      <c r="D32" s="60">
        <v>1625</v>
      </c>
      <c r="E32" s="50"/>
      <c r="F32" s="28"/>
      <c r="G32" s="28">
        <f t="shared" si="1"/>
        <v>1625</v>
      </c>
    </row>
    <row r="33" spans="1:7">
      <c r="A33" s="25">
        <v>40006</v>
      </c>
      <c r="B33" s="11" t="s">
        <v>31</v>
      </c>
      <c r="C33" s="33" t="s">
        <v>28</v>
      </c>
      <c r="D33" s="60">
        <v>5273.16</v>
      </c>
      <c r="E33" s="50"/>
      <c r="F33" s="28"/>
      <c r="G33" s="28">
        <f t="shared" si="1"/>
        <v>5273.16</v>
      </c>
    </row>
    <row r="34" spans="1:7">
      <c r="A34" s="25">
        <v>40006</v>
      </c>
      <c r="B34" s="11" t="s">
        <v>142</v>
      </c>
      <c r="C34" s="33" t="s">
        <v>28</v>
      </c>
      <c r="D34" s="60">
        <v>3202.42</v>
      </c>
      <c r="E34" s="50"/>
      <c r="F34" s="28"/>
      <c r="G34" s="28">
        <f t="shared" si="1"/>
        <v>3202.42</v>
      </c>
    </row>
    <row r="35" spans="1:7">
      <c r="A35" s="25">
        <v>40006</v>
      </c>
      <c r="B35" s="11">
        <v>90537</v>
      </c>
      <c r="C35" s="33" t="s">
        <v>28</v>
      </c>
      <c r="D35" s="60">
        <v>580.48</v>
      </c>
      <c r="E35" s="50"/>
      <c r="F35" s="28"/>
      <c r="G35" s="28">
        <f t="shared" si="1"/>
        <v>580.48</v>
      </c>
    </row>
    <row r="36" spans="1:7">
      <c r="A36" s="25">
        <v>40007</v>
      </c>
      <c r="B36" s="11" t="s">
        <v>143</v>
      </c>
      <c r="C36" s="33" t="s">
        <v>28</v>
      </c>
      <c r="D36" s="60">
        <v>35796.15</v>
      </c>
      <c r="E36" s="50"/>
      <c r="F36" s="28"/>
      <c r="G36" s="28">
        <f t="shared" si="1"/>
        <v>35796.15</v>
      </c>
    </row>
    <row r="37" spans="1:7">
      <c r="A37" s="25">
        <v>40007</v>
      </c>
      <c r="B37" s="11" t="s">
        <v>144</v>
      </c>
      <c r="C37" s="33" t="s">
        <v>28</v>
      </c>
      <c r="D37" s="60">
        <v>13555.18</v>
      </c>
      <c r="E37" s="50"/>
      <c r="F37" s="28"/>
      <c r="G37" s="28">
        <f t="shared" si="1"/>
        <v>13555.18</v>
      </c>
    </row>
    <row r="38" spans="1:7">
      <c r="A38" s="25">
        <v>40009</v>
      </c>
      <c r="B38" s="11" t="s">
        <v>145</v>
      </c>
      <c r="C38" s="33" t="s">
        <v>28</v>
      </c>
      <c r="D38" s="60">
        <v>2064.4</v>
      </c>
      <c r="E38" s="50"/>
      <c r="F38" s="28"/>
      <c r="G38" s="28">
        <f t="shared" si="1"/>
        <v>2064.4</v>
      </c>
    </row>
    <row r="39" spans="1:7">
      <c r="A39" s="25">
        <v>40009</v>
      </c>
      <c r="B39" s="11" t="s">
        <v>32</v>
      </c>
      <c r="C39" s="33" t="s">
        <v>28</v>
      </c>
      <c r="D39" s="60">
        <v>2458.69</v>
      </c>
      <c r="E39" s="50"/>
      <c r="F39" s="28"/>
      <c r="G39" s="28">
        <f t="shared" si="1"/>
        <v>2458.69</v>
      </c>
    </row>
    <row r="40" spans="1:7">
      <c r="A40" s="25">
        <v>40009</v>
      </c>
      <c r="B40" s="11" t="s">
        <v>136</v>
      </c>
      <c r="C40" s="33" t="s">
        <v>18</v>
      </c>
      <c r="D40" s="60">
        <v>596.6</v>
      </c>
      <c r="E40" s="50"/>
      <c r="F40" s="28"/>
      <c r="G40" s="28">
        <f t="shared" si="1"/>
        <v>596.6</v>
      </c>
    </row>
    <row r="41" spans="1:7">
      <c r="A41" s="25">
        <v>40010</v>
      </c>
      <c r="B41" s="11" t="s">
        <v>146</v>
      </c>
      <c r="C41" s="33" t="s">
        <v>28</v>
      </c>
      <c r="D41" s="60">
        <v>1792.83</v>
      </c>
      <c r="E41" s="50"/>
      <c r="F41" s="28"/>
      <c r="G41" s="28">
        <f t="shared" si="1"/>
        <v>1792.83</v>
      </c>
    </row>
    <row r="42" spans="1:7">
      <c r="A42" s="25">
        <v>40011</v>
      </c>
      <c r="B42" s="11" t="s">
        <v>147</v>
      </c>
      <c r="C42" s="33" t="s">
        <v>30</v>
      </c>
      <c r="D42" s="60">
        <v>8264.16</v>
      </c>
      <c r="E42" s="50"/>
      <c r="F42" s="28"/>
      <c r="G42" s="28">
        <f t="shared" si="1"/>
        <v>8264.16</v>
      </c>
    </row>
    <row r="43" spans="1:7">
      <c r="A43" s="25">
        <v>40011</v>
      </c>
      <c r="B43" s="11" t="s">
        <v>148</v>
      </c>
      <c r="C43" s="33" t="s">
        <v>28</v>
      </c>
      <c r="D43" s="60">
        <v>601.38</v>
      </c>
      <c r="E43" s="50"/>
      <c r="F43" s="28"/>
      <c r="G43" s="28">
        <f t="shared" si="1"/>
        <v>601.38</v>
      </c>
    </row>
    <row r="44" spans="1:7">
      <c r="A44" s="25">
        <v>40011</v>
      </c>
      <c r="B44" s="11" t="s">
        <v>149</v>
      </c>
      <c r="C44" s="33" t="s">
        <v>28</v>
      </c>
      <c r="D44" s="60">
        <v>36273.9</v>
      </c>
      <c r="E44" s="50"/>
      <c r="F44" s="28"/>
      <c r="G44" s="28">
        <f t="shared" si="1"/>
        <v>36273.9</v>
      </c>
    </row>
    <row r="45" spans="1:7">
      <c r="A45" s="25">
        <v>40013</v>
      </c>
      <c r="B45" s="11" t="s">
        <v>29</v>
      </c>
      <c r="C45" s="33" t="s">
        <v>28</v>
      </c>
      <c r="D45" s="60">
        <v>2331.94</v>
      </c>
      <c r="E45" s="50"/>
      <c r="F45" s="28"/>
      <c r="G45" s="28">
        <f t="shared" si="1"/>
        <v>2331.94</v>
      </c>
    </row>
    <row r="46" spans="1:7">
      <c r="A46" s="25"/>
      <c r="B46" s="11"/>
      <c r="C46" s="33"/>
      <c r="D46" s="60">
        <v>0</v>
      </c>
      <c r="E46" s="50"/>
      <c r="F46" s="28"/>
      <c r="G46" s="28">
        <f t="shared" si="1"/>
        <v>0</v>
      </c>
    </row>
    <row r="47" spans="1:7" ht="15.75" thickBot="1">
      <c r="A47" s="38"/>
      <c r="B47" s="38"/>
      <c r="C47" s="93"/>
      <c r="D47" s="94">
        <v>0</v>
      </c>
      <c r="E47" s="95"/>
      <c r="F47" s="40">
        <v>0</v>
      </c>
      <c r="G47" s="40">
        <f t="shared" si="1"/>
        <v>0</v>
      </c>
    </row>
    <row r="48" spans="1:7" ht="15.75" thickTop="1">
      <c r="A48" s="11"/>
      <c r="B48" s="11"/>
      <c r="C48" s="92"/>
      <c r="D48" s="60">
        <f>SUM(D25:D47)</f>
        <v>152133.94000000003</v>
      </c>
      <c r="E48" s="28"/>
      <c r="F48" s="28">
        <f>SUM(F26:F47)</f>
        <v>0</v>
      </c>
      <c r="G48" s="28">
        <f t="shared" si="1"/>
        <v>152133.94000000003</v>
      </c>
    </row>
    <row r="49" spans="1:7">
      <c r="A49" s="11"/>
      <c r="B49" s="11"/>
      <c r="C49" s="92"/>
      <c r="D49" s="60"/>
      <c r="E49" s="28"/>
      <c r="F49" s="28"/>
      <c r="G49" s="28"/>
    </row>
    <row r="50" spans="1:7">
      <c r="A50" s="11"/>
      <c r="B50" s="11"/>
      <c r="C50" s="92"/>
      <c r="D50" s="60"/>
      <c r="E50" s="28"/>
      <c r="F50" s="28"/>
      <c r="G50" s="28"/>
    </row>
    <row r="51" spans="1:7">
      <c r="A51" s="11"/>
      <c r="B51" s="11"/>
      <c r="C51" s="92"/>
      <c r="D51" s="60"/>
      <c r="E51" s="28"/>
      <c r="F51" s="28"/>
      <c r="G51" s="28"/>
    </row>
    <row r="52" spans="1:7">
      <c r="A52" s="11"/>
      <c r="B52" s="11"/>
      <c r="C52" s="92"/>
      <c r="D52" s="60"/>
      <c r="E52" s="28"/>
      <c r="F52" s="28"/>
      <c r="G52" s="28"/>
    </row>
    <row r="53" spans="1:7">
      <c r="A53" s="11"/>
      <c r="B53" s="11"/>
      <c r="C53" s="92"/>
      <c r="D53" s="60"/>
      <c r="E53" s="28"/>
      <c r="F53" s="28"/>
      <c r="G53" s="28"/>
    </row>
    <row r="54" spans="1:7">
      <c r="A54" s="11"/>
      <c r="B54" s="11"/>
      <c r="C54" s="92"/>
      <c r="D54" s="60"/>
      <c r="E54" s="28"/>
      <c r="F54" s="28"/>
      <c r="G54" s="28"/>
    </row>
    <row r="55" spans="1:7">
      <c r="A55" s="11"/>
      <c r="B55" s="11"/>
      <c r="C55" s="92"/>
      <c r="D55" s="60"/>
      <c r="E55" s="28"/>
      <c r="F55" s="28"/>
      <c r="G55" s="28"/>
    </row>
    <row r="56" spans="1:7">
      <c r="A56" s="11"/>
      <c r="B56" s="11"/>
      <c r="C56" s="92"/>
      <c r="D56" s="60"/>
      <c r="E56" s="28"/>
      <c r="F56" s="28"/>
      <c r="G56" s="28"/>
    </row>
    <row r="57" spans="1:7">
      <c r="A57" s="11"/>
      <c r="B57" s="11"/>
      <c r="C57" s="92"/>
      <c r="D57" s="60"/>
      <c r="E57" s="28"/>
      <c r="F57" s="28"/>
      <c r="G57" s="28"/>
    </row>
    <row r="58" spans="1:7" ht="18.75">
      <c r="A58" s="11"/>
      <c r="B58" s="127" t="s">
        <v>135</v>
      </c>
      <c r="C58" s="127"/>
      <c r="D58" s="127"/>
      <c r="E58" s="127"/>
      <c r="F58" s="127"/>
      <c r="G58" s="15"/>
    </row>
    <row r="59" spans="1:7" ht="21">
      <c r="A59" s="16"/>
      <c r="B59" s="128"/>
      <c r="C59" s="128"/>
      <c r="D59" s="63" t="s">
        <v>14</v>
      </c>
      <c r="E59" s="18"/>
      <c r="F59" s="17"/>
      <c r="G59" s="18"/>
    </row>
    <row r="60" spans="1:7" ht="31.5" thickBot="1">
      <c r="A60" s="19" t="s">
        <v>1</v>
      </c>
      <c r="B60" s="19" t="s">
        <v>12</v>
      </c>
      <c r="C60" s="20" t="s">
        <v>6</v>
      </c>
      <c r="D60" s="21" t="s">
        <v>4</v>
      </c>
      <c r="E60" s="22" t="s">
        <v>7</v>
      </c>
      <c r="F60" s="23" t="s">
        <v>8</v>
      </c>
      <c r="G60" s="24" t="s">
        <v>9</v>
      </c>
    </row>
    <row r="61" spans="1:7" ht="15.75" thickTop="1">
      <c r="A61" s="25">
        <v>40015</v>
      </c>
      <c r="B61" s="11" t="s">
        <v>150</v>
      </c>
      <c r="C61" s="29" t="s">
        <v>30</v>
      </c>
      <c r="D61" s="30">
        <v>12509.42</v>
      </c>
      <c r="E61" s="50"/>
      <c r="F61" s="51"/>
      <c r="G61" s="28">
        <f>D61-F61</f>
        <v>12509.42</v>
      </c>
    </row>
    <row r="62" spans="1:7">
      <c r="A62" s="25">
        <v>40015</v>
      </c>
      <c r="B62" s="11" t="s">
        <v>151</v>
      </c>
      <c r="C62" s="29" t="s">
        <v>152</v>
      </c>
      <c r="D62" s="28">
        <v>3493.36</v>
      </c>
      <c r="E62" s="50"/>
      <c r="F62" s="51"/>
      <c r="G62" s="28">
        <f t="shared" ref="G62:G78" si="2">D62-F62</f>
        <v>3493.36</v>
      </c>
    </row>
    <row r="63" spans="1:7">
      <c r="A63" s="25">
        <v>40018</v>
      </c>
      <c r="B63" s="11" t="s">
        <v>153</v>
      </c>
      <c r="C63" s="29" t="s">
        <v>28</v>
      </c>
      <c r="D63" s="28">
        <v>3555.5</v>
      </c>
      <c r="E63" s="50"/>
      <c r="F63" s="51"/>
      <c r="G63" s="28">
        <f t="shared" si="2"/>
        <v>3555.5</v>
      </c>
    </row>
    <row r="64" spans="1:7">
      <c r="A64" s="25">
        <v>40019</v>
      </c>
      <c r="B64" s="11" t="s">
        <v>136</v>
      </c>
      <c r="C64" s="29" t="s">
        <v>28</v>
      </c>
      <c r="D64" s="28">
        <v>4293.38</v>
      </c>
      <c r="E64" s="50"/>
      <c r="F64" s="28"/>
      <c r="G64" s="28">
        <f t="shared" si="2"/>
        <v>4293.38</v>
      </c>
    </row>
    <row r="65" spans="1:7">
      <c r="A65" s="25">
        <v>40019</v>
      </c>
      <c r="B65" s="11" t="s">
        <v>154</v>
      </c>
      <c r="C65" s="29" t="s">
        <v>28</v>
      </c>
      <c r="D65" s="28">
        <v>1567.8</v>
      </c>
      <c r="E65" s="50"/>
      <c r="F65" s="28"/>
      <c r="G65" s="28">
        <f t="shared" si="2"/>
        <v>1567.8</v>
      </c>
    </row>
    <row r="66" spans="1:7">
      <c r="A66" s="25">
        <v>40021</v>
      </c>
      <c r="B66" s="11" t="s">
        <v>155</v>
      </c>
      <c r="C66" s="29" t="s">
        <v>30</v>
      </c>
      <c r="D66" s="30">
        <v>2854.9</v>
      </c>
      <c r="E66" s="50"/>
      <c r="F66" s="28"/>
      <c r="G66" s="28">
        <f t="shared" si="2"/>
        <v>2854.9</v>
      </c>
    </row>
    <row r="67" spans="1:7">
      <c r="A67" s="25">
        <v>40022</v>
      </c>
      <c r="B67" s="11" t="s">
        <v>149</v>
      </c>
      <c r="C67" s="61" t="s">
        <v>28</v>
      </c>
      <c r="D67" s="30">
        <v>1548.4</v>
      </c>
      <c r="E67" s="50"/>
      <c r="F67" s="28"/>
      <c r="G67" s="28">
        <f t="shared" si="2"/>
        <v>1548.4</v>
      </c>
    </row>
    <row r="68" spans="1:7">
      <c r="A68" s="25">
        <v>40022</v>
      </c>
      <c r="B68" s="11" t="s">
        <v>147</v>
      </c>
      <c r="C68" s="35" t="s">
        <v>28</v>
      </c>
      <c r="D68" s="30">
        <v>2823.34</v>
      </c>
      <c r="E68" s="50"/>
      <c r="F68" s="28"/>
      <c r="G68" s="28">
        <f t="shared" si="2"/>
        <v>2823.34</v>
      </c>
    </row>
    <row r="69" spans="1:7">
      <c r="A69" s="25">
        <v>40023</v>
      </c>
      <c r="B69" s="11" t="s">
        <v>156</v>
      </c>
      <c r="C69" s="29" t="s">
        <v>28</v>
      </c>
      <c r="D69" s="30">
        <v>4089.8</v>
      </c>
      <c r="E69" s="50"/>
      <c r="F69" s="28"/>
      <c r="G69" s="28">
        <f t="shared" si="2"/>
        <v>4089.8</v>
      </c>
    </row>
    <row r="70" spans="1:7">
      <c r="A70" s="25">
        <v>40026</v>
      </c>
      <c r="B70" s="11" t="s">
        <v>157</v>
      </c>
      <c r="C70" s="29" t="s">
        <v>28</v>
      </c>
      <c r="D70" s="30">
        <v>1704.3</v>
      </c>
      <c r="E70" s="50"/>
      <c r="F70" s="28"/>
      <c r="G70" s="28">
        <f t="shared" si="2"/>
        <v>1704.3</v>
      </c>
    </row>
    <row r="71" spans="1:7">
      <c r="A71" s="25"/>
      <c r="B71" s="11"/>
      <c r="C71" s="35"/>
      <c r="D71" s="30"/>
      <c r="E71" s="50"/>
      <c r="F71" s="28"/>
      <c r="G71" s="28">
        <f t="shared" si="2"/>
        <v>0</v>
      </c>
    </row>
    <row r="72" spans="1:7">
      <c r="A72" s="25"/>
      <c r="B72" s="11"/>
      <c r="C72" s="33"/>
      <c r="D72" s="28"/>
      <c r="E72" s="50"/>
      <c r="F72" s="28"/>
      <c r="G72" s="28">
        <f t="shared" si="2"/>
        <v>0</v>
      </c>
    </row>
    <row r="73" spans="1:7">
      <c r="A73" s="25"/>
      <c r="B73" s="11"/>
      <c r="C73" s="29"/>
      <c r="D73" s="30"/>
      <c r="E73" s="50"/>
      <c r="F73" s="28"/>
      <c r="G73" s="28">
        <f t="shared" si="2"/>
        <v>0</v>
      </c>
    </row>
    <row r="74" spans="1:7">
      <c r="A74" s="25"/>
      <c r="B74" s="11"/>
      <c r="C74" s="29"/>
      <c r="D74" s="28"/>
      <c r="E74" s="50"/>
      <c r="F74" s="28"/>
      <c r="G74" s="28">
        <f t="shared" si="2"/>
        <v>0</v>
      </c>
    </row>
    <row r="75" spans="1:7">
      <c r="A75" s="25"/>
      <c r="B75" s="11"/>
      <c r="C75" s="29"/>
      <c r="D75" s="28"/>
      <c r="E75" s="50"/>
      <c r="F75" s="28"/>
      <c r="G75" s="28">
        <f t="shared" si="2"/>
        <v>0</v>
      </c>
    </row>
    <row r="76" spans="1:7">
      <c r="A76" s="25"/>
      <c r="B76" s="11"/>
      <c r="C76" s="29"/>
      <c r="D76" s="28"/>
      <c r="E76" s="50"/>
      <c r="F76" s="28"/>
      <c r="G76" s="28">
        <f t="shared" si="2"/>
        <v>0</v>
      </c>
    </row>
    <row r="77" spans="1:7">
      <c r="A77" s="25"/>
      <c r="B77" s="11"/>
      <c r="C77" s="29"/>
      <c r="D77" s="28">
        <v>0</v>
      </c>
      <c r="E77" s="50"/>
      <c r="F77" s="28"/>
      <c r="G77" s="28">
        <f t="shared" si="2"/>
        <v>0</v>
      </c>
    </row>
    <row r="78" spans="1:7" ht="15.75" thickBot="1">
      <c r="A78" s="38"/>
      <c r="B78" s="38"/>
      <c r="C78" s="62"/>
      <c r="D78" s="40">
        <v>0</v>
      </c>
      <c r="E78" s="40"/>
      <c r="F78" s="40">
        <v>0</v>
      </c>
      <c r="G78" s="40">
        <f t="shared" si="2"/>
        <v>0</v>
      </c>
    </row>
    <row r="79" spans="1:7" ht="15.75" thickTop="1">
      <c r="A79" s="42"/>
      <c r="B79" s="42"/>
      <c r="C79" s="65" t="s">
        <v>15</v>
      </c>
      <c r="D79" s="64">
        <f>SUM(D61:D78)</f>
        <v>38440.200000000004</v>
      </c>
      <c r="E79" s="43"/>
      <c r="F79" s="43">
        <f>SUM(F64:F78)</f>
        <v>0</v>
      </c>
      <c r="G79" s="43"/>
    </row>
    <row r="80" spans="1:7">
      <c r="A80" s="42"/>
      <c r="B80" s="42"/>
      <c r="C80" s="65"/>
      <c r="D80" s="64"/>
      <c r="E80" s="43"/>
      <c r="F80" s="43"/>
      <c r="G80" s="43"/>
    </row>
    <row r="81" spans="1:7">
      <c r="A81" s="11"/>
      <c r="B81" s="11"/>
      <c r="C81" s="92"/>
      <c r="D81" s="60"/>
      <c r="E81" s="28"/>
      <c r="F81" s="28"/>
      <c r="G81" s="28"/>
    </row>
    <row r="82" spans="1:7">
      <c r="A82" s="11"/>
      <c r="B82" s="11"/>
      <c r="C82" s="92"/>
      <c r="D82" s="60"/>
      <c r="E82" s="28"/>
      <c r="F82" s="28"/>
      <c r="G82" s="28"/>
    </row>
    <row r="83" spans="1:7">
      <c r="A83" s="42"/>
      <c r="B83" s="42"/>
      <c r="C83" s="15"/>
      <c r="D83" s="43"/>
      <c r="E83" s="15"/>
      <c r="F83" s="43"/>
      <c r="G83" s="43"/>
    </row>
    <row r="84" spans="1:7">
      <c r="A84" s="42"/>
      <c r="B84" s="42"/>
      <c r="C84" s="15"/>
      <c r="D84" s="43"/>
      <c r="E84" s="15"/>
      <c r="F84" s="43"/>
      <c r="G84" s="43"/>
    </row>
    <row r="85" spans="1:7">
      <c r="A85" s="42"/>
      <c r="B85" s="42"/>
      <c r="C85" s="15"/>
      <c r="D85" s="43"/>
      <c r="E85" s="15"/>
      <c r="F85" s="43"/>
      <c r="G85" s="43"/>
    </row>
    <row r="86" spans="1:7" ht="30">
      <c r="A86" s="42"/>
      <c r="B86" s="42"/>
      <c r="C86" s="15"/>
      <c r="D86" s="44" t="s">
        <v>10</v>
      </c>
      <c r="E86" s="15"/>
      <c r="F86" s="45" t="s">
        <v>11</v>
      </c>
      <c r="G86" s="43"/>
    </row>
    <row r="87" spans="1:7" ht="15.75" thickBot="1">
      <c r="A87" s="42"/>
      <c r="B87" s="42"/>
      <c r="C87" s="15"/>
      <c r="D87" s="44"/>
      <c r="E87" s="15"/>
      <c r="F87" s="45"/>
      <c r="G87" s="43"/>
    </row>
    <row r="88" spans="1:7" ht="21.75" thickBot="1">
      <c r="A88" s="42"/>
      <c r="B88" s="42"/>
      <c r="C88" s="15"/>
      <c r="D88" s="129">
        <f>D48+D22+D79</f>
        <v>664824.14</v>
      </c>
      <c r="E88" s="130"/>
      <c r="F88" s="131"/>
      <c r="G88" s="15"/>
    </row>
    <row r="89" spans="1:7">
      <c r="A89" s="42"/>
      <c r="B89" s="42"/>
      <c r="C89" s="15"/>
      <c r="D89" s="15"/>
      <c r="E89" s="15"/>
      <c r="F89" s="15"/>
      <c r="G89" s="15"/>
    </row>
    <row r="90" spans="1:7">
      <c r="A90" s="42"/>
      <c r="B90" s="42"/>
      <c r="C90" s="15"/>
      <c r="D90" s="43"/>
      <c r="E90" s="15"/>
      <c r="F90" s="43"/>
      <c r="G90" s="15"/>
    </row>
    <row r="91" spans="1:7" ht="18.75">
      <c r="A91" s="42"/>
      <c r="B91" s="42"/>
      <c r="C91" s="15"/>
      <c r="D91" s="132" t="s">
        <v>16</v>
      </c>
      <c r="E91" s="132"/>
      <c r="F91" s="132"/>
      <c r="G91" s="15"/>
    </row>
    <row r="92" spans="1:7">
      <c r="A92" s="42"/>
      <c r="B92" s="42"/>
      <c r="C92" s="15"/>
      <c r="D92" s="15"/>
      <c r="E92" s="15"/>
      <c r="F92" s="15"/>
      <c r="G92" s="15"/>
    </row>
  </sheetData>
  <mergeCells count="6">
    <mergeCell ref="B1:F1"/>
    <mergeCell ref="B2:C2"/>
    <mergeCell ref="D88:F88"/>
    <mergeCell ref="D91:F91"/>
    <mergeCell ref="B58:F58"/>
    <mergeCell ref="B59:C59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PROLEDO</vt:lpstr>
      <vt:lpstr>FOLIOS P-MAQ</vt:lpstr>
      <vt:lpstr>C O M P R A S  </vt:lpstr>
      <vt:lpstr>GERARDO PULIDO</vt:lpstr>
      <vt:lpstr>ALBICIA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USUARIO FINAL</cp:lastModifiedBy>
  <cp:lastPrinted>2009-08-17T20:39:52Z</cp:lastPrinted>
  <dcterms:created xsi:type="dcterms:W3CDTF">2009-01-19T14:45:30Z</dcterms:created>
  <dcterms:modified xsi:type="dcterms:W3CDTF">2009-08-17T20:40:06Z</dcterms:modified>
</cp:coreProperties>
</file>