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3 MARZO  2017\"/>
    </mc:Choice>
  </mc:AlternateContent>
  <bookViews>
    <workbookView xWindow="-645" yWindow="450" windowWidth="13830" windowHeight="8655" tabRatio="956" firstSheet="6" activeTab="8"/>
  </bookViews>
  <sheets>
    <sheet name="General" sheetId="32" r:id="rId1"/>
    <sheet name="Gráfico1" sheetId="51" state="hidden" r:id="rId2"/>
    <sheet name="PERNIL" sheetId="8" r:id="rId3"/>
    <sheet name="SESO COPA" sheetId="10" r:id="rId4"/>
    <sheet name="SESO MARKTA" sheetId="64" r:id="rId5"/>
    <sheet name="CUERO MAPLE" sheetId="66" state="hidden" r:id="rId6"/>
    <sheet name="CARNERO" sheetId="67" r:id="rId7"/>
    <sheet name="CORBATA SEABOARD" sheetId="65" r:id="rId8"/>
    <sheet name="MENUDO" sheetId="70" r:id="rId9"/>
    <sheet name="CONTRA" sheetId="68" r:id="rId10"/>
    <sheet name="PESCADO" sheetId="69" r:id="rId11"/>
    <sheet name="QUESO" sheetId="71" r:id="rId12"/>
    <sheet name="PAPAS" sheetId="72" r:id="rId13"/>
    <sheet name="COMBO CUERO" sheetId="73" r:id="rId14"/>
    <sheet name="BUCHE SMIT" sheetId="62" state="hidden" r:id="rId15"/>
    <sheet name="BUCHE SEABOARD" sheetId="63" r:id="rId16"/>
    <sheet name="CANALES" sheetId="74" r:id="rId17"/>
    <sheet name="PAVOS" sheetId="76" r:id="rId18"/>
    <sheet name="TARAS" sheetId="75" r:id="rId19"/>
    <sheet name="SALMON" sheetId="78" r:id="rId20"/>
    <sheet name="ATUN" sheetId="77" r:id="rId21"/>
    <sheet name="INVENTARIO" sheetId="61" r:id="rId22"/>
  </sheets>
  <definedNames>
    <definedName name="_xlnm._FilterDatabase" localSheetId="21" hidden="1">INVENTARIO!$B$2:$G$213</definedName>
    <definedName name="_xlnm._FilterDatabase" localSheetId="2" hidden="1">PERNIL!$A$11:$W$378</definedName>
    <definedName name="_xlcn.WorksheetConnection_PERNILB141B142" hidden="1">PERNIL!$B$141:$B$142</definedName>
    <definedName name="_xlnm.Print_Area" localSheetId="0">General!$A$1:$M$25</definedName>
    <definedName name="_xlnm.Print_Area" localSheetId="21">INVENTARIO!$A$1:$H$212</definedName>
    <definedName name="asder" localSheetId="19">#REF!</definedName>
    <definedName name="asder">#REF!</definedName>
    <definedName name="PIERNSUELTA" localSheetId="20">#REF!</definedName>
    <definedName name="PIERNSUELTA" localSheetId="17">#REF!</definedName>
    <definedName name="PIERNSUELTA" localSheetId="19">#REF!</definedName>
    <definedName name="PIERNSUELTA" localSheetId="18">#REF!</definedName>
    <definedName name="PIERNSUELTA">#REF!</definedName>
    <definedName name="_xlnm.Print_Titles" localSheetId="21">INVENTARIO!$2:$2</definedName>
  </definedNames>
  <calcPr calcId="152511"/>
  <fileRecoveryPr autoRecover="0"/>
  <extLst>
    <ext xmlns:x15="http://schemas.microsoft.com/office/spreadsheetml/2010/11/main" uri="{FCE2AD5D-F65C-4FA6-A056-5C36A1767C68}">
      <x15:dataModel>
        <x15:modelTables>
          <x15:modelTable id="Rango-264d0adc-00f0-4569-bc61-627acbf99d04" name="Rango" connection="WorksheetConnection_PERNIL!$B$141:$B$142"/>
        </x15:modelTables>
      </x15:dataModel>
    </ext>
  </extLst>
</workbook>
</file>

<file path=xl/calcChain.xml><?xml version="1.0" encoding="utf-8"?>
<calcChain xmlns="http://schemas.openxmlformats.org/spreadsheetml/2006/main">
  <c r="F149" i="61" l="1"/>
  <c r="H10" i="63"/>
  <c r="H11" i="63"/>
  <c r="H12" i="63"/>
  <c r="H13" i="63"/>
  <c r="H14" i="63" s="1"/>
  <c r="H15" i="63" s="1"/>
  <c r="H16" i="63" s="1"/>
  <c r="H17" i="63" s="1"/>
  <c r="H18" i="63" s="1"/>
  <c r="H19" i="63" s="1"/>
  <c r="K233" i="61" l="1"/>
  <c r="K224" i="61"/>
  <c r="K223" i="61"/>
  <c r="K231" i="61"/>
  <c r="K227" i="61"/>
  <c r="K229" i="61"/>
  <c r="K238" i="61"/>
  <c r="I236" i="61"/>
  <c r="I237" i="61"/>
  <c r="I238" i="61"/>
  <c r="I239" i="61"/>
  <c r="I240" i="61"/>
  <c r="I241" i="61"/>
  <c r="J18" i="32"/>
  <c r="M18" i="32" s="1"/>
  <c r="J19" i="32"/>
  <c r="M19" i="32" s="1"/>
  <c r="J20" i="32"/>
  <c r="J21" i="32"/>
  <c r="M21" i="32" s="1"/>
  <c r="J22" i="32"/>
  <c r="M22" i="32" s="1"/>
  <c r="J23" i="32"/>
  <c r="M23" i="32" s="1"/>
  <c r="I19" i="32"/>
  <c r="L19" i="32" s="1"/>
  <c r="I20" i="32"/>
  <c r="I21" i="32"/>
  <c r="L21" i="32" s="1"/>
  <c r="I22" i="32"/>
  <c r="L22" i="32" s="1"/>
  <c r="I23" i="32"/>
  <c r="L23" i="32" s="1"/>
  <c r="H18" i="32"/>
  <c r="H19" i="32"/>
  <c r="H20" i="32"/>
  <c r="H21" i="32"/>
  <c r="H22" i="32"/>
  <c r="H23" i="32"/>
  <c r="H24" i="32"/>
  <c r="F164" i="61"/>
  <c r="F109" i="61"/>
  <c r="F196" i="61"/>
  <c r="F165" i="61"/>
  <c r="F140" i="61"/>
  <c r="F130" i="61"/>
  <c r="F124" i="61"/>
  <c r="F123" i="61"/>
  <c r="F118" i="61"/>
  <c r="F117" i="61"/>
  <c r="F111" i="61"/>
  <c r="F106" i="61"/>
  <c r="F185" i="61"/>
  <c r="F136" i="61"/>
  <c r="F128" i="61"/>
  <c r="F125" i="61"/>
  <c r="F120" i="61"/>
  <c r="F114" i="61"/>
  <c r="F105" i="61"/>
  <c r="F200" i="61"/>
  <c r="F199" i="61"/>
  <c r="F198" i="61"/>
  <c r="F181" i="61"/>
  <c r="F170" i="61"/>
  <c r="F169" i="61"/>
  <c r="F167" i="61"/>
  <c r="F163" i="61"/>
  <c r="F152" i="61"/>
  <c r="F151" i="61"/>
  <c r="F150" i="61"/>
  <c r="F148" i="61"/>
  <c r="F147" i="61"/>
  <c r="F146" i="61"/>
  <c r="F145" i="61"/>
  <c r="F144" i="61"/>
  <c r="F143" i="61"/>
  <c r="F142" i="61"/>
  <c r="F141" i="61"/>
  <c r="F138" i="61"/>
  <c r="F137" i="61"/>
  <c r="F133" i="61"/>
  <c r="F127" i="61"/>
  <c r="F116" i="61"/>
  <c r="F115" i="61"/>
  <c r="F110" i="61"/>
  <c r="F108" i="61"/>
  <c r="F107" i="61"/>
  <c r="F202" i="61"/>
  <c r="F175" i="61"/>
  <c r="F129" i="61"/>
  <c r="F201" i="61"/>
  <c r="F186" i="61"/>
  <c r="F171" i="61"/>
  <c r="F158" i="61"/>
  <c r="F156" i="61"/>
  <c r="F135" i="61"/>
  <c r="F134" i="61"/>
  <c r="F131" i="61"/>
  <c r="F121" i="61"/>
  <c r="F195" i="61"/>
  <c r="G35" i="74" l="1"/>
  <c r="G18" i="32" l="1"/>
  <c r="G23" i="32"/>
  <c r="G24" i="32"/>
  <c r="F22" i="32"/>
  <c r="B22" i="32"/>
  <c r="F21" i="32"/>
  <c r="B21" i="32"/>
  <c r="L209" i="78"/>
  <c r="L208" i="78"/>
  <c r="L207" i="78"/>
  <c r="L206" i="78"/>
  <c r="L205" i="78"/>
  <c r="L204" i="78"/>
  <c r="L203" i="78"/>
  <c r="L202" i="78"/>
  <c r="L201" i="78"/>
  <c r="L200" i="78"/>
  <c r="L199" i="78"/>
  <c r="L198" i="78"/>
  <c r="L197" i="78"/>
  <c r="L196" i="78"/>
  <c r="L195" i="78"/>
  <c r="L194" i="78"/>
  <c r="L193" i="78"/>
  <c r="L192" i="78"/>
  <c r="L191" i="78"/>
  <c r="L190" i="78"/>
  <c r="L189" i="78"/>
  <c r="L188" i="78"/>
  <c r="L187" i="78"/>
  <c r="L186" i="78"/>
  <c r="L185" i="78"/>
  <c r="L184" i="78"/>
  <c r="L183" i="78"/>
  <c r="L182" i="78"/>
  <c r="L181" i="78"/>
  <c r="L180" i="78"/>
  <c r="L179" i="78"/>
  <c r="L178" i="78"/>
  <c r="L177" i="78"/>
  <c r="L176" i="78"/>
  <c r="L175" i="78"/>
  <c r="L174" i="78"/>
  <c r="L173" i="78"/>
  <c r="L172" i="78"/>
  <c r="L171" i="78"/>
  <c r="L170" i="78"/>
  <c r="L169" i="78"/>
  <c r="L168" i="78"/>
  <c r="L167" i="78"/>
  <c r="L166" i="78"/>
  <c r="L165" i="78"/>
  <c r="L164" i="78"/>
  <c r="L163" i="78"/>
  <c r="L162" i="78"/>
  <c r="L161" i="78"/>
  <c r="L160" i="78"/>
  <c r="L159" i="78"/>
  <c r="L158" i="78"/>
  <c r="L157" i="78"/>
  <c r="L156" i="78"/>
  <c r="L155" i="78"/>
  <c r="L154" i="78"/>
  <c r="L153" i="78"/>
  <c r="L152" i="78"/>
  <c r="L151" i="78"/>
  <c r="L150" i="78"/>
  <c r="L149" i="78"/>
  <c r="L148" i="78"/>
  <c r="L147" i="78"/>
  <c r="L146" i="78"/>
  <c r="L145" i="78"/>
  <c r="L144" i="78"/>
  <c r="L143" i="78"/>
  <c r="L142" i="78"/>
  <c r="L141" i="78"/>
  <c r="L140" i="78"/>
  <c r="L139" i="78"/>
  <c r="L138" i="78"/>
  <c r="L137" i="78"/>
  <c r="L136" i="78"/>
  <c r="L135" i="78"/>
  <c r="L134" i="78"/>
  <c r="L133" i="78"/>
  <c r="L132" i="78"/>
  <c r="L131" i="78"/>
  <c r="L130" i="78"/>
  <c r="L129" i="78"/>
  <c r="L128" i="78"/>
  <c r="L127" i="78"/>
  <c r="L126" i="78"/>
  <c r="L125" i="78"/>
  <c r="L124" i="78"/>
  <c r="L123" i="78"/>
  <c r="L122" i="78"/>
  <c r="L121" i="78"/>
  <c r="L120" i="78"/>
  <c r="L119" i="78"/>
  <c r="L118" i="78"/>
  <c r="L117" i="78"/>
  <c r="L116" i="78"/>
  <c r="L115" i="78"/>
  <c r="L114" i="78"/>
  <c r="L113" i="78"/>
  <c r="L112" i="78"/>
  <c r="L111" i="78"/>
  <c r="L110" i="78"/>
  <c r="L109" i="78"/>
  <c r="L108" i="78"/>
  <c r="L107" i="78"/>
  <c r="L106" i="78"/>
  <c r="L105" i="78"/>
  <c r="L104" i="78"/>
  <c r="L103" i="78"/>
  <c r="L102" i="78"/>
  <c r="L101" i="78"/>
  <c r="L100" i="78"/>
  <c r="L99" i="78"/>
  <c r="L98" i="78"/>
  <c r="L97" i="78"/>
  <c r="L96" i="78"/>
  <c r="L95" i="78"/>
  <c r="L94" i="78"/>
  <c r="L93" i="78"/>
  <c r="L92" i="78"/>
  <c r="L91" i="78"/>
  <c r="L90" i="78"/>
  <c r="L89" i="78"/>
  <c r="L88" i="78"/>
  <c r="L87" i="78"/>
  <c r="L86" i="78"/>
  <c r="L85" i="78"/>
  <c r="L84" i="78"/>
  <c r="L83" i="78"/>
  <c r="L82" i="78"/>
  <c r="L81" i="78"/>
  <c r="L80" i="78"/>
  <c r="L79" i="78"/>
  <c r="L78" i="78"/>
  <c r="L77" i="78"/>
  <c r="L76" i="78"/>
  <c r="L75" i="78"/>
  <c r="L74" i="78"/>
  <c r="L73" i="78"/>
  <c r="L72" i="78"/>
  <c r="L71" i="78"/>
  <c r="L70" i="78"/>
  <c r="L69" i="78"/>
  <c r="L68" i="78"/>
  <c r="L67" i="78"/>
  <c r="L66" i="78"/>
  <c r="L65" i="78"/>
  <c r="L64" i="78"/>
  <c r="L63" i="78"/>
  <c r="L62" i="78"/>
  <c r="L61" i="78"/>
  <c r="L54" i="78"/>
  <c r="L53" i="78"/>
  <c r="L52" i="78"/>
  <c r="L51" i="78"/>
  <c r="L50" i="78"/>
  <c r="L49" i="78"/>
  <c r="L48" i="78"/>
  <c r="L47" i="78"/>
  <c r="L46" i="78"/>
  <c r="L45" i="78"/>
  <c r="L44" i="78"/>
  <c r="L43" i="78"/>
  <c r="L42" i="78"/>
  <c r="L41" i="78"/>
  <c r="L40" i="78"/>
  <c r="L39" i="78"/>
  <c r="L38" i="78"/>
  <c r="L37" i="78"/>
  <c r="L36" i="78"/>
  <c r="L35" i="78"/>
  <c r="L34" i="78"/>
  <c r="L33" i="78"/>
  <c r="L32" i="78"/>
  <c r="L31" i="78"/>
  <c r="L30" i="78"/>
  <c r="L29" i="78"/>
  <c r="L28" i="78"/>
  <c r="L27" i="78"/>
  <c r="L26" i="78"/>
  <c r="L25" i="78"/>
  <c r="L24" i="78"/>
  <c r="L23" i="78"/>
  <c r="L22" i="78"/>
  <c r="L21" i="78"/>
  <c r="L20" i="78"/>
  <c r="L19" i="78"/>
  <c r="L18" i="78"/>
  <c r="L17" i="78"/>
  <c r="L16" i="78"/>
  <c r="L15" i="78"/>
  <c r="L14" i="78"/>
  <c r="L13" i="78"/>
  <c r="L12" i="78"/>
  <c r="L11" i="78"/>
  <c r="L10" i="78"/>
  <c r="L9" i="78"/>
  <c r="H9" i="78"/>
  <c r="H10" i="78" s="1"/>
  <c r="H11" i="78" s="1"/>
  <c r="H12" i="78" s="1"/>
  <c r="H13" i="78" s="1"/>
  <c r="H14" i="78" s="1"/>
  <c r="H15" i="78" s="1"/>
  <c r="H16" i="78" s="1"/>
  <c r="H17" i="78" s="1"/>
  <c r="H18" i="78" s="1"/>
  <c r="H19" i="78" s="1"/>
  <c r="H20" i="78" s="1"/>
  <c r="H21" i="78" s="1"/>
  <c r="H22" i="78" s="1"/>
  <c r="H23" i="78" s="1"/>
  <c r="H24" i="78" s="1"/>
  <c r="H25" i="78" s="1"/>
  <c r="H26" i="78" s="1"/>
  <c r="H27" i="78" s="1"/>
  <c r="H28" i="78" s="1"/>
  <c r="H29" i="78" s="1"/>
  <c r="H30" i="78" s="1"/>
  <c r="H31" i="78" s="1"/>
  <c r="H32" i="78" s="1"/>
  <c r="H33" i="78" s="1"/>
  <c r="H34" i="78" s="1"/>
  <c r="H35" i="78" s="1"/>
  <c r="H36" i="78" s="1"/>
  <c r="H37" i="78" s="1"/>
  <c r="H38" i="78" s="1"/>
  <c r="H39" i="78" s="1"/>
  <c r="H40" i="78" s="1"/>
  <c r="H41" i="78" s="1"/>
  <c r="H42" i="78" s="1"/>
  <c r="H43" i="78" s="1"/>
  <c r="H44" i="78" s="1"/>
  <c r="H45" i="78" s="1"/>
  <c r="H46" i="78" s="1"/>
  <c r="H47" i="78" s="1"/>
  <c r="H48" i="78" s="1"/>
  <c r="H49" i="78" s="1"/>
  <c r="H50" i="78" s="1"/>
  <c r="H51" i="78" s="1"/>
  <c r="H52" i="78" s="1"/>
  <c r="H53" i="78" s="1"/>
  <c r="H54" i="78" s="1"/>
  <c r="H55" i="78" s="1"/>
  <c r="H56" i="78" s="1"/>
  <c r="H57" i="78" s="1"/>
  <c r="H58" i="78" s="1"/>
  <c r="H59" i="78" s="1"/>
  <c r="H60" i="78" s="1"/>
  <c r="H61" i="78" s="1"/>
  <c r="H62" i="78" s="1"/>
  <c r="H63" i="78" s="1"/>
  <c r="H64" i="78" s="1"/>
  <c r="H65" i="78" s="1"/>
  <c r="H66" i="78" s="1"/>
  <c r="H67" i="78" s="1"/>
  <c r="H68" i="78" s="1"/>
  <c r="H69" i="78" s="1"/>
  <c r="H70" i="78" s="1"/>
  <c r="H71" i="78" s="1"/>
  <c r="H72" i="78" s="1"/>
  <c r="H73" i="78" s="1"/>
  <c r="H74" i="78" s="1"/>
  <c r="H75" i="78" s="1"/>
  <c r="H76" i="78" s="1"/>
  <c r="H77" i="78" s="1"/>
  <c r="H78" i="78" s="1"/>
  <c r="H79" i="78" s="1"/>
  <c r="H80" i="78" s="1"/>
  <c r="H81" i="78" s="1"/>
  <c r="H82" i="78" s="1"/>
  <c r="H83" i="78" s="1"/>
  <c r="H84" i="78" s="1"/>
  <c r="H85" i="78" s="1"/>
  <c r="H86" i="78" s="1"/>
  <c r="H87" i="78" s="1"/>
  <c r="H88" i="78" s="1"/>
  <c r="H89" i="78" s="1"/>
  <c r="H90" i="78" s="1"/>
  <c r="H91" i="78" s="1"/>
  <c r="H92" i="78" s="1"/>
  <c r="H93" i="78" s="1"/>
  <c r="H94" i="78" s="1"/>
  <c r="H95" i="78" s="1"/>
  <c r="H96" i="78" s="1"/>
  <c r="H97" i="78" s="1"/>
  <c r="H98" i="78" s="1"/>
  <c r="H99" i="78" s="1"/>
  <c r="H100" i="78" s="1"/>
  <c r="H101" i="78" s="1"/>
  <c r="H102" i="78" s="1"/>
  <c r="H103" i="78" s="1"/>
  <c r="H104" i="78" s="1"/>
  <c r="H105" i="78" s="1"/>
  <c r="H106" i="78" s="1"/>
  <c r="H107" i="78" s="1"/>
  <c r="H108" i="78" s="1"/>
  <c r="H109" i="78" s="1"/>
  <c r="H110" i="78" s="1"/>
  <c r="H111" i="78" s="1"/>
  <c r="H112" i="78" s="1"/>
  <c r="H113" i="78" s="1"/>
  <c r="H114" i="78" s="1"/>
  <c r="H115" i="78" s="1"/>
  <c r="H116" i="78" s="1"/>
  <c r="H117" i="78" s="1"/>
  <c r="H118" i="78" s="1"/>
  <c r="H119" i="78" s="1"/>
  <c r="H120" i="78" s="1"/>
  <c r="H121" i="78" s="1"/>
  <c r="H122" i="78" s="1"/>
  <c r="H123" i="78" s="1"/>
  <c r="H124" i="78" s="1"/>
  <c r="H125" i="78" s="1"/>
  <c r="H126" i="78" s="1"/>
  <c r="H127" i="78" s="1"/>
  <c r="H128" i="78" s="1"/>
  <c r="H129" i="78" s="1"/>
  <c r="H130" i="78" s="1"/>
  <c r="H131" i="78" s="1"/>
  <c r="H132" i="78" s="1"/>
  <c r="H133" i="78" s="1"/>
  <c r="H134" i="78" s="1"/>
  <c r="H135" i="78" s="1"/>
  <c r="H136" i="78" s="1"/>
  <c r="H137" i="78" s="1"/>
  <c r="H138" i="78" s="1"/>
  <c r="H139" i="78" s="1"/>
  <c r="H140" i="78" s="1"/>
  <c r="H141" i="78" s="1"/>
  <c r="H142" i="78" s="1"/>
  <c r="H143" i="78" s="1"/>
  <c r="H144" i="78" s="1"/>
  <c r="H145" i="78" s="1"/>
  <c r="H146" i="78" s="1"/>
  <c r="H147" i="78" s="1"/>
  <c r="H148" i="78" s="1"/>
  <c r="H149" i="78" s="1"/>
  <c r="H150" i="78" s="1"/>
  <c r="H151" i="78" s="1"/>
  <c r="H152" i="78" s="1"/>
  <c r="H153" i="78" s="1"/>
  <c r="H154" i="78" s="1"/>
  <c r="H155" i="78" s="1"/>
  <c r="H156" i="78" s="1"/>
  <c r="H157" i="78" s="1"/>
  <c r="H158" i="78" s="1"/>
  <c r="H159" i="78" s="1"/>
  <c r="H160" i="78" s="1"/>
  <c r="H161" i="78" s="1"/>
  <c r="H162" i="78" s="1"/>
  <c r="H163" i="78" s="1"/>
  <c r="H164" i="78" s="1"/>
  <c r="H165" i="78" s="1"/>
  <c r="H166" i="78" s="1"/>
  <c r="H167" i="78" s="1"/>
  <c r="H168" i="78" s="1"/>
  <c r="H169" i="78" s="1"/>
  <c r="H170" i="78" s="1"/>
  <c r="H171" i="78" s="1"/>
  <c r="H172" i="78" s="1"/>
  <c r="H173" i="78" s="1"/>
  <c r="H174" i="78" s="1"/>
  <c r="H175" i="78" s="1"/>
  <c r="H176" i="78" s="1"/>
  <c r="H177" i="78" s="1"/>
  <c r="H178" i="78" s="1"/>
  <c r="H179" i="78" s="1"/>
  <c r="H180" i="78" s="1"/>
  <c r="H181" i="78" s="1"/>
  <c r="H182" i="78" s="1"/>
  <c r="H183" i="78" s="1"/>
  <c r="H184" i="78" s="1"/>
  <c r="H185" i="78" s="1"/>
  <c r="H186" i="78" s="1"/>
  <c r="H187" i="78" s="1"/>
  <c r="H188" i="78" s="1"/>
  <c r="H189" i="78" s="1"/>
  <c r="H190" i="78" s="1"/>
  <c r="H191" i="78" s="1"/>
  <c r="H192" i="78" s="1"/>
  <c r="H193" i="78" s="1"/>
  <c r="H194" i="78" s="1"/>
  <c r="H195" i="78" s="1"/>
  <c r="H196" i="78" s="1"/>
  <c r="H197" i="78" s="1"/>
  <c r="H198" i="78" s="1"/>
  <c r="H199" i="78" s="1"/>
  <c r="H200" i="78" s="1"/>
  <c r="H201" i="78" s="1"/>
  <c r="H202" i="78" s="1"/>
  <c r="H203" i="78" s="1"/>
  <c r="H204" i="78" s="1"/>
  <c r="H205" i="78" s="1"/>
  <c r="H206" i="78" s="1"/>
  <c r="H207" i="78" s="1"/>
  <c r="H208" i="78" s="1"/>
  <c r="H209" i="78" s="1"/>
  <c r="E21" i="32" s="1"/>
  <c r="G9" i="78"/>
  <c r="G10" i="78" s="1"/>
  <c r="G11" i="78" s="1"/>
  <c r="G12" i="78" s="1"/>
  <c r="G13" i="78" s="1"/>
  <c r="G14" i="78" s="1"/>
  <c r="G15" i="78" s="1"/>
  <c r="G16" i="78" s="1"/>
  <c r="G17" i="78" s="1"/>
  <c r="G18" i="78" s="1"/>
  <c r="G19" i="78" s="1"/>
  <c r="G20" i="78" s="1"/>
  <c r="G21" i="78" s="1"/>
  <c r="G22" i="78" s="1"/>
  <c r="G23" i="78" s="1"/>
  <c r="G24" i="78" s="1"/>
  <c r="G25" i="78" s="1"/>
  <c r="G26" i="78" s="1"/>
  <c r="G27" i="78" s="1"/>
  <c r="G28" i="78" s="1"/>
  <c r="G29" i="78" s="1"/>
  <c r="G30" i="78" s="1"/>
  <c r="G31" i="78" s="1"/>
  <c r="G32" i="78" s="1"/>
  <c r="G33" i="78" s="1"/>
  <c r="G34" i="78" s="1"/>
  <c r="G35" i="78" s="1"/>
  <c r="G36" i="78" s="1"/>
  <c r="G37" i="78" s="1"/>
  <c r="G38" i="78" s="1"/>
  <c r="G39" i="78" s="1"/>
  <c r="G40" i="78" s="1"/>
  <c r="G41" i="78" s="1"/>
  <c r="G42" i="78" s="1"/>
  <c r="G43" i="78" s="1"/>
  <c r="G44" i="78" s="1"/>
  <c r="G45" i="78" s="1"/>
  <c r="G46" i="78" s="1"/>
  <c r="G47" i="78" s="1"/>
  <c r="G48" i="78" s="1"/>
  <c r="G49" i="78" s="1"/>
  <c r="G50" i="78" s="1"/>
  <c r="G51" i="78" s="1"/>
  <c r="G52" i="78" s="1"/>
  <c r="G53" i="78" s="1"/>
  <c r="G54" i="78" s="1"/>
  <c r="G55" i="78" s="1"/>
  <c r="G56" i="78" s="1"/>
  <c r="G57" i="78" s="1"/>
  <c r="G58" i="78" s="1"/>
  <c r="G59" i="78" s="1"/>
  <c r="G60" i="78" s="1"/>
  <c r="G61" i="78" s="1"/>
  <c r="G62" i="78" s="1"/>
  <c r="G63" i="78" s="1"/>
  <c r="G64" i="78" s="1"/>
  <c r="G65" i="78" s="1"/>
  <c r="G66" i="78" s="1"/>
  <c r="G67" i="78" s="1"/>
  <c r="G68" i="78" s="1"/>
  <c r="G69" i="78" s="1"/>
  <c r="G70" i="78" s="1"/>
  <c r="G71" i="78" s="1"/>
  <c r="G72" i="78" s="1"/>
  <c r="G73" i="78" s="1"/>
  <c r="G74" i="78" s="1"/>
  <c r="G75" i="78" s="1"/>
  <c r="G76" i="78" s="1"/>
  <c r="G77" i="78" s="1"/>
  <c r="G78" i="78" s="1"/>
  <c r="G79" i="78" s="1"/>
  <c r="G80" i="78" s="1"/>
  <c r="G81" i="78" s="1"/>
  <c r="G82" i="78" s="1"/>
  <c r="G83" i="78" s="1"/>
  <c r="G84" i="78" s="1"/>
  <c r="G85" i="78" s="1"/>
  <c r="G86" i="78" s="1"/>
  <c r="G87" i="78" s="1"/>
  <c r="G88" i="78" s="1"/>
  <c r="G89" i="78" s="1"/>
  <c r="G90" i="78" s="1"/>
  <c r="G91" i="78" s="1"/>
  <c r="G92" i="78" s="1"/>
  <c r="G93" i="78" s="1"/>
  <c r="G94" i="78" s="1"/>
  <c r="G95" i="78" s="1"/>
  <c r="G96" i="78" s="1"/>
  <c r="G97" i="78" s="1"/>
  <c r="G98" i="78" s="1"/>
  <c r="G99" i="78" s="1"/>
  <c r="G100" i="78" s="1"/>
  <c r="G101" i="78" s="1"/>
  <c r="G102" i="78" s="1"/>
  <c r="G103" i="78" s="1"/>
  <c r="G104" i="78" s="1"/>
  <c r="G105" i="78" s="1"/>
  <c r="G106" i="78" s="1"/>
  <c r="G107" i="78" s="1"/>
  <c r="G108" i="78" s="1"/>
  <c r="G109" i="78" s="1"/>
  <c r="G110" i="78" s="1"/>
  <c r="G111" i="78" s="1"/>
  <c r="G112" i="78" s="1"/>
  <c r="G113" i="78" s="1"/>
  <c r="G114" i="78" s="1"/>
  <c r="G115" i="78" s="1"/>
  <c r="G116" i="78" s="1"/>
  <c r="G117" i="78" s="1"/>
  <c r="G118" i="78" s="1"/>
  <c r="G119" i="78" s="1"/>
  <c r="G120" i="78" s="1"/>
  <c r="G121" i="78" s="1"/>
  <c r="G122" i="78" s="1"/>
  <c r="G123" i="78" s="1"/>
  <c r="G124" i="78" s="1"/>
  <c r="G125" i="78" s="1"/>
  <c r="G126" i="78" s="1"/>
  <c r="G127" i="78" s="1"/>
  <c r="G128" i="78" s="1"/>
  <c r="G129" i="78" s="1"/>
  <c r="G130" i="78" s="1"/>
  <c r="G131" i="78" s="1"/>
  <c r="G132" i="78" s="1"/>
  <c r="G133" i="78" s="1"/>
  <c r="G134" i="78" s="1"/>
  <c r="G135" i="78" s="1"/>
  <c r="G136" i="78" s="1"/>
  <c r="G137" i="78" s="1"/>
  <c r="G138" i="78" s="1"/>
  <c r="G139" i="78" s="1"/>
  <c r="G140" i="78" s="1"/>
  <c r="G141" i="78" s="1"/>
  <c r="G142" i="78" s="1"/>
  <c r="G143" i="78" s="1"/>
  <c r="G144" i="78" s="1"/>
  <c r="G145" i="78" s="1"/>
  <c r="G146" i="78" s="1"/>
  <c r="G147" i="78" s="1"/>
  <c r="G148" i="78" s="1"/>
  <c r="G149" i="78" s="1"/>
  <c r="G150" i="78" s="1"/>
  <c r="G151" i="78" s="1"/>
  <c r="G152" i="78" s="1"/>
  <c r="G153" i="78" s="1"/>
  <c r="G154" i="78" s="1"/>
  <c r="G155" i="78" s="1"/>
  <c r="G156" i="78" s="1"/>
  <c r="G157" i="78" s="1"/>
  <c r="G158" i="78" s="1"/>
  <c r="G159" i="78" s="1"/>
  <c r="G160" i="78" s="1"/>
  <c r="G161" i="78" s="1"/>
  <c r="G162" i="78" s="1"/>
  <c r="G163" i="78" s="1"/>
  <c r="G164" i="78" s="1"/>
  <c r="G165" i="78" s="1"/>
  <c r="G166" i="78" s="1"/>
  <c r="G167" i="78" s="1"/>
  <c r="G168" i="78" s="1"/>
  <c r="G169" i="78" s="1"/>
  <c r="G170" i="78" s="1"/>
  <c r="G171" i="78" s="1"/>
  <c r="G172" i="78" s="1"/>
  <c r="G173" i="78" s="1"/>
  <c r="G174" i="78" s="1"/>
  <c r="G175" i="78" s="1"/>
  <c r="G176" i="78" s="1"/>
  <c r="G177" i="78" s="1"/>
  <c r="G178" i="78" s="1"/>
  <c r="G179" i="78" s="1"/>
  <c r="G180" i="78" s="1"/>
  <c r="G181" i="78" s="1"/>
  <c r="G182" i="78" s="1"/>
  <c r="G183" i="78" s="1"/>
  <c r="G184" i="78" s="1"/>
  <c r="G185" i="78" s="1"/>
  <c r="G186" i="78" s="1"/>
  <c r="G187" i="78" s="1"/>
  <c r="G188" i="78" s="1"/>
  <c r="G189" i="78" s="1"/>
  <c r="G190" i="78" s="1"/>
  <c r="G191" i="78" s="1"/>
  <c r="G192" i="78" s="1"/>
  <c r="G193" i="78" s="1"/>
  <c r="G194" i="78" s="1"/>
  <c r="G195" i="78" s="1"/>
  <c r="G196" i="78" s="1"/>
  <c r="G197" i="78" s="1"/>
  <c r="G198" i="78" s="1"/>
  <c r="G199" i="78" s="1"/>
  <c r="G200" i="78" s="1"/>
  <c r="G201" i="78" s="1"/>
  <c r="G202" i="78" s="1"/>
  <c r="G203" i="78" s="1"/>
  <c r="G204" i="78" s="1"/>
  <c r="G205" i="78" s="1"/>
  <c r="G206" i="78" s="1"/>
  <c r="G207" i="78" s="1"/>
  <c r="G208" i="78" s="1"/>
  <c r="G209" i="78" s="1"/>
  <c r="D21" i="32" s="1"/>
  <c r="G21" i="32" s="1"/>
  <c r="L209" i="77"/>
  <c r="L208" i="77"/>
  <c r="L207" i="77"/>
  <c r="L206" i="77"/>
  <c r="L205" i="77"/>
  <c r="L204" i="77"/>
  <c r="L203" i="77"/>
  <c r="L202" i="77"/>
  <c r="L201" i="77"/>
  <c r="L200" i="77"/>
  <c r="L199" i="77"/>
  <c r="L198" i="77"/>
  <c r="L197" i="77"/>
  <c r="L196" i="77"/>
  <c r="L195" i="77"/>
  <c r="L194" i="77"/>
  <c r="L193" i="77"/>
  <c r="L192" i="77"/>
  <c r="L191" i="77"/>
  <c r="L190" i="77"/>
  <c r="L189" i="77"/>
  <c r="L188" i="77"/>
  <c r="L187" i="77"/>
  <c r="L186" i="77"/>
  <c r="L185" i="77"/>
  <c r="L184" i="77"/>
  <c r="L183" i="77"/>
  <c r="L182" i="77"/>
  <c r="L181" i="77"/>
  <c r="L180" i="77"/>
  <c r="L179" i="77"/>
  <c r="L178" i="77"/>
  <c r="L177" i="77"/>
  <c r="L176" i="77"/>
  <c r="L175" i="77"/>
  <c r="L174" i="77"/>
  <c r="L173" i="77"/>
  <c r="L172" i="77"/>
  <c r="L171" i="77"/>
  <c r="L170" i="77"/>
  <c r="L169" i="77"/>
  <c r="L168" i="77"/>
  <c r="L167" i="77"/>
  <c r="L166" i="77"/>
  <c r="L165" i="77"/>
  <c r="L164" i="77"/>
  <c r="L163" i="77"/>
  <c r="L162" i="77"/>
  <c r="L161" i="77"/>
  <c r="L160" i="77"/>
  <c r="L159" i="77"/>
  <c r="L158" i="77"/>
  <c r="L157" i="77"/>
  <c r="L156" i="77"/>
  <c r="L155" i="77"/>
  <c r="L154" i="77"/>
  <c r="L153" i="77"/>
  <c r="L152" i="77"/>
  <c r="L151" i="77"/>
  <c r="L150" i="77"/>
  <c r="L149" i="77"/>
  <c r="L148" i="77"/>
  <c r="L147" i="77"/>
  <c r="L146" i="77"/>
  <c r="L145" i="77"/>
  <c r="L144" i="77"/>
  <c r="L143" i="77"/>
  <c r="L142" i="77"/>
  <c r="L141" i="77"/>
  <c r="L140" i="77"/>
  <c r="L139" i="77"/>
  <c r="L138" i="77"/>
  <c r="L137" i="77"/>
  <c r="L136" i="77"/>
  <c r="L135" i="77"/>
  <c r="L134" i="77"/>
  <c r="L133" i="77"/>
  <c r="L132" i="77"/>
  <c r="L131" i="77"/>
  <c r="L130" i="77"/>
  <c r="L129" i="77"/>
  <c r="L128" i="77"/>
  <c r="L127" i="77"/>
  <c r="L126" i="77"/>
  <c r="L125" i="77"/>
  <c r="L124" i="77"/>
  <c r="L123" i="77"/>
  <c r="L122" i="77"/>
  <c r="L121" i="77"/>
  <c r="L120" i="77"/>
  <c r="L119" i="77"/>
  <c r="L118" i="77"/>
  <c r="L117" i="77"/>
  <c r="L116" i="77"/>
  <c r="L115" i="77"/>
  <c r="L114" i="77"/>
  <c r="L113" i="77"/>
  <c r="L112" i="77"/>
  <c r="L111" i="77"/>
  <c r="L110" i="77"/>
  <c r="L109" i="77"/>
  <c r="L108" i="77"/>
  <c r="L107" i="77"/>
  <c r="L106" i="77"/>
  <c r="L105" i="77"/>
  <c r="L104" i="77"/>
  <c r="L103" i="77"/>
  <c r="L102" i="77"/>
  <c r="L101" i="77"/>
  <c r="L100" i="77"/>
  <c r="L99" i="77"/>
  <c r="L98" i="77"/>
  <c r="L97" i="77"/>
  <c r="L96" i="77"/>
  <c r="L95" i="77"/>
  <c r="L94" i="77"/>
  <c r="L93" i="77"/>
  <c r="L92" i="77"/>
  <c r="L91" i="77"/>
  <c r="L90" i="77"/>
  <c r="L89" i="77"/>
  <c r="L88" i="77"/>
  <c r="L87" i="77"/>
  <c r="L86" i="77"/>
  <c r="L85" i="77"/>
  <c r="L84" i="77"/>
  <c r="L83" i="77"/>
  <c r="L82" i="77"/>
  <c r="L81" i="77"/>
  <c r="L80" i="77"/>
  <c r="L79" i="77"/>
  <c r="L78" i="77"/>
  <c r="L77" i="77"/>
  <c r="L76" i="77"/>
  <c r="L75" i="77"/>
  <c r="L74" i="77"/>
  <c r="L73" i="77"/>
  <c r="L72" i="77"/>
  <c r="L71" i="77"/>
  <c r="L70" i="77"/>
  <c r="L69" i="77"/>
  <c r="L68" i="77"/>
  <c r="L67" i="77"/>
  <c r="L66" i="77"/>
  <c r="L65" i="77"/>
  <c r="L64" i="77"/>
  <c r="L63" i="77"/>
  <c r="L62" i="77"/>
  <c r="L61" i="77"/>
  <c r="L54" i="77"/>
  <c r="L53" i="77"/>
  <c r="L52" i="77"/>
  <c r="L51" i="77"/>
  <c r="L50" i="77"/>
  <c r="L49" i="77"/>
  <c r="L48" i="77"/>
  <c r="L47" i="77"/>
  <c r="L46" i="77"/>
  <c r="L45" i="77"/>
  <c r="L44" i="77"/>
  <c r="L43" i="77"/>
  <c r="L42" i="77"/>
  <c r="L41" i="77"/>
  <c r="L40" i="77"/>
  <c r="L39" i="77"/>
  <c r="L38" i="77"/>
  <c r="L37" i="77"/>
  <c r="L36" i="77"/>
  <c r="L35" i="77"/>
  <c r="L34" i="77"/>
  <c r="L33" i="77"/>
  <c r="L32" i="77"/>
  <c r="L31" i="77"/>
  <c r="L30" i="77"/>
  <c r="L29" i="77"/>
  <c r="L28" i="77"/>
  <c r="L27" i="77"/>
  <c r="L26" i="77"/>
  <c r="L25" i="77"/>
  <c r="L24" i="77"/>
  <c r="L23" i="77"/>
  <c r="L22" i="77"/>
  <c r="L21" i="77"/>
  <c r="L20" i="77"/>
  <c r="L19" i="77"/>
  <c r="L18" i="77"/>
  <c r="L17" i="77"/>
  <c r="L16" i="77"/>
  <c r="L15" i="77"/>
  <c r="L14" i="77"/>
  <c r="L13" i="77"/>
  <c r="L12" i="77"/>
  <c r="L11" i="77"/>
  <c r="L10" i="77"/>
  <c r="L9" i="77"/>
  <c r="H9" i="77"/>
  <c r="H10" i="77" s="1"/>
  <c r="H11" i="77" s="1"/>
  <c r="H12" i="77" s="1"/>
  <c r="H13" i="77" s="1"/>
  <c r="H14" i="77" s="1"/>
  <c r="H15" i="77" s="1"/>
  <c r="H16" i="77" s="1"/>
  <c r="H17" i="77" s="1"/>
  <c r="H18" i="77" s="1"/>
  <c r="H19" i="77" s="1"/>
  <c r="H20" i="77" s="1"/>
  <c r="H21" i="77" s="1"/>
  <c r="H22" i="77" s="1"/>
  <c r="H23" i="77" s="1"/>
  <c r="H24" i="77" s="1"/>
  <c r="H25" i="77" s="1"/>
  <c r="H26" i="77" s="1"/>
  <c r="H27" i="77" s="1"/>
  <c r="H28" i="77" s="1"/>
  <c r="H29" i="77" s="1"/>
  <c r="H30" i="77" s="1"/>
  <c r="H31" i="77" s="1"/>
  <c r="H32" i="77" s="1"/>
  <c r="H33" i="77" s="1"/>
  <c r="H34" i="77" s="1"/>
  <c r="H35" i="77" s="1"/>
  <c r="H36" i="77" s="1"/>
  <c r="H37" i="77" s="1"/>
  <c r="H38" i="77" s="1"/>
  <c r="H39" i="77" s="1"/>
  <c r="H40" i="77" s="1"/>
  <c r="H41" i="77" s="1"/>
  <c r="H42" i="77" s="1"/>
  <c r="H43" i="77" s="1"/>
  <c r="H44" i="77" s="1"/>
  <c r="H45" i="77" s="1"/>
  <c r="H46" i="77" s="1"/>
  <c r="H47" i="77" s="1"/>
  <c r="H48" i="77" s="1"/>
  <c r="H49" i="77" s="1"/>
  <c r="H50" i="77" s="1"/>
  <c r="H51" i="77" s="1"/>
  <c r="H52" i="77" s="1"/>
  <c r="H53" i="77" s="1"/>
  <c r="H54" i="77" s="1"/>
  <c r="H55" i="77" s="1"/>
  <c r="H56" i="77" s="1"/>
  <c r="H57" i="77" s="1"/>
  <c r="H58" i="77" s="1"/>
  <c r="H59" i="77" s="1"/>
  <c r="H60" i="77" s="1"/>
  <c r="H61" i="77" s="1"/>
  <c r="H62" i="77" s="1"/>
  <c r="H63" i="77" s="1"/>
  <c r="H64" i="77" s="1"/>
  <c r="H65" i="77" s="1"/>
  <c r="H66" i="77" s="1"/>
  <c r="H67" i="77" s="1"/>
  <c r="H68" i="77" s="1"/>
  <c r="H69" i="77" s="1"/>
  <c r="H70" i="77" s="1"/>
  <c r="H71" i="77" s="1"/>
  <c r="H72" i="77" s="1"/>
  <c r="H73" i="77" s="1"/>
  <c r="H74" i="77" s="1"/>
  <c r="H75" i="77" s="1"/>
  <c r="H76" i="77" s="1"/>
  <c r="H77" i="77" s="1"/>
  <c r="H78" i="77" s="1"/>
  <c r="H79" i="77" s="1"/>
  <c r="H80" i="77" s="1"/>
  <c r="H81" i="77" s="1"/>
  <c r="H82" i="77" s="1"/>
  <c r="H83" i="77" s="1"/>
  <c r="H84" i="77" s="1"/>
  <c r="H85" i="77" s="1"/>
  <c r="H86" i="77" s="1"/>
  <c r="H87" i="77" s="1"/>
  <c r="H88" i="77" s="1"/>
  <c r="H89" i="77" s="1"/>
  <c r="H90" i="77" s="1"/>
  <c r="H91" i="77" s="1"/>
  <c r="H92" i="77" s="1"/>
  <c r="H93" i="77" s="1"/>
  <c r="H94" i="77" s="1"/>
  <c r="H95" i="77" s="1"/>
  <c r="H96" i="77" s="1"/>
  <c r="H97" i="77" s="1"/>
  <c r="H98" i="77" s="1"/>
  <c r="H99" i="77" s="1"/>
  <c r="H100" i="77" s="1"/>
  <c r="H101" i="77" s="1"/>
  <c r="H102" i="77" s="1"/>
  <c r="H103" i="77" s="1"/>
  <c r="H104" i="77" s="1"/>
  <c r="H105" i="77" s="1"/>
  <c r="H106" i="77" s="1"/>
  <c r="H107" i="77" s="1"/>
  <c r="H108" i="77" s="1"/>
  <c r="H109" i="77" s="1"/>
  <c r="H110" i="77" s="1"/>
  <c r="H111" i="77" s="1"/>
  <c r="H112" i="77" s="1"/>
  <c r="H113" i="77" s="1"/>
  <c r="H114" i="77" s="1"/>
  <c r="H115" i="77" s="1"/>
  <c r="H116" i="77" s="1"/>
  <c r="H117" i="77" s="1"/>
  <c r="H118" i="77" s="1"/>
  <c r="H119" i="77" s="1"/>
  <c r="H120" i="77" s="1"/>
  <c r="H121" i="77" s="1"/>
  <c r="H122" i="77" s="1"/>
  <c r="H123" i="77" s="1"/>
  <c r="H124" i="77" s="1"/>
  <c r="H125" i="77" s="1"/>
  <c r="H126" i="77" s="1"/>
  <c r="H127" i="77" s="1"/>
  <c r="H128" i="77" s="1"/>
  <c r="H129" i="77" s="1"/>
  <c r="H130" i="77" s="1"/>
  <c r="H131" i="77" s="1"/>
  <c r="H132" i="77" s="1"/>
  <c r="H133" i="77" s="1"/>
  <c r="H134" i="77" s="1"/>
  <c r="H135" i="77" s="1"/>
  <c r="H136" i="77" s="1"/>
  <c r="H137" i="77" s="1"/>
  <c r="H138" i="77" s="1"/>
  <c r="H139" i="77" s="1"/>
  <c r="H140" i="77" s="1"/>
  <c r="H141" i="77" s="1"/>
  <c r="H142" i="77" s="1"/>
  <c r="H143" i="77" s="1"/>
  <c r="H144" i="77" s="1"/>
  <c r="H145" i="77" s="1"/>
  <c r="H146" i="77" s="1"/>
  <c r="H147" i="77" s="1"/>
  <c r="H148" i="77" s="1"/>
  <c r="H149" i="77" s="1"/>
  <c r="H150" i="77" s="1"/>
  <c r="H151" i="77" s="1"/>
  <c r="H152" i="77" s="1"/>
  <c r="H153" i="77" s="1"/>
  <c r="H154" i="77" s="1"/>
  <c r="H155" i="77" s="1"/>
  <c r="H156" i="77" s="1"/>
  <c r="H157" i="77" s="1"/>
  <c r="H158" i="77" s="1"/>
  <c r="H159" i="77" s="1"/>
  <c r="H160" i="77" s="1"/>
  <c r="H161" i="77" s="1"/>
  <c r="H162" i="77" s="1"/>
  <c r="H163" i="77" s="1"/>
  <c r="H164" i="77" s="1"/>
  <c r="H165" i="77" s="1"/>
  <c r="H166" i="77" s="1"/>
  <c r="H167" i="77" s="1"/>
  <c r="H168" i="77" s="1"/>
  <c r="H169" i="77" s="1"/>
  <c r="H170" i="77" s="1"/>
  <c r="H171" i="77" s="1"/>
  <c r="H172" i="77" s="1"/>
  <c r="H173" i="77" s="1"/>
  <c r="H174" i="77" s="1"/>
  <c r="H175" i="77" s="1"/>
  <c r="H176" i="77" s="1"/>
  <c r="H177" i="77" s="1"/>
  <c r="H178" i="77" s="1"/>
  <c r="H179" i="77" s="1"/>
  <c r="H180" i="77" s="1"/>
  <c r="H181" i="77" s="1"/>
  <c r="H182" i="77" s="1"/>
  <c r="H183" i="77" s="1"/>
  <c r="H184" i="77" s="1"/>
  <c r="H185" i="77" s="1"/>
  <c r="H186" i="77" s="1"/>
  <c r="H187" i="77" s="1"/>
  <c r="H188" i="77" s="1"/>
  <c r="H189" i="77" s="1"/>
  <c r="H190" i="77" s="1"/>
  <c r="H191" i="77" s="1"/>
  <c r="H192" i="77" s="1"/>
  <c r="H193" i="77" s="1"/>
  <c r="H194" i="77" s="1"/>
  <c r="H195" i="77" s="1"/>
  <c r="H196" i="77" s="1"/>
  <c r="H197" i="77" s="1"/>
  <c r="H198" i="77" s="1"/>
  <c r="H199" i="77" s="1"/>
  <c r="H200" i="77" s="1"/>
  <c r="H201" i="77" s="1"/>
  <c r="H202" i="77" s="1"/>
  <c r="H203" i="77" s="1"/>
  <c r="H204" i="77" s="1"/>
  <c r="H205" i="77" s="1"/>
  <c r="H206" i="77" s="1"/>
  <c r="H207" i="77" s="1"/>
  <c r="H208" i="77" s="1"/>
  <c r="H209" i="77" s="1"/>
  <c r="E22" i="32" s="1"/>
  <c r="G9" i="77"/>
  <c r="G10" i="77" s="1"/>
  <c r="G11" i="77" s="1"/>
  <c r="G12" i="77" s="1"/>
  <c r="G13" i="77" s="1"/>
  <c r="G14" i="77" s="1"/>
  <c r="G15" i="77" s="1"/>
  <c r="G16" i="77" s="1"/>
  <c r="G17" i="77" s="1"/>
  <c r="G18" i="77" s="1"/>
  <c r="G19" i="77" s="1"/>
  <c r="G20" i="77" s="1"/>
  <c r="G21" i="77" s="1"/>
  <c r="G22" i="77" s="1"/>
  <c r="G23" i="77" s="1"/>
  <c r="G24" i="77" s="1"/>
  <c r="G25" i="77" s="1"/>
  <c r="G26" i="77" s="1"/>
  <c r="G27" i="77" s="1"/>
  <c r="G28" i="77" s="1"/>
  <c r="G29" i="77" s="1"/>
  <c r="G30" i="77" s="1"/>
  <c r="G31" i="77" s="1"/>
  <c r="G32" i="77" s="1"/>
  <c r="G33" i="77" s="1"/>
  <c r="G34" i="77" s="1"/>
  <c r="G35" i="77" s="1"/>
  <c r="G36" i="77" s="1"/>
  <c r="G37" i="77" s="1"/>
  <c r="G38" i="77" s="1"/>
  <c r="G39" i="77" s="1"/>
  <c r="G40" i="77" s="1"/>
  <c r="G41" i="77" s="1"/>
  <c r="G42" i="77" s="1"/>
  <c r="G43" i="77" s="1"/>
  <c r="G44" i="77" s="1"/>
  <c r="G45" i="77" s="1"/>
  <c r="G46" i="77" s="1"/>
  <c r="G47" i="77" s="1"/>
  <c r="G48" i="77" s="1"/>
  <c r="G49" i="77" s="1"/>
  <c r="G50" i="77" s="1"/>
  <c r="G51" i="77" s="1"/>
  <c r="G52" i="77" s="1"/>
  <c r="G53" i="77" s="1"/>
  <c r="G54" i="77" s="1"/>
  <c r="G55" i="77" s="1"/>
  <c r="G56" i="77" s="1"/>
  <c r="G57" i="77" s="1"/>
  <c r="G58" i="77" s="1"/>
  <c r="G59" i="77" s="1"/>
  <c r="G60" i="77" s="1"/>
  <c r="G61" i="77" s="1"/>
  <c r="G62" i="77" s="1"/>
  <c r="G63" i="77" s="1"/>
  <c r="G64" i="77" s="1"/>
  <c r="G65" i="77" s="1"/>
  <c r="G66" i="77" s="1"/>
  <c r="G67" i="77" s="1"/>
  <c r="G68" i="77" s="1"/>
  <c r="G69" i="77" s="1"/>
  <c r="G70" i="77" s="1"/>
  <c r="G71" i="77" s="1"/>
  <c r="G72" i="77" s="1"/>
  <c r="G73" i="77" s="1"/>
  <c r="G74" i="77" s="1"/>
  <c r="G75" i="77" s="1"/>
  <c r="G76" i="77" s="1"/>
  <c r="G77" i="77" s="1"/>
  <c r="G78" i="77" s="1"/>
  <c r="G79" i="77" s="1"/>
  <c r="G80" i="77" s="1"/>
  <c r="G81" i="77" s="1"/>
  <c r="G82" i="77" s="1"/>
  <c r="G83" i="77" s="1"/>
  <c r="G84" i="77" s="1"/>
  <c r="G85" i="77" s="1"/>
  <c r="G86" i="77" s="1"/>
  <c r="G87" i="77" s="1"/>
  <c r="G88" i="77" s="1"/>
  <c r="G89" i="77" s="1"/>
  <c r="G90" i="77" s="1"/>
  <c r="G91" i="77" s="1"/>
  <c r="G92" i="77" s="1"/>
  <c r="G93" i="77" s="1"/>
  <c r="G94" i="77" s="1"/>
  <c r="G95" i="77" s="1"/>
  <c r="G96" i="77" s="1"/>
  <c r="G97" i="77" s="1"/>
  <c r="G98" i="77" s="1"/>
  <c r="G99" i="77" s="1"/>
  <c r="G100" i="77" s="1"/>
  <c r="G101" i="77" s="1"/>
  <c r="G102" i="77" s="1"/>
  <c r="G103" i="77" s="1"/>
  <c r="G104" i="77" s="1"/>
  <c r="G105" i="77" s="1"/>
  <c r="G106" i="77" s="1"/>
  <c r="G107" i="77" s="1"/>
  <c r="G108" i="77" s="1"/>
  <c r="G109" i="77" s="1"/>
  <c r="G110" i="77" s="1"/>
  <c r="G111" i="77" s="1"/>
  <c r="G112" i="77" s="1"/>
  <c r="G113" i="77" s="1"/>
  <c r="G114" i="77" s="1"/>
  <c r="G115" i="77" s="1"/>
  <c r="G116" i="77" s="1"/>
  <c r="G117" i="77" s="1"/>
  <c r="G118" i="77" s="1"/>
  <c r="G119" i="77" s="1"/>
  <c r="G120" i="77" s="1"/>
  <c r="G121" i="77" s="1"/>
  <c r="G122" i="77" s="1"/>
  <c r="G123" i="77" s="1"/>
  <c r="G124" i="77" s="1"/>
  <c r="G125" i="77" s="1"/>
  <c r="G126" i="77" s="1"/>
  <c r="G127" i="77" s="1"/>
  <c r="G128" i="77" s="1"/>
  <c r="G129" i="77" s="1"/>
  <c r="G130" i="77" s="1"/>
  <c r="G131" i="77" s="1"/>
  <c r="G132" i="77" s="1"/>
  <c r="G133" i="77" s="1"/>
  <c r="G134" i="77" s="1"/>
  <c r="G135" i="77" s="1"/>
  <c r="G136" i="77" s="1"/>
  <c r="G137" i="77" s="1"/>
  <c r="G138" i="77" s="1"/>
  <c r="G139" i="77" s="1"/>
  <c r="G140" i="77" s="1"/>
  <c r="G141" i="77" s="1"/>
  <c r="G142" i="77" s="1"/>
  <c r="G143" i="77" s="1"/>
  <c r="G144" i="77" s="1"/>
  <c r="G145" i="77" s="1"/>
  <c r="G146" i="77" s="1"/>
  <c r="G147" i="77" s="1"/>
  <c r="G148" i="77" s="1"/>
  <c r="G149" i="77" s="1"/>
  <c r="G150" i="77" s="1"/>
  <c r="G151" i="77" s="1"/>
  <c r="G152" i="77" s="1"/>
  <c r="G153" i="77" s="1"/>
  <c r="G154" i="77" s="1"/>
  <c r="G155" i="77" s="1"/>
  <c r="G156" i="77" s="1"/>
  <c r="G157" i="77" s="1"/>
  <c r="G158" i="77" s="1"/>
  <c r="G159" i="77" s="1"/>
  <c r="G160" i="77" s="1"/>
  <c r="G161" i="77" s="1"/>
  <c r="G162" i="77" s="1"/>
  <c r="G163" i="77" s="1"/>
  <c r="G164" i="77" s="1"/>
  <c r="G165" i="77" s="1"/>
  <c r="G166" i="77" s="1"/>
  <c r="G167" i="77" s="1"/>
  <c r="G168" i="77" s="1"/>
  <c r="G169" i="77" s="1"/>
  <c r="G170" i="77" s="1"/>
  <c r="G171" i="77" s="1"/>
  <c r="G172" i="77" s="1"/>
  <c r="G173" i="77" s="1"/>
  <c r="G174" i="77" s="1"/>
  <c r="G175" i="77" s="1"/>
  <c r="G176" i="77" s="1"/>
  <c r="G177" i="77" s="1"/>
  <c r="G178" i="77" s="1"/>
  <c r="G179" i="77" s="1"/>
  <c r="G180" i="77" s="1"/>
  <c r="G181" i="77" s="1"/>
  <c r="G182" i="77" s="1"/>
  <c r="G183" i="77" s="1"/>
  <c r="G184" i="77" s="1"/>
  <c r="G185" i="77" s="1"/>
  <c r="G186" i="77" s="1"/>
  <c r="G187" i="77" s="1"/>
  <c r="G188" i="77" s="1"/>
  <c r="G189" i="77" s="1"/>
  <c r="G190" i="77" s="1"/>
  <c r="G191" i="77" s="1"/>
  <c r="G192" i="77" s="1"/>
  <c r="G193" i="77" s="1"/>
  <c r="G194" i="77" s="1"/>
  <c r="G195" i="77" s="1"/>
  <c r="G196" i="77" s="1"/>
  <c r="G197" i="77" s="1"/>
  <c r="G198" i="77" s="1"/>
  <c r="G199" i="77" s="1"/>
  <c r="G200" i="77" s="1"/>
  <c r="G201" i="77" s="1"/>
  <c r="G202" i="77" s="1"/>
  <c r="G203" i="77" s="1"/>
  <c r="G204" i="77" s="1"/>
  <c r="G205" i="77" s="1"/>
  <c r="G206" i="77" s="1"/>
  <c r="G207" i="77" s="1"/>
  <c r="G208" i="77" s="1"/>
  <c r="G209" i="77" s="1"/>
  <c r="D22" i="32" s="1"/>
  <c r="G22" i="32" s="1"/>
  <c r="G10" i="71" l="1"/>
  <c r="G11" i="71" s="1"/>
  <c r="G12" i="71" s="1"/>
  <c r="G13" i="71" s="1"/>
  <c r="G14" i="71" s="1"/>
  <c r="G15" i="71" s="1"/>
  <c r="G16" i="71" s="1"/>
  <c r="G9" i="71"/>
  <c r="L16" i="69"/>
  <c r="L17" i="69"/>
  <c r="L18" i="69"/>
  <c r="L19" i="69"/>
  <c r="L20" i="69"/>
  <c r="L21" i="69"/>
  <c r="L22" i="69"/>
  <c r="L23" i="69"/>
  <c r="L24" i="69"/>
  <c r="L25" i="69"/>
  <c r="L26" i="69"/>
  <c r="L27" i="69"/>
  <c r="L28" i="69"/>
  <c r="L29" i="69"/>
  <c r="L30" i="69"/>
  <c r="L31" i="69"/>
  <c r="L32" i="69"/>
  <c r="L33" i="69"/>
  <c r="L34" i="69"/>
  <c r="L35" i="69"/>
  <c r="L36" i="69"/>
  <c r="L37" i="69"/>
  <c r="L38" i="69"/>
  <c r="L39" i="69"/>
  <c r="L40" i="69"/>
  <c r="L41" i="69"/>
  <c r="L42" i="69"/>
  <c r="L43" i="69"/>
  <c r="L44" i="69"/>
  <c r="L45" i="69"/>
  <c r="L46" i="69"/>
  <c r="L47" i="69"/>
  <c r="L48" i="69"/>
  <c r="L49" i="69"/>
  <c r="L50" i="69"/>
  <c r="L51" i="69"/>
  <c r="L52" i="69"/>
  <c r="L53" i="69"/>
  <c r="L54" i="69"/>
  <c r="L55" i="69"/>
  <c r="L56" i="69"/>
  <c r="L57" i="69"/>
  <c r="L58" i="69"/>
  <c r="L59" i="69"/>
  <c r="L60" i="69"/>
  <c r="L61" i="69"/>
  <c r="L15" i="69"/>
  <c r="L9" i="69"/>
  <c r="G17" i="71" l="1"/>
  <c r="G18" i="71" s="1"/>
  <c r="G19" i="71" s="1"/>
  <c r="G20" i="71" s="1"/>
  <c r="G21" i="71" s="1"/>
  <c r="G22" i="71" s="1"/>
  <c r="G23" i="71" s="1"/>
  <c r="G24" i="71" s="1"/>
  <c r="G25" i="71" s="1"/>
  <c r="G26" i="71" s="1"/>
  <c r="G27" i="71" s="1"/>
  <c r="G28" i="71" s="1"/>
  <c r="G29" i="71" s="1"/>
  <c r="G30" i="71" s="1"/>
  <c r="G31" i="71" s="1"/>
  <c r="G32" i="71" s="1"/>
  <c r="G33" i="71" s="1"/>
  <c r="G34" i="71" s="1"/>
  <c r="G35" i="71" s="1"/>
  <c r="G36" i="71" s="1"/>
  <c r="G37" i="71" s="1"/>
  <c r="G38" i="71" s="1"/>
  <c r="G39" i="71" s="1"/>
  <c r="G40" i="71" s="1"/>
  <c r="G41" i="71" s="1"/>
  <c r="G42" i="71" s="1"/>
  <c r="G43" i="71" s="1"/>
  <c r="G44" i="71" s="1"/>
  <c r="G45" i="71" s="1"/>
  <c r="G46" i="71" s="1"/>
  <c r="G47" i="71" s="1"/>
  <c r="G48" i="71" s="1"/>
  <c r="G49" i="71" s="1"/>
  <c r="G50" i="71" s="1"/>
  <c r="G51" i="71" s="1"/>
  <c r="G52" i="71" s="1"/>
  <c r="G53" i="71" s="1"/>
  <c r="G54" i="71" s="1"/>
  <c r="G55" i="71" s="1"/>
  <c r="G56" i="71" s="1"/>
  <c r="G57" i="71" s="1"/>
  <c r="G58" i="71" s="1"/>
  <c r="G59" i="71" s="1"/>
  <c r="G60" i="71" s="1"/>
  <c r="G61" i="71" s="1"/>
  <c r="G62" i="71" s="1"/>
  <c r="G63" i="71" s="1"/>
  <c r="G64" i="71" s="1"/>
  <c r="G65" i="71" s="1"/>
  <c r="G66" i="71" s="1"/>
  <c r="G67" i="71" s="1"/>
  <c r="G68" i="71" s="1"/>
  <c r="G69" i="71" s="1"/>
  <c r="G70" i="71" s="1"/>
  <c r="G71" i="71" s="1"/>
  <c r="G72" i="71" s="1"/>
  <c r="G73" i="71" s="1"/>
  <c r="G74" i="71" s="1"/>
  <c r="G75" i="71" s="1"/>
  <c r="G76" i="71" s="1"/>
  <c r="G77" i="71" s="1"/>
  <c r="G78" i="71" s="1"/>
  <c r="G79" i="71" s="1"/>
  <c r="G80" i="71" s="1"/>
  <c r="G81" i="71" s="1"/>
  <c r="G82" i="71" s="1"/>
  <c r="G83" i="71" s="1"/>
  <c r="G84" i="71" s="1"/>
  <c r="G85" i="71" s="1"/>
  <c r="G86" i="71" s="1"/>
  <c r="G87" i="71" s="1"/>
  <c r="G88" i="71" s="1"/>
  <c r="G89" i="71" s="1"/>
  <c r="G90" i="71" s="1"/>
  <c r="G91" i="71" s="1"/>
  <c r="G92" i="71" s="1"/>
  <c r="G93" i="71" s="1"/>
  <c r="G94" i="71" s="1"/>
  <c r="G95" i="71" s="1"/>
  <c r="G96" i="71" s="1"/>
  <c r="G97" i="71" s="1"/>
  <c r="G98" i="71" s="1"/>
  <c r="G99" i="71" s="1"/>
  <c r="G100" i="71" s="1"/>
  <c r="G101" i="71" s="1"/>
  <c r="G102" i="71" s="1"/>
  <c r="G103" i="71" s="1"/>
  <c r="G104" i="71" s="1"/>
  <c r="G105" i="71" s="1"/>
  <c r="G106" i="71" s="1"/>
  <c r="G107" i="71" s="1"/>
  <c r="G108" i="71" s="1"/>
  <c r="G109" i="71" s="1"/>
  <c r="G110" i="71" s="1"/>
  <c r="G111" i="71" s="1"/>
  <c r="G112" i="71" s="1"/>
  <c r="G113" i="71" s="1"/>
  <c r="G114" i="71" s="1"/>
  <c r="G115" i="71" s="1"/>
  <c r="G116" i="71" s="1"/>
  <c r="G117" i="71" s="1"/>
  <c r="G118" i="71" s="1"/>
  <c r="G119" i="71" s="1"/>
  <c r="G120" i="71" s="1"/>
  <c r="G121" i="71" s="1"/>
  <c r="G122" i="71" s="1"/>
  <c r="G123" i="71" s="1"/>
  <c r="G124" i="71" s="1"/>
  <c r="G125" i="71" s="1"/>
  <c r="G126" i="71" s="1"/>
  <c r="G127" i="71" s="1"/>
  <c r="G128" i="71" s="1"/>
  <c r="G129" i="71" s="1"/>
  <c r="G130" i="71" s="1"/>
  <c r="G131" i="71" s="1"/>
  <c r="G132" i="71" s="1"/>
  <c r="G133" i="71" s="1"/>
  <c r="G134" i="71" s="1"/>
  <c r="G135" i="71" s="1"/>
  <c r="G136" i="71" s="1"/>
  <c r="G137" i="71" s="1"/>
  <c r="G138" i="71" s="1"/>
  <c r="G139" i="71" s="1"/>
  <c r="G140" i="71" s="1"/>
  <c r="G141" i="71" s="1"/>
  <c r="G142" i="71" s="1"/>
  <c r="G143" i="71" s="1"/>
  <c r="G144" i="71" s="1"/>
  <c r="G145" i="71" s="1"/>
  <c r="G146" i="71" s="1"/>
  <c r="G147" i="71" s="1"/>
  <c r="G148" i="71" s="1"/>
  <c r="G149" i="71" s="1"/>
  <c r="G150" i="71" s="1"/>
  <c r="G151" i="71" s="1"/>
  <c r="G152" i="71" s="1"/>
  <c r="G153" i="71" s="1"/>
  <c r="G154" i="71" s="1"/>
  <c r="G155" i="71" s="1"/>
  <c r="G156" i="71" s="1"/>
  <c r="G157" i="71" s="1"/>
  <c r="G158" i="71" s="1"/>
  <c r="G159" i="71" s="1"/>
  <c r="G160" i="71" s="1"/>
  <c r="G161" i="71" s="1"/>
  <c r="G162" i="71" s="1"/>
  <c r="G163" i="71" s="1"/>
  <c r="G164" i="71" s="1"/>
  <c r="G165" i="71" s="1"/>
  <c r="G166" i="71" s="1"/>
  <c r="G167" i="71" s="1"/>
  <c r="G168" i="71" s="1"/>
  <c r="G169" i="71" s="1"/>
  <c r="G170" i="71" s="1"/>
  <c r="G171" i="71" s="1"/>
  <c r="G172" i="71" s="1"/>
  <c r="G173" i="71" s="1"/>
  <c r="G174" i="71" s="1"/>
  <c r="G175" i="71" s="1"/>
  <c r="G176" i="71" s="1"/>
  <c r="G177" i="71" s="1"/>
  <c r="G178" i="71" s="1"/>
  <c r="G179" i="71" s="1"/>
  <c r="G180" i="71" s="1"/>
  <c r="G181" i="71" s="1"/>
  <c r="G182" i="71" s="1"/>
  <c r="G183" i="71" s="1"/>
  <c r="G184" i="71" s="1"/>
  <c r="G185" i="71" s="1"/>
  <c r="G186" i="71" s="1"/>
  <c r="G187" i="71" s="1"/>
  <c r="G188" i="71" s="1"/>
  <c r="G189" i="71" s="1"/>
  <c r="G190" i="71" s="1"/>
  <c r="G191" i="71" s="1"/>
  <c r="G192" i="71" s="1"/>
  <c r="G193" i="71" s="1"/>
  <c r="G194" i="71" s="1"/>
  <c r="G195" i="71" s="1"/>
  <c r="G196" i="71" s="1"/>
  <c r="G197" i="71" s="1"/>
  <c r="G198" i="71" s="1"/>
  <c r="G199" i="71" s="1"/>
  <c r="G200" i="71" s="1"/>
  <c r="G201" i="71" s="1"/>
  <c r="G202" i="71" s="1"/>
  <c r="G203" i="71" s="1"/>
  <c r="G204" i="71" s="1"/>
  <c r="G205" i="71" s="1"/>
  <c r="G206" i="71" s="1"/>
  <c r="G207" i="71" s="1"/>
  <c r="G208" i="71" s="1"/>
  <c r="G209" i="71" s="1"/>
  <c r="H10" i="71"/>
  <c r="L8" i="69" l="1"/>
  <c r="L8" i="64"/>
  <c r="L11" i="10"/>
  <c r="L10" i="69" l="1"/>
  <c r="L11" i="69"/>
  <c r="L12" i="69"/>
  <c r="L13" i="69"/>
  <c r="L14" i="69"/>
  <c r="I18" i="32" l="1"/>
  <c r="L18" i="32" s="1"/>
  <c r="L26" i="70" l="1"/>
  <c r="L27" i="70"/>
  <c r="L28" i="70"/>
  <c r="L29" i="70"/>
  <c r="L30" i="70"/>
  <c r="L31" i="70"/>
  <c r="L32" i="70"/>
  <c r="L33" i="70"/>
  <c r="L34" i="70"/>
  <c r="L35" i="70"/>
  <c r="L36" i="70"/>
  <c r="L37" i="70"/>
  <c r="L38" i="70"/>
  <c r="L39" i="70"/>
  <c r="L40" i="70"/>
  <c r="L41" i="70"/>
  <c r="L42" i="70"/>
  <c r="F7" i="32" l="1"/>
  <c r="F20" i="32" l="1"/>
  <c r="F19" i="32"/>
  <c r="E23" i="32"/>
  <c r="D23" i="32"/>
  <c r="L8" i="63"/>
  <c r="L8" i="62"/>
  <c r="L8" i="72"/>
  <c r="L8" i="70"/>
  <c r="L8" i="66"/>
  <c r="F24" i="32" l="1"/>
  <c r="F23" i="32"/>
  <c r="L209" i="76"/>
  <c r="L208" i="76"/>
  <c r="L207" i="76"/>
  <c r="L206" i="76"/>
  <c r="L205" i="76"/>
  <c r="L204" i="76"/>
  <c r="L203" i="76"/>
  <c r="L202" i="76"/>
  <c r="L201" i="76"/>
  <c r="L200" i="76"/>
  <c r="L199" i="76"/>
  <c r="L198" i="76"/>
  <c r="L197" i="76"/>
  <c r="L196" i="76"/>
  <c r="L195" i="76"/>
  <c r="L194" i="76"/>
  <c r="L193" i="76"/>
  <c r="L192" i="76"/>
  <c r="L191" i="76"/>
  <c r="L190" i="76"/>
  <c r="L189" i="76"/>
  <c r="L188" i="76"/>
  <c r="L187" i="76"/>
  <c r="L186" i="76"/>
  <c r="L185" i="76"/>
  <c r="L184" i="76"/>
  <c r="L183" i="76"/>
  <c r="L182" i="76"/>
  <c r="L181" i="76"/>
  <c r="L180" i="76"/>
  <c r="L179" i="76"/>
  <c r="L178" i="76"/>
  <c r="L177" i="76"/>
  <c r="L176" i="76"/>
  <c r="L175" i="76"/>
  <c r="L174" i="76"/>
  <c r="L173" i="76"/>
  <c r="L172" i="76"/>
  <c r="L171" i="76"/>
  <c r="L170" i="76"/>
  <c r="L169" i="76"/>
  <c r="L168" i="76"/>
  <c r="L167" i="76"/>
  <c r="L166" i="76"/>
  <c r="L165" i="76"/>
  <c r="L164" i="76"/>
  <c r="L163" i="76"/>
  <c r="L162" i="76"/>
  <c r="L161" i="76"/>
  <c r="L160" i="76"/>
  <c r="L159" i="76"/>
  <c r="L158" i="76"/>
  <c r="L157" i="76"/>
  <c r="L156" i="76"/>
  <c r="L155" i="76"/>
  <c r="L154" i="76"/>
  <c r="L153" i="76"/>
  <c r="L152" i="76"/>
  <c r="L151" i="76"/>
  <c r="L150" i="76"/>
  <c r="L149" i="76"/>
  <c r="L148" i="76"/>
  <c r="L147" i="76"/>
  <c r="L146" i="76"/>
  <c r="L145" i="76"/>
  <c r="L144" i="76"/>
  <c r="L143" i="76"/>
  <c r="L142" i="76"/>
  <c r="L141" i="76"/>
  <c r="L140" i="76"/>
  <c r="L139" i="76"/>
  <c r="L138" i="76"/>
  <c r="L137" i="76"/>
  <c r="L136" i="76"/>
  <c r="L135" i="76"/>
  <c r="L134" i="76"/>
  <c r="L133" i="76"/>
  <c r="L132" i="76"/>
  <c r="L131" i="76"/>
  <c r="L130" i="76"/>
  <c r="L129" i="76"/>
  <c r="L128" i="76"/>
  <c r="L127" i="76"/>
  <c r="L126" i="76"/>
  <c r="L125" i="76"/>
  <c r="L124" i="76"/>
  <c r="L123" i="76"/>
  <c r="L122" i="76"/>
  <c r="L121" i="76"/>
  <c r="L120" i="76"/>
  <c r="L119" i="76"/>
  <c r="L118" i="76"/>
  <c r="L117" i="76"/>
  <c r="L116" i="76"/>
  <c r="L115" i="76"/>
  <c r="L114" i="76"/>
  <c r="L113" i="76"/>
  <c r="L112" i="76"/>
  <c r="L111" i="76"/>
  <c r="L110" i="76"/>
  <c r="L109" i="76"/>
  <c r="L108" i="76"/>
  <c r="L107" i="76"/>
  <c r="L106" i="76"/>
  <c r="L105" i="76"/>
  <c r="L104" i="76"/>
  <c r="L103" i="76"/>
  <c r="L102" i="76"/>
  <c r="L101" i="76"/>
  <c r="L100" i="76"/>
  <c r="L99" i="76"/>
  <c r="L98" i="76"/>
  <c r="L97" i="76"/>
  <c r="L96" i="76"/>
  <c r="L95" i="76"/>
  <c r="L94" i="76"/>
  <c r="L93" i="76"/>
  <c r="L92" i="76"/>
  <c r="L91" i="76"/>
  <c r="L90" i="76"/>
  <c r="L89" i="76"/>
  <c r="L88" i="76"/>
  <c r="L87" i="76"/>
  <c r="L86" i="76"/>
  <c r="L85" i="76"/>
  <c r="L84" i="76"/>
  <c r="L83" i="76"/>
  <c r="L82" i="76"/>
  <c r="L81" i="76"/>
  <c r="L80" i="76"/>
  <c r="L79" i="76"/>
  <c r="L78" i="76"/>
  <c r="L77" i="76"/>
  <c r="L76" i="76"/>
  <c r="L75" i="76"/>
  <c r="L74" i="76"/>
  <c r="L73" i="76"/>
  <c r="L72" i="76"/>
  <c r="L71" i="76"/>
  <c r="L70" i="76"/>
  <c r="L69" i="76"/>
  <c r="L68" i="76"/>
  <c r="L67" i="76"/>
  <c r="L66" i="76"/>
  <c r="L65" i="76"/>
  <c r="L64" i="76"/>
  <c r="L63" i="76"/>
  <c r="L62" i="76"/>
  <c r="L61" i="76"/>
  <c r="L54" i="76"/>
  <c r="L53" i="76"/>
  <c r="L52" i="76"/>
  <c r="L51" i="76"/>
  <c r="L50" i="76"/>
  <c r="L49" i="76"/>
  <c r="L48" i="76"/>
  <c r="L47" i="76"/>
  <c r="L46" i="76"/>
  <c r="L45" i="76"/>
  <c r="L44" i="76"/>
  <c r="L43" i="76"/>
  <c r="L42" i="76"/>
  <c r="L41" i="76"/>
  <c r="L40" i="76"/>
  <c r="L39" i="76"/>
  <c r="L38" i="76"/>
  <c r="L37" i="76"/>
  <c r="L36" i="76"/>
  <c r="L35" i="76"/>
  <c r="L34" i="76"/>
  <c r="L33" i="76"/>
  <c r="L32" i="76"/>
  <c r="L31" i="76"/>
  <c r="L30" i="76"/>
  <c r="L29" i="76"/>
  <c r="L28" i="76"/>
  <c r="L27" i="76"/>
  <c r="L26" i="76"/>
  <c r="L25" i="76"/>
  <c r="L24" i="76"/>
  <c r="L23" i="76"/>
  <c r="L22" i="76"/>
  <c r="L21" i="76"/>
  <c r="L20" i="76"/>
  <c r="L19" i="76"/>
  <c r="L18" i="76"/>
  <c r="L17" i="76"/>
  <c r="L16" i="76"/>
  <c r="L15" i="76"/>
  <c r="L14" i="76"/>
  <c r="L13" i="76"/>
  <c r="L12" i="76"/>
  <c r="L11" i="76"/>
  <c r="L10" i="76"/>
  <c r="L9" i="76"/>
  <c r="H9" i="76"/>
  <c r="H10" i="76" s="1"/>
  <c r="H11" i="76" s="1"/>
  <c r="H12" i="76" s="1"/>
  <c r="H13" i="76" s="1"/>
  <c r="H14" i="76" s="1"/>
  <c r="H15" i="76" s="1"/>
  <c r="H16" i="76" s="1"/>
  <c r="H17" i="76" s="1"/>
  <c r="H18" i="76" s="1"/>
  <c r="H19" i="76" s="1"/>
  <c r="H20" i="76" s="1"/>
  <c r="H21" i="76" s="1"/>
  <c r="H22" i="76" s="1"/>
  <c r="H23" i="76" s="1"/>
  <c r="H24" i="76" s="1"/>
  <c r="H25" i="76" s="1"/>
  <c r="H26" i="76" s="1"/>
  <c r="H27" i="76" s="1"/>
  <c r="H28" i="76" s="1"/>
  <c r="H29" i="76" s="1"/>
  <c r="H30" i="76" s="1"/>
  <c r="H31" i="76" s="1"/>
  <c r="H32" i="76" s="1"/>
  <c r="H33" i="76" s="1"/>
  <c r="H34" i="76" s="1"/>
  <c r="H35" i="76" s="1"/>
  <c r="H36" i="76" s="1"/>
  <c r="H37" i="76" s="1"/>
  <c r="H38" i="76" s="1"/>
  <c r="H39" i="76" s="1"/>
  <c r="H40" i="76" s="1"/>
  <c r="H41" i="76" s="1"/>
  <c r="H42" i="76" s="1"/>
  <c r="H43" i="76" s="1"/>
  <c r="H44" i="76" s="1"/>
  <c r="H45" i="76" s="1"/>
  <c r="H46" i="76" s="1"/>
  <c r="H47" i="76" s="1"/>
  <c r="H48" i="76" s="1"/>
  <c r="H49" i="76" s="1"/>
  <c r="H50" i="76" s="1"/>
  <c r="H51" i="76" s="1"/>
  <c r="H52" i="76" s="1"/>
  <c r="H53" i="76" s="1"/>
  <c r="H54" i="76" s="1"/>
  <c r="H55" i="76" s="1"/>
  <c r="H56" i="76" s="1"/>
  <c r="H57" i="76" s="1"/>
  <c r="H58" i="76" s="1"/>
  <c r="H59" i="76" s="1"/>
  <c r="H60" i="76" s="1"/>
  <c r="H61" i="76" s="1"/>
  <c r="H62" i="76" s="1"/>
  <c r="H63" i="76" s="1"/>
  <c r="H64" i="76" s="1"/>
  <c r="H65" i="76" s="1"/>
  <c r="H66" i="76" s="1"/>
  <c r="H67" i="76" s="1"/>
  <c r="H68" i="76" s="1"/>
  <c r="H69" i="76" s="1"/>
  <c r="H70" i="76" s="1"/>
  <c r="H71" i="76" s="1"/>
  <c r="H72" i="76" s="1"/>
  <c r="H73" i="76" s="1"/>
  <c r="H74" i="76" s="1"/>
  <c r="H75" i="76" s="1"/>
  <c r="H76" i="76" s="1"/>
  <c r="H77" i="76" s="1"/>
  <c r="H78" i="76" s="1"/>
  <c r="H79" i="76" s="1"/>
  <c r="H80" i="76" s="1"/>
  <c r="H81" i="76" s="1"/>
  <c r="H82" i="76" s="1"/>
  <c r="H83" i="76" s="1"/>
  <c r="H84" i="76" s="1"/>
  <c r="H85" i="76" s="1"/>
  <c r="H86" i="76" s="1"/>
  <c r="H87" i="76" s="1"/>
  <c r="H88" i="76" s="1"/>
  <c r="H89" i="76" s="1"/>
  <c r="H90" i="76" s="1"/>
  <c r="H91" i="76" s="1"/>
  <c r="H92" i="76" s="1"/>
  <c r="H93" i="76" s="1"/>
  <c r="H94" i="76" s="1"/>
  <c r="H95" i="76" s="1"/>
  <c r="H96" i="76" s="1"/>
  <c r="H97" i="76" s="1"/>
  <c r="H98" i="76" s="1"/>
  <c r="H99" i="76" s="1"/>
  <c r="H100" i="76" s="1"/>
  <c r="H101" i="76" s="1"/>
  <c r="H102" i="76" s="1"/>
  <c r="H103" i="76" s="1"/>
  <c r="H104" i="76" s="1"/>
  <c r="H105" i="76" s="1"/>
  <c r="H106" i="76" s="1"/>
  <c r="H107" i="76" s="1"/>
  <c r="H108" i="76" s="1"/>
  <c r="H109" i="76" s="1"/>
  <c r="H110" i="76" s="1"/>
  <c r="H111" i="76" s="1"/>
  <c r="H112" i="76" s="1"/>
  <c r="H113" i="76" s="1"/>
  <c r="H114" i="76" s="1"/>
  <c r="H115" i="76" s="1"/>
  <c r="H116" i="76" s="1"/>
  <c r="H117" i="76" s="1"/>
  <c r="H118" i="76" s="1"/>
  <c r="H119" i="76" s="1"/>
  <c r="H120" i="76" s="1"/>
  <c r="H121" i="76" s="1"/>
  <c r="H122" i="76" s="1"/>
  <c r="H123" i="76" s="1"/>
  <c r="H124" i="76" s="1"/>
  <c r="H125" i="76" s="1"/>
  <c r="H126" i="76" s="1"/>
  <c r="H127" i="76" s="1"/>
  <c r="H128" i="76" s="1"/>
  <c r="H129" i="76" s="1"/>
  <c r="H130" i="76" s="1"/>
  <c r="H131" i="76" s="1"/>
  <c r="H132" i="76" s="1"/>
  <c r="H133" i="76" s="1"/>
  <c r="H134" i="76" s="1"/>
  <c r="H135" i="76" s="1"/>
  <c r="H136" i="76" s="1"/>
  <c r="H137" i="76" s="1"/>
  <c r="H138" i="76" s="1"/>
  <c r="H139" i="76" s="1"/>
  <c r="H140" i="76" s="1"/>
  <c r="H141" i="76" s="1"/>
  <c r="H142" i="76" s="1"/>
  <c r="H143" i="76" s="1"/>
  <c r="H144" i="76" s="1"/>
  <c r="H145" i="76" s="1"/>
  <c r="H146" i="76" s="1"/>
  <c r="H147" i="76" s="1"/>
  <c r="H148" i="76" s="1"/>
  <c r="H149" i="76" s="1"/>
  <c r="H150" i="76" s="1"/>
  <c r="H151" i="76" s="1"/>
  <c r="H152" i="76" s="1"/>
  <c r="H153" i="76" s="1"/>
  <c r="H154" i="76" s="1"/>
  <c r="H155" i="76" s="1"/>
  <c r="H156" i="76" s="1"/>
  <c r="H157" i="76" s="1"/>
  <c r="H158" i="76" s="1"/>
  <c r="H159" i="76" s="1"/>
  <c r="H160" i="76" s="1"/>
  <c r="H161" i="76" s="1"/>
  <c r="H162" i="76" s="1"/>
  <c r="H163" i="76" s="1"/>
  <c r="H164" i="76" s="1"/>
  <c r="H165" i="76" s="1"/>
  <c r="H166" i="76" s="1"/>
  <c r="H167" i="76" s="1"/>
  <c r="H168" i="76" s="1"/>
  <c r="H169" i="76" s="1"/>
  <c r="H170" i="76" s="1"/>
  <c r="H171" i="76" s="1"/>
  <c r="H172" i="76" s="1"/>
  <c r="H173" i="76" s="1"/>
  <c r="H174" i="76" s="1"/>
  <c r="H175" i="76" s="1"/>
  <c r="H176" i="76" s="1"/>
  <c r="H177" i="76" s="1"/>
  <c r="H178" i="76" s="1"/>
  <c r="H179" i="76" s="1"/>
  <c r="H180" i="76" s="1"/>
  <c r="H181" i="76" s="1"/>
  <c r="H182" i="76" s="1"/>
  <c r="H183" i="76" s="1"/>
  <c r="H184" i="76" s="1"/>
  <c r="H185" i="76" s="1"/>
  <c r="H186" i="76" s="1"/>
  <c r="H187" i="76" s="1"/>
  <c r="H188" i="76" s="1"/>
  <c r="H189" i="76" s="1"/>
  <c r="H190" i="76" s="1"/>
  <c r="H191" i="76" s="1"/>
  <c r="H192" i="76" s="1"/>
  <c r="H193" i="76" s="1"/>
  <c r="H194" i="76" s="1"/>
  <c r="H195" i="76" s="1"/>
  <c r="H196" i="76" s="1"/>
  <c r="H197" i="76" s="1"/>
  <c r="H198" i="76" s="1"/>
  <c r="H199" i="76" s="1"/>
  <c r="H200" i="76" s="1"/>
  <c r="H201" i="76" s="1"/>
  <c r="H202" i="76" s="1"/>
  <c r="H203" i="76" s="1"/>
  <c r="H204" i="76" s="1"/>
  <c r="H205" i="76" s="1"/>
  <c r="H206" i="76" s="1"/>
  <c r="H207" i="76" s="1"/>
  <c r="H208" i="76" s="1"/>
  <c r="H209" i="76" s="1"/>
  <c r="G9" i="76"/>
  <c r="G10" i="76" s="1"/>
  <c r="G11" i="76" s="1"/>
  <c r="G12" i="76" s="1"/>
  <c r="G13" i="76" s="1"/>
  <c r="G14" i="76" s="1"/>
  <c r="G15" i="76" s="1"/>
  <c r="G16" i="76" s="1"/>
  <c r="G17" i="76" s="1"/>
  <c r="G18" i="76" s="1"/>
  <c r="G19" i="76" s="1"/>
  <c r="G20" i="76" s="1"/>
  <c r="G21" i="76" s="1"/>
  <c r="G22" i="76" s="1"/>
  <c r="G23" i="76" s="1"/>
  <c r="G24" i="76" s="1"/>
  <c r="G25" i="76" s="1"/>
  <c r="G26" i="76" s="1"/>
  <c r="G27" i="76" s="1"/>
  <c r="G28" i="76" s="1"/>
  <c r="G29" i="76" s="1"/>
  <c r="G30" i="76" s="1"/>
  <c r="G31" i="76" s="1"/>
  <c r="G32" i="76" s="1"/>
  <c r="G33" i="76" s="1"/>
  <c r="G34" i="76" s="1"/>
  <c r="G35" i="76" s="1"/>
  <c r="G36" i="76" s="1"/>
  <c r="G37" i="76" s="1"/>
  <c r="G38" i="76" s="1"/>
  <c r="G39" i="76" s="1"/>
  <c r="G40" i="76" s="1"/>
  <c r="G41" i="76" s="1"/>
  <c r="G42" i="76" s="1"/>
  <c r="G43" i="76" s="1"/>
  <c r="G44" i="76" s="1"/>
  <c r="G45" i="76" s="1"/>
  <c r="G46" i="76" s="1"/>
  <c r="G47" i="76" s="1"/>
  <c r="G48" i="76" s="1"/>
  <c r="G49" i="76" s="1"/>
  <c r="G50" i="76" s="1"/>
  <c r="G51" i="76" s="1"/>
  <c r="G52" i="76" s="1"/>
  <c r="G53" i="76" s="1"/>
  <c r="G54" i="76" s="1"/>
  <c r="G55" i="76" s="1"/>
  <c r="G56" i="76" s="1"/>
  <c r="G57" i="76" s="1"/>
  <c r="G58" i="76" s="1"/>
  <c r="G59" i="76" s="1"/>
  <c r="G60" i="76" s="1"/>
  <c r="G61" i="76" s="1"/>
  <c r="G62" i="76" s="1"/>
  <c r="G63" i="76" s="1"/>
  <c r="G64" i="76" s="1"/>
  <c r="G65" i="76" s="1"/>
  <c r="G66" i="76" s="1"/>
  <c r="G67" i="76" s="1"/>
  <c r="G68" i="76" s="1"/>
  <c r="G69" i="76" s="1"/>
  <c r="G70" i="76" s="1"/>
  <c r="G71" i="76" s="1"/>
  <c r="G72" i="76" s="1"/>
  <c r="G73" i="76" s="1"/>
  <c r="G74" i="76" s="1"/>
  <c r="G75" i="76" s="1"/>
  <c r="G76" i="76" s="1"/>
  <c r="G77" i="76" s="1"/>
  <c r="G78" i="76" s="1"/>
  <c r="G79" i="76" s="1"/>
  <c r="G80" i="76" s="1"/>
  <c r="G81" i="76" s="1"/>
  <c r="G82" i="76" s="1"/>
  <c r="G83" i="76" s="1"/>
  <c r="G84" i="76" s="1"/>
  <c r="G85" i="76" s="1"/>
  <c r="G86" i="76" s="1"/>
  <c r="G87" i="76" s="1"/>
  <c r="G88" i="76" s="1"/>
  <c r="G89" i="76" s="1"/>
  <c r="G90" i="76" s="1"/>
  <c r="G91" i="76" s="1"/>
  <c r="G92" i="76" s="1"/>
  <c r="G93" i="76" s="1"/>
  <c r="G94" i="76" s="1"/>
  <c r="G95" i="76" s="1"/>
  <c r="G96" i="76" s="1"/>
  <c r="G97" i="76" s="1"/>
  <c r="G98" i="76" s="1"/>
  <c r="G99" i="76" s="1"/>
  <c r="G100" i="76" s="1"/>
  <c r="G101" i="76" s="1"/>
  <c r="G102" i="76" s="1"/>
  <c r="G103" i="76" s="1"/>
  <c r="G104" i="76" s="1"/>
  <c r="G105" i="76" s="1"/>
  <c r="G106" i="76" s="1"/>
  <c r="G107" i="76" s="1"/>
  <c r="G108" i="76" s="1"/>
  <c r="G109" i="76" s="1"/>
  <c r="G110" i="76" s="1"/>
  <c r="G111" i="76" s="1"/>
  <c r="G112" i="76" s="1"/>
  <c r="G113" i="76" s="1"/>
  <c r="G114" i="76" s="1"/>
  <c r="G115" i="76" s="1"/>
  <c r="G116" i="76" s="1"/>
  <c r="G117" i="76" s="1"/>
  <c r="G118" i="76" s="1"/>
  <c r="G119" i="76" s="1"/>
  <c r="G120" i="76" s="1"/>
  <c r="G121" i="76" s="1"/>
  <c r="G122" i="76" s="1"/>
  <c r="G123" i="76" s="1"/>
  <c r="G124" i="76" s="1"/>
  <c r="G125" i="76" s="1"/>
  <c r="G126" i="76" s="1"/>
  <c r="G127" i="76" s="1"/>
  <c r="G128" i="76" s="1"/>
  <c r="G129" i="76" s="1"/>
  <c r="G130" i="76" s="1"/>
  <c r="G131" i="76" s="1"/>
  <c r="G132" i="76" s="1"/>
  <c r="G133" i="76" s="1"/>
  <c r="G134" i="76" s="1"/>
  <c r="G135" i="76" s="1"/>
  <c r="G136" i="76" s="1"/>
  <c r="G137" i="76" s="1"/>
  <c r="G138" i="76" s="1"/>
  <c r="G139" i="76" s="1"/>
  <c r="G140" i="76" s="1"/>
  <c r="G141" i="76" s="1"/>
  <c r="G142" i="76" s="1"/>
  <c r="G143" i="76" s="1"/>
  <c r="G144" i="76" s="1"/>
  <c r="G145" i="76" s="1"/>
  <c r="G146" i="76" s="1"/>
  <c r="G147" i="76" s="1"/>
  <c r="G148" i="76" s="1"/>
  <c r="G149" i="76" s="1"/>
  <c r="G150" i="76" s="1"/>
  <c r="G151" i="76" s="1"/>
  <c r="G152" i="76" s="1"/>
  <c r="G153" i="76" s="1"/>
  <c r="G154" i="76" s="1"/>
  <c r="G155" i="76" s="1"/>
  <c r="G156" i="76" s="1"/>
  <c r="G157" i="76" s="1"/>
  <c r="G158" i="76" s="1"/>
  <c r="G159" i="76" s="1"/>
  <c r="G160" i="76" s="1"/>
  <c r="G161" i="76" s="1"/>
  <c r="G162" i="76" s="1"/>
  <c r="G163" i="76" s="1"/>
  <c r="G164" i="76" s="1"/>
  <c r="G165" i="76" s="1"/>
  <c r="G166" i="76" s="1"/>
  <c r="G167" i="76" s="1"/>
  <c r="G168" i="76" s="1"/>
  <c r="G169" i="76" s="1"/>
  <c r="G170" i="76" s="1"/>
  <c r="G171" i="76" s="1"/>
  <c r="G172" i="76" s="1"/>
  <c r="G173" i="76" s="1"/>
  <c r="G174" i="76" s="1"/>
  <c r="G175" i="76" s="1"/>
  <c r="G176" i="76" s="1"/>
  <c r="G177" i="76" s="1"/>
  <c r="G178" i="76" s="1"/>
  <c r="G179" i="76" s="1"/>
  <c r="G180" i="76" s="1"/>
  <c r="G181" i="76" s="1"/>
  <c r="G182" i="76" s="1"/>
  <c r="G183" i="76" s="1"/>
  <c r="G184" i="76" s="1"/>
  <c r="G185" i="76" s="1"/>
  <c r="G186" i="76" s="1"/>
  <c r="G187" i="76" s="1"/>
  <c r="G188" i="76" s="1"/>
  <c r="G189" i="76" s="1"/>
  <c r="G190" i="76" s="1"/>
  <c r="G191" i="76" s="1"/>
  <c r="G192" i="76" s="1"/>
  <c r="G193" i="76" s="1"/>
  <c r="G194" i="76" s="1"/>
  <c r="G195" i="76" s="1"/>
  <c r="G196" i="76" s="1"/>
  <c r="G197" i="76" s="1"/>
  <c r="G198" i="76" s="1"/>
  <c r="G199" i="76" s="1"/>
  <c r="G200" i="76" s="1"/>
  <c r="G201" i="76" s="1"/>
  <c r="G202" i="76" s="1"/>
  <c r="G203" i="76" s="1"/>
  <c r="G204" i="76" s="1"/>
  <c r="G205" i="76" s="1"/>
  <c r="G206" i="76" s="1"/>
  <c r="G207" i="76" s="1"/>
  <c r="G208" i="76" s="1"/>
  <c r="G209" i="76" s="1"/>
  <c r="F18" i="32"/>
  <c r="F17" i="32"/>
  <c r="F16" i="32"/>
  <c r="F15" i="32"/>
  <c r="F14" i="32"/>
  <c r="F13" i="32"/>
  <c r="F12" i="32"/>
  <c r="F11" i="32"/>
  <c r="F10" i="32"/>
  <c r="F9" i="32"/>
  <c r="F8" i="32"/>
  <c r="F6" i="32"/>
  <c r="L209" i="75" l="1"/>
  <c r="L208" i="75"/>
  <c r="L207" i="75"/>
  <c r="L206" i="75"/>
  <c r="L205" i="75"/>
  <c r="L204" i="75"/>
  <c r="L203" i="75"/>
  <c r="L202" i="75"/>
  <c r="L201" i="75"/>
  <c r="L200" i="75"/>
  <c r="L199" i="75"/>
  <c r="L198" i="75"/>
  <c r="L197" i="75"/>
  <c r="L196" i="75"/>
  <c r="L195" i="75"/>
  <c r="L194" i="75"/>
  <c r="L193" i="75"/>
  <c r="L192" i="75"/>
  <c r="L191" i="75"/>
  <c r="L190" i="75"/>
  <c r="L189" i="75"/>
  <c r="L188" i="75"/>
  <c r="L187" i="75"/>
  <c r="L186" i="75"/>
  <c r="L185" i="75"/>
  <c r="L184" i="75"/>
  <c r="L183" i="75"/>
  <c r="L182" i="75"/>
  <c r="L181" i="75"/>
  <c r="L180" i="75"/>
  <c r="L179" i="75"/>
  <c r="L178" i="75"/>
  <c r="L177" i="75"/>
  <c r="L176" i="75"/>
  <c r="L175" i="75"/>
  <c r="L174" i="75"/>
  <c r="L173" i="75"/>
  <c r="L172" i="75"/>
  <c r="L171" i="75"/>
  <c r="L170" i="75"/>
  <c r="L169" i="75"/>
  <c r="L168" i="75"/>
  <c r="L167" i="75"/>
  <c r="L166" i="75"/>
  <c r="L165" i="75"/>
  <c r="L164" i="75"/>
  <c r="L163" i="75"/>
  <c r="L162" i="75"/>
  <c r="L161" i="75"/>
  <c r="L160" i="75"/>
  <c r="L159" i="75"/>
  <c r="L158" i="75"/>
  <c r="L157" i="75"/>
  <c r="L156" i="75"/>
  <c r="L155" i="75"/>
  <c r="L154" i="75"/>
  <c r="L153" i="75"/>
  <c r="L152" i="75"/>
  <c r="L151" i="75"/>
  <c r="L150" i="75"/>
  <c r="L149" i="75"/>
  <c r="L148" i="75"/>
  <c r="L147" i="75"/>
  <c r="L146" i="75"/>
  <c r="L145" i="75"/>
  <c r="L144" i="75"/>
  <c r="L143" i="75"/>
  <c r="L142" i="75"/>
  <c r="L141" i="75"/>
  <c r="L140" i="75"/>
  <c r="L139" i="75"/>
  <c r="L138" i="75"/>
  <c r="L137" i="75"/>
  <c r="L136" i="75"/>
  <c r="L135" i="75"/>
  <c r="L134" i="75"/>
  <c r="L133" i="75"/>
  <c r="L132" i="75"/>
  <c r="L131" i="75"/>
  <c r="L130" i="75"/>
  <c r="L129" i="75"/>
  <c r="L128" i="75"/>
  <c r="L127" i="75"/>
  <c r="L126" i="75"/>
  <c r="L125" i="75"/>
  <c r="L124" i="75"/>
  <c r="L123" i="75"/>
  <c r="L122" i="75"/>
  <c r="L121" i="75"/>
  <c r="L120" i="75"/>
  <c r="L119" i="75"/>
  <c r="L118" i="75"/>
  <c r="L117" i="75"/>
  <c r="L116" i="75"/>
  <c r="L115" i="75"/>
  <c r="L114" i="75"/>
  <c r="L113" i="75"/>
  <c r="L112" i="75"/>
  <c r="L111" i="75"/>
  <c r="L110" i="75"/>
  <c r="L109" i="75"/>
  <c r="L108" i="75"/>
  <c r="L107" i="75"/>
  <c r="L106" i="75"/>
  <c r="L105" i="75"/>
  <c r="L104" i="75"/>
  <c r="L103" i="75"/>
  <c r="L102" i="75"/>
  <c r="L101" i="75"/>
  <c r="L100" i="75"/>
  <c r="L99" i="75"/>
  <c r="L98" i="75"/>
  <c r="L97" i="75"/>
  <c r="L96" i="75"/>
  <c r="L95" i="75"/>
  <c r="L94" i="75"/>
  <c r="L93" i="75"/>
  <c r="L92" i="75"/>
  <c r="L91" i="75"/>
  <c r="L90" i="75"/>
  <c r="L89" i="75"/>
  <c r="L88" i="75"/>
  <c r="L87" i="75"/>
  <c r="L86" i="75"/>
  <c r="L85" i="75"/>
  <c r="L84" i="75"/>
  <c r="L83" i="75"/>
  <c r="L82" i="75"/>
  <c r="L81" i="75"/>
  <c r="L80" i="75"/>
  <c r="L79" i="75"/>
  <c r="L78" i="75"/>
  <c r="L77" i="75"/>
  <c r="L76" i="75"/>
  <c r="L75" i="75"/>
  <c r="L74" i="75"/>
  <c r="L73" i="75"/>
  <c r="L72" i="75"/>
  <c r="L71" i="75"/>
  <c r="L70" i="75"/>
  <c r="L69" i="75"/>
  <c r="L68" i="75"/>
  <c r="L67" i="75"/>
  <c r="L66" i="75"/>
  <c r="L65" i="75"/>
  <c r="L64" i="75"/>
  <c r="L63" i="75"/>
  <c r="L62" i="75"/>
  <c r="L61" i="75"/>
  <c r="L54" i="75"/>
  <c r="L53" i="75"/>
  <c r="L52" i="75"/>
  <c r="L51" i="75"/>
  <c r="L50" i="75"/>
  <c r="L49" i="75"/>
  <c r="L48" i="75"/>
  <c r="L47" i="75"/>
  <c r="L46" i="75"/>
  <c r="L45" i="75"/>
  <c r="L44" i="75"/>
  <c r="L43" i="75"/>
  <c r="L42" i="75"/>
  <c r="L41" i="75"/>
  <c r="L40" i="75"/>
  <c r="L39" i="75"/>
  <c r="L38" i="75"/>
  <c r="L37" i="75"/>
  <c r="L36" i="75"/>
  <c r="L35" i="75"/>
  <c r="L34" i="75"/>
  <c r="L33" i="75"/>
  <c r="L32" i="75"/>
  <c r="L31" i="75"/>
  <c r="L30" i="75"/>
  <c r="L29" i="75"/>
  <c r="L28" i="75"/>
  <c r="L27" i="75"/>
  <c r="L26" i="75"/>
  <c r="L25" i="75"/>
  <c r="L24" i="75"/>
  <c r="L23" i="75"/>
  <c r="L22" i="75"/>
  <c r="L21" i="75"/>
  <c r="L20" i="75"/>
  <c r="L19" i="75"/>
  <c r="L18" i="75"/>
  <c r="L17" i="75"/>
  <c r="L16" i="75"/>
  <c r="L15" i="75"/>
  <c r="L14" i="75"/>
  <c r="L13" i="75"/>
  <c r="L12" i="75"/>
  <c r="L11" i="75"/>
  <c r="L10" i="75"/>
  <c r="L9" i="75"/>
  <c r="H9" i="75"/>
  <c r="H10" i="75" s="1"/>
  <c r="H11" i="75" s="1"/>
  <c r="H12" i="75" s="1"/>
  <c r="H13" i="75" s="1"/>
  <c r="H14" i="75" s="1"/>
  <c r="H15" i="75" s="1"/>
  <c r="H16" i="75" s="1"/>
  <c r="H17" i="75" s="1"/>
  <c r="H18" i="75" s="1"/>
  <c r="H19" i="75" s="1"/>
  <c r="H20" i="75" s="1"/>
  <c r="H21" i="75" s="1"/>
  <c r="H22" i="75" s="1"/>
  <c r="H23" i="75" s="1"/>
  <c r="H24" i="75" s="1"/>
  <c r="H25" i="75" s="1"/>
  <c r="H26" i="75" s="1"/>
  <c r="H27" i="75" s="1"/>
  <c r="H28" i="75" s="1"/>
  <c r="H29" i="75" s="1"/>
  <c r="H30" i="75" s="1"/>
  <c r="H31" i="75" s="1"/>
  <c r="H32" i="75" s="1"/>
  <c r="H33" i="75" s="1"/>
  <c r="H34" i="75" s="1"/>
  <c r="H35" i="75" s="1"/>
  <c r="H36" i="75" s="1"/>
  <c r="H37" i="75" s="1"/>
  <c r="H38" i="75" s="1"/>
  <c r="H39" i="75" s="1"/>
  <c r="H40" i="75" s="1"/>
  <c r="H41" i="75" s="1"/>
  <c r="H42" i="75" s="1"/>
  <c r="H43" i="75" s="1"/>
  <c r="H44" i="75" s="1"/>
  <c r="H45" i="75" s="1"/>
  <c r="H46" i="75" s="1"/>
  <c r="H47" i="75" s="1"/>
  <c r="H48" i="75" s="1"/>
  <c r="H49" i="75" s="1"/>
  <c r="H50" i="75" s="1"/>
  <c r="H51" i="75" s="1"/>
  <c r="H52" i="75" s="1"/>
  <c r="H53" i="75" s="1"/>
  <c r="H54" i="75" s="1"/>
  <c r="H55" i="75" s="1"/>
  <c r="H56" i="75" s="1"/>
  <c r="H57" i="75" s="1"/>
  <c r="H58" i="75" s="1"/>
  <c r="H59" i="75" s="1"/>
  <c r="H60" i="75" s="1"/>
  <c r="H61" i="75" s="1"/>
  <c r="H62" i="75" s="1"/>
  <c r="H63" i="75" s="1"/>
  <c r="H64" i="75" s="1"/>
  <c r="H65" i="75" s="1"/>
  <c r="H66" i="75" s="1"/>
  <c r="H67" i="75" s="1"/>
  <c r="H68" i="75" s="1"/>
  <c r="H69" i="75" s="1"/>
  <c r="H70" i="75" s="1"/>
  <c r="H71" i="75" s="1"/>
  <c r="H72" i="75" s="1"/>
  <c r="H73" i="75" s="1"/>
  <c r="H74" i="75" s="1"/>
  <c r="H75" i="75" s="1"/>
  <c r="H76" i="75" s="1"/>
  <c r="H77" i="75" s="1"/>
  <c r="H78" i="75" s="1"/>
  <c r="H79" i="75" s="1"/>
  <c r="H80" i="75" s="1"/>
  <c r="H81" i="75" s="1"/>
  <c r="H82" i="75" s="1"/>
  <c r="H83" i="75" s="1"/>
  <c r="H84" i="75" s="1"/>
  <c r="H85" i="75" s="1"/>
  <c r="H86" i="75" s="1"/>
  <c r="H87" i="75" s="1"/>
  <c r="H88" i="75" s="1"/>
  <c r="H89" i="75" s="1"/>
  <c r="H90" i="75" s="1"/>
  <c r="H91" i="75" s="1"/>
  <c r="H92" i="75" s="1"/>
  <c r="H93" i="75" s="1"/>
  <c r="H94" i="75" s="1"/>
  <c r="H95" i="75" s="1"/>
  <c r="H96" i="75" s="1"/>
  <c r="H97" i="75" s="1"/>
  <c r="H98" i="75" s="1"/>
  <c r="H99" i="75" s="1"/>
  <c r="H100" i="75" s="1"/>
  <c r="H101" i="75" s="1"/>
  <c r="H102" i="75" s="1"/>
  <c r="H103" i="75" s="1"/>
  <c r="H104" i="75" s="1"/>
  <c r="H105" i="75" s="1"/>
  <c r="H106" i="75" s="1"/>
  <c r="H107" i="75" s="1"/>
  <c r="H108" i="75" s="1"/>
  <c r="H109" i="75" s="1"/>
  <c r="H110" i="75" s="1"/>
  <c r="H111" i="75" s="1"/>
  <c r="H112" i="75" s="1"/>
  <c r="H113" i="75" s="1"/>
  <c r="H114" i="75" s="1"/>
  <c r="H115" i="75" s="1"/>
  <c r="H116" i="75" s="1"/>
  <c r="H117" i="75" s="1"/>
  <c r="H118" i="75" s="1"/>
  <c r="H119" i="75" s="1"/>
  <c r="H120" i="75" s="1"/>
  <c r="H121" i="75" s="1"/>
  <c r="H122" i="75" s="1"/>
  <c r="H123" i="75" s="1"/>
  <c r="H124" i="75" s="1"/>
  <c r="H125" i="75" s="1"/>
  <c r="H126" i="75" s="1"/>
  <c r="H127" i="75" s="1"/>
  <c r="H128" i="75" s="1"/>
  <c r="H129" i="75" s="1"/>
  <c r="H130" i="75" s="1"/>
  <c r="H131" i="75" s="1"/>
  <c r="H132" i="75" s="1"/>
  <c r="H133" i="75" s="1"/>
  <c r="H134" i="75" s="1"/>
  <c r="H135" i="75" s="1"/>
  <c r="H136" i="75" s="1"/>
  <c r="H137" i="75" s="1"/>
  <c r="H138" i="75" s="1"/>
  <c r="H139" i="75" s="1"/>
  <c r="H140" i="75" s="1"/>
  <c r="H141" i="75" s="1"/>
  <c r="H142" i="75" s="1"/>
  <c r="H143" i="75" s="1"/>
  <c r="H144" i="75" s="1"/>
  <c r="H145" i="75" s="1"/>
  <c r="H146" i="75" s="1"/>
  <c r="H147" i="75" s="1"/>
  <c r="H148" i="75" s="1"/>
  <c r="H149" i="75" s="1"/>
  <c r="H150" i="75" s="1"/>
  <c r="H151" i="75" s="1"/>
  <c r="H152" i="75" s="1"/>
  <c r="H153" i="75" s="1"/>
  <c r="H154" i="75" s="1"/>
  <c r="H155" i="75" s="1"/>
  <c r="H156" i="75" s="1"/>
  <c r="H157" i="75" s="1"/>
  <c r="H158" i="75" s="1"/>
  <c r="H159" i="75" s="1"/>
  <c r="H160" i="75" s="1"/>
  <c r="H161" i="75" s="1"/>
  <c r="H162" i="75" s="1"/>
  <c r="H163" i="75" s="1"/>
  <c r="H164" i="75" s="1"/>
  <c r="H165" i="75" s="1"/>
  <c r="H166" i="75" s="1"/>
  <c r="H167" i="75" s="1"/>
  <c r="H168" i="75" s="1"/>
  <c r="H169" i="75" s="1"/>
  <c r="H170" i="75" s="1"/>
  <c r="H171" i="75" s="1"/>
  <c r="H172" i="75" s="1"/>
  <c r="H173" i="75" s="1"/>
  <c r="H174" i="75" s="1"/>
  <c r="H175" i="75" s="1"/>
  <c r="H176" i="75" s="1"/>
  <c r="H177" i="75" s="1"/>
  <c r="H178" i="75" s="1"/>
  <c r="H179" i="75" s="1"/>
  <c r="H180" i="75" s="1"/>
  <c r="H181" i="75" s="1"/>
  <c r="H182" i="75" s="1"/>
  <c r="H183" i="75" s="1"/>
  <c r="H184" i="75" s="1"/>
  <c r="H185" i="75" s="1"/>
  <c r="H186" i="75" s="1"/>
  <c r="H187" i="75" s="1"/>
  <c r="H188" i="75" s="1"/>
  <c r="H189" i="75" s="1"/>
  <c r="H190" i="75" s="1"/>
  <c r="H191" i="75" s="1"/>
  <c r="H192" i="75" s="1"/>
  <c r="H193" i="75" s="1"/>
  <c r="H194" i="75" s="1"/>
  <c r="H195" i="75" s="1"/>
  <c r="H196" i="75" s="1"/>
  <c r="H197" i="75" s="1"/>
  <c r="H198" i="75" s="1"/>
  <c r="H199" i="75" s="1"/>
  <c r="H200" i="75" s="1"/>
  <c r="H201" i="75" s="1"/>
  <c r="H202" i="75" s="1"/>
  <c r="H203" i="75" s="1"/>
  <c r="H204" i="75" s="1"/>
  <c r="H205" i="75" s="1"/>
  <c r="H206" i="75" s="1"/>
  <c r="H207" i="75" s="1"/>
  <c r="H208" i="75" s="1"/>
  <c r="H209" i="75" s="1"/>
  <c r="E24" i="32" s="1"/>
  <c r="G9" i="75"/>
  <c r="G10" i="75" s="1"/>
  <c r="G11" i="75" s="1"/>
  <c r="G12" i="75" s="1"/>
  <c r="G13" i="75" s="1"/>
  <c r="G14" i="75" s="1"/>
  <c r="G15" i="75" s="1"/>
  <c r="G16" i="75" s="1"/>
  <c r="G17" i="75" s="1"/>
  <c r="G18" i="75" s="1"/>
  <c r="G19" i="75" s="1"/>
  <c r="G20" i="75" s="1"/>
  <c r="G21" i="75" s="1"/>
  <c r="G22" i="75" s="1"/>
  <c r="G23" i="75" s="1"/>
  <c r="G24" i="75" s="1"/>
  <c r="G25" i="75" s="1"/>
  <c r="G26" i="75" s="1"/>
  <c r="G27" i="75" s="1"/>
  <c r="G28" i="75" s="1"/>
  <c r="G29" i="75" s="1"/>
  <c r="G30" i="75" s="1"/>
  <c r="G31" i="75" s="1"/>
  <c r="G32" i="75" s="1"/>
  <c r="G33" i="75" s="1"/>
  <c r="G34" i="75" s="1"/>
  <c r="G35" i="75" s="1"/>
  <c r="G36" i="75" s="1"/>
  <c r="G37" i="75" s="1"/>
  <c r="G38" i="75" s="1"/>
  <c r="G39" i="75" s="1"/>
  <c r="G40" i="75" s="1"/>
  <c r="G41" i="75" s="1"/>
  <c r="G42" i="75" s="1"/>
  <c r="G43" i="75" s="1"/>
  <c r="G44" i="75" s="1"/>
  <c r="G45" i="75" s="1"/>
  <c r="G46" i="75" s="1"/>
  <c r="G47" i="75" s="1"/>
  <c r="G48" i="75" s="1"/>
  <c r="G49" i="75" s="1"/>
  <c r="G50" i="75" s="1"/>
  <c r="G51" i="75" s="1"/>
  <c r="G52" i="75" s="1"/>
  <c r="G53" i="75" s="1"/>
  <c r="G54" i="75" s="1"/>
  <c r="G55" i="75" s="1"/>
  <c r="G56" i="75" s="1"/>
  <c r="G57" i="75" s="1"/>
  <c r="G58" i="75" s="1"/>
  <c r="G59" i="75" s="1"/>
  <c r="G60" i="75" s="1"/>
  <c r="G61" i="75" s="1"/>
  <c r="G62" i="75" s="1"/>
  <c r="G63" i="75" s="1"/>
  <c r="G64" i="75" s="1"/>
  <c r="G65" i="75" s="1"/>
  <c r="G66" i="75" s="1"/>
  <c r="G67" i="75" s="1"/>
  <c r="G68" i="75" s="1"/>
  <c r="G69" i="75" s="1"/>
  <c r="G70" i="75" s="1"/>
  <c r="G71" i="75" s="1"/>
  <c r="G72" i="75" s="1"/>
  <c r="G73" i="75" s="1"/>
  <c r="G74" i="75" s="1"/>
  <c r="G75" i="75" s="1"/>
  <c r="G76" i="75" s="1"/>
  <c r="G77" i="75" s="1"/>
  <c r="G78" i="75" s="1"/>
  <c r="G79" i="75" s="1"/>
  <c r="G80" i="75" s="1"/>
  <c r="G81" i="75" s="1"/>
  <c r="G82" i="75" s="1"/>
  <c r="G83" i="75" s="1"/>
  <c r="G84" i="75" s="1"/>
  <c r="G85" i="75" s="1"/>
  <c r="G86" i="75" s="1"/>
  <c r="G87" i="75" s="1"/>
  <c r="G88" i="75" s="1"/>
  <c r="G89" i="75" s="1"/>
  <c r="G90" i="75" s="1"/>
  <c r="G91" i="75" s="1"/>
  <c r="G92" i="75" s="1"/>
  <c r="G93" i="75" s="1"/>
  <c r="G94" i="75" s="1"/>
  <c r="G95" i="75" s="1"/>
  <c r="G96" i="75" s="1"/>
  <c r="G97" i="75" s="1"/>
  <c r="G98" i="75" s="1"/>
  <c r="G99" i="75" s="1"/>
  <c r="G100" i="75" s="1"/>
  <c r="G101" i="75" s="1"/>
  <c r="G102" i="75" s="1"/>
  <c r="G103" i="75" s="1"/>
  <c r="G104" i="75" s="1"/>
  <c r="G105" i="75" s="1"/>
  <c r="G106" i="75" s="1"/>
  <c r="G107" i="75" s="1"/>
  <c r="G108" i="75" s="1"/>
  <c r="G109" i="75" s="1"/>
  <c r="G110" i="75" s="1"/>
  <c r="G111" i="75" s="1"/>
  <c r="G112" i="75" s="1"/>
  <c r="G113" i="75" s="1"/>
  <c r="G114" i="75" s="1"/>
  <c r="G115" i="75" s="1"/>
  <c r="G116" i="75" s="1"/>
  <c r="G117" i="75" s="1"/>
  <c r="G118" i="75" s="1"/>
  <c r="G119" i="75" s="1"/>
  <c r="G120" i="75" s="1"/>
  <c r="G121" i="75" s="1"/>
  <c r="G122" i="75" s="1"/>
  <c r="G123" i="75" s="1"/>
  <c r="G124" i="75" s="1"/>
  <c r="G125" i="75" s="1"/>
  <c r="G126" i="75" s="1"/>
  <c r="G127" i="75" s="1"/>
  <c r="G128" i="75" s="1"/>
  <c r="G129" i="75" s="1"/>
  <c r="G130" i="75" s="1"/>
  <c r="G131" i="75" s="1"/>
  <c r="G132" i="75" s="1"/>
  <c r="G133" i="75" s="1"/>
  <c r="G134" i="75" s="1"/>
  <c r="G135" i="75" s="1"/>
  <c r="G136" i="75" s="1"/>
  <c r="G137" i="75" s="1"/>
  <c r="G138" i="75" s="1"/>
  <c r="G139" i="75" s="1"/>
  <c r="G140" i="75" s="1"/>
  <c r="G141" i="75" s="1"/>
  <c r="G142" i="75" s="1"/>
  <c r="G143" i="75" s="1"/>
  <c r="G144" i="75" s="1"/>
  <c r="G145" i="75" s="1"/>
  <c r="G146" i="75" s="1"/>
  <c r="G147" i="75" s="1"/>
  <c r="G148" i="75" s="1"/>
  <c r="G149" i="75" s="1"/>
  <c r="G150" i="75" s="1"/>
  <c r="G151" i="75" s="1"/>
  <c r="G152" i="75" s="1"/>
  <c r="G153" i="75" s="1"/>
  <c r="G154" i="75" s="1"/>
  <c r="G155" i="75" s="1"/>
  <c r="G156" i="75" s="1"/>
  <c r="G157" i="75" s="1"/>
  <c r="G158" i="75" s="1"/>
  <c r="G159" i="75" s="1"/>
  <c r="G160" i="75" s="1"/>
  <c r="G161" i="75" s="1"/>
  <c r="G162" i="75" s="1"/>
  <c r="G163" i="75" s="1"/>
  <c r="G164" i="75" s="1"/>
  <c r="G165" i="75" s="1"/>
  <c r="G166" i="75" s="1"/>
  <c r="G167" i="75" s="1"/>
  <c r="G168" i="75" s="1"/>
  <c r="G169" i="75" s="1"/>
  <c r="G170" i="75" s="1"/>
  <c r="G171" i="75" s="1"/>
  <c r="G172" i="75" s="1"/>
  <c r="G173" i="75" s="1"/>
  <c r="G174" i="75" s="1"/>
  <c r="G175" i="75" s="1"/>
  <c r="G176" i="75" s="1"/>
  <c r="G177" i="75" s="1"/>
  <c r="G178" i="75" s="1"/>
  <c r="G179" i="75" s="1"/>
  <c r="G180" i="75" s="1"/>
  <c r="G181" i="75" s="1"/>
  <c r="G182" i="75" s="1"/>
  <c r="G183" i="75" s="1"/>
  <c r="G184" i="75" s="1"/>
  <c r="G185" i="75" s="1"/>
  <c r="G186" i="75" s="1"/>
  <c r="G187" i="75" s="1"/>
  <c r="G188" i="75" s="1"/>
  <c r="G189" i="75" s="1"/>
  <c r="G190" i="75" s="1"/>
  <c r="G191" i="75" s="1"/>
  <c r="G192" i="75" s="1"/>
  <c r="G193" i="75" s="1"/>
  <c r="G194" i="75" s="1"/>
  <c r="G195" i="75" s="1"/>
  <c r="G196" i="75" s="1"/>
  <c r="G197" i="75" s="1"/>
  <c r="G198" i="75" s="1"/>
  <c r="G199" i="75" s="1"/>
  <c r="G200" i="75" s="1"/>
  <c r="G201" i="75" s="1"/>
  <c r="G202" i="75" s="1"/>
  <c r="G203" i="75" s="1"/>
  <c r="G204" i="75" s="1"/>
  <c r="G205" i="75" s="1"/>
  <c r="G206" i="75" s="1"/>
  <c r="G207" i="75" s="1"/>
  <c r="G208" i="75" s="1"/>
  <c r="G209" i="75" s="1"/>
  <c r="D24" i="32" s="1"/>
  <c r="B20" i="32" l="1"/>
  <c r="B19" i="32"/>
  <c r="B18" i="32"/>
  <c r="B17" i="32"/>
  <c r="B16" i="32"/>
  <c r="B15" i="32" l="1"/>
  <c r="B14" i="32"/>
  <c r="B13" i="32"/>
  <c r="B12" i="32"/>
  <c r="B11" i="32"/>
  <c r="B10" i="32"/>
  <c r="B9" i="32"/>
  <c r="B8" i="32"/>
  <c r="B7" i="32"/>
  <c r="B6" i="32"/>
  <c r="L10" i="64"/>
  <c r="L11" i="64"/>
  <c r="L12" i="64"/>
  <c r="L13" i="64"/>
  <c r="L14" i="64"/>
  <c r="L15" i="64"/>
  <c r="L16" i="64"/>
  <c r="L17" i="64"/>
  <c r="L18" i="64"/>
  <c r="L19" i="64"/>
  <c r="L20" i="64"/>
  <c r="L21" i="64"/>
  <c r="L22" i="64"/>
  <c r="L23" i="64"/>
  <c r="L24" i="64"/>
  <c r="L25" i="64"/>
  <c r="L26" i="64"/>
  <c r="L27" i="64"/>
  <c r="L28" i="64"/>
  <c r="L29" i="64"/>
  <c r="L30" i="64"/>
  <c r="L31" i="64"/>
  <c r="L32" i="64"/>
  <c r="L33" i="64"/>
  <c r="L34" i="64"/>
  <c r="L35" i="64"/>
  <c r="L36" i="64"/>
  <c r="L37" i="64"/>
  <c r="L38" i="64"/>
  <c r="L39" i="64"/>
  <c r="L40" i="64"/>
  <c r="L41" i="64"/>
  <c r="L42" i="64"/>
  <c r="L43" i="64"/>
  <c r="L44" i="64"/>
  <c r="L45" i="64"/>
  <c r="L46" i="64"/>
  <c r="L47" i="64"/>
  <c r="L48" i="64"/>
  <c r="L49" i="64"/>
  <c r="L50" i="64"/>
  <c r="L51" i="64"/>
  <c r="L52" i="64"/>
  <c r="L53" i="64"/>
  <c r="L54" i="64"/>
  <c r="L55" i="64"/>
  <c r="L56" i="64"/>
  <c r="L9" i="64"/>
  <c r="L10" i="66"/>
  <c r="L11" i="66"/>
  <c r="L12" i="66"/>
  <c r="L13" i="66"/>
  <c r="L14" i="66"/>
  <c r="L15" i="66"/>
  <c r="L16" i="66"/>
  <c r="L17" i="66"/>
  <c r="L18" i="66"/>
  <c r="L19" i="66"/>
  <c r="L20" i="66"/>
  <c r="L21" i="66"/>
  <c r="L22" i="66"/>
  <c r="L23" i="66"/>
  <c r="L24" i="66"/>
  <c r="L25" i="66"/>
  <c r="L26" i="66"/>
  <c r="L27" i="66"/>
  <c r="L28" i="66"/>
  <c r="L29" i="66"/>
  <c r="L30" i="66"/>
  <c r="L31" i="66"/>
  <c r="L32" i="66"/>
  <c r="L33" i="66"/>
  <c r="L34" i="66"/>
  <c r="L35" i="66"/>
  <c r="L36" i="66"/>
  <c r="L37" i="66"/>
  <c r="L38" i="66"/>
  <c r="L39" i="66"/>
  <c r="L40" i="66"/>
  <c r="L41" i="66"/>
  <c r="L42" i="66"/>
  <c r="L43" i="66"/>
  <c r="L44" i="66"/>
  <c r="L45" i="66"/>
  <c r="L46" i="66"/>
  <c r="L47" i="66"/>
  <c r="L48" i="66"/>
  <c r="L49" i="66"/>
  <c r="L50" i="66"/>
  <c r="L51" i="66"/>
  <c r="L52" i="66"/>
  <c r="L53" i="66"/>
  <c r="L54" i="66"/>
  <c r="L55" i="66"/>
  <c r="L56" i="66"/>
  <c r="L9" i="66"/>
  <c r="L10" i="70"/>
  <c r="L11" i="70"/>
  <c r="L12" i="70"/>
  <c r="L13" i="70"/>
  <c r="L14" i="70"/>
  <c r="L15" i="70"/>
  <c r="L16" i="70"/>
  <c r="L17" i="70"/>
  <c r="L18" i="70"/>
  <c r="L19" i="70"/>
  <c r="L20" i="70"/>
  <c r="L21" i="70"/>
  <c r="L22" i="70"/>
  <c r="L23" i="70"/>
  <c r="L24" i="70"/>
  <c r="L25" i="70"/>
  <c r="L43" i="70"/>
  <c r="L44" i="70"/>
  <c r="L45" i="70"/>
  <c r="L46" i="70"/>
  <c r="L47" i="70"/>
  <c r="L48" i="70"/>
  <c r="L49" i="70"/>
  <c r="L50" i="70"/>
  <c r="L51" i="70"/>
  <c r="L52" i="70"/>
  <c r="L53" i="70"/>
  <c r="L54" i="70"/>
  <c r="L55" i="70"/>
  <c r="L56" i="70"/>
  <c r="L57" i="70"/>
  <c r="L58" i="70"/>
  <c r="L59" i="70"/>
  <c r="L60" i="70"/>
  <c r="L61" i="70"/>
  <c r="L62" i="70"/>
  <c r="L9" i="70"/>
  <c r="L10" i="72"/>
  <c r="L11" i="72"/>
  <c r="L12" i="72"/>
  <c r="L13" i="72"/>
  <c r="L14" i="72"/>
  <c r="L15" i="72"/>
  <c r="L16" i="72"/>
  <c r="L17" i="72"/>
  <c r="L18" i="72"/>
  <c r="L19" i="72"/>
  <c r="L20" i="72"/>
  <c r="L21" i="72"/>
  <c r="L22" i="72"/>
  <c r="L23" i="72"/>
  <c r="L24" i="72"/>
  <c r="L25" i="72"/>
  <c r="L26" i="72"/>
  <c r="L27" i="72"/>
  <c r="L28" i="72"/>
  <c r="L29" i="72"/>
  <c r="L30" i="72"/>
  <c r="L31" i="72"/>
  <c r="L32" i="72"/>
  <c r="L33" i="72"/>
  <c r="L34" i="72"/>
  <c r="L35" i="72"/>
  <c r="L36" i="72"/>
  <c r="L37" i="72"/>
  <c r="L38" i="72"/>
  <c r="L39" i="72"/>
  <c r="L40" i="72"/>
  <c r="L41" i="72"/>
  <c r="L42" i="72"/>
  <c r="L43" i="72"/>
  <c r="L44" i="72"/>
  <c r="L45" i="72"/>
  <c r="L46" i="72"/>
  <c r="L47" i="72"/>
  <c r="L48" i="72"/>
  <c r="L49" i="72"/>
  <c r="L50" i="72"/>
  <c r="L51" i="72"/>
  <c r="L52" i="72"/>
  <c r="L53" i="72"/>
  <c r="L54" i="72"/>
  <c r="L55" i="72"/>
  <c r="L9" i="72"/>
  <c r="L209" i="74" l="1"/>
  <c r="L208" i="74"/>
  <c r="L207" i="74"/>
  <c r="L206" i="74"/>
  <c r="L205" i="74"/>
  <c r="L204" i="74"/>
  <c r="L203" i="74"/>
  <c r="L202" i="74"/>
  <c r="L201" i="74"/>
  <c r="L200" i="74"/>
  <c r="L199" i="74"/>
  <c r="L198" i="74"/>
  <c r="L197" i="74"/>
  <c r="L196" i="74"/>
  <c r="L195" i="74"/>
  <c r="L194" i="74"/>
  <c r="L193" i="74"/>
  <c r="L192" i="74"/>
  <c r="L191" i="74"/>
  <c r="L190" i="74"/>
  <c r="L189" i="74"/>
  <c r="L188" i="74"/>
  <c r="L187" i="74"/>
  <c r="L186" i="74"/>
  <c r="L185" i="74"/>
  <c r="L184" i="74"/>
  <c r="L183" i="74"/>
  <c r="L182" i="74"/>
  <c r="L181" i="74"/>
  <c r="L180" i="74"/>
  <c r="L179" i="74"/>
  <c r="L178" i="74"/>
  <c r="L177" i="74"/>
  <c r="L176" i="74"/>
  <c r="L175" i="74"/>
  <c r="L174" i="74"/>
  <c r="L173" i="74"/>
  <c r="L172" i="74"/>
  <c r="L171" i="74"/>
  <c r="L170" i="74"/>
  <c r="L169" i="74"/>
  <c r="L168" i="74"/>
  <c r="L167" i="74"/>
  <c r="L166" i="74"/>
  <c r="L165" i="74"/>
  <c r="L164" i="74"/>
  <c r="L163" i="74"/>
  <c r="L162" i="74"/>
  <c r="L161" i="74"/>
  <c r="L160" i="74"/>
  <c r="L159" i="74"/>
  <c r="L158" i="74"/>
  <c r="L157" i="74"/>
  <c r="L156" i="74"/>
  <c r="L155" i="74"/>
  <c r="L154" i="74"/>
  <c r="L153" i="74"/>
  <c r="L152" i="74"/>
  <c r="L151" i="74"/>
  <c r="L150" i="74"/>
  <c r="L149" i="74"/>
  <c r="L148" i="74"/>
  <c r="L147" i="74"/>
  <c r="L146" i="74"/>
  <c r="L145" i="74"/>
  <c r="L144" i="74"/>
  <c r="L143" i="74"/>
  <c r="L142" i="74"/>
  <c r="L141" i="74"/>
  <c r="L140" i="74"/>
  <c r="L139" i="74"/>
  <c r="L138" i="74"/>
  <c r="L137" i="74"/>
  <c r="L136" i="74"/>
  <c r="L135" i="74"/>
  <c r="L134" i="74"/>
  <c r="L133" i="74"/>
  <c r="L132" i="74"/>
  <c r="L131" i="74"/>
  <c r="L130" i="74"/>
  <c r="L129" i="74"/>
  <c r="L128" i="74"/>
  <c r="L127" i="74"/>
  <c r="L126" i="74"/>
  <c r="L125" i="74"/>
  <c r="L124" i="74"/>
  <c r="L123" i="74"/>
  <c r="L122" i="74"/>
  <c r="L121" i="74"/>
  <c r="L120" i="74"/>
  <c r="L119" i="74"/>
  <c r="L118" i="74"/>
  <c r="L117" i="74"/>
  <c r="L116" i="74"/>
  <c r="L115" i="74"/>
  <c r="L114" i="74"/>
  <c r="L113" i="74"/>
  <c r="L112" i="74"/>
  <c r="L111" i="74"/>
  <c r="L110" i="74"/>
  <c r="L109" i="74"/>
  <c r="L108" i="74"/>
  <c r="L107" i="74"/>
  <c r="L106" i="74"/>
  <c r="L105" i="74"/>
  <c r="L104" i="74"/>
  <c r="L103" i="74"/>
  <c r="L102" i="74"/>
  <c r="L101" i="74"/>
  <c r="L100" i="74"/>
  <c r="L99" i="74"/>
  <c r="L98" i="74"/>
  <c r="L97" i="74"/>
  <c r="L96" i="74"/>
  <c r="L95" i="74"/>
  <c r="L94" i="74"/>
  <c r="L93" i="74"/>
  <c r="L92" i="74"/>
  <c r="L91" i="74"/>
  <c r="L90" i="74"/>
  <c r="L89" i="74"/>
  <c r="L88" i="74"/>
  <c r="L87" i="74"/>
  <c r="L86" i="74"/>
  <c r="L85" i="74"/>
  <c r="L84" i="74"/>
  <c r="L83" i="74"/>
  <c r="L82" i="74"/>
  <c r="L81" i="74"/>
  <c r="L80" i="74"/>
  <c r="L79" i="74"/>
  <c r="L78" i="74"/>
  <c r="L77" i="74"/>
  <c r="L76" i="74"/>
  <c r="L75" i="74"/>
  <c r="L74" i="74"/>
  <c r="L73" i="74"/>
  <c r="L72" i="74"/>
  <c r="L71" i="74"/>
  <c r="L70" i="74"/>
  <c r="L69" i="74"/>
  <c r="L68" i="74"/>
  <c r="L67" i="74"/>
  <c r="L66" i="74"/>
  <c r="L65" i="74"/>
  <c r="L64" i="74"/>
  <c r="L63" i="74"/>
  <c r="L62" i="74"/>
  <c r="L61" i="74"/>
  <c r="H9" i="74"/>
  <c r="H10" i="74" s="1"/>
  <c r="H11" i="74" s="1"/>
  <c r="H12" i="74" s="1"/>
  <c r="G9" i="74"/>
  <c r="G10" i="74" s="1"/>
  <c r="G11" i="74" s="1"/>
  <c r="G12" i="74" s="1"/>
  <c r="G13" i="74" s="1"/>
  <c r="G14" i="74" s="1"/>
  <c r="G15" i="74" s="1"/>
  <c r="G16" i="74" s="1"/>
  <c r="G17" i="74" s="1"/>
  <c r="G18" i="74" s="1"/>
  <c r="G19" i="74" s="1"/>
  <c r="G20" i="74" s="1"/>
  <c r="G21" i="74" s="1"/>
  <c r="G22" i="74" s="1"/>
  <c r="G23" i="74" s="1"/>
  <c r="G24" i="74" s="1"/>
  <c r="G25" i="74" s="1"/>
  <c r="G26" i="74" s="1"/>
  <c r="G27" i="74" s="1"/>
  <c r="G28" i="74" s="1"/>
  <c r="G29" i="74" s="1"/>
  <c r="G30" i="74" s="1"/>
  <c r="G31" i="74" s="1"/>
  <c r="G32" i="74" s="1"/>
  <c r="G33" i="74" s="1"/>
  <c r="G34" i="74" s="1"/>
  <c r="G36" i="74" s="1"/>
  <c r="G37" i="74" s="1"/>
  <c r="G38" i="74" s="1"/>
  <c r="G39" i="74" s="1"/>
  <c r="G40" i="74" s="1"/>
  <c r="G41" i="74" s="1"/>
  <c r="G42" i="74" s="1"/>
  <c r="G43" i="74" s="1"/>
  <c r="G44" i="74" s="1"/>
  <c r="G45" i="74" s="1"/>
  <c r="G46" i="74" s="1"/>
  <c r="G47" i="74" s="1"/>
  <c r="G48" i="74" s="1"/>
  <c r="G49" i="74" s="1"/>
  <c r="G50" i="74" s="1"/>
  <c r="G51" i="74" s="1"/>
  <c r="G52" i="74" s="1"/>
  <c r="G53" i="74" s="1"/>
  <c r="G54" i="74" s="1"/>
  <c r="G55" i="74" s="1"/>
  <c r="G56" i="74" s="1"/>
  <c r="G57" i="74" s="1"/>
  <c r="G58" i="74" s="1"/>
  <c r="G59" i="74" s="1"/>
  <c r="G60" i="74" s="1"/>
  <c r="G61" i="74" s="1"/>
  <c r="G62" i="74" s="1"/>
  <c r="G63" i="74" s="1"/>
  <c r="G64" i="74" s="1"/>
  <c r="G65" i="74" s="1"/>
  <c r="G66" i="74" s="1"/>
  <c r="G67" i="74" s="1"/>
  <c r="G68" i="74" s="1"/>
  <c r="G69" i="74" s="1"/>
  <c r="G70" i="74" s="1"/>
  <c r="G71" i="74" s="1"/>
  <c r="G72" i="74" s="1"/>
  <c r="G73" i="74" s="1"/>
  <c r="G74" i="74" s="1"/>
  <c r="G75" i="74" s="1"/>
  <c r="G76" i="74" s="1"/>
  <c r="G77" i="74" s="1"/>
  <c r="G78" i="74" s="1"/>
  <c r="G79" i="74" s="1"/>
  <c r="G80" i="74" s="1"/>
  <c r="G81" i="74" s="1"/>
  <c r="G82" i="74" s="1"/>
  <c r="G83" i="74" s="1"/>
  <c r="G84" i="74" s="1"/>
  <c r="G85" i="74" s="1"/>
  <c r="G86" i="74" s="1"/>
  <c r="G87" i="74" s="1"/>
  <c r="G88" i="74" s="1"/>
  <c r="G89" i="74" s="1"/>
  <c r="G90" i="74" s="1"/>
  <c r="G91" i="74" s="1"/>
  <c r="G92" i="74" s="1"/>
  <c r="G93" i="74" s="1"/>
  <c r="G94" i="74" s="1"/>
  <c r="G95" i="74" s="1"/>
  <c r="G96" i="74" s="1"/>
  <c r="G97" i="74" s="1"/>
  <c r="G98" i="74" s="1"/>
  <c r="G99" i="74" s="1"/>
  <c r="G100" i="74" s="1"/>
  <c r="G101" i="74" s="1"/>
  <c r="G102" i="74" s="1"/>
  <c r="G103" i="74" s="1"/>
  <c r="G104" i="74" s="1"/>
  <c r="G105" i="74" s="1"/>
  <c r="G106" i="74" s="1"/>
  <c r="G107" i="74" s="1"/>
  <c r="G108" i="74" s="1"/>
  <c r="G109" i="74" s="1"/>
  <c r="G110" i="74" s="1"/>
  <c r="G111" i="74" s="1"/>
  <c r="G112" i="74" s="1"/>
  <c r="G113" i="74" s="1"/>
  <c r="G114" i="74" s="1"/>
  <c r="G115" i="74" s="1"/>
  <c r="G116" i="74" s="1"/>
  <c r="G117" i="74" s="1"/>
  <c r="G118" i="74" s="1"/>
  <c r="G119" i="74" s="1"/>
  <c r="G120" i="74" s="1"/>
  <c r="G121" i="74" s="1"/>
  <c r="G122" i="74" s="1"/>
  <c r="G123" i="74" s="1"/>
  <c r="G124" i="74" s="1"/>
  <c r="G125" i="74" s="1"/>
  <c r="G126" i="74" s="1"/>
  <c r="G127" i="74" s="1"/>
  <c r="G128" i="74" s="1"/>
  <c r="G129" i="74" s="1"/>
  <c r="G130" i="74" s="1"/>
  <c r="G131" i="74" s="1"/>
  <c r="G132" i="74" s="1"/>
  <c r="G133" i="74" s="1"/>
  <c r="G134" i="74" s="1"/>
  <c r="G135" i="74" s="1"/>
  <c r="G136" i="74" s="1"/>
  <c r="G137" i="74" s="1"/>
  <c r="G138" i="74" s="1"/>
  <c r="G139" i="74" s="1"/>
  <c r="G140" i="74" s="1"/>
  <c r="G141" i="74" s="1"/>
  <c r="G142" i="74" s="1"/>
  <c r="G143" i="74" s="1"/>
  <c r="G144" i="74" s="1"/>
  <c r="G145" i="74" s="1"/>
  <c r="G146" i="74" s="1"/>
  <c r="G147" i="74" s="1"/>
  <c r="G148" i="74" s="1"/>
  <c r="G149" i="74" s="1"/>
  <c r="G150" i="74" s="1"/>
  <c r="G151" i="74" s="1"/>
  <c r="G152" i="74" s="1"/>
  <c r="G153" i="74" s="1"/>
  <c r="G154" i="74" s="1"/>
  <c r="G155" i="74" s="1"/>
  <c r="G156" i="74" s="1"/>
  <c r="G157" i="74" s="1"/>
  <c r="G158" i="74" s="1"/>
  <c r="G159" i="74" s="1"/>
  <c r="G160" i="74" s="1"/>
  <c r="G161" i="74" s="1"/>
  <c r="G162" i="74" s="1"/>
  <c r="G163" i="74" s="1"/>
  <c r="G164" i="74" s="1"/>
  <c r="G165" i="74" s="1"/>
  <c r="G166" i="74" s="1"/>
  <c r="G167" i="74" s="1"/>
  <c r="G168" i="74" s="1"/>
  <c r="G169" i="74" s="1"/>
  <c r="G170" i="74" s="1"/>
  <c r="G171" i="74" s="1"/>
  <c r="G172" i="74" s="1"/>
  <c r="G173" i="74" s="1"/>
  <c r="G174" i="74" s="1"/>
  <c r="G175" i="74" s="1"/>
  <c r="G176" i="74" s="1"/>
  <c r="G177" i="74" s="1"/>
  <c r="G178" i="74" s="1"/>
  <c r="G179" i="74" s="1"/>
  <c r="G180" i="74" s="1"/>
  <c r="G181" i="74" s="1"/>
  <c r="G182" i="74" s="1"/>
  <c r="G183" i="74" s="1"/>
  <c r="G184" i="74" s="1"/>
  <c r="G185" i="74" s="1"/>
  <c r="G186" i="74" s="1"/>
  <c r="G187" i="74" s="1"/>
  <c r="G188" i="74" s="1"/>
  <c r="G189" i="74" s="1"/>
  <c r="G190" i="74" s="1"/>
  <c r="G191" i="74" s="1"/>
  <c r="G192" i="74" s="1"/>
  <c r="G193" i="74" s="1"/>
  <c r="G194" i="74" s="1"/>
  <c r="G195" i="74" s="1"/>
  <c r="G196" i="74" s="1"/>
  <c r="G197" i="74" s="1"/>
  <c r="G198" i="74" s="1"/>
  <c r="G199" i="74" s="1"/>
  <c r="G200" i="74" s="1"/>
  <c r="G201" i="74" s="1"/>
  <c r="G202" i="74" s="1"/>
  <c r="G203" i="74" s="1"/>
  <c r="G204" i="74" s="1"/>
  <c r="G205" i="74" s="1"/>
  <c r="G206" i="74" s="1"/>
  <c r="G207" i="74" s="1"/>
  <c r="G208" i="74" s="1"/>
  <c r="G209" i="74" s="1"/>
  <c r="D20" i="32" s="1"/>
  <c r="L209" i="73"/>
  <c r="L208" i="73"/>
  <c r="L207" i="73"/>
  <c r="L206" i="73"/>
  <c r="L205" i="73"/>
  <c r="L204" i="73"/>
  <c r="L203" i="73"/>
  <c r="L202" i="73"/>
  <c r="L201" i="73"/>
  <c r="L200" i="73"/>
  <c r="L199" i="73"/>
  <c r="L198" i="73"/>
  <c r="L197" i="73"/>
  <c r="L196" i="73"/>
  <c r="L195" i="73"/>
  <c r="L194" i="73"/>
  <c r="L193" i="73"/>
  <c r="L192" i="73"/>
  <c r="L191" i="73"/>
  <c r="L190" i="73"/>
  <c r="L189" i="73"/>
  <c r="L188" i="73"/>
  <c r="L187" i="73"/>
  <c r="L186" i="73"/>
  <c r="L185" i="73"/>
  <c r="L184" i="73"/>
  <c r="L183" i="73"/>
  <c r="L182" i="73"/>
  <c r="L181" i="73"/>
  <c r="L180" i="73"/>
  <c r="L179" i="73"/>
  <c r="L178" i="73"/>
  <c r="L177" i="73"/>
  <c r="L176" i="73"/>
  <c r="L175" i="73"/>
  <c r="L174" i="73"/>
  <c r="L173" i="73"/>
  <c r="L172" i="73"/>
  <c r="L171" i="73"/>
  <c r="L170" i="73"/>
  <c r="L169" i="73"/>
  <c r="L168" i="73"/>
  <c r="L167" i="73"/>
  <c r="L166" i="73"/>
  <c r="L165" i="73"/>
  <c r="L164" i="73"/>
  <c r="L163" i="73"/>
  <c r="L162" i="73"/>
  <c r="L161" i="73"/>
  <c r="L160" i="73"/>
  <c r="L159" i="73"/>
  <c r="L158" i="73"/>
  <c r="L157" i="73"/>
  <c r="L156" i="73"/>
  <c r="L155" i="73"/>
  <c r="L154" i="73"/>
  <c r="L153" i="73"/>
  <c r="L152" i="73"/>
  <c r="L151" i="73"/>
  <c r="L150" i="73"/>
  <c r="L149" i="73"/>
  <c r="L148" i="73"/>
  <c r="L147" i="73"/>
  <c r="L146" i="73"/>
  <c r="L145" i="73"/>
  <c r="L144" i="73"/>
  <c r="L143" i="73"/>
  <c r="L142" i="73"/>
  <c r="L141" i="73"/>
  <c r="L140" i="73"/>
  <c r="L139" i="73"/>
  <c r="L138" i="73"/>
  <c r="L137" i="73"/>
  <c r="L136" i="73"/>
  <c r="L135" i="73"/>
  <c r="L134" i="73"/>
  <c r="L133" i="73"/>
  <c r="L132" i="73"/>
  <c r="L131" i="73"/>
  <c r="L130" i="73"/>
  <c r="L129" i="73"/>
  <c r="L128" i="73"/>
  <c r="L127" i="73"/>
  <c r="L126" i="73"/>
  <c r="L125" i="73"/>
  <c r="L124" i="73"/>
  <c r="L123" i="73"/>
  <c r="L122" i="73"/>
  <c r="L121" i="73"/>
  <c r="L120" i="73"/>
  <c r="L119" i="73"/>
  <c r="L118" i="73"/>
  <c r="L117" i="73"/>
  <c r="L116" i="73"/>
  <c r="L115" i="73"/>
  <c r="L114" i="73"/>
  <c r="L113" i="73"/>
  <c r="L112" i="73"/>
  <c r="L111" i="73"/>
  <c r="L110" i="73"/>
  <c r="L109" i="73"/>
  <c r="L108" i="73"/>
  <c r="L107" i="73"/>
  <c r="L106" i="73"/>
  <c r="L105" i="73"/>
  <c r="L104" i="73"/>
  <c r="L103" i="73"/>
  <c r="L102" i="73"/>
  <c r="L101" i="73"/>
  <c r="L100" i="73"/>
  <c r="L99" i="73"/>
  <c r="L98" i="73"/>
  <c r="L97" i="73"/>
  <c r="L96" i="73"/>
  <c r="L95" i="73"/>
  <c r="L94" i="73"/>
  <c r="L93" i="73"/>
  <c r="L92" i="73"/>
  <c r="L91" i="73"/>
  <c r="L90" i="73"/>
  <c r="L89" i="73"/>
  <c r="L88" i="73"/>
  <c r="L87" i="73"/>
  <c r="L86" i="73"/>
  <c r="L85" i="73"/>
  <c r="L84" i="73"/>
  <c r="L83" i="73"/>
  <c r="L82" i="73"/>
  <c r="L81" i="73"/>
  <c r="L80" i="73"/>
  <c r="L79" i="73"/>
  <c r="L78" i="73"/>
  <c r="L77" i="73"/>
  <c r="L76" i="73"/>
  <c r="L75" i="73"/>
  <c r="L74" i="73"/>
  <c r="L73" i="73"/>
  <c r="L72" i="73"/>
  <c r="L71" i="73"/>
  <c r="L70" i="73"/>
  <c r="L69" i="73"/>
  <c r="L68" i="73"/>
  <c r="L67" i="73"/>
  <c r="L66" i="73"/>
  <c r="L65" i="73"/>
  <c r="L64" i="73"/>
  <c r="L63" i="73"/>
  <c r="L62" i="73"/>
  <c r="L61" i="73"/>
  <c r="H9" i="73"/>
  <c r="H10" i="73" s="1"/>
  <c r="H11" i="73" s="1"/>
  <c r="H12" i="73" s="1"/>
  <c r="H13" i="73" s="1"/>
  <c r="H14" i="73" s="1"/>
  <c r="H15" i="73" s="1"/>
  <c r="H16" i="73" s="1"/>
  <c r="H17" i="73" s="1"/>
  <c r="H18" i="73" s="1"/>
  <c r="H19" i="73" s="1"/>
  <c r="H20" i="73" s="1"/>
  <c r="H21" i="73" s="1"/>
  <c r="H22" i="73" s="1"/>
  <c r="H23" i="73" s="1"/>
  <c r="H24" i="73" s="1"/>
  <c r="H25" i="73" s="1"/>
  <c r="H26" i="73" s="1"/>
  <c r="H27" i="73" s="1"/>
  <c r="H28" i="73" s="1"/>
  <c r="H29" i="73" s="1"/>
  <c r="H30" i="73" s="1"/>
  <c r="H31" i="73" s="1"/>
  <c r="H32" i="73" s="1"/>
  <c r="H33" i="73" s="1"/>
  <c r="H34" i="73" s="1"/>
  <c r="H35" i="73" s="1"/>
  <c r="H36" i="73" s="1"/>
  <c r="H37" i="73" s="1"/>
  <c r="H38" i="73" s="1"/>
  <c r="H39" i="73" s="1"/>
  <c r="H40" i="73" s="1"/>
  <c r="H41" i="73" s="1"/>
  <c r="H42" i="73" s="1"/>
  <c r="H43" i="73" s="1"/>
  <c r="H44" i="73" s="1"/>
  <c r="H45" i="73" s="1"/>
  <c r="H46" i="73" s="1"/>
  <c r="H47" i="73" s="1"/>
  <c r="H48" i="73" s="1"/>
  <c r="H49" i="73" s="1"/>
  <c r="H50" i="73" s="1"/>
  <c r="H51" i="73" s="1"/>
  <c r="H52" i="73" s="1"/>
  <c r="H53" i="73" s="1"/>
  <c r="H54" i="73" s="1"/>
  <c r="H55" i="73" s="1"/>
  <c r="H56" i="73" s="1"/>
  <c r="H57" i="73" s="1"/>
  <c r="H58" i="73" s="1"/>
  <c r="H59" i="73" s="1"/>
  <c r="H60" i="73" s="1"/>
  <c r="H61" i="73" s="1"/>
  <c r="H62" i="73" s="1"/>
  <c r="H63" i="73" s="1"/>
  <c r="H64" i="73" s="1"/>
  <c r="H65" i="73" s="1"/>
  <c r="H66" i="73" s="1"/>
  <c r="H67" i="73" s="1"/>
  <c r="H68" i="73" s="1"/>
  <c r="H69" i="73" s="1"/>
  <c r="H70" i="73" s="1"/>
  <c r="H71" i="73" s="1"/>
  <c r="H72" i="73" s="1"/>
  <c r="H73" i="73" s="1"/>
  <c r="H74" i="73" s="1"/>
  <c r="H75" i="73" s="1"/>
  <c r="H76" i="73" s="1"/>
  <c r="H77" i="73" s="1"/>
  <c r="H78" i="73" s="1"/>
  <c r="H79" i="73" s="1"/>
  <c r="H80" i="73" s="1"/>
  <c r="H81" i="73" s="1"/>
  <c r="H82" i="73" s="1"/>
  <c r="H83" i="73" s="1"/>
  <c r="H84" i="73" s="1"/>
  <c r="H85" i="73" s="1"/>
  <c r="H86" i="73" s="1"/>
  <c r="H87" i="73" s="1"/>
  <c r="H88" i="73" s="1"/>
  <c r="H89" i="73" s="1"/>
  <c r="H90" i="73" s="1"/>
  <c r="H91" i="73" s="1"/>
  <c r="H92" i="73" s="1"/>
  <c r="H93" i="73" s="1"/>
  <c r="H94" i="73" s="1"/>
  <c r="H95" i="73" s="1"/>
  <c r="H96" i="73" s="1"/>
  <c r="H97" i="73" s="1"/>
  <c r="H98" i="73" s="1"/>
  <c r="H99" i="73" s="1"/>
  <c r="H100" i="73" s="1"/>
  <c r="H101" i="73" s="1"/>
  <c r="H102" i="73" s="1"/>
  <c r="H103" i="73" s="1"/>
  <c r="H104" i="73" s="1"/>
  <c r="H105" i="73" s="1"/>
  <c r="H106" i="73" s="1"/>
  <c r="H107" i="73" s="1"/>
  <c r="H108" i="73" s="1"/>
  <c r="H109" i="73" s="1"/>
  <c r="H110" i="73" s="1"/>
  <c r="H111" i="73" s="1"/>
  <c r="H112" i="73" s="1"/>
  <c r="H113" i="73" s="1"/>
  <c r="H114" i="73" s="1"/>
  <c r="H115" i="73" s="1"/>
  <c r="H116" i="73" s="1"/>
  <c r="H117" i="73" s="1"/>
  <c r="H118" i="73" s="1"/>
  <c r="H119" i="73" s="1"/>
  <c r="H120" i="73" s="1"/>
  <c r="H121" i="73" s="1"/>
  <c r="H122" i="73" s="1"/>
  <c r="H123" i="73" s="1"/>
  <c r="H124" i="73" s="1"/>
  <c r="H125" i="73" s="1"/>
  <c r="H126" i="73" s="1"/>
  <c r="H127" i="73" s="1"/>
  <c r="H128" i="73" s="1"/>
  <c r="H129" i="73" s="1"/>
  <c r="H130" i="73" s="1"/>
  <c r="H131" i="73" s="1"/>
  <c r="H132" i="73" s="1"/>
  <c r="H133" i="73" s="1"/>
  <c r="H134" i="73" s="1"/>
  <c r="H135" i="73" s="1"/>
  <c r="H136" i="73" s="1"/>
  <c r="H137" i="73" s="1"/>
  <c r="H138" i="73" s="1"/>
  <c r="H139" i="73" s="1"/>
  <c r="H140" i="73" s="1"/>
  <c r="H141" i="73" s="1"/>
  <c r="H142" i="73" s="1"/>
  <c r="H143" i="73" s="1"/>
  <c r="H144" i="73" s="1"/>
  <c r="H145" i="73" s="1"/>
  <c r="H146" i="73" s="1"/>
  <c r="H147" i="73" s="1"/>
  <c r="H148" i="73" s="1"/>
  <c r="H149" i="73" s="1"/>
  <c r="H150" i="73" s="1"/>
  <c r="H151" i="73" s="1"/>
  <c r="H152" i="73" s="1"/>
  <c r="H153" i="73" s="1"/>
  <c r="H154" i="73" s="1"/>
  <c r="H155" i="73" s="1"/>
  <c r="H156" i="73" s="1"/>
  <c r="H157" i="73" s="1"/>
  <c r="H158" i="73" s="1"/>
  <c r="H159" i="73" s="1"/>
  <c r="H160" i="73" s="1"/>
  <c r="H161" i="73" s="1"/>
  <c r="H162" i="73" s="1"/>
  <c r="H163" i="73" s="1"/>
  <c r="H164" i="73" s="1"/>
  <c r="H165" i="73" s="1"/>
  <c r="H166" i="73" s="1"/>
  <c r="H167" i="73" s="1"/>
  <c r="H168" i="73" s="1"/>
  <c r="H169" i="73" s="1"/>
  <c r="H170" i="73" s="1"/>
  <c r="H171" i="73" s="1"/>
  <c r="H172" i="73" s="1"/>
  <c r="H173" i="73" s="1"/>
  <c r="H174" i="73" s="1"/>
  <c r="H175" i="73" s="1"/>
  <c r="H176" i="73" s="1"/>
  <c r="H177" i="73" s="1"/>
  <c r="H178" i="73" s="1"/>
  <c r="H179" i="73" s="1"/>
  <c r="H180" i="73" s="1"/>
  <c r="H181" i="73" s="1"/>
  <c r="H182" i="73" s="1"/>
  <c r="H183" i="73" s="1"/>
  <c r="H184" i="73" s="1"/>
  <c r="H185" i="73" s="1"/>
  <c r="H186" i="73" s="1"/>
  <c r="H187" i="73" s="1"/>
  <c r="H188" i="73" s="1"/>
  <c r="H189" i="73" s="1"/>
  <c r="H190" i="73" s="1"/>
  <c r="H191" i="73" s="1"/>
  <c r="H192" i="73" s="1"/>
  <c r="H193" i="73" s="1"/>
  <c r="H194" i="73" s="1"/>
  <c r="H195" i="73" s="1"/>
  <c r="H196" i="73" s="1"/>
  <c r="H197" i="73" s="1"/>
  <c r="H198" i="73" s="1"/>
  <c r="H199" i="73" s="1"/>
  <c r="H200" i="73" s="1"/>
  <c r="H201" i="73" s="1"/>
  <c r="H202" i="73" s="1"/>
  <c r="H203" i="73" s="1"/>
  <c r="H204" i="73" s="1"/>
  <c r="H205" i="73" s="1"/>
  <c r="H206" i="73" s="1"/>
  <c r="H207" i="73" s="1"/>
  <c r="H208" i="73" s="1"/>
  <c r="H209" i="73" s="1"/>
  <c r="E19" i="32" s="1"/>
  <c r="G9" i="73"/>
  <c r="G10" i="73" s="1"/>
  <c r="G11" i="73" s="1"/>
  <c r="G12" i="73" s="1"/>
  <c r="G13" i="73" s="1"/>
  <c r="G14" i="73" s="1"/>
  <c r="G15" i="73" s="1"/>
  <c r="G16" i="73" s="1"/>
  <c r="G17" i="73" s="1"/>
  <c r="G18" i="73" s="1"/>
  <c r="G19" i="73" s="1"/>
  <c r="G20" i="73" s="1"/>
  <c r="G21" i="73" s="1"/>
  <c r="G22" i="73" s="1"/>
  <c r="G23" i="73" s="1"/>
  <c r="G24" i="73" s="1"/>
  <c r="G25" i="73" s="1"/>
  <c r="G26" i="73" s="1"/>
  <c r="G27" i="73" s="1"/>
  <c r="G28" i="73" s="1"/>
  <c r="G29" i="73" s="1"/>
  <c r="G30" i="73" s="1"/>
  <c r="G31" i="73" s="1"/>
  <c r="G32" i="73" s="1"/>
  <c r="G33" i="73" s="1"/>
  <c r="G34" i="73" s="1"/>
  <c r="G35" i="73" s="1"/>
  <c r="G36" i="73" s="1"/>
  <c r="G37" i="73" s="1"/>
  <c r="G38" i="73" s="1"/>
  <c r="G39" i="73" s="1"/>
  <c r="G40" i="73" s="1"/>
  <c r="G41" i="73" s="1"/>
  <c r="G42" i="73" s="1"/>
  <c r="G43" i="73" s="1"/>
  <c r="G44" i="73" s="1"/>
  <c r="G45" i="73" s="1"/>
  <c r="G46" i="73" s="1"/>
  <c r="G47" i="73" s="1"/>
  <c r="G48" i="73" s="1"/>
  <c r="G49" i="73" s="1"/>
  <c r="G50" i="73" s="1"/>
  <c r="G51" i="73" s="1"/>
  <c r="G52" i="73" s="1"/>
  <c r="G53" i="73" s="1"/>
  <c r="G54" i="73" s="1"/>
  <c r="G55" i="73" s="1"/>
  <c r="G56" i="73" s="1"/>
  <c r="G57" i="73" s="1"/>
  <c r="G58" i="73" s="1"/>
  <c r="G59" i="73" s="1"/>
  <c r="G60" i="73" s="1"/>
  <c r="G61" i="73" s="1"/>
  <c r="G62" i="73" s="1"/>
  <c r="G63" i="73" s="1"/>
  <c r="G64" i="73" s="1"/>
  <c r="G65" i="73" s="1"/>
  <c r="G66" i="73" s="1"/>
  <c r="G67" i="73" s="1"/>
  <c r="G68" i="73" s="1"/>
  <c r="G69" i="73" s="1"/>
  <c r="G70" i="73" s="1"/>
  <c r="G71" i="73" s="1"/>
  <c r="G72" i="73" s="1"/>
  <c r="G73" i="73" s="1"/>
  <c r="G74" i="73" s="1"/>
  <c r="G75" i="73" s="1"/>
  <c r="G76" i="73" s="1"/>
  <c r="G77" i="73" s="1"/>
  <c r="G78" i="73" s="1"/>
  <c r="G79" i="73" s="1"/>
  <c r="G80" i="73" s="1"/>
  <c r="G81" i="73" s="1"/>
  <c r="G82" i="73" s="1"/>
  <c r="G83" i="73" s="1"/>
  <c r="G84" i="73" s="1"/>
  <c r="G85" i="73" s="1"/>
  <c r="G86" i="73" s="1"/>
  <c r="G87" i="73" s="1"/>
  <c r="G88" i="73" s="1"/>
  <c r="G89" i="73" s="1"/>
  <c r="G90" i="73" s="1"/>
  <c r="G91" i="73" s="1"/>
  <c r="G92" i="73" s="1"/>
  <c r="G93" i="73" s="1"/>
  <c r="G94" i="73" s="1"/>
  <c r="G95" i="73" s="1"/>
  <c r="G96" i="73" s="1"/>
  <c r="G97" i="73" s="1"/>
  <c r="G98" i="73" s="1"/>
  <c r="G99" i="73" s="1"/>
  <c r="G100" i="73" s="1"/>
  <c r="G101" i="73" s="1"/>
  <c r="G102" i="73" s="1"/>
  <c r="G103" i="73" s="1"/>
  <c r="G104" i="73" s="1"/>
  <c r="G105" i="73" s="1"/>
  <c r="G106" i="73" s="1"/>
  <c r="G107" i="73" s="1"/>
  <c r="G108" i="73" s="1"/>
  <c r="G109" i="73" s="1"/>
  <c r="G110" i="73" s="1"/>
  <c r="G111" i="73" s="1"/>
  <c r="G112" i="73" s="1"/>
  <c r="G113" i="73" s="1"/>
  <c r="G114" i="73" s="1"/>
  <c r="G115" i="73" s="1"/>
  <c r="G116" i="73" s="1"/>
  <c r="G117" i="73" s="1"/>
  <c r="G118" i="73" s="1"/>
  <c r="G119" i="73" s="1"/>
  <c r="G120" i="73" s="1"/>
  <c r="G121" i="73" s="1"/>
  <c r="G122" i="73" s="1"/>
  <c r="G123" i="73" s="1"/>
  <c r="G124" i="73" s="1"/>
  <c r="G125" i="73" s="1"/>
  <c r="G126" i="73" s="1"/>
  <c r="G127" i="73" s="1"/>
  <c r="G128" i="73" s="1"/>
  <c r="G129" i="73" s="1"/>
  <c r="G130" i="73" s="1"/>
  <c r="G131" i="73" s="1"/>
  <c r="G132" i="73" s="1"/>
  <c r="G133" i="73" s="1"/>
  <c r="G134" i="73" s="1"/>
  <c r="G135" i="73" s="1"/>
  <c r="G136" i="73" s="1"/>
  <c r="G137" i="73" s="1"/>
  <c r="G138" i="73" s="1"/>
  <c r="G139" i="73" s="1"/>
  <c r="G140" i="73" s="1"/>
  <c r="G141" i="73" s="1"/>
  <c r="G142" i="73" s="1"/>
  <c r="G143" i="73" s="1"/>
  <c r="G144" i="73" s="1"/>
  <c r="G145" i="73" s="1"/>
  <c r="G146" i="73" s="1"/>
  <c r="G147" i="73" s="1"/>
  <c r="G148" i="73" s="1"/>
  <c r="G149" i="73" s="1"/>
  <c r="G150" i="73" s="1"/>
  <c r="G151" i="73" s="1"/>
  <c r="G152" i="73" s="1"/>
  <c r="G153" i="73" s="1"/>
  <c r="G154" i="73" s="1"/>
  <c r="G155" i="73" s="1"/>
  <c r="G156" i="73" s="1"/>
  <c r="G157" i="73" s="1"/>
  <c r="G158" i="73" s="1"/>
  <c r="G159" i="73" s="1"/>
  <c r="G160" i="73" s="1"/>
  <c r="G161" i="73" s="1"/>
  <c r="G162" i="73" s="1"/>
  <c r="G163" i="73" s="1"/>
  <c r="G164" i="73" s="1"/>
  <c r="G165" i="73" s="1"/>
  <c r="G166" i="73" s="1"/>
  <c r="G167" i="73" s="1"/>
  <c r="G168" i="73" s="1"/>
  <c r="G169" i="73" s="1"/>
  <c r="G170" i="73" s="1"/>
  <c r="G171" i="73" s="1"/>
  <c r="G172" i="73" s="1"/>
  <c r="G173" i="73" s="1"/>
  <c r="G174" i="73" s="1"/>
  <c r="G175" i="73" s="1"/>
  <c r="G176" i="73" s="1"/>
  <c r="G177" i="73" s="1"/>
  <c r="G178" i="73" s="1"/>
  <c r="G179" i="73" s="1"/>
  <c r="G180" i="73" s="1"/>
  <c r="G181" i="73" s="1"/>
  <c r="G182" i="73" s="1"/>
  <c r="G183" i="73" s="1"/>
  <c r="G184" i="73" s="1"/>
  <c r="G185" i="73" s="1"/>
  <c r="G186" i="73" s="1"/>
  <c r="G187" i="73" s="1"/>
  <c r="G188" i="73" s="1"/>
  <c r="G189" i="73" s="1"/>
  <c r="G190" i="73" s="1"/>
  <c r="G191" i="73" s="1"/>
  <c r="G192" i="73" s="1"/>
  <c r="G193" i="73" s="1"/>
  <c r="G194" i="73" s="1"/>
  <c r="G195" i="73" s="1"/>
  <c r="G196" i="73" s="1"/>
  <c r="G197" i="73" s="1"/>
  <c r="G198" i="73" s="1"/>
  <c r="G199" i="73" s="1"/>
  <c r="G200" i="73" s="1"/>
  <c r="G201" i="73" s="1"/>
  <c r="G202" i="73" s="1"/>
  <c r="G203" i="73" s="1"/>
  <c r="G204" i="73" s="1"/>
  <c r="G205" i="73" s="1"/>
  <c r="G206" i="73" s="1"/>
  <c r="G207" i="73" s="1"/>
  <c r="G208" i="73" s="1"/>
  <c r="G209" i="73" s="1"/>
  <c r="D19" i="32" s="1"/>
  <c r="G19" i="32" s="1"/>
  <c r="L209" i="72"/>
  <c r="L208" i="72"/>
  <c r="L207" i="72"/>
  <c r="L206" i="72"/>
  <c r="L205" i="72"/>
  <c r="L204" i="72"/>
  <c r="L203" i="72"/>
  <c r="L202" i="72"/>
  <c r="L201" i="72"/>
  <c r="L200" i="72"/>
  <c r="L199" i="72"/>
  <c r="L198" i="72"/>
  <c r="L197" i="72"/>
  <c r="L196" i="72"/>
  <c r="L195" i="72"/>
  <c r="L194" i="72"/>
  <c r="L193" i="72"/>
  <c r="L192" i="72"/>
  <c r="L191" i="72"/>
  <c r="L190" i="72"/>
  <c r="L189" i="72"/>
  <c r="L188" i="72"/>
  <c r="L187" i="72"/>
  <c r="L186" i="72"/>
  <c r="L185" i="72"/>
  <c r="L184" i="72"/>
  <c r="L183" i="72"/>
  <c r="L182" i="72"/>
  <c r="L181" i="72"/>
  <c r="L180" i="72"/>
  <c r="L179" i="72"/>
  <c r="L178" i="72"/>
  <c r="L177" i="72"/>
  <c r="L176" i="72"/>
  <c r="L175" i="72"/>
  <c r="L174" i="72"/>
  <c r="L173" i="72"/>
  <c r="L172" i="72"/>
  <c r="L171" i="72"/>
  <c r="L170" i="72"/>
  <c r="L169" i="72"/>
  <c r="L168" i="72"/>
  <c r="L167" i="72"/>
  <c r="L166" i="72"/>
  <c r="L165" i="72"/>
  <c r="L164" i="72"/>
  <c r="L163" i="72"/>
  <c r="L162" i="72"/>
  <c r="L161" i="72"/>
  <c r="L160" i="72"/>
  <c r="L159" i="72"/>
  <c r="L158" i="72"/>
  <c r="L157" i="72"/>
  <c r="L156" i="72"/>
  <c r="L155" i="72"/>
  <c r="L154" i="72"/>
  <c r="L153" i="72"/>
  <c r="L152" i="72"/>
  <c r="L151" i="72"/>
  <c r="L150" i="72"/>
  <c r="L149" i="72"/>
  <c r="L148" i="72"/>
  <c r="L147" i="72"/>
  <c r="L146" i="72"/>
  <c r="L145" i="72"/>
  <c r="L144" i="72"/>
  <c r="L143" i="72"/>
  <c r="L142" i="72"/>
  <c r="L141" i="72"/>
  <c r="L140" i="72"/>
  <c r="L139" i="72"/>
  <c r="L138" i="72"/>
  <c r="L137" i="72"/>
  <c r="L136" i="72"/>
  <c r="L135" i="72"/>
  <c r="L134" i="72"/>
  <c r="L133" i="72"/>
  <c r="L132" i="72"/>
  <c r="L131" i="72"/>
  <c r="L130" i="72"/>
  <c r="L129" i="72"/>
  <c r="L128" i="72"/>
  <c r="L127" i="72"/>
  <c r="L126" i="72"/>
  <c r="L125" i="72"/>
  <c r="L124" i="72"/>
  <c r="L123" i="72"/>
  <c r="L122" i="72"/>
  <c r="L121" i="72"/>
  <c r="L120" i="72"/>
  <c r="L119" i="72"/>
  <c r="L118" i="72"/>
  <c r="L117" i="72"/>
  <c r="L116" i="72"/>
  <c r="L115" i="72"/>
  <c r="L114" i="72"/>
  <c r="L113" i="72"/>
  <c r="L112" i="72"/>
  <c r="L111" i="72"/>
  <c r="L110" i="72"/>
  <c r="L109" i="72"/>
  <c r="L108" i="72"/>
  <c r="L107" i="72"/>
  <c r="L106" i="72"/>
  <c r="L105" i="72"/>
  <c r="L104" i="72"/>
  <c r="L103" i="72"/>
  <c r="L102" i="72"/>
  <c r="L101" i="72"/>
  <c r="L100" i="72"/>
  <c r="L99" i="72"/>
  <c r="L98" i="72"/>
  <c r="L97" i="72"/>
  <c r="L96" i="72"/>
  <c r="L95" i="72"/>
  <c r="L94" i="72"/>
  <c r="L93" i="72"/>
  <c r="L92" i="72"/>
  <c r="L91" i="72"/>
  <c r="L90" i="72"/>
  <c r="L89" i="72"/>
  <c r="L88" i="72"/>
  <c r="L87" i="72"/>
  <c r="L86" i="72"/>
  <c r="L85" i="72"/>
  <c r="L84" i="72"/>
  <c r="L83" i="72"/>
  <c r="L82" i="72"/>
  <c r="L81" i="72"/>
  <c r="L80" i="72"/>
  <c r="L79" i="72"/>
  <c r="L78" i="72"/>
  <c r="L77" i="72"/>
  <c r="L76" i="72"/>
  <c r="L75" i="72"/>
  <c r="L74" i="72"/>
  <c r="L73" i="72"/>
  <c r="L72" i="72"/>
  <c r="L71" i="72"/>
  <c r="L70" i="72"/>
  <c r="L69" i="72"/>
  <c r="L68" i="72"/>
  <c r="L67" i="72"/>
  <c r="L66" i="72"/>
  <c r="L65" i="72"/>
  <c r="L64" i="72"/>
  <c r="L63" i="72"/>
  <c r="L62" i="72"/>
  <c r="L61" i="72"/>
  <c r="H9" i="72"/>
  <c r="H10" i="72" s="1"/>
  <c r="H11" i="72" s="1"/>
  <c r="H12" i="72" s="1"/>
  <c r="H13" i="72" s="1"/>
  <c r="H14" i="72" s="1"/>
  <c r="H15" i="72" s="1"/>
  <c r="H16" i="72" s="1"/>
  <c r="H17" i="72" s="1"/>
  <c r="H18" i="72" s="1"/>
  <c r="H19" i="72" s="1"/>
  <c r="H20" i="72" s="1"/>
  <c r="H21" i="72" s="1"/>
  <c r="H22" i="72" s="1"/>
  <c r="H23" i="72" s="1"/>
  <c r="H24" i="72" s="1"/>
  <c r="H25" i="72" s="1"/>
  <c r="H26" i="72" s="1"/>
  <c r="H27" i="72" s="1"/>
  <c r="H28" i="72" s="1"/>
  <c r="H29" i="72" s="1"/>
  <c r="H30" i="72" s="1"/>
  <c r="H31" i="72" s="1"/>
  <c r="H32" i="72" s="1"/>
  <c r="H33" i="72" s="1"/>
  <c r="H34" i="72" s="1"/>
  <c r="H35" i="72" s="1"/>
  <c r="H36" i="72" s="1"/>
  <c r="H37" i="72" s="1"/>
  <c r="H38" i="72" s="1"/>
  <c r="H39" i="72" s="1"/>
  <c r="H40" i="72" s="1"/>
  <c r="H41" i="72" s="1"/>
  <c r="H42" i="72" s="1"/>
  <c r="H43" i="72" s="1"/>
  <c r="H44" i="72" s="1"/>
  <c r="H45" i="72" s="1"/>
  <c r="H46" i="72" s="1"/>
  <c r="H47" i="72" s="1"/>
  <c r="H48" i="72" s="1"/>
  <c r="H49" i="72" s="1"/>
  <c r="H50" i="72" s="1"/>
  <c r="H51" i="72" s="1"/>
  <c r="H52" i="72" s="1"/>
  <c r="H53" i="72" s="1"/>
  <c r="H54" i="72" s="1"/>
  <c r="H55" i="72" s="1"/>
  <c r="H56" i="72" s="1"/>
  <c r="H57" i="72" s="1"/>
  <c r="H58" i="72" s="1"/>
  <c r="H59" i="72" s="1"/>
  <c r="H60" i="72" s="1"/>
  <c r="H61" i="72" s="1"/>
  <c r="H62" i="72" s="1"/>
  <c r="H63" i="72" s="1"/>
  <c r="H64" i="72" s="1"/>
  <c r="H65" i="72" s="1"/>
  <c r="H66" i="72" s="1"/>
  <c r="H67" i="72" s="1"/>
  <c r="H68" i="72" s="1"/>
  <c r="H69" i="72" s="1"/>
  <c r="H70" i="72" s="1"/>
  <c r="H71" i="72" s="1"/>
  <c r="H72" i="72" s="1"/>
  <c r="H73" i="72" s="1"/>
  <c r="H74" i="72" s="1"/>
  <c r="H75" i="72" s="1"/>
  <c r="H76" i="72" s="1"/>
  <c r="H77" i="72" s="1"/>
  <c r="H78" i="72" s="1"/>
  <c r="H79" i="72" s="1"/>
  <c r="H80" i="72" s="1"/>
  <c r="H81" i="72" s="1"/>
  <c r="H82" i="72" s="1"/>
  <c r="H83" i="72" s="1"/>
  <c r="H84" i="72" s="1"/>
  <c r="H85" i="72" s="1"/>
  <c r="H86" i="72" s="1"/>
  <c r="H87" i="72" s="1"/>
  <c r="H88" i="72" s="1"/>
  <c r="H89" i="72" s="1"/>
  <c r="H90" i="72" s="1"/>
  <c r="H91" i="72" s="1"/>
  <c r="H92" i="72" s="1"/>
  <c r="H93" i="72" s="1"/>
  <c r="H94" i="72" s="1"/>
  <c r="H95" i="72" s="1"/>
  <c r="H96" i="72" s="1"/>
  <c r="H97" i="72" s="1"/>
  <c r="H98" i="72" s="1"/>
  <c r="H99" i="72" s="1"/>
  <c r="H100" i="72" s="1"/>
  <c r="H101" i="72" s="1"/>
  <c r="H102" i="72" s="1"/>
  <c r="H103" i="72" s="1"/>
  <c r="H104" i="72" s="1"/>
  <c r="H105" i="72" s="1"/>
  <c r="H106" i="72" s="1"/>
  <c r="H107" i="72" s="1"/>
  <c r="H108" i="72" s="1"/>
  <c r="H109" i="72" s="1"/>
  <c r="H110" i="72" s="1"/>
  <c r="H111" i="72" s="1"/>
  <c r="H112" i="72" s="1"/>
  <c r="H113" i="72" s="1"/>
  <c r="H114" i="72" s="1"/>
  <c r="H115" i="72" s="1"/>
  <c r="H116" i="72" s="1"/>
  <c r="H117" i="72" s="1"/>
  <c r="H118" i="72" s="1"/>
  <c r="H119" i="72" s="1"/>
  <c r="H120" i="72" s="1"/>
  <c r="H121" i="72" s="1"/>
  <c r="H122" i="72" s="1"/>
  <c r="H123" i="72" s="1"/>
  <c r="H124" i="72" s="1"/>
  <c r="H125" i="72" s="1"/>
  <c r="H126" i="72" s="1"/>
  <c r="H127" i="72" s="1"/>
  <c r="H128" i="72" s="1"/>
  <c r="H129" i="72" s="1"/>
  <c r="H130" i="72" s="1"/>
  <c r="H131" i="72" s="1"/>
  <c r="H132" i="72" s="1"/>
  <c r="H133" i="72" s="1"/>
  <c r="H134" i="72" s="1"/>
  <c r="H135" i="72" s="1"/>
  <c r="H136" i="72" s="1"/>
  <c r="H137" i="72" s="1"/>
  <c r="H138" i="72" s="1"/>
  <c r="H139" i="72" s="1"/>
  <c r="H140" i="72" s="1"/>
  <c r="H141" i="72" s="1"/>
  <c r="H142" i="72" s="1"/>
  <c r="H143" i="72" s="1"/>
  <c r="H144" i="72" s="1"/>
  <c r="H145" i="72" s="1"/>
  <c r="H146" i="72" s="1"/>
  <c r="H147" i="72" s="1"/>
  <c r="H148" i="72" s="1"/>
  <c r="H149" i="72" s="1"/>
  <c r="H150" i="72" s="1"/>
  <c r="H151" i="72" s="1"/>
  <c r="H152" i="72" s="1"/>
  <c r="H153" i="72" s="1"/>
  <c r="H154" i="72" s="1"/>
  <c r="H155" i="72" s="1"/>
  <c r="H156" i="72" s="1"/>
  <c r="H157" i="72" s="1"/>
  <c r="H158" i="72" s="1"/>
  <c r="H159" i="72" s="1"/>
  <c r="H160" i="72" s="1"/>
  <c r="H161" i="72" s="1"/>
  <c r="H162" i="72" s="1"/>
  <c r="H163" i="72" s="1"/>
  <c r="H164" i="72" s="1"/>
  <c r="H165" i="72" s="1"/>
  <c r="H166" i="72" s="1"/>
  <c r="H167" i="72" s="1"/>
  <c r="H168" i="72" s="1"/>
  <c r="H169" i="72" s="1"/>
  <c r="H170" i="72" s="1"/>
  <c r="H171" i="72" s="1"/>
  <c r="H172" i="72" s="1"/>
  <c r="H173" i="72" s="1"/>
  <c r="H174" i="72" s="1"/>
  <c r="H175" i="72" s="1"/>
  <c r="H176" i="72" s="1"/>
  <c r="H177" i="72" s="1"/>
  <c r="H178" i="72" s="1"/>
  <c r="H179" i="72" s="1"/>
  <c r="H180" i="72" s="1"/>
  <c r="H181" i="72" s="1"/>
  <c r="H182" i="72" s="1"/>
  <c r="H183" i="72" s="1"/>
  <c r="H184" i="72" s="1"/>
  <c r="H185" i="72" s="1"/>
  <c r="H186" i="72" s="1"/>
  <c r="H187" i="72" s="1"/>
  <c r="H188" i="72" s="1"/>
  <c r="H189" i="72" s="1"/>
  <c r="H190" i="72" s="1"/>
  <c r="H191" i="72" s="1"/>
  <c r="H192" i="72" s="1"/>
  <c r="H193" i="72" s="1"/>
  <c r="H194" i="72" s="1"/>
  <c r="H195" i="72" s="1"/>
  <c r="H196" i="72" s="1"/>
  <c r="H197" i="72" s="1"/>
  <c r="H198" i="72" s="1"/>
  <c r="H199" i="72" s="1"/>
  <c r="H200" i="72" s="1"/>
  <c r="H201" i="72" s="1"/>
  <c r="H202" i="72" s="1"/>
  <c r="H203" i="72" s="1"/>
  <c r="H204" i="72" s="1"/>
  <c r="H205" i="72" s="1"/>
  <c r="H206" i="72" s="1"/>
  <c r="H207" i="72" s="1"/>
  <c r="H208" i="72" s="1"/>
  <c r="H209" i="72" s="1"/>
  <c r="E15" i="32" s="1"/>
  <c r="G9" i="72"/>
  <c r="G10" i="72" s="1"/>
  <c r="G11" i="72" s="1"/>
  <c r="G12" i="72" s="1"/>
  <c r="G13" i="72" s="1"/>
  <c r="G14" i="72" s="1"/>
  <c r="G15" i="72" s="1"/>
  <c r="G16" i="72" s="1"/>
  <c r="G17" i="72" s="1"/>
  <c r="G18" i="72" s="1"/>
  <c r="G19" i="72" s="1"/>
  <c r="G20" i="72" s="1"/>
  <c r="G21" i="72" s="1"/>
  <c r="G22" i="72" s="1"/>
  <c r="G23" i="72" s="1"/>
  <c r="G24" i="72" s="1"/>
  <c r="G25" i="72" s="1"/>
  <c r="G26" i="72" s="1"/>
  <c r="G27" i="72" s="1"/>
  <c r="G28" i="72" s="1"/>
  <c r="G29" i="72" s="1"/>
  <c r="G30" i="72" s="1"/>
  <c r="G31" i="72" s="1"/>
  <c r="G32" i="72" s="1"/>
  <c r="G33" i="72" s="1"/>
  <c r="G34" i="72" s="1"/>
  <c r="G35" i="72" s="1"/>
  <c r="G36" i="72" s="1"/>
  <c r="G37" i="72" s="1"/>
  <c r="G38" i="72" s="1"/>
  <c r="G39" i="72" s="1"/>
  <c r="G40" i="72" s="1"/>
  <c r="G41" i="72" s="1"/>
  <c r="G42" i="72" s="1"/>
  <c r="G43" i="72" s="1"/>
  <c r="G44" i="72" s="1"/>
  <c r="G45" i="72" s="1"/>
  <c r="G46" i="72" s="1"/>
  <c r="G47" i="72" s="1"/>
  <c r="G48" i="72" s="1"/>
  <c r="G49" i="72" s="1"/>
  <c r="G50" i="72" s="1"/>
  <c r="G51" i="72" s="1"/>
  <c r="G52" i="72" s="1"/>
  <c r="G53" i="72" s="1"/>
  <c r="G54" i="72" s="1"/>
  <c r="G55" i="72" s="1"/>
  <c r="G56" i="72" s="1"/>
  <c r="G57" i="72" s="1"/>
  <c r="G58" i="72" s="1"/>
  <c r="G59" i="72" s="1"/>
  <c r="G60" i="72" s="1"/>
  <c r="G61" i="72" s="1"/>
  <c r="G62" i="72" s="1"/>
  <c r="G63" i="72" s="1"/>
  <c r="G64" i="72" s="1"/>
  <c r="G65" i="72" s="1"/>
  <c r="G66" i="72" s="1"/>
  <c r="G67" i="72" s="1"/>
  <c r="G68" i="72" s="1"/>
  <c r="G69" i="72" s="1"/>
  <c r="G70" i="72" s="1"/>
  <c r="G71" i="72" s="1"/>
  <c r="G72" i="72" s="1"/>
  <c r="G73" i="72" s="1"/>
  <c r="G74" i="72" s="1"/>
  <c r="G75" i="72" s="1"/>
  <c r="G76" i="72" s="1"/>
  <c r="G77" i="72" s="1"/>
  <c r="G78" i="72" s="1"/>
  <c r="G79" i="72" s="1"/>
  <c r="G80" i="72" s="1"/>
  <c r="G81" i="72" s="1"/>
  <c r="G82" i="72" s="1"/>
  <c r="G83" i="72" s="1"/>
  <c r="G84" i="72" s="1"/>
  <c r="G85" i="72" s="1"/>
  <c r="G86" i="72" s="1"/>
  <c r="G87" i="72" s="1"/>
  <c r="G88" i="72" s="1"/>
  <c r="G89" i="72" s="1"/>
  <c r="G90" i="72" s="1"/>
  <c r="G91" i="72" s="1"/>
  <c r="G92" i="72" s="1"/>
  <c r="G93" i="72" s="1"/>
  <c r="G94" i="72" s="1"/>
  <c r="G95" i="72" s="1"/>
  <c r="G96" i="72" s="1"/>
  <c r="G97" i="72" s="1"/>
  <c r="G98" i="72" s="1"/>
  <c r="G99" i="72" s="1"/>
  <c r="G100" i="72" s="1"/>
  <c r="G101" i="72" s="1"/>
  <c r="G102" i="72" s="1"/>
  <c r="G103" i="72" s="1"/>
  <c r="G104" i="72" s="1"/>
  <c r="G105" i="72" s="1"/>
  <c r="G106" i="72" s="1"/>
  <c r="G107" i="72" s="1"/>
  <c r="G108" i="72" s="1"/>
  <c r="G109" i="72" s="1"/>
  <c r="G110" i="72" s="1"/>
  <c r="G111" i="72" s="1"/>
  <c r="G112" i="72" s="1"/>
  <c r="G113" i="72" s="1"/>
  <c r="G114" i="72" s="1"/>
  <c r="G115" i="72" s="1"/>
  <c r="G116" i="72" s="1"/>
  <c r="G117" i="72" s="1"/>
  <c r="G118" i="72" s="1"/>
  <c r="G119" i="72" s="1"/>
  <c r="G120" i="72" s="1"/>
  <c r="G121" i="72" s="1"/>
  <c r="G122" i="72" s="1"/>
  <c r="G123" i="72" s="1"/>
  <c r="G124" i="72" s="1"/>
  <c r="G125" i="72" s="1"/>
  <c r="G126" i="72" s="1"/>
  <c r="G127" i="72" s="1"/>
  <c r="G128" i="72" s="1"/>
  <c r="G129" i="72" s="1"/>
  <c r="G130" i="72" s="1"/>
  <c r="G131" i="72" s="1"/>
  <c r="G132" i="72" s="1"/>
  <c r="G133" i="72" s="1"/>
  <c r="G134" i="72" s="1"/>
  <c r="G135" i="72" s="1"/>
  <c r="G136" i="72" s="1"/>
  <c r="G137" i="72" s="1"/>
  <c r="G138" i="72" s="1"/>
  <c r="G139" i="72" s="1"/>
  <c r="G140" i="72" s="1"/>
  <c r="G141" i="72" s="1"/>
  <c r="G142" i="72" s="1"/>
  <c r="G143" i="72" s="1"/>
  <c r="G144" i="72" s="1"/>
  <c r="G145" i="72" s="1"/>
  <c r="G146" i="72" s="1"/>
  <c r="G147" i="72" s="1"/>
  <c r="G148" i="72" s="1"/>
  <c r="G149" i="72" s="1"/>
  <c r="G150" i="72" s="1"/>
  <c r="G151" i="72" s="1"/>
  <c r="G152" i="72" s="1"/>
  <c r="G153" i="72" s="1"/>
  <c r="G154" i="72" s="1"/>
  <c r="G155" i="72" s="1"/>
  <c r="G156" i="72" s="1"/>
  <c r="G157" i="72" s="1"/>
  <c r="G158" i="72" s="1"/>
  <c r="G159" i="72" s="1"/>
  <c r="G160" i="72" s="1"/>
  <c r="G161" i="72" s="1"/>
  <c r="G162" i="72" s="1"/>
  <c r="G163" i="72" s="1"/>
  <c r="G164" i="72" s="1"/>
  <c r="G165" i="72" s="1"/>
  <c r="G166" i="72" s="1"/>
  <c r="G167" i="72" s="1"/>
  <c r="G168" i="72" s="1"/>
  <c r="G169" i="72" s="1"/>
  <c r="G170" i="72" s="1"/>
  <c r="G171" i="72" s="1"/>
  <c r="G172" i="72" s="1"/>
  <c r="G173" i="72" s="1"/>
  <c r="G174" i="72" s="1"/>
  <c r="G175" i="72" s="1"/>
  <c r="G176" i="72" s="1"/>
  <c r="G177" i="72" s="1"/>
  <c r="G178" i="72" s="1"/>
  <c r="G179" i="72" s="1"/>
  <c r="G180" i="72" s="1"/>
  <c r="G181" i="72" s="1"/>
  <c r="G182" i="72" s="1"/>
  <c r="G183" i="72" s="1"/>
  <c r="G184" i="72" s="1"/>
  <c r="G185" i="72" s="1"/>
  <c r="G186" i="72" s="1"/>
  <c r="G187" i="72" s="1"/>
  <c r="G188" i="72" s="1"/>
  <c r="G189" i="72" s="1"/>
  <c r="G190" i="72" s="1"/>
  <c r="G191" i="72" s="1"/>
  <c r="G192" i="72" s="1"/>
  <c r="G193" i="72" s="1"/>
  <c r="G194" i="72" s="1"/>
  <c r="G195" i="72" s="1"/>
  <c r="G196" i="72" s="1"/>
  <c r="G197" i="72" s="1"/>
  <c r="G198" i="72" s="1"/>
  <c r="G199" i="72" s="1"/>
  <c r="G200" i="72" s="1"/>
  <c r="G201" i="72" s="1"/>
  <c r="G202" i="72" s="1"/>
  <c r="G203" i="72" s="1"/>
  <c r="G204" i="72" s="1"/>
  <c r="G205" i="72" s="1"/>
  <c r="G206" i="72" s="1"/>
  <c r="G207" i="72" s="1"/>
  <c r="G208" i="72" s="1"/>
  <c r="G209" i="72" s="1"/>
  <c r="D15" i="32" s="1"/>
  <c r="L209" i="71"/>
  <c r="L208" i="71"/>
  <c r="L207" i="71"/>
  <c r="L206" i="71"/>
  <c r="L205" i="71"/>
  <c r="L204" i="71"/>
  <c r="L203" i="71"/>
  <c r="L202" i="71"/>
  <c r="L201" i="71"/>
  <c r="L200" i="71"/>
  <c r="L199" i="71"/>
  <c r="L198" i="71"/>
  <c r="L197" i="71"/>
  <c r="L196" i="71"/>
  <c r="L195" i="71"/>
  <c r="L194" i="71"/>
  <c r="L193" i="71"/>
  <c r="L192" i="71"/>
  <c r="L191" i="71"/>
  <c r="L190" i="71"/>
  <c r="L189" i="71"/>
  <c r="L188" i="71"/>
  <c r="L187" i="71"/>
  <c r="L186" i="71"/>
  <c r="L185" i="71"/>
  <c r="L184" i="71"/>
  <c r="L183" i="71"/>
  <c r="L182" i="71"/>
  <c r="L181" i="71"/>
  <c r="L180" i="71"/>
  <c r="L179" i="71"/>
  <c r="L178" i="71"/>
  <c r="L177" i="71"/>
  <c r="L176" i="71"/>
  <c r="L175" i="71"/>
  <c r="L174" i="71"/>
  <c r="L173" i="71"/>
  <c r="L172" i="71"/>
  <c r="L171" i="71"/>
  <c r="L170" i="71"/>
  <c r="L169" i="71"/>
  <c r="L168" i="71"/>
  <c r="L167" i="71"/>
  <c r="L166" i="71"/>
  <c r="L165" i="71"/>
  <c r="L164" i="71"/>
  <c r="L163" i="71"/>
  <c r="L162" i="71"/>
  <c r="L161" i="71"/>
  <c r="L160" i="71"/>
  <c r="L159" i="71"/>
  <c r="L158" i="71"/>
  <c r="L157" i="71"/>
  <c r="L156" i="71"/>
  <c r="L155" i="71"/>
  <c r="L154" i="71"/>
  <c r="L153" i="71"/>
  <c r="L152" i="71"/>
  <c r="L151" i="71"/>
  <c r="L150" i="71"/>
  <c r="L149" i="71"/>
  <c r="L148" i="71"/>
  <c r="L147" i="71"/>
  <c r="L146" i="71"/>
  <c r="L145" i="71"/>
  <c r="L144" i="71"/>
  <c r="L143" i="71"/>
  <c r="L142" i="71"/>
  <c r="L141" i="71"/>
  <c r="L140" i="71"/>
  <c r="L139" i="71"/>
  <c r="L138" i="71"/>
  <c r="L137" i="71"/>
  <c r="L136" i="71"/>
  <c r="L135" i="71"/>
  <c r="L134" i="71"/>
  <c r="L133" i="71"/>
  <c r="L132" i="71"/>
  <c r="L131" i="71"/>
  <c r="L130" i="71"/>
  <c r="L129" i="71"/>
  <c r="L128" i="71"/>
  <c r="L127" i="71"/>
  <c r="L126" i="71"/>
  <c r="L125" i="71"/>
  <c r="L124" i="71"/>
  <c r="L123" i="71"/>
  <c r="L122" i="71"/>
  <c r="L121" i="71"/>
  <c r="L120" i="71"/>
  <c r="L119" i="71"/>
  <c r="L118" i="71"/>
  <c r="L117" i="71"/>
  <c r="L116" i="71"/>
  <c r="L115" i="71"/>
  <c r="L114" i="71"/>
  <c r="L113" i="71"/>
  <c r="L112" i="71"/>
  <c r="L111" i="71"/>
  <c r="L110" i="71"/>
  <c r="L109" i="71"/>
  <c r="L108" i="71"/>
  <c r="L107" i="71"/>
  <c r="L106" i="71"/>
  <c r="L105" i="71"/>
  <c r="L104" i="71"/>
  <c r="L103" i="71"/>
  <c r="L102" i="71"/>
  <c r="L101" i="71"/>
  <c r="L100" i="71"/>
  <c r="L99" i="71"/>
  <c r="L98" i="71"/>
  <c r="L97" i="71"/>
  <c r="L96" i="71"/>
  <c r="L95" i="71"/>
  <c r="L94" i="71"/>
  <c r="L93" i="71"/>
  <c r="L92" i="71"/>
  <c r="L91" i="71"/>
  <c r="L90" i="71"/>
  <c r="L89" i="71"/>
  <c r="L88" i="71"/>
  <c r="L87" i="71"/>
  <c r="L86" i="71"/>
  <c r="L85" i="71"/>
  <c r="L84" i="71"/>
  <c r="L83" i="71"/>
  <c r="L82" i="71"/>
  <c r="L81" i="71"/>
  <c r="L80" i="71"/>
  <c r="L79" i="71"/>
  <c r="L78" i="71"/>
  <c r="L77" i="71"/>
  <c r="L76" i="71"/>
  <c r="L75" i="71"/>
  <c r="L74" i="71"/>
  <c r="L73" i="71"/>
  <c r="L72" i="71"/>
  <c r="L71" i="71"/>
  <c r="L70" i="71"/>
  <c r="L69" i="71"/>
  <c r="L68" i="71"/>
  <c r="L67" i="71"/>
  <c r="L66" i="71"/>
  <c r="L65" i="71"/>
  <c r="L64" i="71"/>
  <c r="L63" i="71"/>
  <c r="L62" i="71"/>
  <c r="L61" i="71"/>
  <c r="H9" i="71"/>
  <c r="L209" i="70"/>
  <c r="L208" i="70"/>
  <c r="L207" i="70"/>
  <c r="L206" i="70"/>
  <c r="L205" i="70"/>
  <c r="L204" i="70"/>
  <c r="L203" i="70"/>
  <c r="L202" i="70"/>
  <c r="L201" i="70"/>
  <c r="L200" i="70"/>
  <c r="L199" i="70"/>
  <c r="L198" i="70"/>
  <c r="L197" i="70"/>
  <c r="L196" i="70"/>
  <c r="L195" i="70"/>
  <c r="L194" i="70"/>
  <c r="L193" i="70"/>
  <c r="L192" i="70"/>
  <c r="L191" i="70"/>
  <c r="L190" i="70"/>
  <c r="L189" i="70"/>
  <c r="L188" i="70"/>
  <c r="L187" i="70"/>
  <c r="L186" i="70"/>
  <c r="L185" i="70"/>
  <c r="L184" i="70"/>
  <c r="L183" i="70"/>
  <c r="L182" i="70"/>
  <c r="L181" i="70"/>
  <c r="L180" i="70"/>
  <c r="L179" i="70"/>
  <c r="L178" i="70"/>
  <c r="L177" i="70"/>
  <c r="L176" i="70"/>
  <c r="L175" i="70"/>
  <c r="L174" i="70"/>
  <c r="L173" i="70"/>
  <c r="L172" i="70"/>
  <c r="L171" i="70"/>
  <c r="L170" i="70"/>
  <c r="L169" i="70"/>
  <c r="L168" i="70"/>
  <c r="L167" i="70"/>
  <c r="L166" i="70"/>
  <c r="L165" i="70"/>
  <c r="L164" i="70"/>
  <c r="L163" i="70"/>
  <c r="L162" i="70"/>
  <c r="L161" i="70"/>
  <c r="L160" i="70"/>
  <c r="L159" i="70"/>
  <c r="L158" i="70"/>
  <c r="L157" i="70"/>
  <c r="L156" i="70"/>
  <c r="L155" i="70"/>
  <c r="L154" i="70"/>
  <c r="L153" i="70"/>
  <c r="L152" i="70"/>
  <c r="L151" i="70"/>
  <c r="L150" i="70"/>
  <c r="L149" i="70"/>
  <c r="L148" i="70"/>
  <c r="L147" i="70"/>
  <c r="L146" i="70"/>
  <c r="L145" i="70"/>
  <c r="L144" i="70"/>
  <c r="L143" i="70"/>
  <c r="L142" i="70"/>
  <c r="L141" i="70"/>
  <c r="L140" i="70"/>
  <c r="L139" i="70"/>
  <c r="L138" i="70"/>
  <c r="L137" i="70"/>
  <c r="L136" i="70"/>
  <c r="L135" i="70"/>
  <c r="L134" i="70"/>
  <c r="L133" i="70"/>
  <c r="L132" i="70"/>
  <c r="L131" i="70"/>
  <c r="L130" i="70"/>
  <c r="L129" i="70"/>
  <c r="L128" i="70"/>
  <c r="L127" i="70"/>
  <c r="L126" i="70"/>
  <c r="L125" i="70"/>
  <c r="L124" i="70"/>
  <c r="L123" i="70"/>
  <c r="L122" i="70"/>
  <c r="L121" i="70"/>
  <c r="L120" i="70"/>
  <c r="L119" i="70"/>
  <c r="L118" i="70"/>
  <c r="L117" i="70"/>
  <c r="L116" i="70"/>
  <c r="L115" i="70"/>
  <c r="L114" i="70"/>
  <c r="L113" i="70"/>
  <c r="L112" i="70"/>
  <c r="L111" i="70"/>
  <c r="L110" i="70"/>
  <c r="L109" i="70"/>
  <c r="L108" i="70"/>
  <c r="L107" i="70"/>
  <c r="L106" i="70"/>
  <c r="L105" i="70"/>
  <c r="L104" i="70"/>
  <c r="L103" i="70"/>
  <c r="L102" i="70"/>
  <c r="L101" i="70"/>
  <c r="L100" i="70"/>
  <c r="L99" i="70"/>
  <c r="L98" i="70"/>
  <c r="L97" i="70"/>
  <c r="L96" i="70"/>
  <c r="L95" i="70"/>
  <c r="L94" i="70"/>
  <c r="L93" i="70"/>
  <c r="L92" i="70"/>
  <c r="L91" i="70"/>
  <c r="L90" i="70"/>
  <c r="L89" i="70"/>
  <c r="L88" i="70"/>
  <c r="L87" i="70"/>
  <c r="L86" i="70"/>
  <c r="L85" i="70"/>
  <c r="L84" i="70"/>
  <c r="L83" i="70"/>
  <c r="L82" i="70"/>
  <c r="L81" i="70"/>
  <c r="L80" i="70"/>
  <c r="L79" i="70"/>
  <c r="L78" i="70"/>
  <c r="L77" i="70"/>
  <c r="L76" i="70"/>
  <c r="L75" i="70"/>
  <c r="L74" i="70"/>
  <c r="L73" i="70"/>
  <c r="L72" i="70"/>
  <c r="L71" i="70"/>
  <c r="L70" i="70"/>
  <c r="L69" i="70"/>
  <c r="L68" i="70"/>
  <c r="L67" i="70"/>
  <c r="L66" i="70"/>
  <c r="L65" i="70"/>
  <c r="L64" i="70"/>
  <c r="L63" i="70"/>
  <c r="H9" i="70"/>
  <c r="H10" i="70" s="1"/>
  <c r="H11" i="70" s="1"/>
  <c r="H12" i="70" s="1"/>
  <c r="H13" i="70" s="1"/>
  <c r="H14" i="70" s="1"/>
  <c r="H15" i="70" s="1"/>
  <c r="H16" i="70" s="1"/>
  <c r="H17" i="70" s="1"/>
  <c r="H18" i="70" s="1"/>
  <c r="H19" i="70" s="1"/>
  <c r="H20" i="70" s="1"/>
  <c r="G9" i="70"/>
  <c r="L209" i="69"/>
  <c r="L208" i="69"/>
  <c r="L207" i="69"/>
  <c r="L206" i="69"/>
  <c r="L205" i="69"/>
  <c r="L204" i="69"/>
  <c r="L203" i="69"/>
  <c r="L202" i="69"/>
  <c r="L201" i="69"/>
  <c r="L200" i="69"/>
  <c r="L199" i="69"/>
  <c r="L198" i="69"/>
  <c r="L197" i="69"/>
  <c r="L196" i="69"/>
  <c r="L195" i="69"/>
  <c r="L194" i="69"/>
  <c r="L193" i="69"/>
  <c r="L192" i="69"/>
  <c r="L191" i="69"/>
  <c r="L190" i="69"/>
  <c r="L189" i="69"/>
  <c r="L188" i="69"/>
  <c r="L187" i="69"/>
  <c r="L186" i="69"/>
  <c r="L185" i="69"/>
  <c r="L184" i="69"/>
  <c r="L183" i="69"/>
  <c r="L182" i="69"/>
  <c r="L181" i="69"/>
  <c r="L180" i="69"/>
  <c r="L179" i="69"/>
  <c r="L178" i="69"/>
  <c r="L177" i="69"/>
  <c r="L176" i="69"/>
  <c r="L175" i="69"/>
  <c r="L174" i="69"/>
  <c r="L173" i="69"/>
  <c r="L172" i="69"/>
  <c r="L171" i="69"/>
  <c r="L170" i="69"/>
  <c r="L169" i="69"/>
  <c r="L168" i="69"/>
  <c r="L167" i="69"/>
  <c r="L166" i="69"/>
  <c r="L165" i="69"/>
  <c r="L164" i="69"/>
  <c r="L163" i="69"/>
  <c r="L162" i="69"/>
  <c r="L161" i="69"/>
  <c r="L160" i="69"/>
  <c r="L159" i="69"/>
  <c r="L158" i="69"/>
  <c r="L157" i="69"/>
  <c r="L156" i="69"/>
  <c r="L155" i="69"/>
  <c r="L154" i="69"/>
  <c r="L153" i="69"/>
  <c r="L152" i="69"/>
  <c r="L151" i="69"/>
  <c r="L150" i="69"/>
  <c r="L149" i="69"/>
  <c r="L148" i="69"/>
  <c r="L147" i="69"/>
  <c r="L146" i="69"/>
  <c r="L145" i="69"/>
  <c r="L144" i="69"/>
  <c r="L143" i="69"/>
  <c r="L142" i="69"/>
  <c r="L141" i="69"/>
  <c r="L140" i="69"/>
  <c r="L139" i="69"/>
  <c r="L138" i="69"/>
  <c r="L137" i="69"/>
  <c r="L136" i="69"/>
  <c r="L135" i="69"/>
  <c r="L134" i="69"/>
  <c r="L133" i="69"/>
  <c r="L132" i="69"/>
  <c r="L131" i="69"/>
  <c r="L130" i="69"/>
  <c r="L129" i="69"/>
  <c r="L128" i="69"/>
  <c r="L127" i="69"/>
  <c r="L126" i="69"/>
  <c r="L125" i="69"/>
  <c r="L124" i="69"/>
  <c r="L123" i="69"/>
  <c r="L122" i="69"/>
  <c r="L121" i="69"/>
  <c r="L120" i="69"/>
  <c r="L119" i="69"/>
  <c r="L118" i="69"/>
  <c r="L117" i="69"/>
  <c r="L116" i="69"/>
  <c r="L115" i="69"/>
  <c r="L114" i="69"/>
  <c r="L113" i="69"/>
  <c r="L112" i="69"/>
  <c r="L111" i="69"/>
  <c r="L110" i="69"/>
  <c r="L109" i="69"/>
  <c r="L108" i="69"/>
  <c r="L107" i="69"/>
  <c r="L106" i="69"/>
  <c r="L105" i="69"/>
  <c r="L104" i="69"/>
  <c r="L103" i="69"/>
  <c r="L102" i="69"/>
  <c r="L101" i="69"/>
  <c r="L100" i="69"/>
  <c r="L99" i="69"/>
  <c r="L98" i="69"/>
  <c r="L97" i="69"/>
  <c r="L96" i="69"/>
  <c r="L95" i="69"/>
  <c r="L94" i="69"/>
  <c r="L93" i="69"/>
  <c r="L92" i="69"/>
  <c r="L91" i="69"/>
  <c r="L90" i="69"/>
  <c r="L89" i="69"/>
  <c r="L88" i="69"/>
  <c r="L87" i="69"/>
  <c r="L86" i="69"/>
  <c r="L85" i="69"/>
  <c r="L84" i="69"/>
  <c r="L83" i="69"/>
  <c r="L82" i="69"/>
  <c r="L81" i="69"/>
  <c r="L80" i="69"/>
  <c r="L79" i="69"/>
  <c r="L78" i="69"/>
  <c r="L77" i="69"/>
  <c r="L76" i="69"/>
  <c r="L75" i="69"/>
  <c r="L74" i="69"/>
  <c r="L73" i="69"/>
  <c r="L72" i="69"/>
  <c r="L71" i="69"/>
  <c r="L70" i="69"/>
  <c r="L69" i="69"/>
  <c r="L68" i="69"/>
  <c r="L67" i="69"/>
  <c r="L66" i="69"/>
  <c r="L65" i="69"/>
  <c r="L64" i="69"/>
  <c r="L63" i="69"/>
  <c r="L62" i="69"/>
  <c r="H9" i="69"/>
  <c r="H10" i="69" s="1"/>
  <c r="H11" i="69" s="1"/>
  <c r="H12" i="69" s="1"/>
  <c r="H13" i="69" s="1"/>
  <c r="H14" i="69" s="1"/>
  <c r="H15" i="69" s="1"/>
  <c r="H16" i="69" s="1"/>
  <c r="H17" i="69" s="1"/>
  <c r="H18" i="69" s="1"/>
  <c r="H19" i="69" s="1"/>
  <c r="H20" i="69" s="1"/>
  <c r="H21" i="69" s="1"/>
  <c r="H22" i="69" s="1"/>
  <c r="H23" i="69" s="1"/>
  <c r="H24" i="69" s="1"/>
  <c r="H25" i="69" s="1"/>
  <c r="H26" i="69" s="1"/>
  <c r="H27" i="69" s="1"/>
  <c r="H28" i="69" s="1"/>
  <c r="H29" i="69" s="1"/>
  <c r="H30" i="69" s="1"/>
  <c r="H31" i="69" s="1"/>
  <c r="H32" i="69" s="1"/>
  <c r="H33" i="69" s="1"/>
  <c r="H34" i="69" s="1"/>
  <c r="H35" i="69" s="1"/>
  <c r="H36" i="69" s="1"/>
  <c r="H37" i="69" s="1"/>
  <c r="H38" i="69" s="1"/>
  <c r="H39" i="69" s="1"/>
  <c r="H40" i="69" s="1"/>
  <c r="H41" i="69" s="1"/>
  <c r="H42" i="69" s="1"/>
  <c r="H43" i="69" s="1"/>
  <c r="H44" i="69" s="1"/>
  <c r="H45" i="69" s="1"/>
  <c r="H46" i="69" s="1"/>
  <c r="H47" i="69" s="1"/>
  <c r="H48" i="69" s="1"/>
  <c r="H49" i="69" s="1"/>
  <c r="H50" i="69" s="1"/>
  <c r="H51" i="69" s="1"/>
  <c r="H52" i="69" s="1"/>
  <c r="H53" i="69" s="1"/>
  <c r="H54" i="69" s="1"/>
  <c r="H55" i="69" s="1"/>
  <c r="H56" i="69" s="1"/>
  <c r="H57" i="69" s="1"/>
  <c r="H58" i="69" s="1"/>
  <c r="H59" i="69" s="1"/>
  <c r="H60" i="69" s="1"/>
  <c r="H61" i="69" s="1"/>
  <c r="H62" i="69" s="1"/>
  <c r="H63" i="69" s="1"/>
  <c r="H64" i="69" s="1"/>
  <c r="H65" i="69" s="1"/>
  <c r="H66" i="69" s="1"/>
  <c r="H67" i="69" s="1"/>
  <c r="H68" i="69" s="1"/>
  <c r="H69" i="69" s="1"/>
  <c r="H70" i="69" s="1"/>
  <c r="H71" i="69" s="1"/>
  <c r="H72" i="69" s="1"/>
  <c r="H73" i="69" s="1"/>
  <c r="H74" i="69" s="1"/>
  <c r="H75" i="69" s="1"/>
  <c r="H76" i="69" s="1"/>
  <c r="H77" i="69" s="1"/>
  <c r="H78" i="69" s="1"/>
  <c r="H79" i="69" s="1"/>
  <c r="H80" i="69" s="1"/>
  <c r="H81" i="69" s="1"/>
  <c r="H82" i="69" s="1"/>
  <c r="H83" i="69" s="1"/>
  <c r="H84" i="69" s="1"/>
  <c r="H85" i="69" s="1"/>
  <c r="H86" i="69" s="1"/>
  <c r="H87" i="69" s="1"/>
  <c r="H88" i="69" s="1"/>
  <c r="H89" i="69" s="1"/>
  <c r="H90" i="69" s="1"/>
  <c r="H91" i="69" s="1"/>
  <c r="H92" i="69" s="1"/>
  <c r="H93" i="69" s="1"/>
  <c r="H94" i="69" s="1"/>
  <c r="H95" i="69" s="1"/>
  <c r="H96" i="69" s="1"/>
  <c r="H97" i="69" s="1"/>
  <c r="H98" i="69" s="1"/>
  <c r="H99" i="69" s="1"/>
  <c r="H100" i="69" s="1"/>
  <c r="H101" i="69" s="1"/>
  <c r="H102" i="69" s="1"/>
  <c r="H103" i="69" s="1"/>
  <c r="H104" i="69" s="1"/>
  <c r="H105" i="69" s="1"/>
  <c r="H106" i="69" s="1"/>
  <c r="H107" i="69" s="1"/>
  <c r="H108" i="69" s="1"/>
  <c r="H109" i="69" s="1"/>
  <c r="H110" i="69" s="1"/>
  <c r="H111" i="69" s="1"/>
  <c r="H112" i="69" s="1"/>
  <c r="H113" i="69" s="1"/>
  <c r="H114" i="69" s="1"/>
  <c r="H115" i="69" s="1"/>
  <c r="H116" i="69" s="1"/>
  <c r="H117" i="69" s="1"/>
  <c r="H118" i="69" s="1"/>
  <c r="H119" i="69" s="1"/>
  <c r="H120" i="69" s="1"/>
  <c r="H121" i="69" s="1"/>
  <c r="H122" i="69" s="1"/>
  <c r="H123" i="69" s="1"/>
  <c r="H124" i="69" s="1"/>
  <c r="H125" i="69" s="1"/>
  <c r="H126" i="69" s="1"/>
  <c r="H127" i="69" s="1"/>
  <c r="H128" i="69" s="1"/>
  <c r="H129" i="69" s="1"/>
  <c r="H130" i="69" s="1"/>
  <c r="H131" i="69" s="1"/>
  <c r="H132" i="69" s="1"/>
  <c r="H133" i="69" s="1"/>
  <c r="H134" i="69" s="1"/>
  <c r="H135" i="69" s="1"/>
  <c r="H136" i="69" s="1"/>
  <c r="H137" i="69" s="1"/>
  <c r="H138" i="69" s="1"/>
  <c r="H139" i="69" s="1"/>
  <c r="H140" i="69" s="1"/>
  <c r="H141" i="69" s="1"/>
  <c r="H142" i="69" s="1"/>
  <c r="H143" i="69" s="1"/>
  <c r="H144" i="69" s="1"/>
  <c r="H145" i="69" s="1"/>
  <c r="H146" i="69" s="1"/>
  <c r="H147" i="69" s="1"/>
  <c r="H148" i="69" s="1"/>
  <c r="H149" i="69" s="1"/>
  <c r="H150" i="69" s="1"/>
  <c r="H151" i="69" s="1"/>
  <c r="H152" i="69" s="1"/>
  <c r="H153" i="69" s="1"/>
  <c r="H154" i="69" s="1"/>
  <c r="H155" i="69" s="1"/>
  <c r="H156" i="69" s="1"/>
  <c r="H157" i="69" s="1"/>
  <c r="H158" i="69" s="1"/>
  <c r="H159" i="69" s="1"/>
  <c r="H160" i="69" s="1"/>
  <c r="H161" i="69" s="1"/>
  <c r="H162" i="69" s="1"/>
  <c r="H163" i="69" s="1"/>
  <c r="H164" i="69" s="1"/>
  <c r="H165" i="69" s="1"/>
  <c r="H166" i="69" s="1"/>
  <c r="H167" i="69" s="1"/>
  <c r="H168" i="69" s="1"/>
  <c r="H169" i="69" s="1"/>
  <c r="H170" i="69" s="1"/>
  <c r="H171" i="69" s="1"/>
  <c r="H172" i="69" s="1"/>
  <c r="H173" i="69" s="1"/>
  <c r="H174" i="69" s="1"/>
  <c r="H175" i="69" s="1"/>
  <c r="H176" i="69" s="1"/>
  <c r="H177" i="69" s="1"/>
  <c r="H178" i="69" s="1"/>
  <c r="H179" i="69" s="1"/>
  <c r="H180" i="69" s="1"/>
  <c r="H181" i="69" s="1"/>
  <c r="H182" i="69" s="1"/>
  <c r="H183" i="69" s="1"/>
  <c r="H184" i="69" s="1"/>
  <c r="H185" i="69" s="1"/>
  <c r="H186" i="69" s="1"/>
  <c r="H187" i="69" s="1"/>
  <c r="H188" i="69" s="1"/>
  <c r="H189" i="69" s="1"/>
  <c r="H190" i="69" s="1"/>
  <c r="H191" i="69" s="1"/>
  <c r="H192" i="69" s="1"/>
  <c r="H193" i="69" s="1"/>
  <c r="H194" i="69" s="1"/>
  <c r="H195" i="69" s="1"/>
  <c r="H196" i="69" s="1"/>
  <c r="H197" i="69" s="1"/>
  <c r="H198" i="69" s="1"/>
  <c r="H199" i="69" s="1"/>
  <c r="H200" i="69" s="1"/>
  <c r="H201" i="69" s="1"/>
  <c r="H202" i="69" s="1"/>
  <c r="H203" i="69" s="1"/>
  <c r="H204" i="69" s="1"/>
  <c r="H205" i="69" s="1"/>
  <c r="H206" i="69" s="1"/>
  <c r="H207" i="69" s="1"/>
  <c r="H208" i="69" s="1"/>
  <c r="H209" i="69" s="1"/>
  <c r="E13" i="32" s="1"/>
  <c r="G9" i="69"/>
  <c r="G10" i="69" s="1"/>
  <c r="G11" i="69" s="1"/>
  <c r="G12" i="69" s="1"/>
  <c r="G13" i="69" s="1"/>
  <c r="G14" i="69" s="1"/>
  <c r="G15" i="69" s="1"/>
  <c r="G16" i="69" s="1"/>
  <c r="G17" i="69" s="1"/>
  <c r="G18" i="69" s="1"/>
  <c r="G19" i="69" s="1"/>
  <c r="G20" i="69" s="1"/>
  <c r="G21" i="69" s="1"/>
  <c r="G22" i="69" s="1"/>
  <c r="G23" i="69" s="1"/>
  <c r="G24" i="69" s="1"/>
  <c r="G25" i="69" s="1"/>
  <c r="G26" i="69" s="1"/>
  <c r="G27" i="69" s="1"/>
  <c r="G28" i="69" s="1"/>
  <c r="G29" i="69" s="1"/>
  <c r="G30" i="69" s="1"/>
  <c r="G31" i="69" s="1"/>
  <c r="G32" i="69" s="1"/>
  <c r="G33" i="69" s="1"/>
  <c r="G34" i="69" s="1"/>
  <c r="G35" i="69" s="1"/>
  <c r="G36" i="69" s="1"/>
  <c r="G37" i="69" s="1"/>
  <c r="G38" i="69" s="1"/>
  <c r="G39" i="69" s="1"/>
  <c r="G40" i="69" s="1"/>
  <c r="G41" i="69" s="1"/>
  <c r="G42" i="69" s="1"/>
  <c r="G43" i="69" s="1"/>
  <c r="G44" i="69" s="1"/>
  <c r="G45" i="69" s="1"/>
  <c r="G46" i="69" s="1"/>
  <c r="G47" i="69" s="1"/>
  <c r="G48" i="69" s="1"/>
  <c r="G49" i="69" s="1"/>
  <c r="G50" i="69" s="1"/>
  <c r="G51" i="69" s="1"/>
  <c r="G52" i="69" s="1"/>
  <c r="G53" i="69" s="1"/>
  <c r="G54" i="69" s="1"/>
  <c r="G55" i="69" s="1"/>
  <c r="G56" i="69" s="1"/>
  <c r="G57" i="69" s="1"/>
  <c r="G58" i="69" s="1"/>
  <c r="G59" i="69" s="1"/>
  <c r="G60" i="69" s="1"/>
  <c r="G61" i="69" s="1"/>
  <c r="G62" i="69" s="1"/>
  <c r="G63" i="69" s="1"/>
  <c r="G64" i="69" s="1"/>
  <c r="G65" i="69" s="1"/>
  <c r="G66" i="69" s="1"/>
  <c r="G67" i="69" s="1"/>
  <c r="G68" i="69" s="1"/>
  <c r="G69" i="69" s="1"/>
  <c r="G70" i="69" s="1"/>
  <c r="G71" i="69" s="1"/>
  <c r="G72" i="69" s="1"/>
  <c r="G73" i="69" s="1"/>
  <c r="G74" i="69" s="1"/>
  <c r="G75" i="69" s="1"/>
  <c r="G76" i="69" s="1"/>
  <c r="G77" i="69" s="1"/>
  <c r="G78" i="69" s="1"/>
  <c r="G79" i="69" s="1"/>
  <c r="G80" i="69" s="1"/>
  <c r="G81" i="69" s="1"/>
  <c r="G82" i="69" s="1"/>
  <c r="G83" i="69" s="1"/>
  <c r="G84" i="69" s="1"/>
  <c r="G85" i="69" s="1"/>
  <c r="G86" i="69" s="1"/>
  <c r="G87" i="69" s="1"/>
  <c r="G88" i="69" s="1"/>
  <c r="G89" i="69" s="1"/>
  <c r="G90" i="69" s="1"/>
  <c r="G91" i="69" s="1"/>
  <c r="G92" i="69" s="1"/>
  <c r="G93" i="69" s="1"/>
  <c r="G94" i="69" s="1"/>
  <c r="G95" i="69" s="1"/>
  <c r="G96" i="69" s="1"/>
  <c r="G97" i="69" s="1"/>
  <c r="G98" i="69" s="1"/>
  <c r="G99" i="69" s="1"/>
  <c r="G100" i="69" s="1"/>
  <c r="G101" i="69" s="1"/>
  <c r="G102" i="69" s="1"/>
  <c r="G103" i="69" s="1"/>
  <c r="G104" i="69" s="1"/>
  <c r="G105" i="69" s="1"/>
  <c r="G106" i="69" s="1"/>
  <c r="G107" i="69" s="1"/>
  <c r="G108" i="69" s="1"/>
  <c r="G109" i="69" s="1"/>
  <c r="G110" i="69" s="1"/>
  <c r="G111" i="69" s="1"/>
  <c r="G112" i="69" s="1"/>
  <c r="G113" i="69" s="1"/>
  <c r="G114" i="69" s="1"/>
  <c r="G115" i="69" s="1"/>
  <c r="G116" i="69" s="1"/>
  <c r="G117" i="69" s="1"/>
  <c r="G118" i="69" s="1"/>
  <c r="G119" i="69" s="1"/>
  <c r="G120" i="69" s="1"/>
  <c r="G121" i="69" s="1"/>
  <c r="G122" i="69" s="1"/>
  <c r="G123" i="69" s="1"/>
  <c r="G124" i="69" s="1"/>
  <c r="G125" i="69" s="1"/>
  <c r="G126" i="69" s="1"/>
  <c r="G127" i="69" s="1"/>
  <c r="G128" i="69" s="1"/>
  <c r="G129" i="69" s="1"/>
  <c r="G130" i="69" s="1"/>
  <c r="G131" i="69" s="1"/>
  <c r="G132" i="69" s="1"/>
  <c r="G133" i="69" s="1"/>
  <c r="G134" i="69" s="1"/>
  <c r="G135" i="69" s="1"/>
  <c r="G136" i="69" s="1"/>
  <c r="G137" i="69" s="1"/>
  <c r="G138" i="69" s="1"/>
  <c r="G139" i="69" s="1"/>
  <c r="G140" i="69" s="1"/>
  <c r="G141" i="69" s="1"/>
  <c r="G142" i="69" s="1"/>
  <c r="G143" i="69" s="1"/>
  <c r="G144" i="69" s="1"/>
  <c r="G145" i="69" s="1"/>
  <c r="G146" i="69" s="1"/>
  <c r="G147" i="69" s="1"/>
  <c r="G148" i="69" s="1"/>
  <c r="G149" i="69" s="1"/>
  <c r="G150" i="69" s="1"/>
  <c r="G151" i="69" s="1"/>
  <c r="G152" i="69" s="1"/>
  <c r="G153" i="69" s="1"/>
  <c r="G154" i="69" s="1"/>
  <c r="G155" i="69" s="1"/>
  <c r="G156" i="69" s="1"/>
  <c r="G157" i="69" s="1"/>
  <c r="G158" i="69" s="1"/>
  <c r="G159" i="69" s="1"/>
  <c r="G160" i="69" s="1"/>
  <c r="G161" i="69" s="1"/>
  <c r="G162" i="69" s="1"/>
  <c r="G163" i="69" s="1"/>
  <c r="G164" i="69" s="1"/>
  <c r="G165" i="69" s="1"/>
  <c r="G166" i="69" s="1"/>
  <c r="G167" i="69" s="1"/>
  <c r="G168" i="69" s="1"/>
  <c r="G169" i="69" s="1"/>
  <c r="G170" i="69" s="1"/>
  <c r="G171" i="69" s="1"/>
  <c r="G172" i="69" s="1"/>
  <c r="G173" i="69" s="1"/>
  <c r="G174" i="69" s="1"/>
  <c r="G175" i="69" s="1"/>
  <c r="G176" i="69" s="1"/>
  <c r="G177" i="69" s="1"/>
  <c r="G178" i="69" s="1"/>
  <c r="G179" i="69" s="1"/>
  <c r="G180" i="69" s="1"/>
  <c r="G181" i="69" s="1"/>
  <c r="G182" i="69" s="1"/>
  <c r="G183" i="69" s="1"/>
  <c r="G184" i="69" s="1"/>
  <c r="G185" i="69" s="1"/>
  <c r="G186" i="69" s="1"/>
  <c r="G187" i="69" s="1"/>
  <c r="G188" i="69" s="1"/>
  <c r="G189" i="69" s="1"/>
  <c r="G190" i="69" s="1"/>
  <c r="G191" i="69" s="1"/>
  <c r="G192" i="69" s="1"/>
  <c r="G193" i="69" s="1"/>
  <c r="G194" i="69" s="1"/>
  <c r="G195" i="69" s="1"/>
  <c r="G196" i="69" s="1"/>
  <c r="G197" i="69" s="1"/>
  <c r="G198" i="69" s="1"/>
  <c r="G199" i="69" s="1"/>
  <c r="G200" i="69" s="1"/>
  <c r="G201" i="69" s="1"/>
  <c r="G202" i="69" s="1"/>
  <c r="G203" i="69" s="1"/>
  <c r="G204" i="69" s="1"/>
  <c r="G205" i="69" s="1"/>
  <c r="G206" i="69" s="1"/>
  <c r="G207" i="69" s="1"/>
  <c r="G208" i="69" s="1"/>
  <c r="G209" i="69" s="1"/>
  <c r="D13" i="32" s="1"/>
  <c r="L210" i="68"/>
  <c r="L209" i="68"/>
  <c r="L208" i="68"/>
  <c r="L207" i="68"/>
  <c r="L206" i="68"/>
  <c r="L205" i="68"/>
  <c r="L204" i="68"/>
  <c r="L203" i="68"/>
  <c r="L202" i="68"/>
  <c r="L201" i="68"/>
  <c r="L200" i="68"/>
  <c r="L199" i="68"/>
  <c r="L198" i="68"/>
  <c r="L197" i="68"/>
  <c r="L196" i="68"/>
  <c r="L195" i="68"/>
  <c r="L194" i="68"/>
  <c r="L193" i="68"/>
  <c r="L192" i="68"/>
  <c r="L191" i="68"/>
  <c r="L190" i="68"/>
  <c r="L189" i="68"/>
  <c r="L188" i="68"/>
  <c r="L187" i="68"/>
  <c r="L186" i="68"/>
  <c r="L185" i="68"/>
  <c r="L184" i="68"/>
  <c r="L183" i="68"/>
  <c r="L182" i="68"/>
  <c r="L181" i="68"/>
  <c r="L180" i="68"/>
  <c r="L179" i="68"/>
  <c r="L178" i="68"/>
  <c r="L177" i="68"/>
  <c r="L176" i="68"/>
  <c r="L175" i="68"/>
  <c r="L174" i="68"/>
  <c r="L173" i="68"/>
  <c r="L172" i="68"/>
  <c r="L171" i="68"/>
  <c r="L170" i="68"/>
  <c r="L169" i="68"/>
  <c r="L168" i="68"/>
  <c r="L167" i="68"/>
  <c r="L166" i="68"/>
  <c r="L165" i="68"/>
  <c r="L164" i="68"/>
  <c r="L163" i="68"/>
  <c r="L162" i="68"/>
  <c r="L161" i="68"/>
  <c r="L160" i="68"/>
  <c r="L159" i="68"/>
  <c r="L158" i="68"/>
  <c r="L157" i="68"/>
  <c r="L156" i="68"/>
  <c r="L155" i="68"/>
  <c r="L154" i="68"/>
  <c r="L153" i="68"/>
  <c r="L152" i="68"/>
  <c r="L151" i="68"/>
  <c r="L150" i="68"/>
  <c r="L149" i="68"/>
  <c r="L148" i="68"/>
  <c r="L147" i="68"/>
  <c r="L146" i="68"/>
  <c r="L145" i="68"/>
  <c r="L144" i="68"/>
  <c r="L143" i="68"/>
  <c r="L142" i="68"/>
  <c r="L141" i="68"/>
  <c r="L140" i="68"/>
  <c r="L139" i="68"/>
  <c r="L138" i="68"/>
  <c r="L137" i="68"/>
  <c r="L136" i="68"/>
  <c r="L135" i="68"/>
  <c r="L134" i="68"/>
  <c r="L133" i="68"/>
  <c r="L132" i="68"/>
  <c r="L131" i="68"/>
  <c r="L130" i="68"/>
  <c r="L129" i="68"/>
  <c r="L128" i="68"/>
  <c r="L127" i="68"/>
  <c r="L126" i="68"/>
  <c r="L125" i="68"/>
  <c r="L124" i="68"/>
  <c r="L123" i="68"/>
  <c r="L122" i="68"/>
  <c r="L121" i="68"/>
  <c r="L120" i="68"/>
  <c r="L119" i="68"/>
  <c r="L118" i="68"/>
  <c r="L117" i="68"/>
  <c r="L116" i="68"/>
  <c r="L115" i="68"/>
  <c r="L114" i="68"/>
  <c r="L113" i="68"/>
  <c r="L112" i="68"/>
  <c r="L111" i="68"/>
  <c r="L110" i="68"/>
  <c r="L109" i="68"/>
  <c r="L108" i="68"/>
  <c r="L107" i="68"/>
  <c r="L106" i="68"/>
  <c r="L105" i="68"/>
  <c r="L104" i="68"/>
  <c r="L103" i="68"/>
  <c r="L102" i="68"/>
  <c r="L101" i="68"/>
  <c r="L100" i="68"/>
  <c r="L99" i="68"/>
  <c r="L98" i="68"/>
  <c r="L97" i="68"/>
  <c r="L96" i="68"/>
  <c r="L95" i="68"/>
  <c r="L94" i="68"/>
  <c r="L93" i="68"/>
  <c r="L92" i="68"/>
  <c r="L91" i="68"/>
  <c r="L90" i="68"/>
  <c r="L89" i="68"/>
  <c r="L88" i="68"/>
  <c r="L87" i="68"/>
  <c r="L86" i="68"/>
  <c r="L85" i="68"/>
  <c r="L84" i="68"/>
  <c r="L83" i="68"/>
  <c r="L82" i="68"/>
  <c r="L81" i="68"/>
  <c r="L80" i="68"/>
  <c r="L79" i="68"/>
  <c r="L78" i="68"/>
  <c r="L77" i="68"/>
  <c r="L76" i="68"/>
  <c r="L75" i="68"/>
  <c r="L74" i="68"/>
  <c r="L73" i="68"/>
  <c r="L72" i="68"/>
  <c r="L71" i="68"/>
  <c r="L70" i="68"/>
  <c r="L69" i="68"/>
  <c r="L68" i="68"/>
  <c r="L67" i="68"/>
  <c r="L66" i="68"/>
  <c r="L65" i="68"/>
  <c r="L64" i="68"/>
  <c r="L63" i="68"/>
  <c r="L62" i="68"/>
  <c r="H9" i="68"/>
  <c r="H10" i="68" s="1"/>
  <c r="H11" i="68" s="1"/>
  <c r="H12" i="68" s="1"/>
  <c r="H13" i="68" s="1"/>
  <c r="H14" i="68" s="1"/>
  <c r="H15" i="68" s="1"/>
  <c r="H16" i="68" s="1"/>
  <c r="H17" i="68" s="1"/>
  <c r="H18" i="68" s="1"/>
  <c r="H19" i="68" s="1"/>
  <c r="H20" i="68" s="1"/>
  <c r="H21" i="68" s="1"/>
  <c r="H22" i="68" s="1"/>
  <c r="H23" i="68" s="1"/>
  <c r="H24" i="68" s="1"/>
  <c r="H25" i="68" s="1"/>
  <c r="H26" i="68" s="1"/>
  <c r="H27" i="68" s="1"/>
  <c r="H28" i="68" s="1"/>
  <c r="H29" i="68" s="1"/>
  <c r="H30" i="68" s="1"/>
  <c r="H31" i="68" s="1"/>
  <c r="H32" i="68" s="1"/>
  <c r="H33" i="68" s="1"/>
  <c r="H34" i="68" s="1"/>
  <c r="G9" i="68"/>
  <c r="G10" i="68" s="1"/>
  <c r="G11" i="68" s="1"/>
  <c r="G12" i="68" s="1"/>
  <c r="G13" i="68" s="1"/>
  <c r="G14" i="68" s="1"/>
  <c r="G15" i="68" s="1"/>
  <c r="G16" i="68" s="1"/>
  <c r="G17" i="68" s="1"/>
  <c r="G18" i="68" s="1"/>
  <c r="G19" i="68" s="1"/>
  <c r="G20" i="68" s="1"/>
  <c r="G21" i="68" s="1"/>
  <c r="G22" i="68" s="1"/>
  <c r="G23" i="68" s="1"/>
  <c r="G24" i="68" s="1"/>
  <c r="G25" i="68" s="1"/>
  <c r="G26" i="68" s="1"/>
  <c r="G27" i="68" s="1"/>
  <c r="G28" i="68" s="1"/>
  <c r="G29" i="68" s="1"/>
  <c r="G30" i="68" s="1"/>
  <c r="L209" i="67"/>
  <c r="L208" i="67"/>
  <c r="L207" i="67"/>
  <c r="L206" i="67"/>
  <c r="L205" i="67"/>
  <c r="L204" i="67"/>
  <c r="L203" i="67"/>
  <c r="L202" i="67"/>
  <c r="L201" i="67"/>
  <c r="L200" i="67"/>
  <c r="L199" i="67"/>
  <c r="L198" i="67"/>
  <c r="L197" i="67"/>
  <c r="L196" i="67"/>
  <c r="L195" i="67"/>
  <c r="L194" i="67"/>
  <c r="L193" i="67"/>
  <c r="L192" i="67"/>
  <c r="L191" i="67"/>
  <c r="L190" i="67"/>
  <c r="L189" i="67"/>
  <c r="L188" i="67"/>
  <c r="L187" i="67"/>
  <c r="L186" i="67"/>
  <c r="L185" i="67"/>
  <c r="L184" i="67"/>
  <c r="L183" i="67"/>
  <c r="L182" i="67"/>
  <c r="L181" i="67"/>
  <c r="L180" i="67"/>
  <c r="L179" i="67"/>
  <c r="L178" i="67"/>
  <c r="L177" i="67"/>
  <c r="L176" i="67"/>
  <c r="L175" i="67"/>
  <c r="L174" i="67"/>
  <c r="L173" i="67"/>
  <c r="L172" i="67"/>
  <c r="L171" i="67"/>
  <c r="L170" i="67"/>
  <c r="L169" i="67"/>
  <c r="L168" i="67"/>
  <c r="L167" i="67"/>
  <c r="L166" i="67"/>
  <c r="L165" i="67"/>
  <c r="L164" i="67"/>
  <c r="L163" i="67"/>
  <c r="L162" i="67"/>
  <c r="L161" i="67"/>
  <c r="L160" i="67"/>
  <c r="L159" i="67"/>
  <c r="L158" i="67"/>
  <c r="L157" i="67"/>
  <c r="L156" i="67"/>
  <c r="L155" i="67"/>
  <c r="L154" i="67"/>
  <c r="L153" i="67"/>
  <c r="L152" i="67"/>
  <c r="L151" i="67"/>
  <c r="L150" i="67"/>
  <c r="L149" i="67"/>
  <c r="L148" i="67"/>
  <c r="L147" i="67"/>
  <c r="L146" i="67"/>
  <c r="L145" i="67"/>
  <c r="L144" i="67"/>
  <c r="L143" i="67"/>
  <c r="L142" i="67"/>
  <c r="L141" i="67"/>
  <c r="L140" i="67"/>
  <c r="L139" i="67"/>
  <c r="L138" i="67"/>
  <c r="L137" i="67"/>
  <c r="L136" i="67"/>
  <c r="L135" i="67"/>
  <c r="L134" i="67"/>
  <c r="L133" i="67"/>
  <c r="L132" i="67"/>
  <c r="L131" i="67"/>
  <c r="L130" i="67"/>
  <c r="L129" i="67"/>
  <c r="L128" i="67"/>
  <c r="L127" i="67"/>
  <c r="L126" i="67"/>
  <c r="L125" i="67"/>
  <c r="L124" i="67"/>
  <c r="L123" i="67"/>
  <c r="L122" i="67"/>
  <c r="L121" i="67"/>
  <c r="L120" i="67"/>
  <c r="L119" i="67"/>
  <c r="L118" i="67"/>
  <c r="L117" i="67"/>
  <c r="L116" i="67"/>
  <c r="L115" i="67"/>
  <c r="L114" i="67"/>
  <c r="L113" i="67"/>
  <c r="L112" i="67"/>
  <c r="L111" i="67"/>
  <c r="L110" i="67"/>
  <c r="L109" i="67"/>
  <c r="L108" i="67"/>
  <c r="L107" i="67"/>
  <c r="L106" i="67"/>
  <c r="L105" i="67"/>
  <c r="L104" i="67"/>
  <c r="L103" i="67"/>
  <c r="L102" i="67"/>
  <c r="L101" i="67"/>
  <c r="L100" i="67"/>
  <c r="L99" i="67"/>
  <c r="L98" i="67"/>
  <c r="L97" i="67"/>
  <c r="L96" i="67"/>
  <c r="L95" i="67"/>
  <c r="L94" i="67"/>
  <c r="L93" i="67"/>
  <c r="L92" i="67"/>
  <c r="L91" i="67"/>
  <c r="L90" i="67"/>
  <c r="L89" i="67"/>
  <c r="L88" i="67"/>
  <c r="L87" i="67"/>
  <c r="L86" i="67"/>
  <c r="L85" i="67"/>
  <c r="L84" i="67"/>
  <c r="L83" i="67"/>
  <c r="L82" i="67"/>
  <c r="L81" i="67"/>
  <c r="L80" i="67"/>
  <c r="L79" i="67"/>
  <c r="L78" i="67"/>
  <c r="L77" i="67"/>
  <c r="L76" i="67"/>
  <c r="L75" i="67"/>
  <c r="L74" i="67"/>
  <c r="L73" i="67"/>
  <c r="L72" i="67"/>
  <c r="H9" i="67"/>
  <c r="H10" i="67" s="1"/>
  <c r="H11" i="67" s="1"/>
  <c r="H12" i="67" s="1"/>
  <c r="H13" i="67" s="1"/>
  <c r="H14" i="67" s="1"/>
  <c r="H15" i="67" s="1"/>
  <c r="H16" i="67" s="1"/>
  <c r="H17" i="67" s="1"/>
  <c r="H18" i="67" s="1"/>
  <c r="H19" i="67" s="1"/>
  <c r="H20" i="67" s="1"/>
  <c r="H21" i="67" s="1"/>
  <c r="H22" i="67" s="1"/>
  <c r="H23" i="67" s="1"/>
  <c r="H24" i="67" s="1"/>
  <c r="H25" i="67" s="1"/>
  <c r="H26" i="67" s="1"/>
  <c r="H27" i="67" s="1"/>
  <c r="H28" i="67" s="1"/>
  <c r="H29" i="67" s="1"/>
  <c r="H30" i="67" s="1"/>
  <c r="H31" i="67" s="1"/>
  <c r="H32" i="67" s="1"/>
  <c r="H33" i="67" s="1"/>
  <c r="H34" i="67" s="1"/>
  <c r="H35" i="67" s="1"/>
  <c r="H36" i="67" s="1"/>
  <c r="H37" i="67" s="1"/>
  <c r="H38" i="67" s="1"/>
  <c r="H39" i="67" s="1"/>
  <c r="H40" i="67" s="1"/>
  <c r="H41" i="67" s="1"/>
  <c r="H42" i="67" s="1"/>
  <c r="H43" i="67" s="1"/>
  <c r="H44" i="67" s="1"/>
  <c r="H45" i="67" s="1"/>
  <c r="H46" i="67" s="1"/>
  <c r="H47" i="67" s="1"/>
  <c r="H48" i="67" s="1"/>
  <c r="H49" i="67" s="1"/>
  <c r="H50" i="67" s="1"/>
  <c r="H51" i="67" s="1"/>
  <c r="H52" i="67" s="1"/>
  <c r="H53" i="67" s="1"/>
  <c r="H54" i="67" s="1"/>
  <c r="H55" i="67" s="1"/>
  <c r="H56" i="67" s="1"/>
  <c r="H57" i="67" s="1"/>
  <c r="H58" i="67" s="1"/>
  <c r="H59" i="67" s="1"/>
  <c r="H60" i="67" s="1"/>
  <c r="H61" i="67" s="1"/>
  <c r="H62" i="67" s="1"/>
  <c r="H63" i="67" s="1"/>
  <c r="H64" i="67" s="1"/>
  <c r="H65" i="67" s="1"/>
  <c r="H66" i="67" s="1"/>
  <c r="H67" i="67" s="1"/>
  <c r="H68" i="67" s="1"/>
  <c r="H69" i="67" s="1"/>
  <c r="H70" i="67" s="1"/>
  <c r="H71" i="67" s="1"/>
  <c r="H72" i="67" s="1"/>
  <c r="H73" i="67" s="1"/>
  <c r="H74" i="67" s="1"/>
  <c r="H75" i="67" s="1"/>
  <c r="H76" i="67" s="1"/>
  <c r="H77" i="67" s="1"/>
  <c r="H78" i="67" s="1"/>
  <c r="H79" i="67" s="1"/>
  <c r="H80" i="67" s="1"/>
  <c r="H81" i="67" s="1"/>
  <c r="H82" i="67" s="1"/>
  <c r="H83" i="67" s="1"/>
  <c r="H84" i="67" s="1"/>
  <c r="H85" i="67" s="1"/>
  <c r="H86" i="67" s="1"/>
  <c r="H87" i="67" s="1"/>
  <c r="H88" i="67" s="1"/>
  <c r="H89" i="67" s="1"/>
  <c r="H90" i="67" s="1"/>
  <c r="H91" i="67" s="1"/>
  <c r="H92" i="67" s="1"/>
  <c r="H93" i="67" s="1"/>
  <c r="H94" i="67" s="1"/>
  <c r="H95" i="67" s="1"/>
  <c r="H96" i="67" s="1"/>
  <c r="H97" i="67" s="1"/>
  <c r="H98" i="67" s="1"/>
  <c r="H99" i="67" s="1"/>
  <c r="H100" i="67" s="1"/>
  <c r="H101" i="67" s="1"/>
  <c r="H102" i="67" s="1"/>
  <c r="H103" i="67" s="1"/>
  <c r="H104" i="67" s="1"/>
  <c r="H105" i="67" s="1"/>
  <c r="H106" i="67" s="1"/>
  <c r="H107" i="67" s="1"/>
  <c r="H108" i="67" s="1"/>
  <c r="H109" i="67" s="1"/>
  <c r="H110" i="67" s="1"/>
  <c r="H111" i="67" s="1"/>
  <c r="H112" i="67" s="1"/>
  <c r="H113" i="67" s="1"/>
  <c r="H114" i="67" s="1"/>
  <c r="H115" i="67" s="1"/>
  <c r="H116" i="67" s="1"/>
  <c r="H117" i="67" s="1"/>
  <c r="H118" i="67" s="1"/>
  <c r="H119" i="67" s="1"/>
  <c r="H120" i="67" s="1"/>
  <c r="H121" i="67" s="1"/>
  <c r="H122" i="67" s="1"/>
  <c r="H123" i="67" s="1"/>
  <c r="H124" i="67" s="1"/>
  <c r="H125" i="67" s="1"/>
  <c r="H126" i="67" s="1"/>
  <c r="H127" i="67" s="1"/>
  <c r="H128" i="67" s="1"/>
  <c r="H129" i="67" s="1"/>
  <c r="H130" i="67" s="1"/>
  <c r="H131" i="67" s="1"/>
  <c r="H132" i="67" s="1"/>
  <c r="H133" i="67" s="1"/>
  <c r="H134" i="67" s="1"/>
  <c r="H135" i="67" s="1"/>
  <c r="H136" i="67" s="1"/>
  <c r="H137" i="67" s="1"/>
  <c r="H138" i="67" s="1"/>
  <c r="H139" i="67" s="1"/>
  <c r="H140" i="67" s="1"/>
  <c r="H141" i="67" s="1"/>
  <c r="H142" i="67" s="1"/>
  <c r="H143" i="67" s="1"/>
  <c r="H144" i="67" s="1"/>
  <c r="H145" i="67" s="1"/>
  <c r="H146" i="67" s="1"/>
  <c r="H147" i="67" s="1"/>
  <c r="H148" i="67" s="1"/>
  <c r="H149" i="67" s="1"/>
  <c r="H150" i="67" s="1"/>
  <c r="H151" i="67" s="1"/>
  <c r="H152" i="67" s="1"/>
  <c r="H153" i="67" s="1"/>
  <c r="H154" i="67" s="1"/>
  <c r="H155" i="67" s="1"/>
  <c r="H156" i="67" s="1"/>
  <c r="H157" i="67" s="1"/>
  <c r="H158" i="67" s="1"/>
  <c r="H159" i="67" s="1"/>
  <c r="H160" i="67" s="1"/>
  <c r="H161" i="67" s="1"/>
  <c r="H162" i="67" s="1"/>
  <c r="H163" i="67" s="1"/>
  <c r="H164" i="67" s="1"/>
  <c r="H165" i="67" s="1"/>
  <c r="H166" i="67" s="1"/>
  <c r="H167" i="67" s="1"/>
  <c r="H168" i="67" s="1"/>
  <c r="H169" i="67" s="1"/>
  <c r="H170" i="67" s="1"/>
  <c r="H171" i="67" s="1"/>
  <c r="H172" i="67" s="1"/>
  <c r="H173" i="67" s="1"/>
  <c r="H174" i="67" s="1"/>
  <c r="H175" i="67" s="1"/>
  <c r="H176" i="67" s="1"/>
  <c r="H177" i="67" s="1"/>
  <c r="H178" i="67" s="1"/>
  <c r="H179" i="67" s="1"/>
  <c r="H180" i="67" s="1"/>
  <c r="H181" i="67" s="1"/>
  <c r="H182" i="67" s="1"/>
  <c r="H183" i="67" s="1"/>
  <c r="H184" i="67" s="1"/>
  <c r="H185" i="67" s="1"/>
  <c r="H186" i="67" s="1"/>
  <c r="H187" i="67" s="1"/>
  <c r="H188" i="67" s="1"/>
  <c r="H189" i="67" s="1"/>
  <c r="H190" i="67" s="1"/>
  <c r="H191" i="67" s="1"/>
  <c r="H192" i="67" s="1"/>
  <c r="H193" i="67" s="1"/>
  <c r="H194" i="67" s="1"/>
  <c r="H195" i="67" s="1"/>
  <c r="H196" i="67" s="1"/>
  <c r="H197" i="67" s="1"/>
  <c r="H198" i="67" s="1"/>
  <c r="H199" i="67" s="1"/>
  <c r="H200" i="67" s="1"/>
  <c r="H201" i="67" s="1"/>
  <c r="H202" i="67" s="1"/>
  <c r="H203" i="67" s="1"/>
  <c r="H204" i="67" s="1"/>
  <c r="H205" i="67" s="1"/>
  <c r="H206" i="67" s="1"/>
  <c r="H207" i="67" s="1"/>
  <c r="H208" i="67" s="1"/>
  <c r="H209" i="67" s="1"/>
  <c r="E10" i="32" s="1"/>
  <c r="G9" i="67"/>
  <c r="G10" i="67" s="1"/>
  <c r="G11" i="67" s="1"/>
  <c r="G12" i="67" s="1"/>
  <c r="G13" i="67" s="1"/>
  <c r="G14" i="67" s="1"/>
  <c r="G15" i="67" s="1"/>
  <c r="G16" i="67" s="1"/>
  <c r="G17" i="67" s="1"/>
  <c r="G18" i="67" s="1"/>
  <c r="G19" i="67" s="1"/>
  <c r="G20" i="67" s="1"/>
  <c r="G21" i="67" s="1"/>
  <c r="G22" i="67" s="1"/>
  <c r="G23" i="67" s="1"/>
  <c r="G24" i="67" s="1"/>
  <c r="G25" i="67" s="1"/>
  <c r="G26" i="67" s="1"/>
  <c r="G27" i="67" s="1"/>
  <c r="G28" i="67" s="1"/>
  <c r="G29" i="67" s="1"/>
  <c r="G30" i="67" s="1"/>
  <c r="G31" i="67" s="1"/>
  <c r="G32" i="67" s="1"/>
  <c r="G33" i="67" s="1"/>
  <c r="G34" i="67" s="1"/>
  <c r="G35" i="67" s="1"/>
  <c r="G36" i="67" s="1"/>
  <c r="G37" i="67" s="1"/>
  <c r="G38" i="67" s="1"/>
  <c r="G39" i="67" s="1"/>
  <c r="G40" i="67" s="1"/>
  <c r="G41" i="67" s="1"/>
  <c r="G42" i="67" s="1"/>
  <c r="G43" i="67" s="1"/>
  <c r="G44" i="67" s="1"/>
  <c r="G45" i="67" s="1"/>
  <c r="G46" i="67" s="1"/>
  <c r="G47" i="67" s="1"/>
  <c r="G48" i="67" s="1"/>
  <c r="G49" i="67" s="1"/>
  <c r="G50" i="67" s="1"/>
  <c r="G51" i="67" s="1"/>
  <c r="G52" i="67" s="1"/>
  <c r="G53" i="67" s="1"/>
  <c r="G54" i="67" s="1"/>
  <c r="G55" i="67" s="1"/>
  <c r="G56" i="67" s="1"/>
  <c r="G57" i="67" s="1"/>
  <c r="G58" i="67" s="1"/>
  <c r="G59" i="67" s="1"/>
  <c r="G60" i="67" s="1"/>
  <c r="G61" i="67" s="1"/>
  <c r="G62" i="67" s="1"/>
  <c r="G63" i="67" s="1"/>
  <c r="G64" i="67" s="1"/>
  <c r="G65" i="67" s="1"/>
  <c r="G66" i="67" s="1"/>
  <c r="G67" i="67" s="1"/>
  <c r="G68" i="67" s="1"/>
  <c r="G69" i="67" s="1"/>
  <c r="G70" i="67" s="1"/>
  <c r="G71" i="67" s="1"/>
  <c r="G72" i="67" s="1"/>
  <c r="G73" i="67" s="1"/>
  <c r="G74" i="67" s="1"/>
  <c r="G75" i="67" s="1"/>
  <c r="G76" i="67" s="1"/>
  <c r="G77" i="67" s="1"/>
  <c r="G78" i="67" s="1"/>
  <c r="G79" i="67" s="1"/>
  <c r="G80" i="67" s="1"/>
  <c r="G81" i="67" s="1"/>
  <c r="G82" i="67" s="1"/>
  <c r="G83" i="67" s="1"/>
  <c r="G84" i="67" s="1"/>
  <c r="G85" i="67" s="1"/>
  <c r="G86" i="67" s="1"/>
  <c r="G87" i="67" s="1"/>
  <c r="G88" i="67" s="1"/>
  <c r="G89" i="67" s="1"/>
  <c r="G90" i="67" s="1"/>
  <c r="G91" i="67" s="1"/>
  <c r="G92" i="67" s="1"/>
  <c r="G93" i="67" s="1"/>
  <c r="G94" i="67" s="1"/>
  <c r="G95" i="67" s="1"/>
  <c r="G96" i="67" s="1"/>
  <c r="G97" i="67" s="1"/>
  <c r="G98" i="67" s="1"/>
  <c r="G99" i="67" s="1"/>
  <c r="G100" i="67" s="1"/>
  <c r="G101" i="67" s="1"/>
  <c r="G102" i="67" s="1"/>
  <c r="G103" i="67" s="1"/>
  <c r="G104" i="67" s="1"/>
  <c r="G105" i="67" s="1"/>
  <c r="G106" i="67" s="1"/>
  <c r="G107" i="67" s="1"/>
  <c r="G108" i="67" s="1"/>
  <c r="G109" i="67" s="1"/>
  <c r="G110" i="67" s="1"/>
  <c r="G111" i="67" s="1"/>
  <c r="G112" i="67" s="1"/>
  <c r="G113" i="67" s="1"/>
  <c r="G114" i="67" s="1"/>
  <c r="G115" i="67" s="1"/>
  <c r="G116" i="67" s="1"/>
  <c r="G117" i="67" s="1"/>
  <c r="G118" i="67" s="1"/>
  <c r="G119" i="67" s="1"/>
  <c r="G120" i="67" s="1"/>
  <c r="G121" i="67" s="1"/>
  <c r="G122" i="67" s="1"/>
  <c r="G123" i="67" s="1"/>
  <c r="G124" i="67" s="1"/>
  <c r="G125" i="67" s="1"/>
  <c r="G126" i="67" s="1"/>
  <c r="G127" i="67" s="1"/>
  <c r="G128" i="67" s="1"/>
  <c r="G129" i="67" s="1"/>
  <c r="G130" i="67" s="1"/>
  <c r="G131" i="67" s="1"/>
  <c r="G132" i="67" s="1"/>
  <c r="G133" i="67" s="1"/>
  <c r="G134" i="67" s="1"/>
  <c r="G135" i="67" s="1"/>
  <c r="G136" i="67" s="1"/>
  <c r="G137" i="67" s="1"/>
  <c r="G138" i="67" s="1"/>
  <c r="G139" i="67" s="1"/>
  <c r="G140" i="67" s="1"/>
  <c r="G141" i="67" s="1"/>
  <c r="G142" i="67" s="1"/>
  <c r="G143" i="67" s="1"/>
  <c r="G144" i="67" s="1"/>
  <c r="G145" i="67" s="1"/>
  <c r="G146" i="67" s="1"/>
  <c r="G147" i="67" s="1"/>
  <c r="G148" i="67" s="1"/>
  <c r="G149" i="67" s="1"/>
  <c r="G150" i="67" s="1"/>
  <c r="G151" i="67" s="1"/>
  <c r="G152" i="67" s="1"/>
  <c r="G153" i="67" s="1"/>
  <c r="G154" i="67" s="1"/>
  <c r="G155" i="67" s="1"/>
  <c r="G156" i="67" s="1"/>
  <c r="G157" i="67" s="1"/>
  <c r="G158" i="67" s="1"/>
  <c r="G159" i="67" s="1"/>
  <c r="G160" i="67" s="1"/>
  <c r="G161" i="67" s="1"/>
  <c r="G162" i="67" s="1"/>
  <c r="G163" i="67" s="1"/>
  <c r="G164" i="67" s="1"/>
  <c r="G165" i="67" s="1"/>
  <c r="G166" i="67" s="1"/>
  <c r="G167" i="67" s="1"/>
  <c r="G168" i="67" s="1"/>
  <c r="G169" i="67" s="1"/>
  <c r="G170" i="67" s="1"/>
  <c r="G171" i="67" s="1"/>
  <c r="G172" i="67" s="1"/>
  <c r="G173" i="67" s="1"/>
  <c r="G174" i="67" s="1"/>
  <c r="G175" i="67" s="1"/>
  <c r="G176" i="67" s="1"/>
  <c r="G177" i="67" s="1"/>
  <c r="G178" i="67" s="1"/>
  <c r="G179" i="67" s="1"/>
  <c r="G180" i="67" s="1"/>
  <c r="G181" i="67" s="1"/>
  <c r="G182" i="67" s="1"/>
  <c r="G183" i="67" s="1"/>
  <c r="G184" i="67" s="1"/>
  <c r="G185" i="67" s="1"/>
  <c r="G186" i="67" s="1"/>
  <c r="G187" i="67" s="1"/>
  <c r="G188" i="67" s="1"/>
  <c r="G189" i="67" s="1"/>
  <c r="G190" i="67" s="1"/>
  <c r="G191" i="67" s="1"/>
  <c r="G192" i="67" s="1"/>
  <c r="G193" i="67" s="1"/>
  <c r="G194" i="67" s="1"/>
  <c r="G195" i="67" s="1"/>
  <c r="G196" i="67" s="1"/>
  <c r="G197" i="67" s="1"/>
  <c r="G198" i="67" s="1"/>
  <c r="G199" i="67" s="1"/>
  <c r="G200" i="67" s="1"/>
  <c r="G201" i="67" s="1"/>
  <c r="G202" i="67" s="1"/>
  <c r="G203" i="67" s="1"/>
  <c r="G204" i="67" s="1"/>
  <c r="G205" i="67" s="1"/>
  <c r="G206" i="67" s="1"/>
  <c r="G207" i="67" s="1"/>
  <c r="G208" i="67" s="1"/>
  <c r="G209" i="67" s="1"/>
  <c r="L209" i="66"/>
  <c r="L208" i="66"/>
  <c r="L207" i="66"/>
  <c r="L206" i="66"/>
  <c r="L205" i="66"/>
  <c r="L204" i="66"/>
  <c r="L203" i="66"/>
  <c r="L202" i="66"/>
  <c r="L201" i="66"/>
  <c r="L200" i="66"/>
  <c r="L199" i="66"/>
  <c r="L198" i="66"/>
  <c r="L197" i="66"/>
  <c r="L196" i="66"/>
  <c r="L195" i="66"/>
  <c r="L194" i="66"/>
  <c r="L193" i="66"/>
  <c r="L192" i="66"/>
  <c r="L191" i="66"/>
  <c r="L190" i="66"/>
  <c r="L189" i="66"/>
  <c r="L188" i="66"/>
  <c r="L187" i="66"/>
  <c r="L186" i="66"/>
  <c r="L185" i="66"/>
  <c r="L184" i="66"/>
  <c r="L183" i="66"/>
  <c r="L182" i="66"/>
  <c r="L181" i="66"/>
  <c r="L180" i="66"/>
  <c r="L179" i="66"/>
  <c r="L178" i="66"/>
  <c r="L177" i="66"/>
  <c r="L176" i="66"/>
  <c r="L175" i="66"/>
  <c r="L174" i="66"/>
  <c r="L173" i="66"/>
  <c r="L172" i="66"/>
  <c r="L171" i="66"/>
  <c r="L170" i="66"/>
  <c r="L169" i="66"/>
  <c r="L168" i="66"/>
  <c r="L167" i="66"/>
  <c r="L166" i="66"/>
  <c r="L165" i="66"/>
  <c r="L164" i="66"/>
  <c r="L163" i="66"/>
  <c r="L162" i="66"/>
  <c r="L161" i="66"/>
  <c r="L160" i="66"/>
  <c r="L159" i="66"/>
  <c r="L158" i="66"/>
  <c r="L157" i="66"/>
  <c r="L156" i="66"/>
  <c r="L155" i="66"/>
  <c r="L154" i="66"/>
  <c r="L153" i="66"/>
  <c r="L152" i="66"/>
  <c r="L151" i="66"/>
  <c r="L150" i="66"/>
  <c r="L149" i="66"/>
  <c r="L148" i="66"/>
  <c r="L147" i="66"/>
  <c r="L146" i="66"/>
  <c r="L145" i="66"/>
  <c r="L144" i="66"/>
  <c r="L143" i="66"/>
  <c r="L142" i="66"/>
  <c r="L141" i="66"/>
  <c r="L140" i="66"/>
  <c r="L139" i="66"/>
  <c r="L138" i="66"/>
  <c r="L137" i="66"/>
  <c r="L136" i="66"/>
  <c r="L135" i="66"/>
  <c r="L134" i="66"/>
  <c r="L133" i="66"/>
  <c r="L132" i="66"/>
  <c r="L131" i="66"/>
  <c r="L130" i="66"/>
  <c r="L129" i="66"/>
  <c r="L128" i="66"/>
  <c r="L127" i="66"/>
  <c r="L126" i="66"/>
  <c r="L125" i="66"/>
  <c r="L124" i="66"/>
  <c r="L123" i="66"/>
  <c r="L122" i="66"/>
  <c r="L121" i="66"/>
  <c r="L120" i="66"/>
  <c r="L119" i="66"/>
  <c r="L118" i="66"/>
  <c r="L117" i="66"/>
  <c r="L116" i="66"/>
  <c r="L115" i="66"/>
  <c r="L114" i="66"/>
  <c r="L113" i="66"/>
  <c r="L112" i="66"/>
  <c r="L111" i="66"/>
  <c r="L110" i="66"/>
  <c r="L109" i="66"/>
  <c r="L108" i="66"/>
  <c r="L107" i="66"/>
  <c r="L106" i="66"/>
  <c r="L105" i="66"/>
  <c r="L104" i="66"/>
  <c r="L103" i="66"/>
  <c r="L102" i="66"/>
  <c r="L101" i="66"/>
  <c r="L100" i="66"/>
  <c r="L99" i="66"/>
  <c r="L98" i="66"/>
  <c r="L97" i="66"/>
  <c r="L96" i="66"/>
  <c r="L95" i="66"/>
  <c r="L94" i="66"/>
  <c r="L93" i="66"/>
  <c r="L92" i="66"/>
  <c r="L91" i="66"/>
  <c r="L90" i="66"/>
  <c r="L89" i="66"/>
  <c r="L88" i="66"/>
  <c r="L87" i="66"/>
  <c r="L86" i="66"/>
  <c r="L85" i="66"/>
  <c r="L84" i="66"/>
  <c r="L83" i="66"/>
  <c r="L82" i="66"/>
  <c r="L81" i="66"/>
  <c r="L80" i="66"/>
  <c r="L79" i="66"/>
  <c r="L78" i="66"/>
  <c r="L77" i="66"/>
  <c r="L76" i="66"/>
  <c r="L75" i="66"/>
  <c r="L74" i="66"/>
  <c r="L73" i="66"/>
  <c r="L72" i="66"/>
  <c r="L71" i="66"/>
  <c r="L70" i="66"/>
  <c r="L69" i="66"/>
  <c r="L68" i="66"/>
  <c r="L67" i="66"/>
  <c r="L66" i="66"/>
  <c r="L65" i="66"/>
  <c r="L64" i="66"/>
  <c r="L63" i="66"/>
  <c r="L62" i="66"/>
  <c r="L61" i="66"/>
  <c r="H9" i="66"/>
  <c r="G9" i="66"/>
  <c r="L209" i="64"/>
  <c r="L208" i="64"/>
  <c r="L207" i="64"/>
  <c r="L206" i="64"/>
  <c r="L205" i="64"/>
  <c r="L204" i="64"/>
  <c r="L203" i="64"/>
  <c r="L202" i="64"/>
  <c r="L201" i="64"/>
  <c r="L200" i="64"/>
  <c r="L199" i="64"/>
  <c r="L198" i="64"/>
  <c r="L197" i="64"/>
  <c r="L196" i="64"/>
  <c r="L195" i="64"/>
  <c r="L194" i="64"/>
  <c r="L193" i="64"/>
  <c r="L192" i="64"/>
  <c r="L191" i="64"/>
  <c r="L190" i="64"/>
  <c r="L189" i="64"/>
  <c r="L188" i="64"/>
  <c r="L187" i="64"/>
  <c r="L186" i="64"/>
  <c r="L185" i="64"/>
  <c r="L184" i="64"/>
  <c r="L183" i="64"/>
  <c r="L182" i="64"/>
  <c r="L181" i="64"/>
  <c r="L180" i="64"/>
  <c r="L179" i="64"/>
  <c r="L178" i="64"/>
  <c r="L177" i="64"/>
  <c r="L176" i="64"/>
  <c r="L175" i="64"/>
  <c r="L174" i="64"/>
  <c r="L173" i="64"/>
  <c r="L172" i="64"/>
  <c r="L171" i="64"/>
  <c r="L170" i="64"/>
  <c r="L169" i="64"/>
  <c r="L168" i="64"/>
  <c r="L167" i="64"/>
  <c r="L166" i="64"/>
  <c r="L165" i="64"/>
  <c r="L164" i="64"/>
  <c r="L163" i="64"/>
  <c r="L162" i="64"/>
  <c r="L161" i="64"/>
  <c r="L160" i="64"/>
  <c r="L159" i="64"/>
  <c r="L158" i="64"/>
  <c r="L157" i="64"/>
  <c r="L156" i="64"/>
  <c r="L155" i="64"/>
  <c r="L154" i="64"/>
  <c r="L153" i="64"/>
  <c r="L152" i="64"/>
  <c r="L151" i="64"/>
  <c r="L150" i="64"/>
  <c r="L149" i="64"/>
  <c r="L148" i="64"/>
  <c r="L147" i="64"/>
  <c r="L146" i="64"/>
  <c r="L145" i="64"/>
  <c r="L144" i="64"/>
  <c r="L143" i="64"/>
  <c r="L142" i="64"/>
  <c r="L141" i="64"/>
  <c r="L140" i="64"/>
  <c r="L139" i="64"/>
  <c r="L138" i="64"/>
  <c r="L137" i="64"/>
  <c r="L136" i="64"/>
  <c r="L135" i="64"/>
  <c r="L134" i="64"/>
  <c r="L133" i="64"/>
  <c r="L132" i="64"/>
  <c r="L131" i="64"/>
  <c r="L130" i="64"/>
  <c r="L129" i="64"/>
  <c r="L128" i="64"/>
  <c r="L127" i="64"/>
  <c r="L126" i="64"/>
  <c r="L125" i="64"/>
  <c r="L124" i="64"/>
  <c r="L123" i="64"/>
  <c r="L122" i="64"/>
  <c r="L121" i="64"/>
  <c r="L120" i="64"/>
  <c r="L119" i="64"/>
  <c r="L118" i="64"/>
  <c r="L117" i="64"/>
  <c r="L116" i="64"/>
  <c r="L115" i="64"/>
  <c r="L114" i="64"/>
  <c r="L113" i="64"/>
  <c r="L112" i="64"/>
  <c r="L111" i="64"/>
  <c r="L110" i="64"/>
  <c r="L109" i="64"/>
  <c r="L108" i="64"/>
  <c r="L107" i="64"/>
  <c r="L106" i="64"/>
  <c r="L105" i="64"/>
  <c r="L104" i="64"/>
  <c r="L103" i="64"/>
  <c r="L102" i="64"/>
  <c r="L101" i="64"/>
  <c r="L100" i="64"/>
  <c r="L99" i="64"/>
  <c r="L98" i="64"/>
  <c r="L97" i="64"/>
  <c r="L96" i="64"/>
  <c r="L95" i="64"/>
  <c r="L94" i="64"/>
  <c r="L93" i="64"/>
  <c r="L92" i="64"/>
  <c r="L91" i="64"/>
  <c r="L90" i="64"/>
  <c r="L89" i="64"/>
  <c r="L88" i="64"/>
  <c r="L87" i="64"/>
  <c r="L86" i="64"/>
  <c r="L85" i="64"/>
  <c r="L84" i="64"/>
  <c r="L83" i="64"/>
  <c r="L82" i="64"/>
  <c r="L81" i="64"/>
  <c r="L80" i="64"/>
  <c r="L79" i="64"/>
  <c r="L78" i="64"/>
  <c r="L77" i="64"/>
  <c r="L76" i="64"/>
  <c r="L75" i="64"/>
  <c r="L74" i="64"/>
  <c r="L73" i="64"/>
  <c r="L72" i="64"/>
  <c r="L71" i="64"/>
  <c r="L70" i="64"/>
  <c r="L69" i="64"/>
  <c r="L68" i="64"/>
  <c r="L67" i="64"/>
  <c r="L66" i="64"/>
  <c r="L65" i="64"/>
  <c r="L64" i="64"/>
  <c r="L63" i="64"/>
  <c r="L62" i="64"/>
  <c r="L61" i="64"/>
  <c r="H9" i="64"/>
  <c r="H10" i="64" s="1"/>
  <c r="H11" i="64" s="1"/>
  <c r="H12" i="64" s="1"/>
  <c r="H13" i="64" s="1"/>
  <c r="H14" i="64" s="1"/>
  <c r="H15" i="64" s="1"/>
  <c r="H16" i="64" s="1"/>
  <c r="H17" i="64" s="1"/>
  <c r="H18" i="64" s="1"/>
  <c r="H19" i="64" s="1"/>
  <c r="H20" i="64" s="1"/>
  <c r="H21" i="64" s="1"/>
  <c r="H22" i="64" s="1"/>
  <c r="H23" i="64" s="1"/>
  <c r="H24" i="64" s="1"/>
  <c r="H25" i="64" s="1"/>
  <c r="H26" i="64" s="1"/>
  <c r="H27" i="64" s="1"/>
  <c r="H28" i="64" s="1"/>
  <c r="H29" i="64" s="1"/>
  <c r="H30" i="64" s="1"/>
  <c r="H31" i="64" s="1"/>
  <c r="H32" i="64" s="1"/>
  <c r="H33" i="64" s="1"/>
  <c r="H34" i="64" s="1"/>
  <c r="H35" i="64" s="1"/>
  <c r="H36" i="64" s="1"/>
  <c r="H37" i="64" s="1"/>
  <c r="H38" i="64" s="1"/>
  <c r="H39" i="64" s="1"/>
  <c r="H40" i="64" s="1"/>
  <c r="H41" i="64" s="1"/>
  <c r="H42" i="64" s="1"/>
  <c r="H43" i="64" s="1"/>
  <c r="H44" i="64" s="1"/>
  <c r="H45" i="64" s="1"/>
  <c r="H46" i="64" s="1"/>
  <c r="H47" i="64" s="1"/>
  <c r="H48" i="64" s="1"/>
  <c r="H49" i="64" s="1"/>
  <c r="H50" i="64" s="1"/>
  <c r="H51" i="64" s="1"/>
  <c r="H52" i="64" s="1"/>
  <c r="H53" i="64" s="1"/>
  <c r="H54" i="64" s="1"/>
  <c r="H55" i="64" s="1"/>
  <c r="H56" i="64" s="1"/>
  <c r="H57" i="64" s="1"/>
  <c r="H58" i="64" s="1"/>
  <c r="H59" i="64" s="1"/>
  <c r="H60" i="64" s="1"/>
  <c r="H61" i="64" s="1"/>
  <c r="H62" i="64" s="1"/>
  <c r="H63" i="64" s="1"/>
  <c r="H64" i="64" s="1"/>
  <c r="H65" i="64" s="1"/>
  <c r="H66" i="64" s="1"/>
  <c r="H67" i="64" s="1"/>
  <c r="H68" i="64" s="1"/>
  <c r="H69" i="64" s="1"/>
  <c r="H70" i="64" s="1"/>
  <c r="H71" i="64" s="1"/>
  <c r="H72" i="64" s="1"/>
  <c r="H73" i="64" s="1"/>
  <c r="H74" i="64" s="1"/>
  <c r="H75" i="64" s="1"/>
  <c r="H76" i="64" s="1"/>
  <c r="H77" i="64" s="1"/>
  <c r="H78" i="64" s="1"/>
  <c r="H79" i="64" s="1"/>
  <c r="H80" i="64" s="1"/>
  <c r="H81" i="64" s="1"/>
  <c r="H82" i="64" s="1"/>
  <c r="H83" i="64" s="1"/>
  <c r="H84" i="64" s="1"/>
  <c r="H85" i="64" s="1"/>
  <c r="H86" i="64" s="1"/>
  <c r="H87" i="64" s="1"/>
  <c r="H88" i="64" s="1"/>
  <c r="H89" i="64" s="1"/>
  <c r="H90" i="64" s="1"/>
  <c r="H91" i="64" s="1"/>
  <c r="H92" i="64" s="1"/>
  <c r="H93" i="64" s="1"/>
  <c r="H94" i="64" s="1"/>
  <c r="H95" i="64" s="1"/>
  <c r="H96" i="64" s="1"/>
  <c r="H97" i="64" s="1"/>
  <c r="H98" i="64" s="1"/>
  <c r="H99" i="64" s="1"/>
  <c r="H100" i="64" s="1"/>
  <c r="H101" i="64" s="1"/>
  <c r="H102" i="64" s="1"/>
  <c r="H103" i="64" s="1"/>
  <c r="H104" i="64" s="1"/>
  <c r="H105" i="64" s="1"/>
  <c r="H106" i="64" s="1"/>
  <c r="H107" i="64" s="1"/>
  <c r="H108" i="64" s="1"/>
  <c r="H109" i="64" s="1"/>
  <c r="H110" i="64" s="1"/>
  <c r="H111" i="64" s="1"/>
  <c r="H112" i="64" s="1"/>
  <c r="H113" i="64" s="1"/>
  <c r="H114" i="64" s="1"/>
  <c r="H115" i="64" s="1"/>
  <c r="H116" i="64" s="1"/>
  <c r="H117" i="64" s="1"/>
  <c r="H118" i="64" s="1"/>
  <c r="H119" i="64" s="1"/>
  <c r="H120" i="64" s="1"/>
  <c r="H121" i="64" s="1"/>
  <c r="H122" i="64" s="1"/>
  <c r="H123" i="64" s="1"/>
  <c r="H124" i="64" s="1"/>
  <c r="H125" i="64" s="1"/>
  <c r="H126" i="64" s="1"/>
  <c r="H127" i="64" s="1"/>
  <c r="H128" i="64" s="1"/>
  <c r="H129" i="64" s="1"/>
  <c r="H130" i="64" s="1"/>
  <c r="H131" i="64" s="1"/>
  <c r="H132" i="64" s="1"/>
  <c r="H133" i="64" s="1"/>
  <c r="H134" i="64" s="1"/>
  <c r="H135" i="64" s="1"/>
  <c r="H136" i="64" s="1"/>
  <c r="H137" i="64" s="1"/>
  <c r="H138" i="64" s="1"/>
  <c r="H139" i="64" s="1"/>
  <c r="H140" i="64" s="1"/>
  <c r="H141" i="64" s="1"/>
  <c r="H142" i="64" s="1"/>
  <c r="H143" i="64" s="1"/>
  <c r="H144" i="64" s="1"/>
  <c r="H145" i="64" s="1"/>
  <c r="H146" i="64" s="1"/>
  <c r="H147" i="64" s="1"/>
  <c r="H148" i="64" s="1"/>
  <c r="H149" i="64" s="1"/>
  <c r="H150" i="64" s="1"/>
  <c r="H151" i="64" s="1"/>
  <c r="H152" i="64" s="1"/>
  <c r="H153" i="64" s="1"/>
  <c r="H154" i="64" s="1"/>
  <c r="H155" i="64" s="1"/>
  <c r="H156" i="64" s="1"/>
  <c r="H157" i="64" s="1"/>
  <c r="H158" i="64" s="1"/>
  <c r="H159" i="64" s="1"/>
  <c r="H160" i="64" s="1"/>
  <c r="H161" i="64" s="1"/>
  <c r="H162" i="64" s="1"/>
  <c r="H163" i="64" s="1"/>
  <c r="H164" i="64" s="1"/>
  <c r="H165" i="64" s="1"/>
  <c r="H166" i="64" s="1"/>
  <c r="H167" i="64" s="1"/>
  <c r="H168" i="64" s="1"/>
  <c r="H169" i="64" s="1"/>
  <c r="H170" i="64" s="1"/>
  <c r="H171" i="64" s="1"/>
  <c r="H172" i="64" s="1"/>
  <c r="H173" i="64" s="1"/>
  <c r="H174" i="64" s="1"/>
  <c r="H175" i="64" s="1"/>
  <c r="H176" i="64" s="1"/>
  <c r="H177" i="64" s="1"/>
  <c r="H178" i="64" s="1"/>
  <c r="H179" i="64" s="1"/>
  <c r="H180" i="64" s="1"/>
  <c r="H181" i="64" s="1"/>
  <c r="H182" i="64" s="1"/>
  <c r="H183" i="64" s="1"/>
  <c r="H184" i="64" s="1"/>
  <c r="H185" i="64" s="1"/>
  <c r="H186" i="64" s="1"/>
  <c r="H187" i="64" s="1"/>
  <c r="H188" i="64" s="1"/>
  <c r="H189" i="64" s="1"/>
  <c r="H190" i="64" s="1"/>
  <c r="H191" i="64" s="1"/>
  <c r="H192" i="64" s="1"/>
  <c r="H193" i="64" s="1"/>
  <c r="H194" i="64" s="1"/>
  <c r="H195" i="64" s="1"/>
  <c r="H196" i="64" s="1"/>
  <c r="H197" i="64" s="1"/>
  <c r="H198" i="64" s="1"/>
  <c r="H199" i="64" s="1"/>
  <c r="H200" i="64" s="1"/>
  <c r="H201" i="64" s="1"/>
  <c r="H202" i="64" s="1"/>
  <c r="H203" i="64" s="1"/>
  <c r="H204" i="64" s="1"/>
  <c r="H205" i="64" s="1"/>
  <c r="H206" i="64" s="1"/>
  <c r="H207" i="64" s="1"/>
  <c r="H208" i="64" s="1"/>
  <c r="H209" i="64" s="1"/>
  <c r="E8" i="32" s="1"/>
  <c r="G9" i="64"/>
  <c r="G10" i="64" s="1"/>
  <c r="G11" i="64" s="1"/>
  <c r="G12" i="64" s="1"/>
  <c r="G13" i="64" s="1"/>
  <c r="G14" i="64" s="1"/>
  <c r="G15" i="64" s="1"/>
  <c r="G16" i="64" s="1"/>
  <c r="G17" i="64" s="1"/>
  <c r="G18" i="64" s="1"/>
  <c r="G19" i="64" s="1"/>
  <c r="G20" i="64" s="1"/>
  <c r="G21" i="64" s="1"/>
  <c r="G22" i="64" s="1"/>
  <c r="G23" i="64" s="1"/>
  <c r="G24" i="64" s="1"/>
  <c r="G25" i="64" s="1"/>
  <c r="G26" i="64" s="1"/>
  <c r="G27" i="64" s="1"/>
  <c r="G28" i="64" s="1"/>
  <c r="G29" i="64" s="1"/>
  <c r="G30" i="64" s="1"/>
  <c r="G31" i="64" s="1"/>
  <c r="G32" i="64" s="1"/>
  <c r="G33" i="64" s="1"/>
  <c r="G34" i="64" s="1"/>
  <c r="G35" i="64" s="1"/>
  <c r="G36" i="64" s="1"/>
  <c r="G37" i="64" s="1"/>
  <c r="G38" i="64" s="1"/>
  <c r="G39" i="64" s="1"/>
  <c r="G40" i="64" s="1"/>
  <c r="G41" i="64" s="1"/>
  <c r="G42" i="64" s="1"/>
  <c r="G43" i="64" s="1"/>
  <c r="G44" i="64" s="1"/>
  <c r="G45" i="64" s="1"/>
  <c r="G46" i="64" s="1"/>
  <c r="G47" i="64" s="1"/>
  <c r="G48" i="64" s="1"/>
  <c r="G49" i="64" s="1"/>
  <c r="G50" i="64" s="1"/>
  <c r="G51" i="64" s="1"/>
  <c r="G52" i="64" s="1"/>
  <c r="G53" i="64" s="1"/>
  <c r="G54" i="64" s="1"/>
  <c r="G55" i="64" s="1"/>
  <c r="G56" i="64" s="1"/>
  <c r="G57" i="64" s="1"/>
  <c r="G58" i="64" s="1"/>
  <c r="G59" i="64" s="1"/>
  <c r="G60" i="64" s="1"/>
  <c r="G61" i="64" s="1"/>
  <c r="G62" i="64" s="1"/>
  <c r="G63" i="64" s="1"/>
  <c r="G64" i="64" s="1"/>
  <c r="G65" i="64" s="1"/>
  <c r="G66" i="64" s="1"/>
  <c r="G67" i="64" s="1"/>
  <c r="G68" i="64" s="1"/>
  <c r="G69" i="64" s="1"/>
  <c r="G70" i="64" s="1"/>
  <c r="G71" i="64" s="1"/>
  <c r="G72" i="64" s="1"/>
  <c r="G73" i="64" s="1"/>
  <c r="G74" i="64" s="1"/>
  <c r="G75" i="64" s="1"/>
  <c r="G76" i="64" s="1"/>
  <c r="G77" i="64" s="1"/>
  <c r="G78" i="64" s="1"/>
  <c r="G79" i="64" s="1"/>
  <c r="G80" i="64" s="1"/>
  <c r="G81" i="64" s="1"/>
  <c r="G82" i="64" s="1"/>
  <c r="G83" i="64" s="1"/>
  <c r="G84" i="64" s="1"/>
  <c r="G85" i="64" s="1"/>
  <c r="G86" i="64" s="1"/>
  <c r="G87" i="64" s="1"/>
  <c r="G88" i="64" s="1"/>
  <c r="G89" i="64" s="1"/>
  <c r="G90" i="64" s="1"/>
  <c r="G91" i="64" s="1"/>
  <c r="G92" i="64" s="1"/>
  <c r="G93" i="64" s="1"/>
  <c r="G94" i="64" s="1"/>
  <c r="G95" i="64" s="1"/>
  <c r="G96" i="64" s="1"/>
  <c r="G97" i="64" s="1"/>
  <c r="G98" i="64" s="1"/>
  <c r="G99" i="64" s="1"/>
  <c r="G100" i="64" s="1"/>
  <c r="G101" i="64" s="1"/>
  <c r="G102" i="64" s="1"/>
  <c r="G103" i="64" s="1"/>
  <c r="G104" i="64" s="1"/>
  <c r="G105" i="64" s="1"/>
  <c r="G106" i="64" s="1"/>
  <c r="G107" i="64" s="1"/>
  <c r="G108" i="64" s="1"/>
  <c r="G109" i="64" s="1"/>
  <c r="G110" i="64" s="1"/>
  <c r="G111" i="64" s="1"/>
  <c r="G112" i="64" s="1"/>
  <c r="G113" i="64" s="1"/>
  <c r="G114" i="64" s="1"/>
  <c r="G115" i="64" s="1"/>
  <c r="G116" i="64" s="1"/>
  <c r="G117" i="64" s="1"/>
  <c r="G118" i="64" s="1"/>
  <c r="G119" i="64" s="1"/>
  <c r="G120" i="64" s="1"/>
  <c r="G121" i="64" s="1"/>
  <c r="G122" i="64" s="1"/>
  <c r="G123" i="64" s="1"/>
  <c r="G124" i="64" s="1"/>
  <c r="G125" i="64" s="1"/>
  <c r="G126" i="64" s="1"/>
  <c r="G127" i="64" s="1"/>
  <c r="G128" i="64" s="1"/>
  <c r="G129" i="64" s="1"/>
  <c r="G130" i="64" s="1"/>
  <c r="G131" i="64" s="1"/>
  <c r="G132" i="64" s="1"/>
  <c r="G133" i="64" s="1"/>
  <c r="G134" i="64" s="1"/>
  <c r="G135" i="64" s="1"/>
  <c r="G136" i="64" s="1"/>
  <c r="G137" i="64" s="1"/>
  <c r="G138" i="64" s="1"/>
  <c r="G139" i="64" s="1"/>
  <c r="G140" i="64" s="1"/>
  <c r="G141" i="64" s="1"/>
  <c r="G142" i="64" s="1"/>
  <c r="G143" i="64" s="1"/>
  <c r="G144" i="64" s="1"/>
  <c r="G145" i="64" s="1"/>
  <c r="G146" i="64" s="1"/>
  <c r="G147" i="64" s="1"/>
  <c r="G148" i="64" s="1"/>
  <c r="G149" i="64" s="1"/>
  <c r="G150" i="64" s="1"/>
  <c r="G151" i="64" s="1"/>
  <c r="G152" i="64" s="1"/>
  <c r="G153" i="64" s="1"/>
  <c r="G154" i="64" s="1"/>
  <c r="G155" i="64" s="1"/>
  <c r="G156" i="64" s="1"/>
  <c r="G157" i="64" s="1"/>
  <c r="G158" i="64" s="1"/>
  <c r="G159" i="64" s="1"/>
  <c r="G160" i="64" s="1"/>
  <c r="G161" i="64" s="1"/>
  <c r="G162" i="64" s="1"/>
  <c r="G163" i="64" s="1"/>
  <c r="G164" i="64" s="1"/>
  <c r="G165" i="64" s="1"/>
  <c r="G166" i="64" s="1"/>
  <c r="G167" i="64" s="1"/>
  <c r="G168" i="64" s="1"/>
  <c r="G169" i="64" s="1"/>
  <c r="G170" i="64" s="1"/>
  <c r="G171" i="64" s="1"/>
  <c r="G172" i="64" s="1"/>
  <c r="G173" i="64" s="1"/>
  <c r="G174" i="64" s="1"/>
  <c r="G175" i="64" s="1"/>
  <c r="G176" i="64" s="1"/>
  <c r="G177" i="64" s="1"/>
  <c r="G178" i="64" s="1"/>
  <c r="G179" i="64" s="1"/>
  <c r="G180" i="64" s="1"/>
  <c r="G181" i="64" s="1"/>
  <c r="G182" i="64" s="1"/>
  <c r="G183" i="64" s="1"/>
  <c r="G184" i="64" s="1"/>
  <c r="G185" i="64" s="1"/>
  <c r="G186" i="64" s="1"/>
  <c r="G187" i="64" s="1"/>
  <c r="G188" i="64" s="1"/>
  <c r="G189" i="64" s="1"/>
  <c r="G190" i="64" s="1"/>
  <c r="G191" i="64" s="1"/>
  <c r="G192" i="64" s="1"/>
  <c r="G193" i="64" s="1"/>
  <c r="G194" i="64" s="1"/>
  <c r="G195" i="64" s="1"/>
  <c r="G196" i="64" s="1"/>
  <c r="G197" i="64" s="1"/>
  <c r="G198" i="64" s="1"/>
  <c r="G199" i="64" s="1"/>
  <c r="G200" i="64" s="1"/>
  <c r="G201" i="64" s="1"/>
  <c r="G202" i="64" s="1"/>
  <c r="G203" i="64" s="1"/>
  <c r="G204" i="64" s="1"/>
  <c r="G205" i="64" s="1"/>
  <c r="G206" i="64" s="1"/>
  <c r="G207" i="64" s="1"/>
  <c r="G208" i="64" s="1"/>
  <c r="G209" i="64" s="1"/>
  <c r="D8" i="32" s="1"/>
  <c r="L209" i="65"/>
  <c r="L208" i="65"/>
  <c r="L207" i="65"/>
  <c r="L206" i="65"/>
  <c r="L205" i="65"/>
  <c r="L204" i="65"/>
  <c r="L203" i="65"/>
  <c r="L202" i="65"/>
  <c r="L201" i="65"/>
  <c r="L200" i="65"/>
  <c r="L199" i="65"/>
  <c r="L198" i="65"/>
  <c r="L197" i="65"/>
  <c r="L196" i="65"/>
  <c r="L195" i="65"/>
  <c r="L194" i="65"/>
  <c r="L193" i="65"/>
  <c r="L192" i="65"/>
  <c r="L191" i="65"/>
  <c r="L190" i="65"/>
  <c r="L189" i="65"/>
  <c r="L188" i="65"/>
  <c r="L187" i="65"/>
  <c r="L186" i="65"/>
  <c r="L185" i="65"/>
  <c r="L184" i="65"/>
  <c r="L183" i="65"/>
  <c r="L182" i="65"/>
  <c r="L181" i="65"/>
  <c r="L180" i="65"/>
  <c r="L179" i="65"/>
  <c r="L178" i="65"/>
  <c r="L177" i="65"/>
  <c r="L176" i="65"/>
  <c r="L175" i="65"/>
  <c r="L174" i="65"/>
  <c r="L173" i="65"/>
  <c r="L172" i="65"/>
  <c r="L171" i="65"/>
  <c r="L170" i="65"/>
  <c r="L169" i="65"/>
  <c r="L168" i="65"/>
  <c r="L167" i="65"/>
  <c r="L166" i="65"/>
  <c r="L165" i="65"/>
  <c r="L164" i="65"/>
  <c r="L163" i="65"/>
  <c r="L162" i="65"/>
  <c r="L161" i="65"/>
  <c r="L160" i="65"/>
  <c r="L159" i="65"/>
  <c r="L158" i="65"/>
  <c r="L157" i="65"/>
  <c r="L156" i="65"/>
  <c r="L155" i="65"/>
  <c r="L154" i="65"/>
  <c r="L153" i="65"/>
  <c r="L152" i="65"/>
  <c r="L151" i="65"/>
  <c r="L150" i="65"/>
  <c r="L149" i="65"/>
  <c r="L148" i="65"/>
  <c r="L147" i="65"/>
  <c r="L146" i="65"/>
  <c r="L145" i="65"/>
  <c r="L144" i="65"/>
  <c r="L143" i="65"/>
  <c r="L142" i="65"/>
  <c r="L141" i="65"/>
  <c r="L140" i="65"/>
  <c r="L139" i="65"/>
  <c r="L138" i="65"/>
  <c r="L137" i="65"/>
  <c r="L136" i="65"/>
  <c r="L135" i="65"/>
  <c r="L134" i="65"/>
  <c r="L133" i="65"/>
  <c r="L132" i="65"/>
  <c r="L131" i="65"/>
  <c r="L130" i="65"/>
  <c r="L129" i="65"/>
  <c r="L128" i="65"/>
  <c r="L127" i="65"/>
  <c r="L126" i="65"/>
  <c r="L125" i="65"/>
  <c r="L124" i="65"/>
  <c r="L123" i="65"/>
  <c r="L122" i="65"/>
  <c r="L121" i="65"/>
  <c r="L120" i="65"/>
  <c r="L119" i="65"/>
  <c r="L118" i="65"/>
  <c r="L117" i="65"/>
  <c r="L116" i="65"/>
  <c r="L115" i="65"/>
  <c r="L114" i="65"/>
  <c r="L113" i="65"/>
  <c r="L112" i="65"/>
  <c r="L111" i="65"/>
  <c r="L110" i="65"/>
  <c r="L109" i="65"/>
  <c r="L108" i="65"/>
  <c r="L107" i="65"/>
  <c r="L106" i="65"/>
  <c r="L105" i="65"/>
  <c r="L104" i="65"/>
  <c r="L103" i="65"/>
  <c r="L102" i="65"/>
  <c r="L101" i="65"/>
  <c r="L100" i="65"/>
  <c r="L99" i="65"/>
  <c r="L98" i="65"/>
  <c r="L97" i="65"/>
  <c r="L96" i="65"/>
  <c r="L95" i="65"/>
  <c r="L94" i="65"/>
  <c r="L93" i="65"/>
  <c r="L92" i="65"/>
  <c r="L91" i="65"/>
  <c r="L90" i="65"/>
  <c r="L89" i="65"/>
  <c r="L88" i="65"/>
  <c r="L87" i="65"/>
  <c r="L86" i="65"/>
  <c r="L85" i="65"/>
  <c r="L84" i="65"/>
  <c r="L83" i="65"/>
  <c r="L82" i="65"/>
  <c r="L81" i="65"/>
  <c r="L80" i="65"/>
  <c r="L79" i="65"/>
  <c r="L78" i="65"/>
  <c r="L77" i="65"/>
  <c r="L76" i="65"/>
  <c r="L75" i="65"/>
  <c r="L74" i="65"/>
  <c r="L73" i="65"/>
  <c r="L72" i="65"/>
  <c r="L71" i="65"/>
  <c r="L70" i="65"/>
  <c r="L69" i="65"/>
  <c r="L68" i="65"/>
  <c r="L67" i="65"/>
  <c r="L66" i="65"/>
  <c r="L65" i="65"/>
  <c r="L64" i="65"/>
  <c r="L63" i="65"/>
  <c r="L62" i="65"/>
  <c r="H9" i="65"/>
  <c r="H10" i="65" s="1"/>
  <c r="H11" i="65" s="1"/>
  <c r="H12" i="65" s="1"/>
  <c r="H13" i="65" s="1"/>
  <c r="H14" i="65" s="1"/>
  <c r="H15" i="65" s="1"/>
  <c r="H16" i="65" s="1"/>
  <c r="H17" i="65" s="1"/>
  <c r="H18" i="65" s="1"/>
  <c r="H19" i="65" s="1"/>
  <c r="H20" i="65" s="1"/>
  <c r="H21" i="65" s="1"/>
  <c r="H22" i="65" s="1"/>
  <c r="H23" i="65" s="1"/>
  <c r="H24" i="65" s="1"/>
  <c r="H25" i="65" s="1"/>
  <c r="H26" i="65" s="1"/>
  <c r="H27" i="65" s="1"/>
  <c r="H28" i="65" s="1"/>
  <c r="H29" i="65" s="1"/>
  <c r="H30" i="65" s="1"/>
  <c r="H31" i="65" s="1"/>
  <c r="H32" i="65" s="1"/>
  <c r="H33" i="65" s="1"/>
  <c r="H34" i="65" s="1"/>
  <c r="H35" i="65" s="1"/>
  <c r="H36" i="65" s="1"/>
  <c r="H37" i="65" s="1"/>
  <c r="H38" i="65" s="1"/>
  <c r="H39" i="65" s="1"/>
  <c r="H40" i="65" s="1"/>
  <c r="H41" i="65" s="1"/>
  <c r="H42" i="65" s="1"/>
  <c r="H43" i="65" s="1"/>
  <c r="H44" i="65" s="1"/>
  <c r="H45" i="65" s="1"/>
  <c r="H46" i="65" s="1"/>
  <c r="H47" i="65" s="1"/>
  <c r="H48" i="65" s="1"/>
  <c r="H49" i="65" s="1"/>
  <c r="H50" i="65" s="1"/>
  <c r="H51" i="65" s="1"/>
  <c r="H52" i="65" s="1"/>
  <c r="H53" i="65" s="1"/>
  <c r="H54" i="65" s="1"/>
  <c r="H55" i="65" s="1"/>
  <c r="H56" i="65" s="1"/>
  <c r="H57" i="65" s="1"/>
  <c r="H58" i="65" s="1"/>
  <c r="H59" i="65" s="1"/>
  <c r="H60" i="65" s="1"/>
  <c r="H61" i="65" s="1"/>
  <c r="H62" i="65" s="1"/>
  <c r="H63" i="65" s="1"/>
  <c r="H64" i="65" s="1"/>
  <c r="H65" i="65" s="1"/>
  <c r="H66" i="65" s="1"/>
  <c r="H67" i="65" s="1"/>
  <c r="H68" i="65" s="1"/>
  <c r="H69" i="65" s="1"/>
  <c r="H70" i="65" s="1"/>
  <c r="H71" i="65" s="1"/>
  <c r="H72" i="65" s="1"/>
  <c r="H73" i="65" s="1"/>
  <c r="H74" i="65" s="1"/>
  <c r="H75" i="65" s="1"/>
  <c r="H76" i="65" s="1"/>
  <c r="H77" i="65" s="1"/>
  <c r="H78" i="65" s="1"/>
  <c r="H79" i="65" s="1"/>
  <c r="H80" i="65" s="1"/>
  <c r="H81" i="65" s="1"/>
  <c r="H82" i="65" s="1"/>
  <c r="H83" i="65" s="1"/>
  <c r="H84" i="65" s="1"/>
  <c r="H85" i="65" s="1"/>
  <c r="H86" i="65" s="1"/>
  <c r="H87" i="65" s="1"/>
  <c r="H88" i="65" s="1"/>
  <c r="H89" i="65" s="1"/>
  <c r="H90" i="65" s="1"/>
  <c r="H91" i="65" s="1"/>
  <c r="H92" i="65" s="1"/>
  <c r="H93" i="65" s="1"/>
  <c r="H94" i="65" s="1"/>
  <c r="H95" i="65" s="1"/>
  <c r="H96" i="65" s="1"/>
  <c r="H97" i="65" s="1"/>
  <c r="H98" i="65" s="1"/>
  <c r="H99" i="65" s="1"/>
  <c r="H100" i="65" s="1"/>
  <c r="H101" i="65" s="1"/>
  <c r="H102" i="65" s="1"/>
  <c r="H103" i="65" s="1"/>
  <c r="H104" i="65" s="1"/>
  <c r="H105" i="65" s="1"/>
  <c r="H106" i="65" s="1"/>
  <c r="H107" i="65" s="1"/>
  <c r="H108" i="65" s="1"/>
  <c r="H109" i="65" s="1"/>
  <c r="H110" i="65" s="1"/>
  <c r="H111" i="65" s="1"/>
  <c r="H112" i="65" s="1"/>
  <c r="H113" i="65" s="1"/>
  <c r="H114" i="65" s="1"/>
  <c r="H115" i="65" s="1"/>
  <c r="H116" i="65" s="1"/>
  <c r="H117" i="65" s="1"/>
  <c r="H118" i="65" s="1"/>
  <c r="H119" i="65" s="1"/>
  <c r="H120" i="65" s="1"/>
  <c r="H121" i="65" s="1"/>
  <c r="H122" i="65" s="1"/>
  <c r="H123" i="65" s="1"/>
  <c r="H124" i="65" s="1"/>
  <c r="H125" i="65" s="1"/>
  <c r="H126" i="65" s="1"/>
  <c r="H127" i="65" s="1"/>
  <c r="H128" i="65" s="1"/>
  <c r="H129" i="65" s="1"/>
  <c r="H130" i="65" s="1"/>
  <c r="H131" i="65" s="1"/>
  <c r="H132" i="65" s="1"/>
  <c r="H133" i="65" s="1"/>
  <c r="H134" i="65" s="1"/>
  <c r="H135" i="65" s="1"/>
  <c r="H136" i="65" s="1"/>
  <c r="H137" i="65" s="1"/>
  <c r="H138" i="65" s="1"/>
  <c r="H139" i="65" s="1"/>
  <c r="H140" i="65" s="1"/>
  <c r="H141" i="65" s="1"/>
  <c r="H142" i="65" s="1"/>
  <c r="H143" i="65" s="1"/>
  <c r="H144" i="65" s="1"/>
  <c r="H145" i="65" s="1"/>
  <c r="H146" i="65" s="1"/>
  <c r="H147" i="65" s="1"/>
  <c r="H148" i="65" s="1"/>
  <c r="H149" i="65" s="1"/>
  <c r="H150" i="65" s="1"/>
  <c r="H151" i="65" s="1"/>
  <c r="H152" i="65" s="1"/>
  <c r="H153" i="65" s="1"/>
  <c r="H154" i="65" s="1"/>
  <c r="H155" i="65" s="1"/>
  <c r="H156" i="65" s="1"/>
  <c r="H157" i="65" s="1"/>
  <c r="H158" i="65" s="1"/>
  <c r="H159" i="65" s="1"/>
  <c r="H160" i="65" s="1"/>
  <c r="H161" i="65" s="1"/>
  <c r="H162" i="65" s="1"/>
  <c r="H163" i="65" s="1"/>
  <c r="H164" i="65" s="1"/>
  <c r="H165" i="65" s="1"/>
  <c r="H166" i="65" s="1"/>
  <c r="H167" i="65" s="1"/>
  <c r="H168" i="65" s="1"/>
  <c r="H169" i="65" s="1"/>
  <c r="H170" i="65" s="1"/>
  <c r="H171" i="65" s="1"/>
  <c r="H172" i="65" s="1"/>
  <c r="H173" i="65" s="1"/>
  <c r="H174" i="65" s="1"/>
  <c r="H175" i="65" s="1"/>
  <c r="H176" i="65" s="1"/>
  <c r="H177" i="65" s="1"/>
  <c r="H178" i="65" s="1"/>
  <c r="H179" i="65" s="1"/>
  <c r="H180" i="65" s="1"/>
  <c r="H181" i="65" s="1"/>
  <c r="H182" i="65" s="1"/>
  <c r="H183" i="65" s="1"/>
  <c r="H184" i="65" s="1"/>
  <c r="H185" i="65" s="1"/>
  <c r="H186" i="65" s="1"/>
  <c r="H187" i="65" s="1"/>
  <c r="H188" i="65" s="1"/>
  <c r="H189" i="65" s="1"/>
  <c r="H190" i="65" s="1"/>
  <c r="H191" i="65" s="1"/>
  <c r="H192" i="65" s="1"/>
  <c r="H193" i="65" s="1"/>
  <c r="H194" i="65" s="1"/>
  <c r="H195" i="65" s="1"/>
  <c r="H196" i="65" s="1"/>
  <c r="H197" i="65" s="1"/>
  <c r="H198" i="65" s="1"/>
  <c r="H199" i="65" s="1"/>
  <c r="H200" i="65" s="1"/>
  <c r="H201" i="65" s="1"/>
  <c r="H202" i="65" s="1"/>
  <c r="H203" i="65" s="1"/>
  <c r="H204" i="65" s="1"/>
  <c r="H205" i="65" s="1"/>
  <c r="H206" i="65" s="1"/>
  <c r="H207" i="65" s="1"/>
  <c r="H208" i="65" s="1"/>
  <c r="H209" i="65" s="1"/>
  <c r="E16" i="32" s="1"/>
  <c r="G9" i="65"/>
  <c r="G10" i="65" s="1"/>
  <c r="G11" i="65" s="1"/>
  <c r="G12" i="65" s="1"/>
  <c r="G13" i="65" s="1"/>
  <c r="G14" i="65" s="1"/>
  <c r="G15" i="65" s="1"/>
  <c r="G16" i="65" s="1"/>
  <c r="G17" i="65" s="1"/>
  <c r="G18" i="65" s="1"/>
  <c r="G19" i="65" s="1"/>
  <c r="G20" i="65" s="1"/>
  <c r="G21" i="65" s="1"/>
  <c r="G22" i="65" s="1"/>
  <c r="G23" i="65" s="1"/>
  <c r="G24" i="65" s="1"/>
  <c r="G25" i="65" s="1"/>
  <c r="G26" i="65" s="1"/>
  <c r="G27" i="65" s="1"/>
  <c r="G28" i="65" s="1"/>
  <c r="G29" i="65" s="1"/>
  <c r="G30" i="65" s="1"/>
  <c r="G31" i="65" s="1"/>
  <c r="G32" i="65" s="1"/>
  <c r="G33" i="65" s="1"/>
  <c r="G34" i="65" s="1"/>
  <c r="G35" i="65" s="1"/>
  <c r="G36" i="65" s="1"/>
  <c r="G37" i="65" s="1"/>
  <c r="G38" i="65" s="1"/>
  <c r="G39" i="65" s="1"/>
  <c r="G40" i="65" s="1"/>
  <c r="G41" i="65" s="1"/>
  <c r="G42" i="65" s="1"/>
  <c r="G43" i="65" s="1"/>
  <c r="G44" i="65" s="1"/>
  <c r="G45" i="65" s="1"/>
  <c r="G46" i="65" s="1"/>
  <c r="G47" i="65" s="1"/>
  <c r="G48" i="65" s="1"/>
  <c r="G49" i="65" s="1"/>
  <c r="G50" i="65" s="1"/>
  <c r="G51" i="65" s="1"/>
  <c r="G52" i="65" s="1"/>
  <c r="G53" i="65" s="1"/>
  <c r="G54" i="65" s="1"/>
  <c r="G55" i="65" s="1"/>
  <c r="G56" i="65" s="1"/>
  <c r="G57" i="65" s="1"/>
  <c r="G58" i="65" s="1"/>
  <c r="G59" i="65" s="1"/>
  <c r="G60" i="65" s="1"/>
  <c r="G61" i="65" s="1"/>
  <c r="G62" i="65" s="1"/>
  <c r="G63" i="65" s="1"/>
  <c r="G64" i="65" s="1"/>
  <c r="G65" i="65" s="1"/>
  <c r="G66" i="65" s="1"/>
  <c r="G67" i="65" s="1"/>
  <c r="G68" i="65" s="1"/>
  <c r="G69" i="65" s="1"/>
  <c r="G70" i="65" s="1"/>
  <c r="G71" i="65" s="1"/>
  <c r="G72" i="65" s="1"/>
  <c r="G73" i="65" s="1"/>
  <c r="G74" i="65" s="1"/>
  <c r="G75" i="65" s="1"/>
  <c r="G76" i="65" s="1"/>
  <c r="G77" i="65" s="1"/>
  <c r="G78" i="65" s="1"/>
  <c r="G79" i="65" s="1"/>
  <c r="G80" i="65" s="1"/>
  <c r="G81" i="65" s="1"/>
  <c r="G82" i="65" s="1"/>
  <c r="G83" i="65" s="1"/>
  <c r="G84" i="65" s="1"/>
  <c r="G85" i="65" s="1"/>
  <c r="G86" i="65" s="1"/>
  <c r="G87" i="65" s="1"/>
  <c r="G88" i="65" s="1"/>
  <c r="G89" i="65" s="1"/>
  <c r="G90" i="65" s="1"/>
  <c r="G91" i="65" s="1"/>
  <c r="G92" i="65" s="1"/>
  <c r="G93" i="65" s="1"/>
  <c r="G94" i="65" s="1"/>
  <c r="G95" i="65" s="1"/>
  <c r="G96" i="65" s="1"/>
  <c r="G97" i="65" s="1"/>
  <c r="G98" i="65" s="1"/>
  <c r="G99" i="65" s="1"/>
  <c r="G100" i="65" s="1"/>
  <c r="G101" i="65" s="1"/>
  <c r="G102" i="65" s="1"/>
  <c r="G103" i="65" s="1"/>
  <c r="G104" i="65" s="1"/>
  <c r="G105" i="65" s="1"/>
  <c r="G106" i="65" s="1"/>
  <c r="G107" i="65" s="1"/>
  <c r="G108" i="65" s="1"/>
  <c r="G109" i="65" s="1"/>
  <c r="G110" i="65" s="1"/>
  <c r="G111" i="65" s="1"/>
  <c r="G112" i="65" s="1"/>
  <c r="G113" i="65" s="1"/>
  <c r="G114" i="65" s="1"/>
  <c r="G115" i="65" s="1"/>
  <c r="G116" i="65" s="1"/>
  <c r="G117" i="65" s="1"/>
  <c r="G118" i="65" s="1"/>
  <c r="G119" i="65" s="1"/>
  <c r="G120" i="65" s="1"/>
  <c r="G121" i="65" s="1"/>
  <c r="G122" i="65" s="1"/>
  <c r="G123" i="65" s="1"/>
  <c r="G124" i="65" s="1"/>
  <c r="G125" i="65" s="1"/>
  <c r="G126" i="65" s="1"/>
  <c r="G127" i="65" s="1"/>
  <c r="G128" i="65" s="1"/>
  <c r="G129" i="65" s="1"/>
  <c r="G130" i="65" s="1"/>
  <c r="G131" i="65" s="1"/>
  <c r="G132" i="65" s="1"/>
  <c r="G133" i="65" s="1"/>
  <c r="G134" i="65" s="1"/>
  <c r="G135" i="65" s="1"/>
  <c r="G136" i="65" s="1"/>
  <c r="G137" i="65" s="1"/>
  <c r="G138" i="65" s="1"/>
  <c r="G139" i="65" s="1"/>
  <c r="G140" i="65" s="1"/>
  <c r="G141" i="65" s="1"/>
  <c r="G142" i="65" s="1"/>
  <c r="G143" i="65" s="1"/>
  <c r="G144" i="65" s="1"/>
  <c r="G145" i="65" s="1"/>
  <c r="G146" i="65" s="1"/>
  <c r="G147" i="65" s="1"/>
  <c r="G148" i="65" s="1"/>
  <c r="G149" i="65" s="1"/>
  <c r="G150" i="65" s="1"/>
  <c r="G151" i="65" s="1"/>
  <c r="G152" i="65" s="1"/>
  <c r="G153" i="65" s="1"/>
  <c r="G154" i="65" s="1"/>
  <c r="G155" i="65" s="1"/>
  <c r="G156" i="65" s="1"/>
  <c r="G157" i="65" s="1"/>
  <c r="G158" i="65" s="1"/>
  <c r="G159" i="65" s="1"/>
  <c r="G160" i="65" s="1"/>
  <c r="G161" i="65" s="1"/>
  <c r="G162" i="65" s="1"/>
  <c r="G163" i="65" s="1"/>
  <c r="G164" i="65" s="1"/>
  <c r="G165" i="65" s="1"/>
  <c r="G166" i="65" s="1"/>
  <c r="G167" i="65" s="1"/>
  <c r="G168" i="65" s="1"/>
  <c r="G169" i="65" s="1"/>
  <c r="G170" i="65" s="1"/>
  <c r="G171" i="65" s="1"/>
  <c r="G172" i="65" s="1"/>
  <c r="G173" i="65" s="1"/>
  <c r="G174" i="65" s="1"/>
  <c r="G175" i="65" s="1"/>
  <c r="G176" i="65" s="1"/>
  <c r="G177" i="65" s="1"/>
  <c r="G178" i="65" s="1"/>
  <c r="G179" i="65" s="1"/>
  <c r="G180" i="65" s="1"/>
  <c r="G181" i="65" s="1"/>
  <c r="G182" i="65" s="1"/>
  <c r="G183" i="65" s="1"/>
  <c r="G184" i="65" s="1"/>
  <c r="G185" i="65" s="1"/>
  <c r="G186" i="65" s="1"/>
  <c r="G187" i="65" s="1"/>
  <c r="G188" i="65" s="1"/>
  <c r="G189" i="65" s="1"/>
  <c r="G190" i="65" s="1"/>
  <c r="G191" i="65" s="1"/>
  <c r="G192" i="65" s="1"/>
  <c r="G193" i="65" s="1"/>
  <c r="G194" i="65" s="1"/>
  <c r="G195" i="65" s="1"/>
  <c r="G196" i="65" s="1"/>
  <c r="G197" i="65" s="1"/>
  <c r="G198" i="65" s="1"/>
  <c r="G199" i="65" s="1"/>
  <c r="G200" i="65" s="1"/>
  <c r="G201" i="65" s="1"/>
  <c r="G202" i="65" s="1"/>
  <c r="G203" i="65" s="1"/>
  <c r="G204" i="65" s="1"/>
  <c r="G205" i="65" s="1"/>
  <c r="G206" i="65" s="1"/>
  <c r="G207" i="65" s="1"/>
  <c r="G208" i="65" s="1"/>
  <c r="G209" i="65" s="1"/>
  <c r="D16" i="32" s="1"/>
  <c r="L209" i="63"/>
  <c r="L208" i="63"/>
  <c r="L207" i="63"/>
  <c r="L206" i="63"/>
  <c r="L205" i="63"/>
  <c r="L204" i="63"/>
  <c r="L203" i="63"/>
  <c r="L202" i="63"/>
  <c r="L201" i="63"/>
  <c r="L200" i="63"/>
  <c r="L199" i="63"/>
  <c r="L198" i="63"/>
  <c r="L197" i="63"/>
  <c r="L196" i="63"/>
  <c r="L195" i="63"/>
  <c r="L194" i="63"/>
  <c r="L193" i="63"/>
  <c r="L192" i="63"/>
  <c r="L191" i="63"/>
  <c r="L190" i="63"/>
  <c r="L189" i="63"/>
  <c r="L188" i="63"/>
  <c r="L187" i="63"/>
  <c r="L186" i="63"/>
  <c r="L185" i="63"/>
  <c r="L184" i="63"/>
  <c r="L183" i="63"/>
  <c r="L182" i="63"/>
  <c r="L181" i="63"/>
  <c r="L180" i="63"/>
  <c r="L179" i="63"/>
  <c r="L178" i="63"/>
  <c r="L177" i="63"/>
  <c r="L176" i="63"/>
  <c r="L175" i="63"/>
  <c r="L174" i="63"/>
  <c r="L173" i="63"/>
  <c r="L172" i="63"/>
  <c r="L171" i="63"/>
  <c r="L170" i="63"/>
  <c r="L169" i="63"/>
  <c r="L168" i="63"/>
  <c r="L167" i="63"/>
  <c r="L166" i="63"/>
  <c r="L165" i="63"/>
  <c r="L164" i="63"/>
  <c r="L163" i="63"/>
  <c r="L162" i="63"/>
  <c r="L161" i="63"/>
  <c r="L160" i="63"/>
  <c r="L159" i="63"/>
  <c r="L158" i="63"/>
  <c r="L157" i="63"/>
  <c r="L156" i="63"/>
  <c r="L155" i="63"/>
  <c r="L154" i="63"/>
  <c r="L153" i="63"/>
  <c r="L152" i="63"/>
  <c r="L151" i="63"/>
  <c r="L150" i="63"/>
  <c r="L149" i="63"/>
  <c r="L148" i="63"/>
  <c r="L147" i="63"/>
  <c r="L146" i="63"/>
  <c r="L145" i="63"/>
  <c r="L144" i="63"/>
  <c r="L143" i="63"/>
  <c r="L142" i="63"/>
  <c r="L141" i="63"/>
  <c r="L140" i="63"/>
  <c r="L139" i="63"/>
  <c r="L138" i="63"/>
  <c r="L137" i="63"/>
  <c r="L136" i="63"/>
  <c r="L135" i="63"/>
  <c r="L134" i="63"/>
  <c r="L133" i="63"/>
  <c r="L132" i="63"/>
  <c r="L131" i="63"/>
  <c r="L130" i="63"/>
  <c r="L129" i="63"/>
  <c r="L128" i="63"/>
  <c r="L127" i="63"/>
  <c r="L126" i="63"/>
  <c r="L125" i="63"/>
  <c r="L124" i="63"/>
  <c r="L123" i="63"/>
  <c r="L122" i="63"/>
  <c r="L121" i="63"/>
  <c r="L120" i="63"/>
  <c r="L119" i="63"/>
  <c r="L118" i="63"/>
  <c r="L117" i="63"/>
  <c r="L116" i="63"/>
  <c r="L115" i="63"/>
  <c r="L114" i="63"/>
  <c r="L113" i="63"/>
  <c r="L112" i="63"/>
  <c r="L111" i="63"/>
  <c r="L110" i="63"/>
  <c r="L109" i="63"/>
  <c r="L108" i="63"/>
  <c r="L107" i="63"/>
  <c r="L106" i="63"/>
  <c r="L105" i="63"/>
  <c r="L104" i="63"/>
  <c r="L103" i="63"/>
  <c r="L102" i="63"/>
  <c r="L101" i="63"/>
  <c r="L100" i="63"/>
  <c r="L99" i="63"/>
  <c r="L98" i="63"/>
  <c r="L97" i="63"/>
  <c r="L96" i="63"/>
  <c r="L95" i="63"/>
  <c r="L94" i="63"/>
  <c r="L93" i="63"/>
  <c r="L92" i="63"/>
  <c r="L91" i="63"/>
  <c r="L90" i="63"/>
  <c r="L89" i="63"/>
  <c r="L88" i="63"/>
  <c r="L87" i="63"/>
  <c r="L86" i="63"/>
  <c r="L85" i="63"/>
  <c r="L84" i="63"/>
  <c r="L83" i="63"/>
  <c r="L82" i="63"/>
  <c r="L81" i="63"/>
  <c r="L80" i="63"/>
  <c r="L79" i="63"/>
  <c r="L78" i="63"/>
  <c r="L77" i="63"/>
  <c r="L76" i="63"/>
  <c r="L75" i="63"/>
  <c r="L74" i="63"/>
  <c r="L73" i="63"/>
  <c r="L72" i="63"/>
  <c r="L71" i="63"/>
  <c r="L70" i="63"/>
  <c r="L69" i="63"/>
  <c r="L68" i="63"/>
  <c r="L67" i="63"/>
  <c r="L66" i="63"/>
  <c r="L65" i="63"/>
  <c r="L64" i="63"/>
  <c r="L63" i="63"/>
  <c r="L62" i="63"/>
  <c r="L61" i="63"/>
  <c r="L54" i="63"/>
  <c r="L53" i="63"/>
  <c r="L52" i="63"/>
  <c r="L51" i="63"/>
  <c r="L50" i="63"/>
  <c r="L49" i="63"/>
  <c r="L48" i="63"/>
  <c r="L47" i="63"/>
  <c r="L46" i="63"/>
  <c r="L45" i="63"/>
  <c r="L44" i="63"/>
  <c r="L43" i="63"/>
  <c r="L42" i="63"/>
  <c r="L41" i="63"/>
  <c r="L40" i="63"/>
  <c r="L39" i="63"/>
  <c r="L38" i="63"/>
  <c r="L37" i="63"/>
  <c r="L36" i="63"/>
  <c r="L35" i="63"/>
  <c r="L34" i="63"/>
  <c r="L33" i="63"/>
  <c r="L32" i="63"/>
  <c r="L31" i="63"/>
  <c r="L30" i="63"/>
  <c r="L29" i="63"/>
  <c r="L28" i="63"/>
  <c r="L27" i="63"/>
  <c r="L26" i="63"/>
  <c r="L25" i="63"/>
  <c r="L24" i="63"/>
  <c r="L23" i="63"/>
  <c r="L22" i="63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H9" i="63"/>
  <c r="H20" i="63" s="1"/>
  <c r="H21" i="63" s="1"/>
  <c r="H22" i="63" s="1"/>
  <c r="H23" i="63" s="1"/>
  <c r="H24" i="63" s="1"/>
  <c r="H25" i="63" s="1"/>
  <c r="H26" i="63" s="1"/>
  <c r="H27" i="63" s="1"/>
  <c r="H28" i="63" s="1"/>
  <c r="H29" i="63" s="1"/>
  <c r="H30" i="63" s="1"/>
  <c r="H31" i="63" s="1"/>
  <c r="H32" i="63" s="1"/>
  <c r="H33" i="63" s="1"/>
  <c r="H34" i="63" s="1"/>
  <c r="H35" i="63" s="1"/>
  <c r="H36" i="63" s="1"/>
  <c r="H37" i="63" s="1"/>
  <c r="H38" i="63" s="1"/>
  <c r="H39" i="63" s="1"/>
  <c r="H40" i="63" s="1"/>
  <c r="H41" i="63" s="1"/>
  <c r="H42" i="63" s="1"/>
  <c r="H43" i="63" s="1"/>
  <c r="H44" i="63" s="1"/>
  <c r="H45" i="63" s="1"/>
  <c r="H46" i="63" s="1"/>
  <c r="H47" i="63" s="1"/>
  <c r="H48" i="63" s="1"/>
  <c r="H49" i="63" s="1"/>
  <c r="H50" i="63" s="1"/>
  <c r="H51" i="63" s="1"/>
  <c r="H52" i="63" s="1"/>
  <c r="H53" i="63" s="1"/>
  <c r="H54" i="63" s="1"/>
  <c r="H55" i="63" s="1"/>
  <c r="H56" i="63" s="1"/>
  <c r="H57" i="63" s="1"/>
  <c r="H58" i="63" s="1"/>
  <c r="H59" i="63" s="1"/>
  <c r="H60" i="63" s="1"/>
  <c r="H61" i="63" s="1"/>
  <c r="H62" i="63" s="1"/>
  <c r="H63" i="63" s="1"/>
  <c r="H64" i="63" s="1"/>
  <c r="H65" i="63" s="1"/>
  <c r="H66" i="63" s="1"/>
  <c r="H67" i="63" s="1"/>
  <c r="H68" i="63" s="1"/>
  <c r="H69" i="63" s="1"/>
  <c r="H70" i="63" s="1"/>
  <c r="H71" i="63" s="1"/>
  <c r="H72" i="63" s="1"/>
  <c r="H73" i="63" s="1"/>
  <c r="H74" i="63" s="1"/>
  <c r="H75" i="63" s="1"/>
  <c r="H76" i="63" s="1"/>
  <c r="H77" i="63" s="1"/>
  <c r="H78" i="63" s="1"/>
  <c r="H79" i="63" s="1"/>
  <c r="H80" i="63" s="1"/>
  <c r="H81" i="63" s="1"/>
  <c r="H82" i="63" s="1"/>
  <c r="H83" i="63" s="1"/>
  <c r="H84" i="63" s="1"/>
  <c r="H85" i="63" s="1"/>
  <c r="H86" i="63" s="1"/>
  <c r="H87" i="63" s="1"/>
  <c r="H88" i="63" s="1"/>
  <c r="H89" i="63" s="1"/>
  <c r="H90" i="63" s="1"/>
  <c r="H91" i="63" s="1"/>
  <c r="H92" i="63" s="1"/>
  <c r="H93" i="63" s="1"/>
  <c r="H94" i="63" s="1"/>
  <c r="H95" i="63" s="1"/>
  <c r="H96" i="63" s="1"/>
  <c r="H97" i="63" s="1"/>
  <c r="H98" i="63" s="1"/>
  <c r="H99" i="63" s="1"/>
  <c r="H100" i="63" s="1"/>
  <c r="H101" i="63" s="1"/>
  <c r="H102" i="63" s="1"/>
  <c r="H103" i="63" s="1"/>
  <c r="H104" i="63" s="1"/>
  <c r="H105" i="63" s="1"/>
  <c r="H106" i="63" s="1"/>
  <c r="H107" i="63" s="1"/>
  <c r="H108" i="63" s="1"/>
  <c r="H109" i="63" s="1"/>
  <c r="H110" i="63" s="1"/>
  <c r="H111" i="63" s="1"/>
  <c r="H112" i="63" s="1"/>
  <c r="H113" i="63" s="1"/>
  <c r="H114" i="63" s="1"/>
  <c r="H115" i="63" s="1"/>
  <c r="H116" i="63" s="1"/>
  <c r="H117" i="63" s="1"/>
  <c r="H118" i="63" s="1"/>
  <c r="H119" i="63" s="1"/>
  <c r="H120" i="63" s="1"/>
  <c r="H121" i="63" s="1"/>
  <c r="H122" i="63" s="1"/>
  <c r="H123" i="63" s="1"/>
  <c r="H124" i="63" s="1"/>
  <c r="H125" i="63" s="1"/>
  <c r="H126" i="63" s="1"/>
  <c r="H127" i="63" s="1"/>
  <c r="H128" i="63" s="1"/>
  <c r="H129" i="63" s="1"/>
  <c r="H130" i="63" s="1"/>
  <c r="H131" i="63" s="1"/>
  <c r="H132" i="63" s="1"/>
  <c r="H133" i="63" s="1"/>
  <c r="H134" i="63" s="1"/>
  <c r="H135" i="63" s="1"/>
  <c r="H136" i="63" s="1"/>
  <c r="H137" i="63" s="1"/>
  <c r="H138" i="63" s="1"/>
  <c r="H139" i="63" s="1"/>
  <c r="H140" i="63" s="1"/>
  <c r="H141" i="63" s="1"/>
  <c r="H142" i="63" s="1"/>
  <c r="H143" i="63" s="1"/>
  <c r="H144" i="63" s="1"/>
  <c r="H145" i="63" s="1"/>
  <c r="H146" i="63" s="1"/>
  <c r="H147" i="63" s="1"/>
  <c r="H148" i="63" s="1"/>
  <c r="H149" i="63" s="1"/>
  <c r="H150" i="63" s="1"/>
  <c r="H151" i="63" s="1"/>
  <c r="H152" i="63" s="1"/>
  <c r="H153" i="63" s="1"/>
  <c r="H154" i="63" s="1"/>
  <c r="H155" i="63" s="1"/>
  <c r="H156" i="63" s="1"/>
  <c r="H157" i="63" s="1"/>
  <c r="H158" i="63" s="1"/>
  <c r="H159" i="63" s="1"/>
  <c r="H160" i="63" s="1"/>
  <c r="H161" i="63" s="1"/>
  <c r="H162" i="63" s="1"/>
  <c r="H163" i="63" s="1"/>
  <c r="H164" i="63" s="1"/>
  <c r="H165" i="63" s="1"/>
  <c r="H166" i="63" s="1"/>
  <c r="H167" i="63" s="1"/>
  <c r="H168" i="63" s="1"/>
  <c r="H169" i="63" s="1"/>
  <c r="H170" i="63" s="1"/>
  <c r="H171" i="63" s="1"/>
  <c r="H172" i="63" s="1"/>
  <c r="H173" i="63" s="1"/>
  <c r="H174" i="63" s="1"/>
  <c r="H175" i="63" s="1"/>
  <c r="H176" i="63" s="1"/>
  <c r="H177" i="63" s="1"/>
  <c r="H178" i="63" s="1"/>
  <c r="H179" i="63" s="1"/>
  <c r="H180" i="63" s="1"/>
  <c r="H181" i="63" s="1"/>
  <c r="H182" i="63" s="1"/>
  <c r="H183" i="63" s="1"/>
  <c r="H184" i="63" s="1"/>
  <c r="H185" i="63" s="1"/>
  <c r="H186" i="63" s="1"/>
  <c r="H187" i="63" s="1"/>
  <c r="H188" i="63" s="1"/>
  <c r="H189" i="63" s="1"/>
  <c r="H190" i="63" s="1"/>
  <c r="H191" i="63" s="1"/>
  <c r="H192" i="63" s="1"/>
  <c r="H193" i="63" s="1"/>
  <c r="H194" i="63" s="1"/>
  <c r="H195" i="63" s="1"/>
  <c r="H196" i="63" s="1"/>
  <c r="H197" i="63" s="1"/>
  <c r="H198" i="63" s="1"/>
  <c r="H199" i="63" s="1"/>
  <c r="H200" i="63" s="1"/>
  <c r="H201" i="63" s="1"/>
  <c r="H202" i="63" s="1"/>
  <c r="H203" i="63" s="1"/>
  <c r="H204" i="63" s="1"/>
  <c r="H205" i="63" s="1"/>
  <c r="H206" i="63" s="1"/>
  <c r="H207" i="63" s="1"/>
  <c r="H208" i="63" s="1"/>
  <c r="H209" i="63" s="1"/>
  <c r="E17" i="32" s="1"/>
  <c r="G9" i="63"/>
  <c r="L10" i="62"/>
  <c r="L11" i="62"/>
  <c r="L12" i="62"/>
  <c r="L13" i="62"/>
  <c r="L14" i="62"/>
  <c r="L15" i="62"/>
  <c r="L16" i="62"/>
  <c r="L17" i="62"/>
  <c r="L18" i="62"/>
  <c r="L19" i="62"/>
  <c r="L20" i="62"/>
  <c r="L21" i="62"/>
  <c r="L22" i="62"/>
  <c r="L23" i="62"/>
  <c r="L24" i="62"/>
  <c r="L25" i="62"/>
  <c r="L26" i="62"/>
  <c r="L27" i="62"/>
  <c r="L28" i="62"/>
  <c r="L29" i="62"/>
  <c r="L30" i="62"/>
  <c r="L31" i="62"/>
  <c r="L32" i="62"/>
  <c r="L33" i="62"/>
  <c r="L34" i="62"/>
  <c r="L35" i="62"/>
  <c r="L36" i="62"/>
  <c r="L37" i="62"/>
  <c r="L38" i="62"/>
  <c r="L39" i="62"/>
  <c r="L40" i="62"/>
  <c r="L41" i="62"/>
  <c r="L42" i="62"/>
  <c r="L43" i="62"/>
  <c r="L44" i="62"/>
  <c r="L45" i="62"/>
  <c r="L46" i="62"/>
  <c r="L47" i="62"/>
  <c r="L48" i="62"/>
  <c r="L49" i="62"/>
  <c r="L50" i="62"/>
  <c r="L51" i="62"/>
  <c r="L52" i="62"/>
  <c r="L53" i="62"/>
  <c r="L54" i="62"/>
  <c r="L9" i="62"/>
  <c r="L209" i="62"/>
  <c r="L208" i="62"/>
  <c r="L207" i="62"/>
  <c r="L206" i="62"/>
  <c r="L205" i="62"/>
  <c r="L204" i="62"/>
  <c r="L203" i="62"/>
  <c r="L202" i="62"/>
  <c r="L201" i="62"/>
  <c r="L200" i="62"/>
  <c r="L199" i="62"/>
  <c r="L198" i="62"/>
  <c r="L197" i="62"/>
  <c r="L196" i="62"/>
  <c r="L195" i="62"/>
  <c r="L194" i="62"/>
  <c r="L193" i="62"/>
  <c r="L192" i="62"/>
  <c r="L191" i="62"/>
  <c r="L190" i="62"/>
  <c r="L189" i="62"/>
  <c r="L188" i="62"/>
  <c r="L187" i="62"/>
  <c r="L186" i="62"/>
  <c r="L185" i="62"/>
  <c r="L184" i="62"/>
  <c r="L183" i="62"/>
  <c r="L182" i="62"/>
  <c r="L181" i="62"/>
  <c r="L180" i="62"/>
  <c r="L179" i="62"/>
  <c r="L178" i="62"/>
  <c r="L177" i="62"/>
  <c r="L176" i="62"/>
  <c r="L175" i="62"/>
  <c r="L174" i="62"/>
  <c r="L173" i="62"/>
  <c r="L172" i="62"/>
  <c r="L171" i="62"/>
  <c r="L170" i="62"/>
  <c r="L169" i="62"/>
  <c r="L168" i="62"/>
  <c r="L167" i="62"/>
  <c r="L166" i="62"/>
  <c r="L165" i="62"/>
  <c r="L164" i="62"/>
  <c r="L163" i="62"/>
  <c r="L162" i="62"/>
  <c r="L161" i="62"/>
  <c r="L160" i="62"/>
  <c r="L159" i="62"/>
  <c r="L158" i="62"/>
  <c r="L157" i="62"/>
  <c r="L156" i="62"/>
  <c r="L155" i="62"/>
  <c r="L154" i="62"/>
  <c r="L153" i="62"/>
  <c r="L152" i="62"/>
  <c r="L151" i="62"/>
  <c r="L150" i="62"/>
  <c r="L149" i="62"/>
  <c r="L148" i="62"/>
  <c r="L147" i="62"/>
  <c r="L146" i="62"/>
  <c r="L145" i="62"/>
  <c r="L144" i="62"/>
  <c r="L143" i="62"/>
  <c r="L142" i="62"/>
  <c r="L141" i="62"/>
  <c r="L140" i="62"/>
  <c r="L139" i="62"/>
  <c r="L138" i="62"/>
  <c r="L137" i="62"/>
  <c r="L136" i="62"/>
  <c r="L135" i="62"/>
  <c r="L134" i="62"/>
  <c r="L133" i="62"/>
  <c r="L132" i="62"/>
  <c r="L131" i="62"/>
  <c r="L130" i="62"/>
  <c r="L129" i="62"/>
  <c r="L128" i="62"/>
  <c r="L127" i="62"/>
  <c r="L126" i="62"/>
  <c r="L125" i="62"/>
  <c r="L124" i="62"/>
  <c r="L123" i="62"/>
  <c r="L122" i="62"/>
  <c r="L121" i="62"/>
  <c r="L120" i="62"/>
  <c r="L119" i="62"/>
  <c r="L118" i="62"/>
  <c r="L117" i="62"/>
  <c r="L116" i="62"/>
  <c r="L115" i="62"/>
  <c r="L114" i="62"/>
  <c r="L113" i="62"/>
  <c r="L112" i="62"/>
  <c r="L111" i="62"/>
  <c r="L110" i="62"/>
  <c r="L109" i="62"/>
  <c r="L108" i="62"/>
  <c r="L107" i="62"/>
  <c r="L106" i="62"/>
  <c r="L105" i="62"/>
  <c r="L104" i="62"/>
  <c r="L103" i="62"/>
  <c r="L102" i="62"/>
  <c r="L101" i="62"/>
  <c r="L100" i="62"/>
  <c r="L99" i="62"/>
  <c r="L98" i="62"/>
  <c r="L97" i="62"/>
  <c r="L96" i="62"/>
  <c r="L95" i="62"/>
  <c r="L94" i="62"/>
  <c r="L93" i="62"/>
  <c r="L92" i="62"/>
  <c r="L91" i="62"/>
  <c r="L90" i="62"/>
  <c r="L89" i="62"/>
  <c r="L88" i="62"/>
  <c r="L87" i="62"/>
  <c r="L86" i="62"/>
  <c r="L85" i="62"/>
  <c r="L84" i="62"/>
  <c r="L83" i="62"/>
  <c r="L82" i="62"/>
  <c r="L81" i="62"/>
  <c r="L80" i="62"/>
  <c r="L79" i="62"/>
  <c r="L78" i="62"/>
  <c r="L77" i="62"/>
  <c r="L76" i="62"/>
  <c r="L75" i="62"/>
  <c r="L74" i="62"/>
  <c r="L73" i="62"/>
  <c r="L72" i="62"/>
  <c r="L71" i="62"/>
  <c r="L70" i="62"/>
  <c r="L69" i="62"/>
  <c r="L68" i="62"/>
  <c r="L67" i="62"/>
  <c r="L66" i="62"/>
  <c r="L65" i="62"/>
  <c r="L64" i="62"/>
  <c r="L63" i="62"/>
  <c r="L62" i="62"/>
  <c r="L61" i="62"/>
  <c r="H9" i="62"/>
  <c r="H10" i="62" s="1"/>
  <c r="H11" i="62" s="1"/>
  <c r="H12" i="62" s="1"/>
  <c r="H13" i="62" s="1"/>
  <c r="H14" i="62" s="1"/>
  <c r="H15" i="62" s="1"/>
  <c r="H16" i="62" s="1"/>
  <c r="H17" i="62" s="1"/>
  <c r="H18" i="62" s="1"/>
  <c r="H19" i="62" s="1"/>
  <c r="H20" i="62" s="1"/>
  <c r="H21" i="62" s="1"/>
  <c r="H22" i="62" s="1"/>
  <c r="H23" i="62" s="1"/>
  <c r="H24" i="62" s="1"/>
  <c r="H25" i="62" s="1"/>
  <c r="H26" i="62" s="1"/>
  <c r="H27" i="62" s="1"/>
  <c r="H28" i="62" s="1"/>
  <c r="H29" i="62" s="1"/>
  <c r="H30" i="62" s="1"/>
  <c r="H31" i="62" s="1"/>
  <c r="H32" i="62" s="1"/>
  <c r="H33" i="62" s="1"/>
  <c r="H34" i="62" s="1"/>
  <c r="H35" i="62" s="1"/>
  <c r="H36" i="62" s="1"/>
  <c r="H37" i="62" s="1"/>
  <c r="H38" i="62" s="1"/>
  <c r="H39" i="62" s="1"/>
  <c r="H40" i="62" s="1"/>
  <c r="H41" i="62" s="1"/>
  <c r="H42" i="62" s="1"/>
  <c r="H43" i="62" s="1"/>
  <c r="H44" i="62" s="1"/>
  <c r="H45" i="62" s="1"/>
  <c r="H46" i="62" s="1"/>
  <c r="H47" i="62" s="1"/>
  <c r="H48" i="62" s="1"/>
  <c r="H49" i="62" s="1"/>
  <c r="H50" i="62" s="1"/>
  <c r="H51" i="62" s="1"/>
  <c r="H52" i="62" s="1"/>
  <c r="H53" i="62" s="1"/>
  <c r="H54" i="62" s="1"/>
  <c r="H55" i="62" s="1"/>
  <c r="H56" i="62" s="1"/>
  <c r="H57" i="62" s="1"/>
  <c r="H58" i="62" s="1"/>
  <c r="H59" i="62" s="1"/>
  <c r="H60" i="62" s="1"/>
  <c r="H61" i="62" s="1"/>
  <c r="H62" i="62" s="1"/>
  <c r="H63" i="62" s="1"/>
  <c r="H64" i="62" s="1"/>
  <c r="H65" i="62" s="1"/>
  <c r="H66" i="62" s="1"/>
  <c r="H67" i="62" s="1"/>
  <c r="H68" i="62" s="1"/>
  <c r="H69" i="62" s="1"/>
  <c r="H70" i="62" s="1"/>
  <c r="H71" i="62" s="1"/>
  <c r="H72" i="62" s="1"/>
  <c r="H73" i="62" s="1"/>
  <c r="H74" i="62" s="1"/>
  <c r="H75" i="62" s="1"/>
  <c r="H76" i="62" s="1"/>
  <c r="H77" i="62" s="1"/>
  <c r="H78" i="62" s="1"/>
  <c r="H79" i="62" s="1"/>
  <c r="H80" i="62" s="1"/>
  <c r="H81" i="62" s="1"/>
  <c r="H82" i="62" s="1"/>
  <c r="H83" i="62" s="1"/>
  <c r="H84" i="62" s="1"/>
  <c r="H85" i="62" s="1"/>
  <c r="H86" i="62" s="1"/>
  <c r="H87" i="62" s="1"/>
  <c r="H88" i="62" s="1"/>
  <c r="H89" i="62" s="1"/>
  <c r="H90" i="62" s="1"/>
  <c r="H91" i="62" s="1"/>
  <c r="H92" i="62" s="1"/>
  <c r="H93" i="62" s="1"/>
  <c r="H94" i="62" s="1"/>
  <c r="H95" i="62" s="1"/>
  <c r="H96" i="62" s="1"/>
  <c r="H97" i="62" s="1"/>
  <c r="H98" i="62" s="1"/>
  <c r="H99" i="62" s="1"/>
  <c r="H100" i="62" s="1"/>
  <c r="H101" i="62" s="1"/>
  <c r="H102" i="62" s="1"/>
  <c r="H103" i="62" s="1"/>
  <c r="H104" i="62" s="1"/>
  <c r="H105" i="62" s="1"/>
  <c r="H106" i="62" s="1"/>
  <c r="H107" i="62" s="1"/>
  <c r="H108" i="62" s="1"/>
  <c r="H109" i="62" s="1"/>
  <c r="H110" i="62" s="1"/>
  <c r="H111" i="62" s="1"/>
  <c r="H112" i="62" s="1"/>
  <c r="H113" i="62" s="1"/>
  <c r="H114" i="62" s="1"/>
  <c r="H115" i="62" s="1"/>
  <c r="H116" i="62" s="1"/>
  <c r="H117" i="62" s="1"/>
  <c r="H118" i="62" s="1"/>
  <c r="H119" i="62" s="1"/>
  <c r="H120" i="62" s="1"/>
  <c r="H121" i="62" s="1"/>
  <c r="H122" i="62" s="1"/>
  <c r="H123" i="62" s="1"/>
  <c r="H124" i="62" s="1"/>
  <c r="H125" i="62" s="1"/>
  <c r="H126" i="62" s="1"/>
  <c r="H127" i="62" s="1"/>
  <c r="H128" i="62" s="1"/>
  <c r="H129" i="62" s="1"/>
  <c r="H130" i="62" s="1"/>
  <c r="H131" i="62" s="1"/>
  <c r="H132" i="62" s="1"/>
  <c r="H133" i="62" s="1"/>
  <c r="H134" i="62" s="1"/>
  <c r="H135" i="62" s="1"/>
  <c r="H136" i="62" s="1"/>
  <c r="H137" i="62" s="1"/>
  <c r="H138" i="62" s="1"/>
  <c r="H139" i="62" s="1"/>
  <c r="H140" i="62" s="1"/>
  <c r="H141" i="62" s="1"/>
  <c r="H142" i="62" s="1"/>
  <c r="H143" i="62" s="1"/>
  <c r="H144" i="62" s="1"/>
  <c r="H145" i="62" s="1"/>
  <c r="H146" i="62" s="1"/>
  <c r="H147" i="62" s="1"/>
  <c r="H148" i="62" s="1"/>
  <c r="H149" i="62" s="1"/>
  <c r="H150" i="62" s="1"/>
  <c r="H151" i="62" s="1"/>
  <c r="H152" i="62" s="1"/>
  <c r="H153" i="62" s="1"/>
  <c r="H154" i="62" s="1"/>
  <c r="H155" i="62" s="1"/>
  <c r="H156" i="62" s="1"/>
  <c r="H157" i="62" s="1"/>
  <c r="H158" i="62" s="1"/>
  <c r="H159" i="62" s="1"/>
  <c r="H160" i="62" s="1"/>
  <c r="H161" i="62" s="1"/>
  <c r="H162" i="62" s="1"/>
  <c r="H163" i="62" s="1"/>
  <c r="H164" i="62" s="1"/>
  <c r="H165" i="62" s="1"/>
  <c r="H166" i="62" s="1"/>
  <c r="H167" i="62" s="1"/>
  <c r="H168" i="62" s="1"/>
  <c r="H169" i="62" s="1"/>
  <c r="H170" i="62" s="1"/>
  <c r="H171" i="62" s="1"/>
  <c r="H172" i="62" s="1"/>
  <c r="H173" i="62" s="1"/>
  <c r="H174" i="62" s="1"/>
  <c r="H175" i="62" s="1"/>
  <c r="H176" i="62" s="1"/>
  <c r="H177" i="62" s="1"/>
  <c r="H178" i="62" s="1"/>
  <c r="H179" i="62" s="1"/>
  <c r="H180" i="62" s="1"/>
  <c r="H181" i="62" s="1"/>
  <c r="H182" i="62" s="1"/>
  <c r="H183" i="62" s="1"/>
  <c r="H184" i="62" s="1"/>
  <c r="H185" i="62" s="1"/>
  <c r="H186" i="62" s="1"/>
  <c r="H187" i="62" s="1"/>
  <c r="H188" i="62" s="1"/>
  <c r="H189" i="62" s="1"/>
  <c r="H190" i="62" s="1"/>
  <c r="H191" i="62" s="1"/>
  <c r="H192" i="62" s="1"/>
  <c r="H193" i="62" s="1"/>
  <c r="H194" i="62" s="1"/>
  <c r="H195" i="62" s="1"/>
  <c r="H196" i="62" s="1"/>
  <c r="H197" i="62" s="1"/>
  <c r="H198" i="62" s="1"/>
  <c r="H199" i="62" s="1"/>
  <c r="H200" i="62" s="1"/>
  <c r="H201" i="62" s="1"/>
  <c r="H202" i="62" s="1"/>
  <c r="H203" i="62" s="1"/>
  <c r="H204" i="62" s="1"/>
  <c r="H205" i="62" s="1"/>
  <c r="H206" i="62" s="1"/>
  <c r="H207" i="62" s="1"/>
  <c r="H208" i="62" s="1"/>
  <c r="H209" i="62" s="1"/>
  <c r="E18" i="32" s="1"/>
  <c r="G9" i="62"/>
  <c r="G10" i="62" s="1"/>
  <c r="G11" i="62" s="1"/>
  <c r="G12" i="62" s="1"/>
  <c r="G13" i="62" s="1"/>
  <c r="G14" i="62" s="1"/>
  <c r="G15" i="62" s="1"/>
  <c r="G16" i="62" s="1"/>
  <c r="G17" i="62" s="1"/>
  <c r="G18" i="62" s="1"/>
  <c r="G19" i="62" s="1"/>
  <c r="G20" i="62" s="1"/>
  <c r="G21" i="62" s="1"/>
  <c r="G22" i="62" s="1"/>
  <c r="G23" i="62" s="1"/>
  <c r="G24" i="62" s="1"/>
  <c r="G25" i="62" s="1"/>
  <c r="G26" i="62" s="1"/>
  <c r="G27" i="62" s="1"/>
  <c r="G28" i="62" s="1"/>
  <c r="G29" i="62" s="1"/>
  <c r="G30" i="62" s="1"/>
  <c r="G31" i="62" s="1"/>
  <c r="G32" i="62" s="1"/>
  <c r="G33" i="62" s="1"/>
  <c r="G34" i="62" s="1"/>
  <c r="G35" i="62" s="1"/>
  <c r="G36" i="62" s="1"/>
  <c r="G37" i="62" s="1"/>
  <c r="G38" i="62" s="1"/>
  <c r="G39" i="62" s="1"/>
  <c r="G40" i="62" s="1"/>
  <c r="G41" i="62" s="1"/>
  <c r="G42" i="62" s="1"/>
  <c r="G43" i="62" s="1"/>
  <c r="G44" i="62" s="1"/>
  <c r="G45" i="62" s="1"/>
  <c r="G46" i="62" s="1"/>
  <c r="G47" i="62" s="1"/>
  <c r="G48" i="62" s="1"/>
  <c r="G49" i="62" s="1"/>
  <c r="G50" i="62" s="1"/>
  <c r="G51" i="62" s="1"/>
  <c r="G52" i="62" s="1"/>
  <c r="G53" i="62" s="1"/>
  <c r="G54" i="62" s="1"/>
  <c r="G55" i="62" s="1"/>
  <c r="G56" i="62" s="1"/>
  <c r="G57" i="62" s="1"/>
  <c r="G58" i="62" s="1"/>
  <c r="G59" i="62" s="1"/>
  <c r="G60" i="62" s="1"/>
  <c r="G61" i="62" s="1"/>
  <c r="G62" i="62" s="1"/>
  <c r="G63" i="62" s="1"/>
  <c r="G64" i="62" s="1"/>
  <c r="G65" i="62" s="1"/>
  <c r="G66" i="62" s="1"/>
  <c r="G67" i="62" s="1"/>
  <c r="G68" i="62" s="1"/>
  <c r="G69" i="62" s="1"/>
  <c r="G70" i="62" s="1"/>
  <c r="G71" i="62" s="1"/>
  <c r="G72" i="62" s="1"/>
  <c r="G73" i="62" s="1"/>
  <c r="G74" i="62" s="1"/>
  <c r="G75" i="62" s="1"/>
  <c r="G76" i="62" s="1"/>
  <c r="G77" i="62" s="1"/>
  <c r="G78" i="62" s="1"/>
  <c r="G79" i="62" s="1"/>
  <c r="G80" i="62" s="1"/>
  <c r="G81" i="62" s="1"/>
  <c r="G82" i="62" s="1"/>
  <c r="G83" i="62" s="1"/>
  <c r="G84" i="62" s="1"/>
  <c r="G85" i="62" s="1"/>
  <c r="G86" i="62" s="1"/>
  <c r="G87" i="62" s="1"/>
  <c r="G88" i="62" s="1"/>
  <c r="G89" i="62" s="1"/>
  <c r="G90" i="62" s="1"/>
  <c r="G91" i="62" s="1"/>
  <c r="G92" i="62" s="1"/>
  <c r="G93" i="62" s="1"/>
  <c r="G94" i="62" s="1"/>
  <c r="G95" i="62" s="1"/>
  <c r="G96" i="62" s="1"/>
  <c r="G97" i="62" s="1"/>
  <c r="G98" i="62" s="1"/>
  <c r="G99" i="62" s="1"/>
  <c r="G100" i="62" s="1"/>
  <c r="G101" i="62" s="1"/>
  <c r="G102" i="62" s="1"/>
  <c r="G103" i="62" s="1"/>
  <c r="G104" i="62" s="1"/>
  <c r="G105" i="62" s="1"/>
  <c r="G106" i="62" s="1"/>
  <c r="G107" i="62" s="1"/>
  <c r="G108" i="62" s="1"/>
  <c r="G109" i="62" s="1"/>
  <c r="G110" i="62" s="1"/>
  <c r="G111" i="62" s="1"/>
  <c r="G112" i="62" s="1"/>
  <c r="G113" i="62" s="1"/>
  <c r="G114" i="62" s="1"/>
  <c r="G115" i="62" s="1"/>
  <c r="G116" i="62" s="1"/>
  <c r="G117" i="62" s="1"/>
  <c r="G118" i="62" s="1"/>
  <c r="G119" i="62" s="1"/>
  <c r="G120" i="62" s="1"/>
  <c r="G121" i="62" s="1"/>
  <c r="G122" i="62" s="1"/>
  <c r="G123" i="62" s="1"/>
  <c r="G124" i="62" s="1"/>
  <c r="G125" i="62" s="1"/>
  <c r="G126" i="62" s="1"/>
  <c r="G127" i="62" s="1"/>
  <c r="G128" i="62" s="1"/>
  <c r="G129" i="62" s="1"/>
  <c r="G130" i="62" s="1"/>
  <c r="G131" i="62" s="1"/>
  <c r="G132" i="62" s="1"/>
  <c r="G133" i="62" s="1"/>
  <c r="G134" i="62" s="1"/>
  <c r="G135" i="62" s="1"/>
  <c r="G136" i="62" s="1"/>
  <c r="G137" i="62" s="1"/>
  <c r="G138" i="62" s="1"/>
  <c r="G139" i="62" s="1"/>
  <c r="G140" i="62" s="1"/>
  <c r="G141" i="62" s="1"/>
  <c r="G142" i="62" s="1"/>
  <c r="G143" i="62" s="1"/>
  <c r="G144" i="62" s="1"/>
  <c r="G145" i="62" s="1"/>
  <c r="G146" i="62" s="1"/>
  <c r="G147" i="62" s="1"/>
  <c r="G148" i="62" s="1"/>
  <c r="G149" i="62" s="1"/>
  <c r="G150" i="62" s="1"/>
  <c r="G151" i="62" s="1"/>
  <c r="G152" i="62" s="1"/>
  <c r="G153" i="62" s="1"/>
  <c r="G154" i="62" s="1"/>
  <c r="G155" i="62" s="1"/>
  <c r="G156" i="62" s="1"/>
  <c r="G157" i="62" s="1"/>
  <c r="G158" i="62" s="1"/>
  <c r="G159" i="62" s="1"/>
  <c r="G160" i="62" s="1"/>
  <c r="G161" i="62" s="1"/>
  <c r="G162" i="62" s="1"/>
  <c r="G163" i="62" s="1"/>
  <c r="G164" i="62" s="1"/>
  <c r="G165" i="62" s="1"/>
  <c r="G166" i="62" s="1"/>
  <c r="G167" i="62" s="1"/>
  <c r="G168" i="62" s="1"/>
  <c r="G169" i="62" s="1"/>
  <c r="G170" i="62" s="1"/>
  <c r="G171" i="62" s="1"/>
  <c r="G172" i="62" s="1"/>
  <c r="G173" i="62" s="1"/>
  <c r="G174" i="62" s="1"/>
  <c r="G175" i="62" s="1"/>
  <c r="G176" i="62" s="1"/>
  <c r="G177" i="62" s="1"/>
  <c r="G178" i="62" s="1"/>
  <c r="G179" i="62" s="1"/>
  <c r="G180" i="62" s="1"/>
  <c r="G181" i="62" s="1"/>
  <c r="G182" i="62" s="1"/>
  <c r="G183" i="62" s="1"/>
  <c r="G184" i="62" s="1"/>
  <c r="G185" i="62" s="1"/>
  <c r="G186" i="62" s="1"/>
  <c r="G187" i="62" s="1"/>
  <c r="G188" i="62" s="1"/>
  <c r="G189" i="62" s="1"/>
  <c r="G190" i="62" s="1"/>
  <c r="G191" i="62" s="1"/>
  <c r="G192" i="62" s="1"/>
  <c r="G193" i="62" s="1"/>
  <c r="G194" i="62" s="1"/>
  <c r="G195" i="62" s="1"/>
  <c r="G196" i="62" s="1"/>
  <c r="G197" i="62" s="1"/>
  <c r="G198" i="62" s="1"/>
  <c r="G199" i="62" s="1"/>
  <c r="G200" i="62" s="1"/>
  <c r="G201" i="62" s="1"/>
  <c r="G202" i="62" s="1"/>
  <c r="G203" i="62" s="1"/>
  <c r="G204" i="62" s="1"/>
  <c r="G205" i="62" s="1"/>
  <c r="G206" i="62" s="1"/>
  <c r="G207" i="62" s="1"/>
  <c r="G208" i="62" s="1"/>
  <c r="G209" i="62" s="1"/>
  <c r="D18" i="32" s="1"/>
  <c r="G20" i="32" l="1"/>
  <c r="L20" i="32"/>
  <c r="G10" i="63"/>
  <c r="G11" i="63" s="1"/>
  <c r="G12" i="63" s="1"/>
  <c r="G13" i="63" s="1"/>
  <c r="G14" i="63" s="1"/>
  <c r="G15" i="63" s="1"/>
  <c r="G16" i="63" s="1"/>
  <c r="G17" i="63" s="1"/>
  <c r="G18" i="63" s="1"/>
  <c r="G19" i="63" s="1"/>
  <c r="G20" i="63" s="1"/>
  <c r="G21" i="63" s="1"/>
  <c r="G22" i="63" s="1"/>
  <c r="G23" i="63" s="1"/>
  <c r="G24" i="63" s="1"/>
  <c r="G25" i="63" s="1"/>
  <c r="G26" i="63" s="1"/>
  <c r="G27" i="63" s="1"/>
  <c r="G28" i="63" s="1"/>
  <c r="G29" i="63" s="1"/>
  <c r="G30" i="63" s="1"/>
  <c r="G31" i="63" s="1"/>
  <c r="G32" i="63" s="1"/>
  <c r="G33" i="63" s="1"/>
  <c r="G34" i="63" s="1"/>
  <c r="G35" i="63" s="1"/>
  <c r="G36" i="63" s="1"/>
  <c r="G37" i="63" s="1"/>
  <c r="G38" i="63" s="1"/>
  <c r="G39" i="63" s="1"/>
  <c r="G40" i="63" s="1"/>
  <c r="G41" i="63" s="1"/>
  <c r="G42" i="63" s="1"/>
  <c r="G43" i="63" s="1"/>
  <c r="G44" i="63" s="1"/>
  <c r="G45" i="63" s="1"/>
  <c r="G46" i="63" s="1"/>
  <c r="G47" i="63" s="1"/>
  <c r="G48" i="63" s="1"/>
  <c r="G49" i="63" s="1"/>
  <c r="G50" i="63" s="1"/>
  <c r="G51" i="63" s="1"/>
  <c r="G52" i="63" s="1"/>
  <c r="G53" i="63" s="1"/>
  <c r="G54" i="63" s="1"/>
  <c r="G55" i="63" s="1"/>
  <c r="G56" i="63" s="1"/>
  <c r="G57" i="63" s="1"/>
  <c r="G58" i="63" s="1"/>
  <c r="G59" i="63" s="1"/>
  <c r="G60" i="63" s="1"/>
  <c r="G61" i="63" s="1"/>
  <c r="G62" i="63" s="1"/>
  <c r="G63" i="63" s="1"/>
  <c r="G64" i="63" s="1"/>
  <c r="G65" i="63" s="1"/>
  <c r="G66" i="63" s="1"/>
  <c r="G67" i="63" s="1"/>
  <c r="G68" i="63" s="1"/>
  <c r="G69" i="63" s="1"/>
  <c r="G70" i="63" s="1"/>
  <c r="G71" i="63" s="1"/>
  <c r="G72" i="63" s="1"/>
  <c r="G73" i="63" s="1"/>
  <c r="G74" i="63" s="1"/>
  <c r="G75" i="63" s="1"/>
  <c r="G76" i="63" s="1"/>
  <c r="G77" i="63" s="1"/>
  <c r="G78" i="63" s="1"/>
  <c r="G79" i="63" s="1"/>
  <c r="G80" i="63" s="1"/>
  <c r="G81" i="63" s="1"/>
  <c r="G82" i="63" s="1"/>
  <c r="G83" i="63" s="1"/>
  <c r="G84" i="63" s="1"/>
  <c r="G85" i="63" s="1"/>
  <c r="G86" i="63" s="1"/>
  <c r="G87" i="63" s="1"/>
  <c r="G88" i="63" s="1"/>
  <c r="G89" i="63" s="1"/>
  <c r="G90" i="63" s="1"/>
  <c r="G91" i="63" s="1"/>
  <c r="G92" i="63" s="1"/>
  <c r="G93" i="63" s="1"/>
  <c r="G94" i="63" s="1"/>
  <c r="G95" i="63" s="1"/>
  <c r="G96" i="63" s="1"/>
  <c r="G97" i="63" s="1"/>
  <c r="G98" i="63" s="1"/>
  <c r="G99" i="63" s="1"/>
  <c r="G100" i="63" s="1"/>
  <c r="G101" i="63" s="1"/>
  <c r="G102" i="63" s="1"/>
  <c r="G103" i="63" s="1"/>
  <c r="G104" i="63" s="1"/>
  <c r="G105" i="63" s="1"/>
  <c r="G106" i="63" s="1"/>
  <c r="G107" i="63" s="1"/>
  <c r="G108" i="63" s="1"/>
  <c r="G109" i="63" s="1"/>
  <c r="G110" i="63" s="1"/>
  <c r="G111" i="63" s="1"/>
  <c r="G112" i="63" s="1"/>
  <c r="G113" i="63" s="1"/>
  <c r="G114" i="63" s="1"/>
  <c r="G115" i="63" s="1"/>
  <c r="G116" i="63" s="1"/>
  <c r="G117" i="63" s="1"/>
  <c r="G118" i="63" s="1"/>
  <c r="G119" i="63" s="1"/>
  <c r="G120" i="63" s="1"/>
  <c r="G121" i="63" s="1"/>
  <c r="G122" i="63" s="1"/>
  <c r="G123" i="63" s="1"/>
  <c r="G124" i="63" s="1"/>
  <c r="G125" i="63" s="1"/>
  <c r="G126" i="63" s="1"/>
  <c r="G127" i="63" s="1"/>
  <c r="G128" i="63" s="1"/>
  <c r="G129" i="63" s="1"/>
  <c r="G130" i="63" s="1"/>
  <c r="G131" i="63" s="1"/>
  <c r="G132" i="63" s="1"/>
  <c r="G133" i="63" s="1"/>
  <c r="G134" i="63" s="1"/>
  <c r="G135" i="63" s="1"/>
  <c r="G136" i="63" s="1"/>
  <c r="G137" i="63" s="1"/>
  <c r="G138" i="63" s="1"/>
  <c r="G139" i="63" s="1"/>
  <c r="G140" i="63" s="1"/>
  <c r="G141" i="63" s="1"/>
  <c r="G142" i="63" s="1"/>
  <c r="G143" i="63" s="1"/>
  <c r="G144" i="63" s="1"/>
  <c r="G145" i="63" s="1"/>
  <c r="G146" i="63" s="1"/>
  <c r="G147" i="63" s="1"/>
  <c r="G148" i="63" s="1"/>
  <c r="G149" i="63" s="1"/>
  <c r="G150" i="63" s="1"/>
  <c r="G151" i="63" s="1"/>
  <c r="G152" i="63" s="1"/>
  <c r="G153" i="63" s="1"/>
  <c r="G154" i="63" s="1"/>
  <c r="G155" i="63" s="1"/>
  <c r="G156" i="63" s="1"/>
  <c r="G157" i="63" s="1"/>
  <c r="G158" i="63" s="1"/>
  <c r="G159" i="63" s="1"/>
  <c r="G160" i="63" s="1"/>
  <c r="G161" i="63" s="1"/>
  <c r="G162" i="63" s="1"/>
  <c r="G163" i="63" s="1"/>
  <c r="G164" i="63" s="1"/>
  <c r="G165" i="63" s="1"/>
  <c r="G166" i="63" s="1"/>
  <c r="G167" i="63" s="1"/>
  <c r="G168" i="63" s="1"/>
  <c r="G169" i="63" s="1"/>
  <c r="G170" i="63" s="1"/>
  <c r="G171" i="63" s="1"/>
  <c r="G172" i="63" s="1"/>
  <c r="G173" i="63" s="1"/>
  <c r="G174" i="63" s="1"/>
  <c r="G175" i="63" s="1"/>
  <c r="G176" i="63" s="1"/>
  <c r="G177" i="63" s="1"/>
  <c r="G178" i="63" s="1"/>
  <c r="G179" i="63" s="1"/>
  <c r="G180" i="63" s="1"/>
  <c r="G181" i="63" s="1"/>
  <c r="G182" i="63" s="1"/>
  <c r="G183" i="63" s="1"/>
  <c r="G184" i="63" s="1"/>
  <c r="G185" i="63" s="1"/>
  <c r="G186" i="63" s="1"/>
  <c r="G187" i="63" s="1"/>
  <c r="G188" i="63" s="1"/>
  <c r="G189" i="63" s="1"/>
  <c r="G190" i="63" s="1"/>
  <c r="G191" i="63" s="1"/>
  <c r="G192" i="63" s="1"/>
  <c r="G193" i="63" s="1"/>
  <c r="G194" i="63" s="1"/>
  <c r="G195" i="63" s="1"/>
  <c r="G196" i="63" s="1"/>
  <c r="G197" i="63" s="1"/>
  <c r="G198" i="63" s="1"/>
  <c r="G199" i="63" s="1"/>
  <c r="G200" i="63" s="1"/>
  <c r="G201" i="63" s="1"/>
  <c r="G202" i="63" s="1"/>
  <c r="G203" i="63" s="1"/>
  <c r="G204" i="63" s="1"/>
  <c r="G205" i="63" s="1"/>
  <c r="G206" i="63" s="1"/>
  <c r="G207" i="63" s="1"/>
  <c r="G208" i="63" s="1"/>
  <c r="G209" i="63" s="1"/>
  <c r="D17" i="32" s="1"/>
  <c r="H11" i="71"/>
  <c r="H12" i="71" s="1"/>
  <c r="H13" i="71" s="1"/>
  <c r="H14" i="71" s="1"/>
  <c r="H15" i="71" s="1"/>
  <c r="H16" i="71" s="1"/>
  <c r="H17" i="71" s="1"/>
  <c r="H18" i="71" s="1"/>
  <c r="H19" i="71" s="1"/>
  <c r="H20" i="71" s="1"/>
  <c r="H21" i="71" s="1"/>
  <c r="H22" i="71" s="1"/>
  <c r="H23" i="71" s="1"/>
  <c r="H24" i="71" s="1"/>
  <c r="H25" i="71" s="1"/>
  <c r="H26" i="71" s="1"/>
  <c r="H27" i="71" s="1"/>
  <c r="H28" i="71" s="1"/>
  <c r="H29" i="71" s="1"/>
  <c r="H30" i="71" s="1"/>
  <c r="H31" i="71" s="1"/>
  <c r="H32" i="71" s="1"/>
  <c r="H33" i="71" s="1"/>
  <c r="H34" i="71" s="1"/>
  <c r="H35" i="71" s="1"/>
  <c r="H36" i="71" s="1"/>
  <c r="H37" i="71" s="1"/>
  <c r="H38" i="71" s="1"/>
  <c r="H39" i="71" s="1"/>
  <c r="H40" i="71" s="1"/>
  <c r="H41" i="71" s="1"/>
  <c r="H42" i="71" s="1"/>
  <c r="H43" i="71" s="1"/>
  <c r="H44" i="71" s="1"/>
  <c r="H45" i="71" s="1"/>
  <c r="H46" i="71" s="1"/>
  <c r="H47" i="71" s="1"/>
  <c r="H48" i="71" s="1"/>
  <c r="H49" i="71" s="1"/>
  <c r="H50" i="71" s="1"/>
  <c r="H51" i="71" s="1"/>
  <c r="H52" i="71" s="1"/>
  <c r="H53" i="71" s="1"/>
  <c r="H54" i="71" s="1"/>
  <c r="H55" i="71" s="1"/>
  <c r="H56" i="71" s="1"/>
  <c r="H57" i="71" s="1"/>
  <c r="H58" i="71" s="1"/>
  <c r="H59" i="71" s="1"/>
  <c r="H60" i="71" s="1"/>
  <c r="H61" i="71" s="1"/>
  <c r="H62" i="71" s="1"/>
  <c r="H63" i="71" s="1"/>
  <c r="H64" i="71" s="1"/>
  <c r="H65" i="71" s="1"/>
  <c r="H66" i="71" s="1"/>
  <c r="H67" i="71" s="1"/>
  <c r="H68" i="71" s="1"/>
  <c r="H69" i="71" s="1"/>
  <c r="H70" i="71" s="1"/>
  <c r="H71" i="71" s="1"/>
  <c r="H72" i="71" s="1"/>
  <c r="H73" i="71" s="1"/>
  <c r="H74" i="71" s="1"/>
  <c r="H75" i="71" s="1"/>
  <c r="H76" i="71" s="1"/>
  <c r="H77" i="71" s="1"/>
  <c r="H78" i="71" s="1"/>
  <c r="H79" i="71" s="1"/>
  <c r="H80" i="71" s="1"/>
  <c r="H81" i="71" s="1"/>
  <c r="H82" i="71" s="1"/>
  <c r="H83" i="71" s="1"/>
  <c r="H84" i="71" s="1"/>
  <c r="H85" i="71" s="1"/>
  <c r="H86" i="71" s="1"/>
  <c r="H87" i="71" s="1"/>
  <c r="H88" i="71" s="1"/>
  <c r="H89" i="71" s="1"/>
  <c r="H90" i="71" s="1"/>
  <c r="H91" i="71" s="1"/>
  <c r="H92" i="71" s="1"/>
  <c r="H93" i="71" s="1"/>
  <c r="H94" i="71" s="1"/>
  <c r="H95" i="71" s="1"/>
  <c r="H96" i="71" s="1"/>
  <c r="H97" i="71" s="1"/>
  <c r="H98" i="71" s="1"/>
  <c r="H99" i="71" s="1"/>
  <c r="H100" i="71" s="1"/>
  <c r="H101" i="71" s="1"/>
  <c r="H102" i="71" s="1"/>
  <c r="H103" i="71" s="1"/>
  <c r="H104" i="71" s="1"/>
  <c r="H105" i="71" s="1"/>
  <c r="H106" i="71" s="1"/>
  <c r="H107" i="71" s="1"/>
  <c r="H108" i="71" s="1"/>
  <c r="H109" i="71" s="1"/>
  <c r="H110" i="71" s="1"/>
  <c r="H111" i="71" s="1"/>
  <c r="H112" i="71" s="1"/>
  <c r="H113" i="71" s="1"/>
  <c r="H114" i="71" s="1"/>
  <c r="H115" i="71" s="1"/>
  <c r="H116" i="71" s="1"/>
  <c r="H117" i="71" s="1"/>
  <c r="H118" i="71" s="1"/>
  <c r="H119" i="71" s="1"/>
  <c r="H120" i="71" s="1"/>
  <c r="H121" i="71" s="1"/>
  <c r="H122" i="71" s="1"/>
  <c r="H123" i="71" s="1"/>
  <c r="H124" i="71" s="1"/>
  <c r="H125" i="71" s="1"/>
  <c r="H126" i="71" s="1"/>
  <c r="H127" i="71" s="1"/>
  <c r="H128" i="71" s="1"/>
  <c r="H129" i="71" s="1"/>
  <c r="H130" i="71" s="1"/>
  <c r="H131" i="71" s="1"/>
  <c r="H132" i="71" s="1"/>
  <c r="H133" i="71" s="1"/>
  <c r="H134" i="71" s="1"/>
  <c r="H135" i="71" s="1"/>
  <c r="H136" i="71" s="1"/>
  <c r="H137" i="71" s="1"/>
  <c r="H138" i="71" s="1"/>
  <c r="H139" i="71" s="1"/>
  <c r="H140" i="71" s="1"/>
  <c r="H141" i="71" s="1"/>
  <c r="H142" i="71" s="1"/>
  <c r="H143" i="71" s="1"/>
  <c r="H144" i="71" s="1"/>
  <c r="H145" i="71" s="1"/>
  <c r="H146" i="71" s="1"/>
  <c r="H147" i="71" s="1"/>
  <c r="H148" i="71" s="1"/>
  <c r="H149" i="71" s="1"/>
  <c r="H150" i="71" s="1"/>
  <c r="H151" i="71" s="1"/>
  <c r="H152" i="71" s="1"/>
  <c r="H153" i="71" s="1"/>
  <c r="H154" i="71" s="1"/>
  <c r="H155" i="71" s="1"/>
  <c r="H156" i="71" s="1"/>
  <c r="H157" i="71" s="1"/>
  <c r="H158" i="71" s="1"/>
  <c r="H159" i="71" s="1"/>
  <c r="H160" i="71" s="1"/>
  <c r="H161" i="71" s="1"/>
  <c r="H162" i="71" s="1"/>
  <c r="H163" i="71" s="1"/>
  <c r="H164" i="71" s="1"/>
  <c r="H165" i="71" s="1"/>
  <c r="H166" i="71" s="1"/>
  <c r="H167" i="71" s="1"/>
  <c r="H168" i="71" s="1"/>
  <c r="H169" i="71" s="1"/>
  <c r="H170" i="71" s="1"/>
  <c r="H171" i="71" s="1"/>
  <c r="H172" i="71" s="1"/>
  <c r="H173" i="71" s="1"/>
  <c r="H174" i="71" s="1"/>
  <c r="H175" i="71" s="1"/>
  <c r="H176" i="71" s="1"/>
  <c r="H177" i="71" s="1"/>
  <c r="H178" i="71" s="1"/>
  <c r="H179" i="71" s="1"/>
  <c r="H180" i="71" s="1"/>
  <c r="H181" i="71" s="1"/>
  <c r="H182" i="71" s="1"/>
  <c r="H183" i="71" s="1"/>
  <c r="H184" i="71" s="1"/>
  <c r="H185" i="71" s="1"/>
  <c r="H186" i="71" s="1"/>
  <c r="H187" i="71" s="1"/>
  <c r="H188" i="71" s="1"/>
  <c r="H189" i="71" s="1"/>
  <c r="H190" i="71" s="1"/>
  <c r="H191" i="71" s="1"/>
  <c r="H192" i="71" s="1"/>
  <c r="H193" i="71" s="1"/>
  <c r="H194" i="71" s="1"/>
  <c r="H195" i="71" s="1"/>
  <c r="H196" i="71" s="1"/>
  <c r="H197" i="71" s="1"/>
  <c r="H198" i="71" s="1"/>
  <c r="H199" i="71" s="1"/>
  <c r="H200" i="71" s="1"/>
  <c r="H201" i="71" s="1"/>
  <c r="H202" i="71" s="1"/>
  <c r="H203" i="71" s="1"/>
  <c r="H204" i="71" s="1"/>
  <c r="H205" i="71" s="1"/>
  <c r="H206" i="71" s="1"/>
  <c r="H207" i="71" s="1"/>
  <c r="H208" i="71" s="1"/>
  <c r="H209" i="71" s="1"/>
  <c r="E14" i="32" s="1"/>
  <c r="D14" i="32"/>
  <c r="H13" i="74"/>
  <c r="H14" i="74" s="1"/>
  <c r="H15" i="74" s="1"/>
  <c r="H16" i="74" s="1"/>
  <c r="H17" i="74" s="1"/>
  <c r="H18" i="74" s="1"/>
  <c r="H19" i="74" s="1"/>
  <c r="H20" i="74" s="1"/>
  <c r="H21" i="74" s="1"/>
  <c r="H22" i="74" s="1"/>
  <c r="H23" i="74" s="1"/>
  <c r="H24" i="74" s="1"/>
  <c r="H25" i="74" s="1"/>
  <c r="H26" i="74" s="1"/>
  <c r="H27" i="74" s="1"/>
  <c r="H28" i="74" s="1"/>
  <c r="H29" i="74" s="1"/>
  <c r="H30" i="74" s="1"/>
  <c r="H31" i="74" s="1"/>
  <c r="H32" i="74" s="1"/>
  <c r="H33" i="74" s="1"/>
  <c r="H34" i="74" s="1"/>
  <c r="H35" i="74" s="1"/>
  <c r="H36" i="74" s="1"/>
  <c r="H37" i="74" s="1"/>
  <c r="H38" i="74" s="1"/>
  <c r="H39" i="74" s="1"/>
  <c r="H40" i="74" s="1"/>
  <c r="H41" i="74" s="1"/>
  <c r="H42" i="74" s="1"/>
  <c r="H43" i="74" s="1"/>
  <c r="H44" i="74" s="1"/>
  <c r="H45" i="74" s="1"/>
  <c r="H46" i="74" s="1"/>
  <c r="H47" i="74" s="1"/>
  <c r="H48" i="74" s="1"/>
  <c r="H49" i="74" s="1"/>
  <c r="H50" i="74" s="1"/>
  <c r="H51" i="74" s="1"/>
  <c r="H52" i="74" s="1"/>
  <c r="H53" i="74" s="1"/>
  <c r="H54" i="74" s="1"/>
  <c r="H55" i="74" s="1"/>
  <c r="H56" i="74" s="1"/>
  <c r="H57" i="74" s="1"/>
  <c r="H58" i="74" s="1"/>
  <c r="H59" i="74" s="1"/>
  <c r="H60" i="74" s="1"/>
  <c r="H61" i="74" s="1"/>
  <c r="H62" i="74" s="1"/>
  <c r="H63" i="74" s="1"/>
  <c r="H64" i="74" s="1"/>
  <c r="H65" i="74" s="1"/>
  <c r="H66" i="74" s="1"/>
  <c r="H67" i="74" s="1"/>
  <c r="H68" i="74" s="1"/>
  <c r="H69" i="74" s="1"/>
  <c r="H70" i="74" s="1"/>
  <c r="H71" i="74" s="1"/>
  <c r="H72" i="74" s="1"/>
  <c r="H73" i="74" s="1"/>
  <c r="H74" i="74" s="1"/>
  <c r="H75" i="74" s="1"/>
  <c r="H76" i="74" s="1"/>
  <c r="H77" i="74" s="1"/>
  <c r="H78" i="74" s="1"/>
  <c r="H79" i="74" s="1"/>
  <c r="H80" i="74" s="1"/>
  <c r="H81" i="74" s="1"/>
  <c r="H82" i="74" s="1"/>
  <c r="H83" i="74" s="1"/>
  <c r="H84" i="74" s="1"/>
  <c r="H85" i="74" s="1"/>
  <c r="H86" i="74" s="1"/>
  <c r="H87" i="74" s="1"/>
  <c r="H88" i="74" s="1"/>
  <c r="H89" i="74" s="1"/>
  <c r="H90" i="74" s="1"/>
  <c r="H91" i="74" s="1"/>
  <c r="H92" i="74" s="1"/>
  <c r="H93" i="74" s="1"/>
  <c r="H94" i="74" s="1"/>
  <c r="H95" i="74" s="1"/>
  <c r="H96" i="74" s="1"/>
  <c r="H97" i="74" s="1"/>
  <c r="H98" i="74" s="1"/>
  <c r="H99" i="74" s="1"/>
  <c r="H100" i="74" s="1"/>
  <c r="H101" i="74" s="1"/>
  <c r="H102" i="74" s="1"/>
  <c r="H103" i="74" s="1"/>
  <c r="H104" i="74" s="1"/>
  <c r="H105" i="74" s="1"/>
  <c r="H106" i="74" s="1"/>
  <c r="H107" i="74" s="1"/>
  <c r="H108" i="74" s="1"/>
  <c r="H109" i="74" s="1"/>
  <c r="H110" i="74" s="1"/>
  <c r="H111" i="74" s="1"/>
  <c r="H112" i="74" s="1"/>
  <c r="H113" i="74" s="1"/>
  <c r="H114" i="74" s="1"/>
  <c r="H115" i="74" s="1"/>
  <c r="H116" i="74" s="1"/>
  <c r="H117" i="74" s="1"/>
  <c r="H118" i="74" s="1"/>
  <c r="H119" i="74" s="1"/>
  <c r="H120" i="74" s="1"/>
  <c r="H121" i="74" s="1"/>
  <c r="H122" i="74" s="1"/>
  <c r="H123" i="74" s="1"/>
  <c r="H124" i="74" s="1"/>
  <c r="H125" i="74" s="1"/>
  <c r="H126" i="74" s="1"/>
  <c r="H127" i="74" s="1"/>
  <c r="H128" i="74" s="1"/>
  <c r="H129" i="74" s="1"/>
  <c r="H130" i="74" s="1"/>
  <c r="H131" i="74" s="1"/>
  <c r="H132" i="74" s="1"/>
  <c r="H133" i="74" s="1"/>
  <c r="H134" i="74" s="1"/>
  <c r="H135" i="74" s="1"/>
  <c r="H136" i="74" s="1"/>
  <c r="H137" i="74" s="1"/>
  <c r="H138" i="74" s="1"/>
  <c r="H139" i="74" s="1"/>
  <c r="H140" i="74" s="1"/>
  <c r="H141" i="74" s="1"/>
  <c r="H142" i="74" s="1"/>
  <c r="H143" i="74" s="1"/>
  <c r="H144" i="74" s="1"/>
  <c r="H145" i="74" s="1"/>
  <c r="H146" i="74" s="1"/>
  <c r="H147" i="74" s="1"/>
  <c r="H148" i="74" s="1"/>
  <c r="H149" i="74" s="1"/>
  <c r="H150" i="74" s="1"/>
  <c r="H151" i="74" s="1"/>
  <c r="H152" i="74" s="1"/>
  <c r="H153" i="74" s="1"/>
  <c r="H154" i="74" s="1"/>
  <c r="H155" i="74" s="1"/>
  <c r="H156" i="74" s="1"/>
  <c r="H157" i="74" s="1"/>
  <c r="H158" i="74" s="1"/>
  <c r="H159" i="74" s="1"/>
  <c r="H160" i="74" s="1"/>
  <c r="H161" i="74" s="1"/>
  <c r="H162" i="74" s="1"/>
  <c r="H163" i="74" s="1"/>
  <c r="H164" i="74" s="1"/>
  <c r="H165" i="74" s="1"/>
  <c r="H166" i="74" s="1"/>
  <c r="H167" i="74" s="1"/>
  <c r="H168" i="74" s="1"/>
  <c r="H169" i="74" s="1"/>
  <c r="H170" i="74" s="1"/>
  <c r="H171" i="74" s="1"/>
  <c r="H172" i="74" s="1"/>
  <c r="H173" i="74" s="1"/>
  <c r="H174" i="74" s="1"/>
  <c r="H175" i="74" s="1"/>
  <c r="H176" i="74" s="1"/>
  <c r="H177" i="74" s="1"/>
  <c r="H178" i="74" s="1"/>
  <c r="H179" i="74" s="1"/>
  <c r="H180" i="74" s="1"/>
  <c r="H181" i="74" s="1"/>
  <c r="H182" i="74" s="1"/>
  <c r="H183" i="74" s="1"/>
  <c r="H184" i="74" s="1"/>
  <c r="H185" i="74" s="1"/>
  <c r="H186" i="74" s="1"/>
  <c r="H187" i="74" s="1"/>
  <c r="H188" i="74" s="1"/>
  <c r="H189" i="74" s="1"/>
  <c r="H190" i="74" s="1"/>
  <c r="H191" i="74" s="1"/>
  <c r="H192" i="74" s="1"/>
  <c r="H193" i="74" s="1"/>
  <c r="H194" i="74" s="1"/>
  <c r="H195" i="74" s="1"/>
  <c r="H196" i="74" s="1"/>
  <c r="H197" i="74" s="1"/>
  <c r="H198" i="74" s="1"/>
  <c r="H199" i="74" s="1"/>
  <c r="H200" i="74" s="1"/>
  <c r="H201" i="74" s="1"/>
  <c r="H202" i="74" s="1"/>
  <c r="H203" i="74" s="1"/>
  <c r="H204" i="74" s="1"/>
  <c r="H205" i="74" s="1"/>
  <c r="H206" i="74" s="1"/>
  <c r="H207" i="74" s="1"/>
  <c r="H208" i="74" s="1"/>
  <c r="H209" i="74" s="1"/>
  <c r="E20" i="32" s="1"/>
  <c r="M20" i="32" s="1"/>
  <c r="G31" i="68"/>
  <c r="G32" i="68" s="1"/>
  <c r="G33" i="68" s="1"/>
  <c r="G34" i="68" s="1"/>
  <c r="G35" i="68" s="1"/>
  <c r="G36" i="68" s="1"/>
  <c r="G37" i="68" s="1"/>
  <c r="G38" i="68" s="1"/>
  <c r="G39" i="68" s="1"/>
  <c r="G40" i="68" s="1"/>
  <c r="G41" i="68" s="1"/>
  <c r="G42" i="68" s="1"/>
  <c r="G43" i="68" s="1"/>
  <c r="G44" i="68" s="1"/>
  <c r="G45" i="68" s="1"/>
  <c r="G46" i="68" s="1"/>
  <c r="G47" i="68" s="1"/>
  <c r="G48" i="68" s="1"/>
  <c r="G49" i="68" s="1"/>
  <c r="G50" i="68" s="1"/>
  <c r="G51" i="68" s="1"/>
  <c r="G52" i="68" s="1"/>
  <c r="G53" i="68" s="1"/>
  <c r="G54" i="68" s="1"/>
  <c r="G55" i="68" s="1"/>
  <c r="G56" i="68" s="1"/>
  <c r="G57" i="68" s="1"/>
  <c r="G58" i="68" s="1"/>
  <c r="G59" i="68" s="1"/>
  <c r="G60" i="68" s="1"/>
  <c r="G61" i="68" s="1"/>
  <c r="G62" i="68" s="1"/>
  <c r="G63" i="68" s="1"/>
  <c r="G64" i="68" s="1"/>
  <c r="G65" i="68" s="1"/>
  <c r="G66" i="68" s="1"/>
  <c r="G67" i="68" s="1"/>
  <c r="G68" i="68" s="1"/>
  <c r="G69" i="68" s="1"/>
  <c r="G70" i="68" s="1"/>
  <c r="G71" i="68" s="1"/>
  <c r="G72" i="68" s="1"/>
  <c r="G73" i="68" s="1"/>
  <c r="G74" i="68" s="1"/>
  <c r="G75" i="68" s="1"/>
  <c r="G76" i="68" s="1"/>
  <c r="G77" i="68" s="1"/>
  <c r="G78" i="68" s="1"/>
  <c r="G79" i="68" s="1"/>
  <c r="G80" i="68" s="1"/>
  <c r="G81" i="68" s="1"/>
  <c r="G82" i="68" s="1"/>
  <c r="G83" i="68" s="1"/>
  <c r="G84" i="68" s="1"/>
  <c r="G85" i="68" s="1"/>
  <c r="G86" i="68" s="1"/>
  <c r="G87" i="68" s="1"/>
  <c r="G88" i="68" s="1"/>
  <c r="G89" i="68" s="1"/>
  <c r="G90" i="68" s="1"/>
  <c r="G91" i="68" s="1"/>
  <c r="G92" i="68" s="1"/>
  <c r="G93" i="68" s="1"/>
  <c r="G94" i="68" s="1"/>
  <c r="G95" i="68" s="1"/>
  <c r="G96" i="68" s="1"/>
  <c r="G97" i="68" s="1"/>
  <c r="G98" i="68" s="1"/>
  <c r="G99" i="68" s="1"/>
  <c r="G100" i="68" s="1"/>
  <c r="G101" i="68" s="1"/>
  <c r="G102" i="68" s="1"/>
  <c r="G103" i="68" s="1"/>
  <c r="G104" i="68" s="1"/>
  <c r="G105" i="68" s="1"/>
  <c r="G106" i="68" s="1"/>
  <c r="G107" i="68" s="1"/>
  <c r="G108" i="68" s="1"/>
  <c r="G109" i="68" s="1"/>
  <c r="G110" i="68" s="1"/>
  <c r="G111" i="68" s="1"/>
  <c r="G112" i="68" s="1"/>
  <c r="G113" i="68" s="1"/>
  <c r="G114" i="68" s="1"/>
  <c r="G115" i="68" s="1"/>
  <c r="G116" i="68" s="1"/>
  <c r="G117" i="68" s="1"/>
  <c r="G118" i="68" s="1"/>
  <c r="G119" i="68" s="1"/>
  <c r="G120" i="68" s="1"/>
  <c r="G121" i="68" s="1"/>
  <c r="G122" i="68" s="1"/>
  <c r="G123" i="68" s="1"/>
  <c r="G124" i="68" s="1"/>
  <c r="G125" i="68" s="1"/>
  <c r="G126" i="68" s="1"/>
  <c r="G127" i="68" s="1"/>
  <c r="G128" i="68" s="1"/>
  <c r="G129" i="68" s="1"/>
  <c r="G130" i="68" s="1"/>
  <c r="G131" i="68" s="1"/>
  <c r="G132" i="68" s="1"/>
  <c r="G133" i="68" s="1"/>
  <c r="G134" i="68" s="1"/>
  <c r="G135" i="68" s="1"/>
  <c r="G136" i="68" s="1"/>
  <c r="G137" i="68" s="1"/>
  <c r="G138" i="68" s="1"/>
  <c r="G139" i="68" s="1"/>
  <c r="G140" i="68" s="1"/>
  <c r="G141" i="68" s="1"/>
  <c r="G142" i="68" s="1"/>
  <c r="G143" i="68" s="1"/>
  <c r="G144" i="68" s="1"/>
  <c r="G145" i="68" s="1"/>
  <c r="G146" i="68" s="1"/>
  <c r="G147" i="68" s="1"/>
  <c r="G148" i="68" s="1"/>
  <c r="G149" i="68" s="1"/>
  <c r="G150" i="68" s="1"/>
  <c r="G151" i="68" s="1"/>
  <c r="G152" i="68" s="1"/>
  <c r="G153" i="68" s="1"/>
  <c r="G154" i="68" s="1"/>
  <c r="G155" i="68" s="1"/>
  <c r="G156" i="68" s="1"/>
  <c r="G157" i="68" s="1"/>
  <c r="G158" i="68" s="1"/>
  <c r="G159" i="68" s="1"/>
  <c r="G160" i="68" s="1"/>
  <c r="G161" i="68" s="1"/>
  <c r="G162" i="68" s="1"/>
  <c r="G163" i="68" s="1"/>
  <c r="G164" i="68" s="1"/>
  <c r="G165" i="68" s="1"/>
  <c r="G166" i="68" s="1"/>
  <c r="G167" i="68" s="1"/>
  <c r="G168" i="68" s="1"/>
  <c r="G169" i="68" s="1"/>
  <c r="G170" i="68" s="1"/>
  <c r="G171" i="68" s="1"/>
  <c r="G172" i="68" s="1"/>
  <c r="G173" i="68" s="1"/>
  <c r="G174" i="68" s="1"/>
  <c r="G175" i="68" s="1"/>
  <c r="G176" i="68" s="1"/>
  <c r="G177" i="68" s="1"/>
  <c r="G178" i="68" s="1"/>
  <c r="G179" i="68" s="1"/>
  <c r="G180" i="68" s="1"/>
  <c r="G181" i="68" s="1"/>
  <c r="G182" i="68" s="1"/>
  <c r="G183" i="68" s="1"/>
  <c r="G184" i="68" s="1"/>
  <c r="G185" i="68" s="1"/>
  <c r="G186" i="68" s="1"/>
  <c r="G187" i="68" s="1"/>
  <c r="G188" i="68" s="1"/>
  <c r="G189" i="68" s="1"/>
  <c r="G190" i="68" s="1"/>
  <c r="G191" i="68" s="1"/>
  <c r="G192" i="68" s="1"/>
  <c r="G193" i="68" s="1"/>
  <c r="G194" i="68" s="1"/>
  <c r="G195" i="68" s="1"/>
  <c r="G196" i="68" s="1"/>
  <c r="G197" i="68" s="1"/>
  <c r="G198" i="68" s="1"/>
  <c r="G199" i="68" s="1"/>
  <c r="G200" i="68" s="1"/>
  <c r="G201" i="68" s="1"/>
  <c r="G202" i="68" s="1"/>
  <c r="G203" i="68" s="1"/>
  <c r="G204" i="68" s="1"/>
  <c r="G205" i="68" s="1"/>
  <c r="G206" i="68" s="1"/>
  <c r="G207" i="68" s="1"/>
  <c r="G208" i="68" s="1"/>
  <c r="G209" i="68" s="1"/>
  <c r="G210" i="68" s="1"/>
  <c r="D12" i="32" s="1"/>
  <c r="H35" i="68"/>
  <c r="H36" i="68" s="1"/>
  <c r="H37" i="68" s="1"/>
  <c r="H38" i="68" s="1"/>
  <c r="H39" i="68" s="1"/>
  <c r="H40" i="68" s="1"/>
  <c r="H41" i="68" s="1"/>
  <c r="H42" i="68" s="1"/>
  <c r="H43" i="68" s="1"/>
  <c r="H44" i="68" s="1"/>
  <c r="H45" i="68" s="1"/>
  <c r="H46" i="68" s="1"/>
  <c r="H47" i="68" s="1"/>
  <c r="H48" i="68" s="1"/>
  <c r="H49" i="68" s="1"/>
  <c r="H50" i="68" s="1"/>
  <c r="H51" i="68" s="1"/>
  <c r="H52" i="68" s="1"/>
  <c r="H53" i="68" s="1"/>
  <c r="H54" i="68" s="1"/>
  <c r="H55" i="68" s="1"/>
  <c r="H56" i="68" s="1"/>
  <c r="H57" i="68" s="1"/>
  <c r="H58" i="68" s="1"/>
  <c r="H59" i="68" s="1"/>
  <c r="H60" i="68" s="1"/>
  <c r="H61" i="68" s="1"/>
  <c r="H62" i="68" s="1"/>
  <c r="H63" i="68" s="1"/>
  <c r="H64" i="68" s="1"/>
  <c r="H65" i="68" s="1"/>
  <c r="H66" i="68" s="1"/>
  <c r="H67" i="68" s="1"/>
  <c r="H68" i="68" s="1"/>
  <c r="H69" i="68" s="1"/>
  <c r="H70" i="68" s="1"/>
  <c r="H71" i="68" s="1"/>
  <c r="H72" i="68" s="1"/>
  <c r="H73" i="68" s="1"/>
  <c r="H74" i="68" s="1"/>
  <c r="H75" i="68" s="1"/>
  <c r="H76" i="68" s="1"/>
  <c r="H77" i="68" s="1"/>
  <c r="H78" i="68" s="1"/>
  <c r="H79" i="68" s="1"/>
  <c r="H80" i="68" s="1"/>
  <c r="H81" i="68" s="1"/>
  <c r="H82" i="68" s="1"/>
  <c r="H83" i="68" s="1"/>
  <c r="H84" i="68" s="1"/>
  <c r="H85" i="68" s="1"/>
  <c r="H86" i="68" s="1"/>
  <c r="H87" i="68" s="1"/>
  <c r="H88" i="68" s="1"/>
  <c r="H89" i="68" s="1"/>
  <c r="H90" i="68" s="1"/>
  <c r="H91" i="68" s="1"/>
  <c r="H92" i="68" s="1"/>
  <c r="H93" i="68" s="1"/>
  <c r="H94" i="68" s="1"/>
  <c r="H95" i="68" s="1"/>
  <c r="H96" i="68" s="1"/>
  <c r="H97" i="68" s="1"/>
  <c r="H98" i="68" s="1"/>
  <c r="H99" i="68" s="1"/>
  <c r="H100" i="68" s="1"/>
  <c r="H101" i="68" s="1"/>
  <c r="H102" i="68" s="1"/>
  <c r="H103" i="68" s="1"/>
  <c r="H104" i="68" s="1"/>
  <c r="H105" i="68" s="1"/>
  <c r="H106" i="68" s="1"/>
  <c r="H107" i="68" s="1"/>
  <c r="H108" i="68" s="1"/>
  <c r="H109" i="68" s="1"/>
  <c r="H110" i="68" s="1"/>
  <c r="H111" i="68" s="1"/>
  <c r="H112" i="68" s="1"/>
  <c r="H113" i="68" s="1"/>
  <c r="H114" i="68" s="1"/>
  <c r="H115" i="68" s="1"/>
  <c r="H116" i="68" s="1"/>
  <c r="H117" i="68" s="1"/>
  <c r="H118" i="68" s="1"/>
  <c r="H119" i="68" s="1"/>
  <c r="H120" i="68" s="1"/>
  <c r="H121" i="68" s="1"/>
  <c r="H122" i="68" s="1"/>
  <c r="H123" i="68" s="1"/>
  <c r="H124" i="68" s="1"/>
  <c r="H125" i="68" s="1"/>
  <c r="H126" i="68" s="1"/>
  <c r="H127" i="68" s="1"/>
  <c r="H128" i="68" s="1"/>
  <c r="H129" i="68" s="1"/>
  <c r="H130" i="68" s="1"/>
  <c r="H131" i="68" s="1"/>
  <c r="H132" i="68" s="1"/>
  <c r="H133" i="68" s="1"/>
  <c r="H134" i="68" s="1"/>
  <c r="H135" i="68" s="1"/>
  <c r="H136" i="68" s="1"/>
  <c r="H137" i="68" s="1"/>
  <c r="H138" i="68" s="1"/>
  <c r="H139" i="68" s="1"/>
  <c r="H140" i="68" s="1"/>
  <c r="H141" i="68" s="1"/>
  <c r="H142" i="68" s="1"/>
  <c r="H143" i="68" s="1"/>
  <c r="H144" i="68" s="1"/>
  <c r="H145" i="68" s="1"/>
  <c r="H146" i="68" s="1"/>
  <c r="H147" i="68" s="1"/>
  <c r="H148" i="68" s="1"/>
  <c r="H149" i="68" s="1"/>
  <c r="H150" i="68" s="1"/>
  <c r="H151" i="68" s="1"/>
  <c r="H152" i="68" s="1"/>
  <c r="H153" i="68" s="1"/>
  <c r="H154" i="68" s="1"/>
  <c r="H155" i="68" s="1"/>
  <c r="H156" i="68" s="1"/>
  <c r="H157" i="68" s="1"/>
  <c r="H158" i="68" s="1"/>
  <c r="H159" i="68" s="1"/>
  <c r="H160" i="68" s="1"/>
  <c r="H161" i="68" s="1"/>
  <c r="H162" i="68" s="1"/>
  <c r="H163" i="68" s="1"/>
  <c r="H164" i="68" s="1"/>
  <c r="H165" i="68" s="1"/>
  <c r="H166" i="68" s="1"/>
  <c r="H167" i="68" s="1"/>
  <c r="H168" i="68" s="1"/>
  <c r="H169" i="68" s="1"/>
  <c r="H170" i="68" s="1"/>
  <c r="H171" i="68" s="1"/>
  <c r="H172" i="68" s="1"/>
  <c r="H173" i="68" s="1"/>
  <c r="H174" i="68" s="1"/>
  <c r="H175" i="68" s="1"/>
  <c r="H176" i="68" s="1"/>
  <c r="H177" i="68" s="1"/>
  <c r="H178" i="68" s="1"/>
  <c r="H179" i="68" s="1"/>
  <c r="H180" i="68" s="1"/>
  <c r="H181" i="68" s="1"/>
  <c r="H182" i="68" s="1"/>
  <c r="H183" i="68" s="1"/>
  <c r="H184" i="68" s="1"/>
  <c r="H185" i="68" s="1"/>
  <c r="H186" i="68" s="1"/>
  <c r="H187" i="68" s="1"/>
  <c r="H188" i="68" s="1"/>
  <c r="H189" i="68" s="1"/>
  <c r="H190" i="68" s="1"/>
  <c r="H191" i="68" s="1"/>
  <c r="H192" i="68" s="1"/>
  <c r="H193" i="68" s="1"/>
  <c r="H194" i="68" s="1"/>
  <c r="H195" i="68" s="1"/>
  <c r="H196" i="68" s="1"/>
  <c r="H197" i="68" s="1"/>
  <c r="H198" i="68" s="1"/>
  <c r="H199" i="68" s="1"/>
  <c r="H200" i="68" s="1"/>
  <c r="H201" i="68" s="1"/>
  <c r="H202" i="68" s="1"/>
  <c r="H203" i="68" s="1"/>
  <c r="H204" i="68" s="1"/>
  <c r="H205" i="68" s="1"/>
  <c r="H206" i="68" s="1"/>
  <c r="H207" i="68" s="1"/>
  <c r="H208" i="68" s="1"/>
  <c r="H209" i="68" s="1"/>
  <c r="H210" i="68" s="1"/>
  <c r="E12" i="32" s="1"/>
  <c r="G10" i="70"/>
  <c r="G11" i="70" s="1"/>
  <c r="G12" i="70" s="1"/>
  <c r="G13" i="70" s="1"/>
  <c r="G14" i="70" s="1"/>
  <c r="G15" i="70" s="1"/>
  <c r="G16" i="70" s="1"/>
  <c r="G17" i="70" s="1"/>
  <c r="G18" i="70" s="1"/>
  <c r="G19" i="70" s="1"/>
  <c r="G20" i="70" s="1"/>
  <c r="G21" i="70" s="1"/>
  <c r="G22" i="70" s="1"/>
  <c r="G23" i="70" s="1"/>
  <c r="G24" i="70" s="1"/>
  <c r="H21" i="70"/>
  <c r="H22" i="70" s="1"/>
  <c r="H23" i="70" s="1"/>
  <c r="H24" i="70" s="1"/>
  <c r="G10" i="66"/>
  <c r="G11" i="66" s="1"/>
  <c r="G12" i="66" s="1"/>
  <c r="G13" i="66" s="1"/>
  <c r="G14" i="66" s="1"/>
  <c r="G15" i="66" s="1"/>
  <c r="G16" i="66" s="1"/>
  <c r="G17" i="66" s="1"/>
  <c r="G18" i="66" s="1"/>
  <c r="G19" i="66" s="1"/>
  <c r="G20" i="66" s="1"/>
  <c r="G21" i="66" s="1"/>
  <c r="G22" i="66" s="1"/>
  <c r="G23" i="66" s="1"/>
  <c r="G24" i="66" s="1"/>
  <c r="G25" i="66" s="1"/>
  <c r="G26" i="66" s="1"/>
  <c r="G27" i="66" s="1"/>
  <c r="G28" i="66" s="1"/>
  <c r="G29" i="66" s="1"/>
  <c r="G30" i="66" s="1"/>
  <c r="G31" i="66" s="1"/>
  <c r="G32" i="66" s="1"/>
  <c r="G33" i="66" s="1"/>
  <c r="G34" i="66" s="1"/>
  <c r="G35" i="66" s="1"/>
  <c r="G36" i="66" s="1"/>
  <c r="G37" i="66" s="1"/>
  <c r="G38" i="66" s="1"/>
  <c r="G39" i="66" s="1"/>
  <c r="G40" i="66" s="1"/>
  <c r="G41" i="66" s="1"/>
  <c r="G42" i="66" s="1"/>
  <c r="G43" i="66" s="1"/>
  <c r="G44" i="66" s="1"/>
  <c r="G45" i="66" s="1"/>
  <c r="G46" i="66" s="1"/>
  <c r="G47" i="66" s="1"/>
  <c r="G48" i="66" s="1"/>
  <c r="G49" i="66" s="1"/>
  <c r="G50" i="66" s="1"/>
  <c r="G51" i="66" s="1"/>
  <c r="G52" i="66" s="1"/>
  <c r="G53" i="66" s="1"/>
  <c r="G54" i="66" s="1"/>
  <c r="G55" i="66" s="1"/>
  <c r="G56" i="66" s="1"/>
  <c r="G57" i="66" s="1"/>
  <c r="G58" i="66" s="1"/>
  <c r="G59" i="66" s="1"/>
  <c r="G60" i="66" s="1"/>
  <c r="G61" i="66" s="1"/>
  <c r="G62" i="66" s="1"/>
  <c r="G63" i="66" s="1"/>
  <c r="G64" i="66" s="1"/>
  <c r="G65" i="66" s="1"/>
  <c r="G66" i="66" s="1"/>
  <c r="G67" i="66" s="1"/>
  <c r="G68" i="66" s="1"/>
  <c r="G69" i="66" s="1"/>
  <c r="G70" i="66" s="1"/>
  <c r="G71" i="66" s="1"/>
  <c r="G72" i="66" s="1"/>
  <c r="G73" i="66" s="1"/>
  <c r="G74" i="66" s="1"/>
  <c r="G75" i="66" s="1"/>
  <c r="G76" i="66" s="1"/>
  <c r="G77" i="66" s="1"/>
  <c r="G78" i="66" s="1"/>
  <c r="G79" i="66" s="1"/>
  <c r="G80" i="66" s="1"/>
  <c r="G81" i="66" s="1"/>
  <c r="G82" i="66" s="1"/>
  <c r="G83" i="66" s="1"/>
  <c r="G84" i="66" s="1"/>
  <c r="G85" i="66" s="1"/>
  <c r="G86" i="66" s="1"/>
  <c r="G87" i="66" s="1"/>
  <c r="G88" i="66" s="1"/>
  <c r="G89" i="66" s="1"/>
  <c r="G90" i="66" s="1"/>
  <c r="G91" i="66" s="1"/>
  <c r="G92" i="66" s="1"/>
  <c r="G93" i="66" s="1"/>
  <c r="G94" i="66" s="1"/>
  <c r="G95" i="66" s="1"/>
  <c r="G96" i="66" s="1"/>
  <c r="G97" i="66" s="1"/>
  <c r="G98" i="66" s="1"/>
  <c r="G99" i="66" s="1"/>
  <c r="G100" i="66" s="1"/>
  <c r="G101" i="66" s="1"/>
  <c r="G102" i="66" s="1"/>
  <c r="G103" i="66" s="1"/>
  <c r="G104" i="66" s="1"/>
  <c r="G105" i="66" s="1"/>
  <c r="G106" i="66" s="1"/>
  <c r="G107" i="66" s="1"/>
  <c r="G108" i="66" s="1"/>
  <c r="G109" i="66" s="1"/>
  <c r="G110" i="66" s="1"/>
  <c r="G111" i="66" s="1"/>
  <c r="G112" i="66" s="1"/>
  <c r="G113" i="66" s="1"/>
  <c r="G114" i="66" s="1"/>
  <c r="G115" i="66" s="1"/>
  <c r="G116" i="66" s="1"/>
  <c r="G117" i="66" s="1"/>
  <c r="G118" i="66" s="1"/>
  <c r="G119" i="66" s="1"/>
  <c r="G120" i="66" s="1"/>
  <c r="G121" i="66" s="1"/>
  <c r="G122" i="66" s="1"/>
  <c r="G123" i="66" s="1"/>
  <c r="G124" i="66" s="1"/>
  <c r="G125" i="66" s="1"/>
  <c r="G126" i="66" s="1"/>
  <c r="G127" i="66" s="1"/>
  <c r="G128" i="66" s="1"/>
  <c r="G129" i="66" s="1"/>
  <c r="G130" i="66" s="1"/>
  <c r="G131" i="66" s="1"/>
  <c r="G132" i="66" s="1"/>
  <c r="G133" i="66" s="1"/>
  <c r="G134" i="66" s="1"/>
  <c r="G135" i="66" s="1"/>
  <c r="G136" i="66" s="1"/>
  <c r="G137" i="66" s="1"/>
  <c r="G138" i="66" s="1"/>
  <c r="G139" i="66" s="1"/>
  <c r="G140" i="66" s="1"/>
  <c r="G141" i="66" s="1"/>
  <c r="G142" i="66" s="1"/>
  <c r="G143" i="66" s="1"/>
  <c r="G144" i="66" s="1"/>
  <c r="G145" i="66" s="1"/>
  <c r="G146" i="66" s="1"/>
  <c r="G147" i="66" s="1"/>
  <c r="G148" i="66" s="1"/>
  <c r="G149" i="66" s="1"/>
  <c r="G150" i="66" s="1"/>
  <c r="G151" i="66" s="1"/>
  <c r="G152" i="66" s="1"/>
  <c r="G153" i="66" s="1"/>
  <c r="G154" i="66" s="1"/>
  <c r="G155" i="66" s="1"/>
  <c r="G156" i="66" s="1"/>
  <c r="G157" i="66" s="1"/>
  <c r="G158" i="66" s="1"/>
  <c r="G159" i="66" s="1"/>
  <c r="G160" i="66" s="1"/>
  <c r="G161" i="66" s="1"/>
  <c r="G162" i="66" s="1"/>
  <c r="G163" i="66" s="1"/>
  <c r="G164" i="66" s="1"/>
  <c r="G165" i="66" s="1"/>
  <c r="G166" i="66" s="1"/>
  <c r="G167" i="66" s="1"/>
  <c r="G168" i="66" s="1"/>
  <c r="G169" i="66" s="1"/>
  <c r="G170" i="66" s="1"/>
  <c r="G171" i="66" s="1"/>
  <c r="G172" i="66" s="1"/>
  <c r="G173" i="66" s="1"/>
  <c r="G174" i="66" s="1"/>
  <c r="G175" i="66" s="1"/>
  <c r="G176" i="66" s="1"/>
  <c r="G177" i="66" s="1"/>
  <c r="G178" i="66" s="1"/>
  <c r="G179" i="66" s="1"/>
  <c r="G180" i="66" s="1"/>
  <c r="G181" i="66" s="1"/>
  <c r="G182" i="66" s="1"/>
  <c r="G183" i="66" s="1"/>
  <c r="G184" i="66" s="1"/>
  <c r="G185" i="66" s="1"/>
  <c r="G186" i="66" s="1"/>
  <c r="G187" i="66" s="1"/>
  <c r="G188" i="66" s="1"/>
  <c r="G189" i="66" s="1"/>
  <c r="G190" i="66" s="1"/>
  <c r="G191" i="66" s="1"/>
  <c r="G192" i="66" s="1"/>
  <c r="G193" i="66" s="1"/>
  <c r="G194" i="66" s="1"/>
  <c r="G195" i="66" s="1"/>
  <c r="G196" i="66" s="1"/>
  <c r="G197" i="66" s="1"/>
  <c r="G198" i="66" s="1"/>
  <c r="G199" i="66" s="1"/>
  <c r="G200" i="66" s="1"/>
  <c r="G201" i="66" s="1"/>
  <c r="G202" i="66" s="1"/>
  <c r="G203" i="66" s="1"/>
  <c r="G204" i="66" s="1"/>
  <c r="G205" i="66" s="1"/>
  <c r="G206" i="66" s="1"/>
  <c r="G207" i="66" s="1"/>
  <c r="G208" i="66" s="1"/>
  <c r="G209" i="66" s="1"/>
  <c r="D9" i="32" s="1"/>
  <c r="H10" i="66"/>
  <c r="H11" i="66" s="1"/>
  <c r="H12" i="66" s="1"/>
  <c r="H13" i="66" s="1"/>
  <c r="H14" i="66" s="1"/>
  <c r="H15" i="66" s="1"/>
  <c r="H16" i="66" s="1"/>
  <c r="H17" i="66" s="1"/>
  <c r="H18" i="66" s="1"/>
  <c r="H19" i="66" s="1"/>
  <c r="H20" i="66" s="1"/>
  <c r="H21" i="66" s="1"/>
  <c r="H22" i="66" s="1"/>
  <c r="H23" i="66" s="1"/>
  <c r="H24" i="66" s="1"/>
  <c r="H25" i="66" s="1"/>
  <c r="H26" i="66" s="1"/>
  <c r="H27" i="66" s="1"/>
  <c r="H28" i="66" s="1"/>
  <c r="H29" i="66" s="1"/>
  <c r="H30" i="66" s="1"/>
  <c r="H31" i="66" s="1"/>
  <c r="H32" i="66" s="1"/>
  <c r="H33" i="66" s="1"/>
  <c r="H34" i="66" s="1"/>
  <c r="H35" i="66" s="1"/>
  <c r="H36" i="66" s="1"/>
  <c r="H37" i="66" s="1"/>
  <c r="H38" i="66" s="1"/>
  <c r="H39" i="66" s="1"/>
  <c r="H40" i="66" s="1"/>
  <c r="H41" i="66" s="1"/>
  <c r="H42" i="66" s="1"/>
  <c r="H43" i="66" s="1"/>
  <c r="H44" i="66" s="1"/>
  <c r="H45" i="66" s="1"/>
  <c r="H46" i="66" s="1"/>
  <c r="H47" i="66" s="1"/>
  <c r="H48" i="66" s="1"/>
  <c r="H49" i="66" s="1"/>
  <c r="H50" i="66" s="1"/>
  <c r="H51" i="66" s="1"/>
  <c r="H52" i="66" s="1"/>
  <c r="H53" i="66" s="1"/>
  <c r="H54" i="66" s="1"/>
  <c r="H55" i="66" s="1"/>
  <c r="H56" i="66" s="1"/>
  <c r="H57" i="66" s="1"/>
  <c r="H58" i="66" s="1"/>
  <c r="H59" i="66" s="1"/>
  <c r="H60" i="66" s="1"/>
  <c r="H61" i="66" s="1"/>
  <c r="H62" i="66" s="1"/>
  <c r="H63" i="66" s="1"/>
  <c r="H64" i="66" s="1"/>
  <c r="H65" i="66" s="1"/>
  <c r="H66" i="66" s="1"/>
  <c r="H67" i="66" s="1"/>
  <c r="H68" i="66" s="1"/>
  <c r="H69" i="66" s="1"/>
  <c r="H70" i="66" s="1"/>
  <c r="H71" i="66" s="1"/>
  <c r="H72" i="66" s="1"/>
  <c r="H73" i="66" s="1"/>
  <c r="H74" i="66" s="1"/>
  <c r="H75" i="66" s="1"/>
  <c r="H76" i="66" s="1"/>
  <c r="H77" i="66" s="1"/>
  <c r="H78" i="66" s="1"/>
  <c r="H79" i="66" s="1"/>
  <c r="H80" i="66" s="1"/>
  <c r="H81" i="66" s="1"/>
  <c r="H82" i="66" s="1"/>
  <c r="H83" i="66" s="1"/>
  <c r="H84" i="66" s="1"/>
  <c r="H85" i="66" s="1"/>
  <c r="H86" i="66" s="1"/>
  <c r="H87" i="66" s="1"/>
  <c r="H88" i="66" s="1"/>
  <c r="H89" i="66" s="1"/>
  <c r="H90" i="66" s="1"/>
  <c r="H91" i="66" s="1"/>
  <c r="H92" i="66" s="1"/>
  <c r="H93" i="66" s="1"/>
  <c r="H94" i="66" s="1"/>
  <c r="H95" i="66" s="1"/>
  <c r="H96" i="66" s="1"/>
  <c r="H97" i="66" s="1"/>
  <c r="H98" i="66" s="1"/>
  <c r="H99" i="66" s="1"/>
  <c r="H100" i="66" s="1"/>
  <c r="H101" i="66" s="1"/>
  <c r="H102" i="66" s="1"/>
  <c r="H103" i="66" s="1"/>
  <c r="H104" i="66" s="1"/>
  <c r="H105" i="66" s="1"/>
  <c r="H106" i="66" s="1"/>
  <c r="H107" i="66" s="1"/>
  <c r="H108" i="66" s="1"/>
  <c r="H109" i="66" s="1"/>
  <c r="H110" i="66" s="1"/>
  <c r="H111" i="66" s="1"/>
  <c r="H112" i="66" s="1"/>
  <c r="H113" i="66" s="1"/>
  <c r="H114" i="66" s="1"/>
  <c r="H115" i="66" s="1"/>
  <c r="H116" i="66" s="1"/>
  <c r="H117" i="66" s="1"/>
  <c r="H118" i="66" s="1"/>
  <c r="H119" i="66" s="1"/>
  <c r="H120" i="66" s="1"/>
  <c r="H121" i="66" s="1"/>
  <c r="H122" i="66" s="1"/>
  <c r="H123" i="66" s="1"/>
  <c r="H124" i="66" s="1"/>
  <c r="H125" i="66" s="1"/>
  <c r="H126" i="66" s="1"/>
  <c r="H127" i="66" s="1"/>
  <c r="H128" i="66" s="1"/>
  <c r="H129" i="66" s="1"/>
  <c r="H130" i="66" s="1"/>
  <c r="H131" i="66" s="1"/>
  <c r="H132" i="66" s="1"/>
  <c r="H133" i="66" s="1"/>
  <c r="H134" i="66" s="1"/>
  <c r="H135" i="66" s="1"/>
  <c r="H136" i="66" s="1"/>
  <c r="H137" i="66" s="1"/>
  <c r="H138" i="66" s="1"/>
  <c r="H139" i="66" s="1"/>
  <c r="H140" i="66" s="1"/>
  <c r="H141" i="66" s="1"/>
  <c r="H142" i="66" s="1"/>
  <c r="H143" i="66" s="1"/>
  <c r="H144" i="66" s="1"/>
  <c r="H145" i="66" s="1"/>
  <c r="H146" i="66" s="1"/>
  <c r="H147" i="66" s="1"/>
  <c r="H148" i="66" s="1"/>
  <c r="H149" i="66" s="1"/>
  <c r="H150" i="66" s="1"/>
  <c r="H151" i="66" s="1"/>
  <c r="H152" i="66" s="1"/>
  <c r="H153" i="66" s="1"/>
  <c r="H154" i="66" s="1"/>
  <c r="H155" i="66" s="1"/>
  <c r="H156" i="66" s="1"/>
  <c r="H157" i="66" s="1"/>
  <c r="H158" i="66" s="1"/>
  <c r="H159" i="66" s="1"/>
  <c r="H160" i="66" s="1"/>
  <c r="H161" i="66" s="1"/>
  <c r="H162" i="66" s="1"/>
  <c r="H163" i="66" s="1"/>
  <c r="H164" i="66" s="1"/>
  <c r="H165" i="66" s="1"/>
  <c r="H166" i="66" s="1"/>
  <c r="H167" i="66" s="1"/>
  <c r="H168" i="66" s="1"/>
  <c r="H169" i="66" s="1"/>
  <c r="H170" i="66" s="1"/>
  <c r="H171" i="66" s="1"/>
  <c r="H172" i="66" s="1"/>
  <c r="H173" i="66" s="1"/>
  <c r="H174" i="66" s="1"/>
  <c r="H175" i="66" s="1"/>
  <c r="H176" i="66" s="1"/>
  <c r="H177" i="66" s="1"/>
  <c r="H178" i="66" s="1"/>
  <c r="H179" i="66" s="1"/>
  <c r="H180" i="66" s="1"/>
  <c r="H181" i="66" s="1"/>
  <c r="H182" i="66" s="1"/>
  <c r="H183" i="66" s="1"/>
  <c r="H184" i="66" s="1"/>
  <c r="H185" i="66" s="1"/>
  <c r="H186" i="66" s="1"/>
  <c r="H187" i="66" s="1"/>
  <c r="H188" i="66" s="1"/>
  <c r="H189" i="66" s="1"/>
  <c r="H190" i="66" s="1"/>
  <c r="H191" i="66" s="1"/>
  <c r="H192" i="66" s="1"/>
  <c r="H193" i="66" s="1"/>
  <c r="H194" i="66" s="1"/>
  <c r="H195" i="66" s="1"/>
  <c r="H196" i="66" s="1"/>
  <c r="H197" i="66" s="1"/>
  <c r="H198" i="66" s="1"/>
  <c r="H199" i="66" s="1"/>
  <c r="H200" i="66" s="1"/>
  <c r="H201" i="66" s="1"/>
  <c r="H202" i="66" s="1"/>
  <c r="H203" i="66" s="1"/>
  <c r="H204" i="66" s="1"/>
  <c r="H205" i="66" s="1"/>
  <c r="H206" i="66" s="1"/>
  <c r="H207" i="66" s="1"/>
  <c r="H208" i="66" s="1"/>
  <c r="H209" i="66" s="1"/>
  <c r="E9" i="32" s="1"/>
  <c r="D10" i="32"/>
  <c r="G25" i="70" l="1"/>
  <c r="G26" i="70" s="1"/>
  <c r="G27" i="70" s="1"/>
  <c r="G28" i="70" s="1"/>
  <c r="G29" i="70" s="1"/>
  <c r="G30" i="70" s="1"/>
  <c r="G31" i="70" s="1"/>
  <c r="G32" i="70" s="1"/>
  <c r="G33" i="70" s="1"/>
  <c r="G34" i="70" s="1"/>
  <c r="G35" i="70" s="1"/>
  <c r="G36" i="70" s="1"/>
  <c r="G37" i="70" s="1"/>
  <c r="G38" i="70" s="1"/>
  <c r="G39" i="70" s="1"/>
  <c r="G40" i="70" s="1"/>
  <c r="G41" i="70" s="1"/>
  <c r="G42" i="70" s="1"/>
  <c r="G43" i="70" s="1"/>
  <c r="G44" i="70" s="1"/>
  <c r="G45" i="70" s="1"/>
  <c r="G46" i="70" s="1"/>
  <c r="G47" i="70" s="1"/>
  <c r="G48" i="70" s="1"/>
  <c r="G49" i="70" s="1"/>
  <c r="G50" i="70" s="1"/>
  <c r="G51" i="70" s="1"/>
  <c r="G52" i="70" s="1"/>
  <c r="G53" i="70" s="1"/>
  <c r="G54" i="70" s="1"/>
  <c r="G55" i="70" s="1"/>
  <c r="G56" i="70" s="1"/>
  <c r="G57" i="70" s="1"/>
  <c r="G58" i="70" s="1"/>
  <c r="G59" i="70" s="1"/>
  <c r="G60" i="70" s="1"/>
  <c r="G61" i="70" s="1"/>
  <c r="G62" i="70" s="1"/>
  <c r="G63" i="70" s="1"/>
  <c r="G64" i="70" s="1"/>
  <c r="G65" i="70" s="1"/>
  <c r="G66" i="70" s="1"/>
  <c r="G67" i="70" s="1"/>
  <c r="G68" i="70" s="1"/>
  <c r="G69" i="70" s="1"/>
  <c r="G70" i="70" s="1"/>
  <c r="G71" i="70" s="1"/>
  <c r="G72" i="70" s="1"/>
  <c r="G73" i="70" s="1"/>
  <c r="G74" i="70" s="1"/>
  <c r="G75" i="70" s="1"/>
  <c r="G76" i="70" s="1"/>
  <c r="G77" i="70" s="1"/>
  <c r="G78" i="70" s="1"/>
  <c r="G79" i="70" s="1"/>
  <c r="G80" i="70" s="1"/>
  <c r="G81" i="70" s="1"/>
  <c r="G82" i="70" s="1"/>
  <c r="G83" i="70" s="1"/>
  <c r="G84" i="70" s="1"/>
  <c r="G85" i="70" s="1"/>
  <c r="G86" i="70" s="1"/>
  <c r="G87" i="70" s="1"/>
  <c r="G88" i="70" s="1"/>
  <c r="G89" i="70" s="1"/>
  <c r="G90" i="70" s="1"/>
  <c r="G91" i="70" s="1"/>
  <c r="G92" i="70" s="1"/>
  <c r="G93" i="70" s="1"/>
  <c r="G94" i="70" s="1"/>
  <c r="G95" i="70" s="1"/>
  <c r="G96" i="70" s="1"/>
  <c r="G97" i="70" s="1"/>
  <c r="G98" i="70" s="1"/>
  <c r="G99" i="70" s="1"/>
  <c r="G100" i="70" s="1"/>
  <c r="G101" i="70" s="1"/>
  <c r="G102" i="70" s="1"/>
  <c r="G103" i="70" s="1"/>
  <c r="G104" i="70" s="1"/>
  <c r="G105" i="70" s="1"/>
  <c r="G106" i="70" s="1"/>
  <c r="G107" i="70" s="1"/>
  <c r="G108" i="70" s="1"/>
  <c r="G109" i="70" s="1"/>
  <c r="G110" i="70" s="1"/>
  <c r="G111" i="70" s="1"/>
  <c r="G112" i="70" s="1"/>
  <c r="G113" i="70" s="1"/>
  <c r="G114" i="70" s="1"/>
  <c r="G115" i="70" s="1"/>
  <c r="G116" i="70" s="1"/>
  <c r="G117" i="70" s="1"/>
  <c r="G118" i="70" s="1"/>
  <c r="G119" i="70" s="1"/>
  <c r="G120" i="70" s="1"/>
  <c r="G121" i="70" s="1"/>
  <c r="G122" i="70" s="1"/>
  <c r="G123" i="70" s="1"/>
  <c r="G124" i="70" s="1"/>
  <c r="G125" i="70" s="1"/>
  <c r="G126" i="70" s="1"/>
  <c r="G127" i="70" s="1"/>
  <c r="G128" i="70" s="1"/>
  <c r="G129" i="70" s="1"/>
  <c r="G130" i="70" s="1"/>
  <c r="G131" i="70" s="1"/>
  <c r="G132" i="70" s="1"/>
  <c r="G133" i="70" s="1"/>
  <c r="G134" i="70" s="1"/>
  <c r="G135" i="70" s="1"/>
  <c r="G136" i="70" s="1"/>
  <c r="G137" i="70" s="1"/>
  <c r="G138" i="70" s="1"/>
  <c r="G139" i="70" s="1"/>
  <c r="G140" i="70" s="1"/>
  <c r="G141" i="70" s="1"/>
  <c r="G142" i="70" s="1"/>
  <c r="G143" i="70" s="1"/>
  <c r="G144" i="70" s="1"/>
  <c r="G145" i="70" s="1"/>
  <c r="G146" i="70" s="1"/>
  <c r="G147" i="70" s="1"/>
  <c r="G148" i="70" s="1"/>
  <c r="G149" i="70" s="1"/>
  <c r="G150" i="70" s="1"/>
  <c r="G151" i="70" s="1"/>
  <c r="G152" i="70" s="1"/>
  <c r="G153" i="70" s="1"/>
  <c r="G154" i="70" s="1"/>
  <c r="G155" i="70" s="1"/>
  <c r="G156" i="70" s="1"/>
  <c r="G157" i="70" s="1"/>
  <c r="G158" i="70" s="1"/>
  <c r="G159" i="70" s="1"/>
  <c r="G160" i="70" s="1"/>
  <c r="G161" i="70" s="1"/>
  <c r="G162" i="70" s="1"/>
  <c r="G163" i="70" s="1"/>
  <c r="G164" i="70" s="1"/>
  <c r="G165" i="70" s="1"/>
  <c r="G166" i="70" s="1"/>
  <c r="G167" i="70" s="1"/>
  <c r="G168" i="70" s="1"/>
  <c r="G169" i="70" s="1"/>
  <c r="G170" i="70" s="1"/>
  <c r="G171" i="70" s="1"/>
  <c r="G172" i="70" s="1"/>
  <c r="G173" i="70" s="1"/>
  <c r="G174" i="70" s="1"/>
  <c r="G175" i="70" s="1"/>
  <c r="G176" i="70" s="1"/>
  <c r="G177" i="70" s="1"/>
  <c r="G178" i="70" s="1"/>
  <c r="G179" i="70" s="1"/>
  <c r="G180" i="70" s="1"/>
  <c r="G181" i="70" s="1"/>
  <c r="G182" i="70" s="1"/>
  <c r="G183" i="70" s="1"/>
  <c r="G184" i="70" s="1"/>
  <c r="G185" i="70" s="1"/>
  <c r="G186" i="70" s="1"/>
  <c r="G187" i="70" s="1"/>
  <c r="G188" i="70" s="1"/>
  <c r="G189" i="70" s="1"/>
  <c r="G190" i="70" s="1"/>
  <c r="G191" i="70" s="1"/>
  <c r="G192" i="70" s="1"/>
  <c r="G193" i="70" s="1"/>
  <c r="G194" i="70" s="1"/>
  <c r="G195" i="70" s="1"/>
  <c r="G196" i="70" s="1"/>
  <c r="G197" i="70" s="1"/>
  <c r="G198" i="70" s="1"/>
  <c r="G199" i="70" s="1"/>
  <c r="G200" i="70" s="1"/>
  <c r="G201" i="70" s="1"/>
  <c r="G202" i="70" s="1"/>
  <c r="G203" i="70" s="1"/>
  <c r="G204" i="70" s="1"/>
  <c r="G205" i="70" s="1"/>
  <c r="G206" i="70" s="1"/>
  <c r="G207" i="70" s="1"/>
  <c r="G208" i="70" s="1"/>
  <c r="G209" i="70" s="1"/>
  <c r="D11" i="32" s="1"/>
  <c r="H25" i="70"/>
  <c r="H26" i="70" s="1"/>
  <c r="H27" i="70" s="1"/>
  <c r="H28" i="70" s="1"/>
  <c r="H29" i="70" s="1"/>
  <c r="H30" i="70" s="1"/>
  <c r="H31" i="70" s="1"/>
  <c r="H32" i="70" s="1"/>
  <c r="H33" i="70" s="1"/>
  <c r="H34" i="70" s="1"/>
  <c r="H35" i="70" s="1"/>
  <c r="H36" i="70" s="1"/>
  <c r="H37" i="70" s="1"/>
  <c r="H38" i="70" s="1"/>
  <c r="H39" i="70" s="1"/>
  <c r="H40" i="70" s="1"/>
  <c r="H41" i="70" s="1"/>
  <c r="H42" i="70" s="1"/>
  <c r="H43" i="70" s="1"/>
  <c r="H44" i="70" s="1"/>
  <c r="H45" i="70" s="1"/>
  <c r="H46" i="70" s="1"/>
  <c r="H47" i="70" s="1"/>
  <c r="H48" i="70" s="1"/>
  <c r="H49" i="70" s="1"/>
  <c r="H50" i="70" s="1"/>
  <c r="H51" i="70" s="1"/>
  <c r="H52" i="70" s="1"/>
  <c r="H53" i="70" s="1"/>
  <c r="H54" i="70" s="1"/>
  <c r="H55" i="70" s="1"/>
  <c r="H56" i="70" s="1"/>
  <c r="H57" i="70" s="1"/>
  <c r="H58" i="70" s="1"/>
  <c r="H59" i="70" s="1"/>
  <c r="H60" i="70" s="1"/>
  <c r="H61" i="70" s="1"/>
  <c r="H62" i="70" s="1"/>
  <c r="H63" i="70" s="1"/>
  <c r="H64" i="70" s="1"/>
  <c r="H65" i="70" s="1"/>
  <c r="H66" i="70" s="1"/>
  <c r="H67" i="70" s="1"/>
  <c r="H68" i="70" s="1"/>
  <c r="H69" i="70" s="1"/>
  <c r="H70" i="70" s="1"/>
  <c r="H71" i="70" s="1"/>
  <c r="H72" i="70" s="1"/>
  <c r="H73" i="70" s="1"/>
  <c r="H74" i="70" s="1"/>
  <c r="H75" i="70" s="1"/>
  <c r="H76" i="70" s="1"/>
  <c r="H77" i="70" s="1"/>
  <c r="H78" i="70" s="1"/>
  <c r="H79" i="70" s="1"/>
  <c r="H80" i="70" s="1"/>
  <c r="H81" i="70" s="1"/>
  <c r="H82" i="70" s="1"/>
  <c r="H83" i="70" s="1"/>
  <c r="H84" i="70" s="1"/>
  <c r="H85" i="70" s="1"/>
  <c r="H86" i="70" s="1"/>
  <c r="H87" i="70" s="1"/>
  <c r="H88" i="70" s="1"/>
  <c r="H89" i="70" s="1"/>
  <c r="H90" i="70" s="1"/>
  <c r="H91" i="70" s="1"/>
  <c r="H92" i="70" s="1"/>
  <c r="H93" i="70" s="1"/>
  <c r="H94" i="70" s="1"/>
  <c r="H95" i="70" s="1"/>
  <c r="H96" i="70" s="1"/>
  <c r="H97" i="70" s="1"/>
  <c r="H98" i="70" s="1"/>
  <c r="H99" i="70" s="1"/>
  <c r="H100" i="70" s="1"/>
  <c r="H101" i="70" s="1"/>
  <c r="H102" i="70" s="1"/>
  <c r="H103" i="70" s="1"/>
  <c r="H104" i="70" s="1"/>
  <c r="H105" i="70" s="1"/>
  <c r="H106" i="70" s="1"/>
  <c r="H107" i="70" s="1"/>
  <c r="H108" i="70" s="1"/>
  <c r="H109" i="70" s="1"/>
  <c r="H110" i="70" s="1"/>
  <c r="H111" i="70" s="1"/>
  <c r="H112" i="70" s="1"/>
  <c r="H113" i="70" s="1"/>
  <c r="H114" i="70" s="1"/>
  <c r="H115" i="70" s="1"/>
  <c r="H116" i="70" s="1"/>
  <c r="H117" i="70" s="1"/>
  <c r="H118" i="70" s="1"/>
  <c r="H119" i="70" s="1"/>
  <c r="H120" i="70" s="1"/>
  <c r="H121" i="70" s="1"/>
  <c r="H122" i="70" s="1"/>
  <c r="H123" i="70" s="1"/>
  <c r="H124" i="70" s="1"/>
  <c r="H125" i="70" s="1"/>
  <c r="H126" i="70" s="1"/>
  <c r="H127" i="70" s="1"/>
  <c r="H128" i="70" s="1"/>
  <c r="H129" i="70" s="1"/>
  <c r="H130" i="70" s="1"/>
  <c r="H131" i="70" s="1"/>
  <c r="H132" i="70" s="1"/>
  <c r="H133" i="70" s="1"/>
  <c r="H134" i="70" s="1"/>
  <c r="H135" i="70" s="1"/>
  <c r="H136" i="70" s="1"/>
  <c r="H137" i="70" s="1"/>
  <c r="H138" i="70" s="1"/>
  <c r="H139" i="70" s="1"/>
  <c r="H140" i="70" s="1"/>
  <c r="H141" i="70" s="1"/>
  <c r="H142" i="70" s="1"/>
  <c r="H143" i="70" s="1"/>
  <c r="H144" i="70" s="1"/>
  <c r="H145" i="70" s="1"/>
  <c r="H146" i="70" s="1"/>
  <c r="H147" i="70" s="1"/>
  <c r="H148" i="70" s="1"/>
  <c r="H149" i="70" s="1"/>
  <c r="H150" i="70" s="1"/>
  <c r="H151" i="70" s="1"/>
  <c r="H152" i="70" s="1"/>
  <c r="H153" i="70" s="1"/>
  <c r="H154" i="70" s="1"/>
  <c r="H155" i="70" s="1"/>
  <c r="H156" i="70" s="1"/>
  <c r="H157" i="70" s="1"/>
  <c r="H158" i="70" s="1"/>
  <c r="H159" i="70" s="1"/>
  <c r="H160" i="70" s="1"/>
  <c r="H161" i="70" s="1"/>
  <c r="H162" i="70" s="1"/>
  <c r="H163" i="70" s="1"/>
  <c r="H164" i="70" s="1"/>
  <c r="H165" i="70" s="1"/>
  <c r="H166" i="70" s="1"/>
  <c r="H167" i="70" s="1"/>
  <c r="H168" i="70" s="1"/>
  <c r="H169" i="70" s="1"/>
  <c r="H170" i="70" s="1"/>
  <c r="H171" i="70" s="1"/>
  <c r="H172" i="70" s="1"/>
  <c r="H173" i="70" s="1"/>
  <c r="H174" i="70" s="1"/>
  <c r="H175" i="70" s="1"/>
  <c r="H176" i="70" s="1"/>
  <c r="H177" i="70" s="1"/>
  <c r="H178" i="70" s="1"/>
  <c r="H179" i="70" s="1"/>
  <c r="H180" i="70" s="1"/>
  <c r="H181" i="70" s="1"/>
  <c r="H182" i="70" s="1"/>
  <c r="H183" i="70" s="1"/>
  <c r="H184" i="70" s="1"/>
  <c r="H185" i="70" s="1"/>
  <c r="H186" i="70" s="1"/>
  <c r="H187" i="70" s="1"/>
  <c r="H188" i="70" s="1"/>
  <c r="H189" i="70" s="1"/>
  <c r="H190" i="70" s="1"/>
  <c r="H191" i="70" s="1"/>
  <c r="H192" i="70" s="1"/>
  <c r="H193" i="70" s="1"/>
  <c r="H194" i="70" s="1"/>
  <c r="H195" i="70" s="1"/>
  <c r="H196" i="70" s="1"/>
  <c r="H197" i="70" s="1"/>
  <c r="H198" i="70" s="1"/>
  <c r="H199" i="70" s="1"/>
  <c r="H200" i="70" s="1"/>
  <c r="H201" i="70" s="1"/>
  <c r="H202" i="70" s="1"/>
  <c r="H203" i="70" s="1"/>
  <c r="H204" i="70" s="1"/>
  <c r="H205" i="70" s="1"/>
  <c r="H206" i="70" s="1"/>
  <c r="H207" i="70" s="1"/>
  <c r="H208" i="70" s="1"/>
  <c r="H209" i="70" s="1"/>
  <c r="E11" i="32" s="1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12" i="10"/>
  <c r="I13" i="8" l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I251" i="8" s="1"/>
  <c r="I252" i="8" s="1"/>
  <c r="I253" i="8" s="1"/>
  <c r="I254" i="8" s="1"/>
  <c r="I255" i="8" s="1"/>
  <c r="I256" i="8" s="1"/>
  <c r="I257" i="8" s="1"/>
  <c r="I258" i="8" s="1"/>
  <c r="I259" i="8" s="1"/>
  <c r="I260" i="8" s="1"/>
  <c r="I261" i="8" s="1"/>
  <c r="I262" i="8" s="1"/>
  <c r="I263" i="8" s="1"/>
  <c r="I264" i="8" s="1"/>
  <c r="I265" i="8" s="1"/>
  <c r="I266" i="8" s="1"/>
  <c r="I267" i="8" s="1"/>
  <c r="I268" i="8" s="1"/>
  <c r="I269" i="8" s="1"/>
  <c r="I270" i="8" s="1"/>
  <c r="I271" i="8" s="1"/>
  <c r="I272" i="8" s="1"/>
  <c r="I273" i="8" s="1"/>
  <c r="I274" i="8" s="1"/>
  <c r="I275" i="8" s="1"/>
  <c r="I276" i="8" s="1"/>
  <c r="I277" i="8" s="1"/>
  <c r="I278" i="8" s="1"/>
  <c r="I279" i="8" s="1"/>
  <c r="I280" i="8" s="1"/>
  <c r="I281" i="8" s="1"/>
  <c r="I282" i="8" s="1"/>
  <c r="I283" i="8" s="1"/>
  <c r="I284" i="8" s="1"/>
  <c r="I285" i="8" s="1"/>
  <c r="I286" i="8" s="1"/>
  <c r="I287" i="8" s="1"/>
  <c r="I288" i="8" s="1"/>
  <c r="I289" i="8" s="1"/>
  <c r="I290" i="8" s="1"/>
  <c r="I291" i="8" s="1"/>
  <c r="I292" i="8" s="1"/>
  <c r="I293" i="8" s="1"/>
  <c r="I294" i="8" s="1"/>
  <c r="I295" i="8" s="1"/>
  <c r="I296" i="8" s="1"/>
  <c r="I297" i="8" s="1"/>
  <c r="I298" i="8" s="1"/>
  <c r="I299" i="8" s="1"/>
  <c r="I300" i="8" s="1"/>
  <c r="I301" i="8" s="1"/>
  <c r="I302" i="8" s="1"/>
  <c r="I303" i="8" s="1"/>
  <c r="I304" i="8" s="1"/>
  <c r="I305" i="8" s="1"/>
  <c r="I306" i="8" s="1"/>
  <c r="I307" i="8" s="1"/>
  <c r="I308" i="8" s="1"/>
  <c r="I309" i="8" s="1"/>
  <c r="I310" i="8" s="1"/>
  <c r="I311" i="8" s="1"/>
  <c r="I312" i="8" s="1"/>
  <c r="I313" i="8" s="1"/>
  <c r="I314" i="8" s="1"/>
  <c r="I315" i="8" s="1"/>
  <c r="I316" i="8" s="1"/>
  <c r="I317" i="8" s="1"/>
  <c r="I318" i="8" s="1"/>
  <c r="I319" i="8" s="1"/>
  <c r="I320" i="8" s="1"/>
  <c r="I321" i="8" s="1"/>
  <c r="I322" i="8" s="1"/>
  <c r="I323" i="8" s="1"/>
  <c r="I324" i="8" s="1"/>
  <c r="I325" i="8" s="1"/>
  <c r="I326" i="8" s="1"/>
  <c r="I327" i="8" s="1"/>
  <c r="I328" i="8" s="1"/>
  <c r="I329" i="8" s="1"/>
  <c r="I330" i="8" s="1"/>
  <c r="I331" i="8" s="1"/>
  <c r="I332" i="8" s="1"/>
  <c r="I333" i="8" s="1"/>
  <c r="I334" i="8" s="1"/>
  <c r="I335" i="8" s="1"/>
  <c r="I336" i="8" s="1"/>
  <c r="I337" i="8" s="1"/>
  <c r="I338" i="8" s="1"/>
  <c r="I339" i="8" s="1"/>
  <c r="I340" i="8" s="1"/>
  <c r="I341" i="8" s="1"/>
  <c r="I342" i="8" s="1"/>
  <c r="I343" i="8" s="1"/>
  <c r="I344" i="8" s="1"/>
  <c r="I345" i="8" s="1"/>
  <c r="I346" i="8" s="1"/>
  <c r="I347" i="8" s="1"/>
  <c r="I348" i="8" s="1"/>
  <c r="I349" i="8" s="1"/>
  <c r="I350" i="8" s="1"/>
  <c r="I351" i="8" s="1"/>
  <c r="I352" i="8" s="1"/>
  <c r="I353" i="8" s="1"/>
  <c r="I354" i="8" s="1"/>
  <c r="I355" i="8" s="1"/>
  <c r="I356" i="8" s="1"/>
  <c r="I357" i="8" s="1"/>
  <c r="I358" i="8" s="1"/>
  <c r="I359" i="8" s="1"/>
  <c r="I360" i="8" s="1"/>
  <c r="I361" i="8" s="1"/>
  <c r="I362" i="8" s="1"/>
  <c r="I363" i="8" s="1"/>
  <c r="I364" i="8" s="1"/>
  <c r="I365" i="8" s="1"/>
  <c r="I366" i="8" s="1"/>
  <c r="I367" i="8" s="1"/>
  <c r="I368" i="8" s="1"/>
  <c r="I369" i="8" s="1"/>
  <c r="I370" i="8" s="1"/>
  <c r="I371" i="8" s="1"/>
  <c r="I372" i="8" s="1"/>
  <c r="I373" i="8" s="1"/>
  <c r="I374" i="8" s="1"/>
  <c r="I375" i="8" s="1"/>
  <c r="I376" i="8" s="1"/>
  <c r="I377" i="8" s="1"/>
  <c r="I378" i="8" s="1"/>
  <c r="I379" i="8" s="1"/>
  <c r="I380" i="8" s="1"/>
  <c r="I381" i="8" s="1"/>
  <c r="I382" i="8" s="1"/>
  <c r="I383" i="8" s="1"/>
  <c r="I384" i="8" s="1"/>
  <c r="I385" i="8" s="1"/>
  <c r="I386" i="8" s="1"/>
  <c r="I387" i="8" s="1"/>
  <c r="I388" i="8" s="1"/>
  <c r="I389" i="8" s="1"/>
  <c r="I390" i="8" s="1"/>
  <c r="I391" i="8" s="1"/>
  <c r="I392" i="8" s="1"/>
  <c r="I393" i="8" s="1"/>
  <c r="I394" i="8" s="1"/>
  <c r="I395" i="8" s="1"/>
  <c r="I396" i="8" s="1"/>
  <c r="I397" i="8" s="1"/>
  <c r="I398" i="8" s="1"/>
  <c r="I399" i="8" s="1"/>
  <c r="I400" i="8" s="1"/>
  <c r="I401" i="8" s="1"/>
  <c r="I402" i="8" s="1"/>
  <c r="I403" i="8" s="1"/>
  <c r="I404" i="8" s="1"/>
  <c r="I405" i="8" s="1"/>
  <c r="I406" i="8" s="1"/>
  <c r="I407" i="8" s="1"/>
  <c r="I408" i="8" s="1"/>
  <c r="I409" i="8" s="1"/>
  <c r="I410" i="8" s="1"/>
  <c r="I411" i="8" s="1"/>
  <c r="I412" i="8" s="1"/>
  <c r="I413" i="8" s="1"/>
  <c r="I414" i="8" s="1"/>
  <c r="I415" i="8" s="1"/>
  <c r="I416" i="8" s="1"/>
  <c r="I417" i="8" s="1"/>
  <c r="I418" i="8" s="1"/>
  <c r="I419" i="8" s="1"/>
  <c r="I420" i="8" s="1"/>
  <c r="I421" i="8" s="1"/>
  <c r="I422" i="8" s="1"/>
  <c r="I423" i="8" s="1"/>
  <c r="I424" i="8" s="1"/>
  <c r="I425" i="8" s="1"/>
  <c r="I426" i="8" s="1"/>
  <c r="I427" i="8" s="1"/>
  <c r="I428" i="8" s="1"/>
  <c r="I429" i="8" s="1"/>
  <c r="I430" i="8" s="1"/>
  <c r="I431" i="8" s="1"/>
  <c r="I432" i="8" s="1"/>
  <c r="I433" i="8" s="1"/>
  <c r="I434" i="8" s="1"/>
  <c r="I435" i="8" s="1"/>
  <c r="I436" i="8" s="1"/>
  <c r="I437" i="8" s="1"/>
  <c r="I438" i="8" s="1"/>
  <c r="I439" i="8" s="1"/>
  <c r="I440" i="8" s="1"/>
  <c r="I441" i="8" s="1"/>
  <c r="I442" i="8" s="1"/>
  <c r="I443" i="8" s="1"/>
  <c r="I444" i="8" s="1"/>
  <c r="I445" i="8" s="1"/>
  <c r="I446" i="8" s="1"/>
  <c r="I447" i="8" s="1"/>
  <c r="I448" i="8" s="1"/>
  <c r="I449" i="8" s="1"/>
  <c r="I450" i="8" s="1"/>
  <c r="I451" i="8" s="1"/>
  <c r="I452" i="8" s="1"/>
  <c r="I453" i="8" s="1"/>
  <c r="I454" i="8" s="1"/>
  <c r="I455" i="8" s="1"/>
  <c r="I456" i="8" s="1"/>
  <c r="I457" i="8" s="1"/>
  <c r="I458" i="8" s="1"/>
  <c r="I459" i="8" s="1"/>
  <c r="I460" i="8" s="1"/>
  <c r="I461" i="8" s="1"/>
  <c r="I462" i="8" s="1"/>
  <c r="I463" i="8" s="1"/>
  <c r="I464" i="8" s="1"/>
  <c r="I465" i="8" s="1"/>
  <c r="I466" i="8" s="1"/>
  <c r="I467" i="8" s="1"/>
  <c r="I468" i="8" s="1"/>
  <c r="I469" i="8" s="1"/>
  <c r="I470" i="8" s="1"/>
  <c r="I471" i="8" s="1"/>
  <c r="I472" i="8" s="1"/>
  <c r="I473" i="8" s="1"/>
  <c r="I474" i="8" s="1"/>
  <c r="I475" i="8" s="1"/>
  <c r="I476" i="8" s="1"/>
  <c r="I477" i="8" s="1"/>
  <c r="I478" i="8" s="1"/>
  <c r="I479" i="8" s="1"/>
  <c r="I480" i="8" s="1"/>
  <c r="I481" i="8" s="1"/>
  <c r="I482" i="8" s="1"/>
  <c r="I483" i="8" s="1"/>
  <c r="I484" i="8" s="1"/>
  <c r="I485" i="8" s="1"/>
  <c r="I486" i="8" s="1"/>
  <c r="I487" i="8" s="1"/>
  <c r="I488" i="8" s="1"/>
  <c r="I489" i="8" s="1"/>
  <c r="I490" i="8" s="1"/>
  <c r="I491" i="8" s="1"/>
  <c r="I492" i="8" s="1"/>
  <c r="I493" i="8" s="1"/>
  <c r="I494" i="8" s="1"/>
  <c r="I495" i="8" s="1"/>
  <c r="I496" i="8" s="1"/>
  <c r="I497" i="8" s="1"/>
  <c r="I498" i="8" s="1"/>
  <c r="I499" i="8" s="1"/>
  <c r="I500" i="8" s="1"/>
  <c r="I501" i="8" s="1"/>
  <c r="I502" i="8" s="1"/>
  <c r="I503" i="8" s="1"/>
  <c r="I504" i="8" s="1"/>
  <c r="I505" i="8" s="1"/>
  <c r="I506" i="8" s="1"/>
  <c r="I507" i="8" s="1"/>
  <c r="I508" i="8" s="1"/>
  <c r="I509" i="8" s="1"/>
  <c r="I510" i="8" s="1"/>
  <c r="I511" i="8" s="1"/>
  <c r="I512" i="8" s="1"/>
  <c r="I513" i="8" s="1"/>
  <c r="I514" i="8" s="1"/>
  <c r="I515" i="8" s="1"/>
  <c r="I516" i="8" s="1"/>
  <c r="I517" i="8" s="1"/>
  <c r="I518" i="8" s="1"/>
  <c r="I519" i="8" s="1"/>
  <c r="I520" i="8" s="1"/>
  <c r="I521" i="8" s="1"/>
  <c r="I522" i="8" s="1"/>
  <c r="I523" i="8" s="1"/>
  <c r="I524" i="8" s="1"/>
  <c r="I525" i="8" s="1"/>
  <c r="I526" i="8" s="1"/>
  <c r="I527" i="8" s="1"/>
  <c r="I528" i="8" s="1"/>
  <c r="I529" i="8" s="1"/>
  <c r="I530" i="8" s="1"/>
  <c r="I531" i="8" s="1"/>
  <c r="I532" i="8" s="1"/>
  <c r="I533" i="8" s="1"/>
  <c r="I534" i="8" s="1"/>
  <c r="I535" i="8" s="1"/>
  <c r="I536" i="8" s="1"/>
  <c r="I537" i="8" s="1"/>
  <c r="I538" i="8" s="1"/>
  <c r="I539" i="8" s="1"/>
  <c r="I540" i="8" s="1"/>
  <c r="I541" i="8" s="1"/>
  <c r="I542" i="8" s="1"/>
  <c r="I543" i="8" s="1"/>
  <c r="I544" i="8" s="1"/>
  <c r="I545" i="8" s="1"/>
  <c r="I546" i="8" s="1"/>
  <c r="I547" i="8" s="1"/>
  <c r="I548" i="8" s="1"/>
  <c r="I549" i="8" s="1"/>
  <c r="I550" i="8" s="1"/>
  <c r="I551" i="8" s="1"/>
  <c r="I552" i="8" s="1"/>
  <c r="I553" i="8" s="1"/>
  <c r="I554" i="8" s="1"/>
  <c r="I555" i="8" s="1"/>
  <c r="I556" i="8" s="1"/>
  <c r="I557" i="8" s="1"/>
  <c r="I558" i="8" s="1"/>
  <c r="I559" i="8" s="1"/>
  <c r="I560" i="8" s="1"/>
  <c r="I561" i="8" s="1"/>
  <c r="I562" i="8" s="1"/>
  <c r="I563" i="8" s="1"/>
  <c r="I564" i="8" s="1"/>
  <c r="I565" i="8" s="1"/>
  <c r="I566" i="8" s="1"/>
  <c r="I567" i="8" s="1"/>
  <c r="I568" i="8" s="1"/>
  <c r="I569" i="8" s="1"/>
  <c r="I570" i="8" s="1"/>
  <c r="I571" i="8" s="1"/>
  <c r="I572" i="8" s="1"/>
  <c r="I573" i="8" s="1"/>
  <c r="I574" i="8" s="1"/>
  <c r="I575" i="8" s="1"/>
  <c r="I576" i="8" s="1"/>
  <c r="I577" i="8" s="1"/>
  <c r="I578" i="8" s="1"/>
  <c r="I579" i="8" s="1"/>
  <c r="I580" i="8" s="1"/>
  <c r="I581" i="8" s="1"/>
  <c r="I582" i="8" s="1"/>
  <c r="I583" i="8" s="1"/>
  <c r="I584" i="8" s="1"/>
  <c r="I585" i="8" s="1"/>
  <c r="I586" i="8" s="1"/>
  <c r="I587" i="8" s="1"/>
  <c r="I588" i="8" s="1"/>
  <c r="I589" i="8" s="1"/>
  <c r="I590" i="8" s="1"/>
  <c r="I591" i="8" s="1"/>
  <c r="I592" i="8" s="1"/>
  <c r="I593" i="8" s="1"/>
  <c r="I594" i="8" s="1"/>
  <c r="I595" i="8" s="1"/>
  <c r="I596" i="8" s="1"/>
  <c r="I597" i="8" s="1"/>
  <c r="I598" i="8" s="1"/>
  <c r="I599" i="8" s="1"/>
  <c r="I600" i="8" s="1"/>
  <c r="I601" i="8" s="1"/>
  <c r="I602" i="8" s="1"/>
  <c r="I603" i="8" s="1"/>
  <c r="I604" i="8" s="1"/>
  <c r="I605" i="8" s="1"/>
  <c r="I606" i="8" s="1"/>
  <c r="I607" i="8" s="1"/>
  <c r="I608" i="8" s="1"/>
  <c r="I609" i="8" s="1"/>
  <c r="I610" i="8" s="1"/>
  <c r="I611" i="8" s="1"/>
  <c r="I612" i="8" s="1"/>
  <c r="I613" i="8" s="1"/>
  <c r="I614" i="8" s="1"/>
  <c r="I615" i="8" s="1"/>
  <c r="I616" i="8" s="1"/>
  <c r="I617" i="8" s="1"/>
  <c r="I618" i="8" s="1"/>
  <c r="I619" i="8" s="1"/>
  <c r="I620" i="8" s="1"/>
  <c r="I621" i="8" s="1"/>
  <c r="I622" i="8" s="1"/>
  <c r="I623" i="8" s="1"/>
  <c r="I624" i="8" s="1"/>
  <c r="I625" i="8" s="1"/>
  <c r="I626" i="8" s="1"/>
  <c r="I627" i="8" s="1"/>
  <c r="I628" i="8" s="1"/>
  <c r="I629" i="8" s="1"/>
  <c r="I630" i="8" s="1"/>
  <c r="I631" i="8" s="1"/>
  <c r="I632" i="8" s="1"/>
  <c r="I633" i="8" s="1"/>
  <c r="I634" i="8" s="1"/>
  <c r="I635" i="8" s="1"/>
  <c r="I636" i="8" s="1"/>
  <c r="I637" i="8" s="1"/>
  <c r="I638" i="8" s="1"/>
  <c r="I639" i="8" s="1"/>
  <c r="I640" i="8" s="1"/>
  <c r="I641" i="8" s="1"/>
  <c r="I642" i="8" s="1"/>
  <c r="I643" i="8" s="1"/>
  <c r="I644" i="8" s="1"/>
  <c r="I645" i="8" s="1"/>
  <c r="I646" i="8" s="1"/>
  <c r="I647" i="8" s="1"/>
  <c r="I648" i="8" s="1"/>
  <c r="I649" i="8" s="1"/>
  <c r="I650" i="8" s="1"/>
  <c r="I651" i="8" s="1"/>
  <c r="I652" i="8" s="1"/>
  <c r="I653" i="8" s="1"/>
  <c r="I654" i="8" s="1"/>
  <c r="I655" i="8" s="1"/>
  <c r="I656" i="8" s="1"/>
  <c r="I657" i="8" s="1"/>
  <c r="I658" i="8" s="1"/>
  <c r="I659" i="8" s="1"/>
  <c r="I660" i="8" s="1"/>
  <c r="I661" i="8" s="1"/>
  <c r="I662" i="8" s="1"/>
  <c r="I663" i="8" s="1"/>
  <c r="I664" i="8" s="1"/>
  <c r="I665" i="8" s="1"/>
  <c r="I666" i="8" s="1"/>
  <c r="I667" i="8" s="1"/>
  <c r="I668" i="8" s="1"/>
  <c r="I669" i="8" s="1"/>
  <c r="I670" i="8" s="1"/>
  <c r="I671" i="8" s="1"/>
  <c r="I672" i="8" s="1"/>
  <c r="I673" i="8" s="1"/>
  <c r="I674" i="8" s="1"/>
  <c r="I675" i="8" s="1"/>
  <c r="I676" i="8" s="1"/>
  <c r="I677" i="8" s="1"/>
  <c r="I678" i="8" s="1"/>
  <c r="I679" i="8" s="1"/>
  <c r="I680" i="8" s="1"/>
  <c r="I681" i="8" s="1"/>
  <c r="I682" i="8" s="1"/>
  <c r="I683" i="8" s="1"/>
  <c r="I684" i="8" s="1"/>
  <c r="I685" i="8" s="1"/>
  <c r="I686" i="8" s="1"/>
  <c r="I687" i="8" s="1"/>
  <c r="I688" i="8" s="1"/>
  <c r="I689" i="8" s="1"/>
  <c r="I690" i="8" s="1"/>
  <c r="I691" i="8" s="1"/>
  <c r="I692" i="8" s="1"/>
  <c r="I693" i="8" s="1"/>
  <c r="I694" i="8" s="1"/>
  <c r="I695" i="8" s="1"/>
  <c r="I696" i="8" s="1"/>
  <c r="I697" i="8" s="1"/>
  <c r="I698" i="8" s="1"/>
  <c r="I699" i="8" s="1"/>
  <c r="I700" i="8" s="1"/>
  <c r="I701" i="8" s="1"/>
  <c r="I702" i="8" s="1"/>
  <c r="I703" i="8" s="1"/>
  <c r="I704" i="8" s="1"/>
  <c r="I705" i="8" s="1"/>
  <c r="I706" i="8" s="1"/>
  <c r="I707" i="8" s="1"/>
  <c r="I708" i="8" s="1"/>
  <c r="I709" i="8" s="1"/>
  <c r="I710" i="8" s="1"/>
  <c r="I711" i="8" s="1"/>
  <c r="I712" i="8" s="1"/>
  <c r="I713" i="8" s="1"/>
  <c r="I714" i="8" s="1"/>
  <c r="I715" i="8" s="1"/>
  <c r="I716" i="8" s="1"/>
  <c r="I717" i="8" s="1"/>
  <c r="I718" i="8" s="1"/>
  <c r="I719" i="8" s="1"/>
  <c r="I720" i="8" s="1"/>
  <c r="I721" i="8" s="1"/>
  <c r="I722" i="8" s="1"/>
  <c r="I723" i="8" s="1"/>
  <c r="I724" i="8" s="1"/>
  <c r="I725" i="8" s="1"/>
  <c r="I726" i="8" s="1"/>
  <c r="I727" i="8" s="1"/>
  <c r="I728" i="8" s="1"/>
  <c r="I729" i="8" s="1"/>
  <c r="I730" i="8" s="1"/>
  <c r="I731" i="8" s="1"/>
  <c r="I732" i="8" s="1"/>
  <c r="I733" i="8" s="1"/>
  <c r="I734" i="8" s="1"/>
  <c r="I735" i="8" s="1"/>
  <c r="I736" i="8" s="1"/>
  <c r="I737" i="8" s="1"/>
  <c r="I738" i="8" s="1"/>
  <c r="I739" i="8" s="1"/>
  <c r="I740" i="8" s="1"/>
  <c r="I741" i="8" s="1"/>
  <c r="I742" i="8" s="1"/>
  <c r="I743" i="8" s="1"/>
  <c r="I744" i="8" s="1"/>
  <c r="I745" i="8" s="1"/>
  <c r="I746" i="8" s="1"/>
  <c r="I747" i="8" s="1"/>
  <c r="I748" i="8" s="1"/>
  <c r="I749" i="8" s="1"/>
  <c r="I750" i="8" s="1"/>
  <c r="I751" i="8" s="1"/>
  <c r="I752" i="8" s="1"/>
  <c r="I753" i="8" s="1"/>
  <c r="I754" i="8" s="1"/>
  <c r="I755" i="8" s="1"/>
  <c r="I756" i="8" s="1"/>
  <c r="I757" i="8" s="1"/>
  <c r="I758" i="8" s="1"/>
  <c r="I759" i="8" s="1"/>
  <c r="I760" i="8" s="1"/>
  <c r="I761" i="8" s="1"/>
  <c r="I762" i="8" s="1"/>
  <c r="I763" i="8" s="1"/>
  <c r="I764" i="8" s="1"/>
  <c r="I765" i="8" s="1"/>
  <c r="I766" i="8" s="1"/>
  <c r="I767" i="8" s="1"/>
  <c r="I768" i="8" s="1"/>
  <c r="I769" i="8" s="1"/>
  <c r="I770" i="8" s="1"/>
  <c r="I771" i="8" s="1"/>
  <c r="I772" i="8" s="1"/>
  <c r="I773" i="8" s="1"/>
  <c r="I774" i="8" s="1"/>
  <c r="I775" i="8" s="1"/>
  <c r="I776" i="8" s="1"/>
  <c r="I777" i="8" s="1"/>
  <c r="I778" i="8" s="1"/>
  <c r="I779" i="8" s="1"/>
  <c r="I780" i="8" s="1"/>
  <c r="I781" i="8" s="1"/>
  <c r="I782" i="8" s="1"/>
  <c r="I783" i="8" s="1"/>
  <c r="I784" i="8" s="1"/>
  <c r="I785" i="8" s="1"/>
  <c r="I786" i="8" s="1"/>
  <c r="I787" i="8" s="1"/>
  <c r="I788" i="8" s="1"/>
  <c r="I789" i="8" s="1"/>
  <c r="I790" i="8" s="1"/>
  <c r="I791" i="8" s="1"/>
  <c r="I792" i="8" s="1"/>
  <c r="I793" i="8" s="1"/>
  <c r="I794" i="8" s="1"/>
  <c r="I795" i="8" s="1"/>
  <c r="I796" i="8" s="1"/>
  <c r="I797" i="8" s="1"/>
  <c r="I798" i="8" s="1"/>
  <c r="I799" i="8" s="1"/>
  <c r="I800" i="8" s="1"/>
  <c r="I801" i="8" s="1"/>
  <c r="I802" i="8" s="1"/>
  <c r="I803" i="8" s="1"/>
  <c r="I804" i="8" s="1"/>
  <c r="I805" i="8" s="1"/>
  <c r="I806" i="8" s="1"/>
  <c r="I807" i="8" s="1"/>
  <c r="I808" i="8" s="1"/>
  <c r="I809" i="8" s="1"/>
  <c r="I810" i="8" s="1"/>
  <c r="I811" i="8" s="1"/>
  <c r="I812" i="8" s="1"/>
  <c r="I813" i="8" s="1"/>
  <c r="I814" i="8" s="1"/>
  <c r="I815" i="8" s="1"/>
  <c r="I816" i="8" s="1"/>
  <c r="I817" i="8" s="1"/>
  <c r="I818" i="8" s="1"/>
  <c r="I819" i="8" s="1"/>
  <c r="I820" i="8" s="1"/>
  <c r="I821" i="8" s="1"/>
  <c r="I822" i="8" s="1"/>
  <c r="I823" i="8" s="1"/>
  <c r="I824" i="8" s="1"/>
  <c r="I825" i="8" s="1"/>
  <c r="I826" i="8" s="1"/>
  <c r="I827" i="8" s="1"/>
  <c r="I828" i="8" s="1"/>
  <c r="I829" i="8" s="1"/>
  <c r="I830" i="8" s="1"/>
  <c r="I831" i="8" s="1"/>
  <c r="I832" i="8" s="1"/>
  <c r="I833" i="8" s="1"/>
  <c r="I834" i="8" s="1"/>
  <c r="I835" i="8" s="1"/>
  <c r="I836" i="8" s="1"/>
  <c r="I837" i="8" s="1"/>
  <c r="I838" i="8" s="1"/>
  <c r="I839" i="8" s="1"/>
  <c r="I840" i="8" s="1"/>
  <c r="I841" i="8" s="1"/>
  <c r="I842" i="8" s="1"/>
  <c r="I843" i="8" s="1"/>
  <c r="I844" i="8" s="1"/>
  <c r="I845" i="8" s="1"/>
  <c r="I846" i="8" s="1"/>
  <c r="I847" i="8" s="1"/>
  <c r="I848" i="8" s="1"/>
  <c r="I849" i="8" s="1"/>
  <c r="I850" i="8" s="1"/>
  <c r="I851" i="8" s="1"/>
  <c r="I852" i="8" s="1"/>
  <c r="I853" i="8" s="1"/>
  <c r="I854" i="8" s="1"/>
  <c r="I855" i="8" s="1"/>
  <c r="I856" i="8" s="1"/>
  <c r="I857" i="8" s="1"/>
  <c r="I858" i="8" s="1"/>
  <c r="I859" i="8" s="1"/>
  <c r="I860" i="8" s="1"/>
  <c r="I861" i="8" s="1"/>
  <c r="I862" i="8" s="1"/>
  <c r="I863" i="8" s="1"/>
  <c r="I864" i="8" s="1"/>
  <c r="I865" i="8" s="1"/>
  <c r="I866" i="8" s="1"/>
  <c r="I867" i="8" s="1"/>
  <c r="I868" i="8" s="1"/>
  <c r="I869" i="8" s="1"/>
  <c r="I870" i="8" s="1"/>
  <c r="I871" i="8" s="1"/>
  <c r="I872" i="8" s="1"/>
  <c r="I873" i="8" s="1"/>
  <c r="I874" i="8" s="1"/>
  <c r="I875" i="8" s="1"/>
  <c r="I876" i="8" s="1"/>
  <c r="I877" i="8" s="1"/>
  <c r="I878" i="8" s="1"/>
  <c r="I879" i="8" s="1"/>
  <c r="I880" i="8" s="1"/>
  <c r="I881" i="8" s="1"/>
  <c r="I882" i="8" s="1"/>
  <c r="I883" i="8" s="1"/>
  <c r="I884" i="8" s="1"/>
  <c r="I885" i="8" s="1"/>
  <c r="I886" i="8" s="1"/>
  <c r="I887" i="8" s="1"/>
  <c r="I888" i="8" s="1"/>
  <c r="I889" i="8" s="1"/>
  <c r="I890" i="8" s="1"/>
  <c r="I891" i="8" s="1"/>
  <c r="I892" i="8" s="1"/>
  <c r="I893" i="8" s="1"/>
  <c r="I894" i="8" s="1"/>
  <c r="I895" i="8" s="1"/>
  <c r="I896" i="8" s="1"/>
  <c r="I897" i="8" s="1"/>
  <c r="I898" i="8" s="1"/>
  <c r="I899" i="8" s="1"/>
  <c r="I900" i="8" s="1"/>
  <c r="I901" i="8" s="1"/>
  <c r="I902" i="8" s="1"/>
  <c r="I903" i="8" s="1"/>
  <c r="I904" i="8" s="1"/>
  <c r="I905" i="8" s="1"/>
  <c r="I906" i="8" s="1"/>
  <c r="I907" i="8" s="1"/>
  <c r="I908" i="8" s="1"/>
  <c r="I909" i="8" s="1"/>
  <c r="I910" i="8" s="1"/>
  <c r="I911" i="8" s="1"/>
  <c r="I912" i="8" s="1"/>
  <c r="I913" i="8" s="1"/>
  <c r="I914" i="8" s="1"/>
  <c r="I915" i="8" s="1"/>
  <c r="I916" i="8" s="1"/>
  <c r="I917" i="8" s="1"/>
  <c r="I918" i="8" s="1"/>
  <c r="I919" i="8" s="1"/>
  <c r="I920" i="8" s="1"/>
  <c r="I921" i="8" s="1"/>
  <c r="I922" i="8" s="1"/>
  <c r="I923" i="8" s="1"/>
  <c r="I924" i="8" s="1"/>
  <c r="I925" i="8" s="1"/>
  <c r="I926" i="8" s="1"/>
  <c r="I927" i="8" s="1"/>
  <c r="I928" i="8" s="1"/>
  <c r="I929" i="8" s="1"/>
  <c r="I930" i="8" s="1"/>
  <c r="I931" i="8" s="1"/>
  <c r="I932" i="8" s="1"/>
  <c r="I933" i="8" s="1"/>
  <c r="I934" i="8" s="1"/>
  <c r="I935" i="8" s="1"/>
  <c r="I936" i="8" s="1"/>
  <c r="I937" i="8" s="1"/>
  <c r="I938" i="8" s="1"/>
  <c r="I939" i="8" s="1"/>
  <c r="I940" i="8" s="1"/>
  <c r="I941" i="8" s="1"/>
  <c r="I942" i="8" s="1"/>
  <c r="I943" i="8" s="1"/>
  <c r="I944" i="8" s="1"/>
  <c r="I945" i="8" s="1"/>
  <c r="I946" i="8" s="1"/>
  <c r="I947" i="8" s="1"/>
  <c r="I948" i="8" s="1"/>
  <c r="I949" i="8" s="1"/>
  <c r="I950" i="8" s="1"/>
  <c r="I951" i="8" s="1"/>
  <c r="I952" i="8" s="1"/>
  <c r="I953" i="8" s="1"/>
  <c r="I954" i="8" s="1"/>
  <c r="I955" i="8" s="1"/>
  <c r="I956" i="8" s="1"/>
  <c r="I957" i="8" s="1"/>
  <c r="I958" i="8" s="1"/>
  <c r="I959" i="8" s="1"/>
  <c r="I960" i="8" s="1"/>
  <c r="I961" i="8" s="1"/>
  <c r="I962" i="8" s="1"/>
  <c r="I963" i="8" s="1"/>
  <c r="I964" i="8" s="1"/>
  <c r="I965" i="8" s="1"/>
  <c r="I966" i="8" s="1"/>
  <c r="I967" i="8" s="1"/>
  <c r="I968" i="8" s="1"/>
  <c r="I969" i="8" s="1"/>
  <c r="I970" i="8" s="1"/>
  <c r="I971" i="8" s="1"/>
  <c r="I972" i="8" s="1"/>
  <c r="I973" i="8" s="1"/>
  <c r="I974" i="8" s="1"/>
  <c r="I975" i="8" s="1"/>
  <c r="I976" i="8" s="1"/>
  <c r="I977" i="8" s="1"/>
  <c r="I978" i="8" s="1"/>
  <c r="I979" i="8" s="1"/>
  <c r="I980" i="8" s="1"/>
  <c r="I981" i="8" s="1"/>
  <c r="I982" i="8" s="1"/>
  <c r="I983" i="8" s="1"/>
  <c r="I984" i="8" s="1"/>
  <c r="I985" i="8" s="1"/>
  <c r="I986" i="8" s="1"/>
  <c r="I987" i="8" s="1"/>
  <c r="I988" i="8" s="1"/>
  <c r="H13" i="8"/>
  <c r="R13" i="8" s="1"/>
  <c r="H14" i="8" l="1"/>
  <c r="R14" i="8" l="1"/>
  <c r="H15" i="8"/>
  <c r="R15" i="8" l="1"/>
  <c r="H16" i="8"/>
  <c r="R16" i="8" l="1"/>
  <c r="H17" i="8"/>
  <c r="R17" i="8" l="1"/>
  <c r="H18" i="8"/>
  <c r="D215" i="61"/>
  <c r="L247" i="61"/>
  <c r="K247" i="61"/>
  <c r="R18" i="8" l="1"/>
  <c r="H19" i="8"/>
  <c r="R19" i="8" l="1"/>
  <c r="H20" i="8"/>
  <c r="F215" i="61"/>
  <c r="R20" i="8" l="1"/>
  <c r="H21" i="8"/>
  <c r="R21" i="8" l="1"/>
  <c r="H22" i="8"/>
  <c r="J13" i="32"/>
  <c r="J14" i="32"/>
  <c r="J15" i="32"/>
  <c r="J16" i="32"/>
  <c r="J17" i="32"/>
  <c r="M17" i="32" s="1"/>
  <c r="J7" i="32"/>
  <c r="J8" i="32"/>
  <c r="J9" i="32"/>
  <c r="J10" i="32"/>
  <c r="J11" i="32"/>
  <c r="J12" i="32"/>
  <c r="I8" i="32"/>
  <c r="I9" i="32"/>
  <c r="I10" i="32"/>
  <c r="I11" i="32"/>
  <c r="I12" i="32"/>
  <c r="I13" i="32"/>
  <c r="I14" i="32"/>
  <c r="I15" i="32"/>
  <c r="I16" i="32"/>
  <c r="I17" i="32"/>
  <c r="I7" i="32"/>
  <c r="H7" i="32"/>
  <c r="I223" i="61" s="1"/>
  <c r="H9" i="32"/>
  <c r="I225" i="61" s="1"/>
  <c r="R22" i="8" l="1"/>
  <c r="H23" i="8"/>
  <c r="H8" i="32"/>
  <c r="I224" i="61" s="1"/>
  <c r="R23" i="8" l="1"/>
  <c r="H24" i="8"/>
  <c r="H11" i="32"/>
  <c r="I227" i="61" s="1"/>
  <c r="R24" i="8" l="1"/>
  <c r="H25" i="8"/>
  <c r="R25" i="8" l="1"/>
  <c r="H26" i="8"/>
  <c r="H13" i="32"/>
  <c r="I229" i="61" s="1"/>
  <c r="R26" i="8" l="1"/>
  <c r="H27" i="8"/>
  <c r="R27" i="8" l="1"/>
  <c r="H28" i="8"/>
  <c r="R28" i="8" l="1"/>
  <c r="H29" i="8"/>
  <c r="R29" i="8" l="1"/>
  <c r="H30" i="8"/>
  <c r="F228" i="61"/>
  <c r="D228" i="61"/>
  <c r="J6" i="32"/>
  <c r="I6" i="32"/>
  <c r="R30" i="8" l="1"/>
  <c r="H31" i="8"/>
  <c r="R31" i="8" l="1"/>
  <c r="H32" i="8"/>
  <c r="R32" i="8" l="1"/>
  <c r="H33" i="8"/>
  <c r="R33" i="8" l="1"/>
  <c r="H34" i="8"/>
  <c r="R34" i="8" l="1"/>
  <c r="H35" i="8"/>
  <c r="R35" i="8" l="1"/>
  <c r="H36" i="8"/>
  <c r="R36" i="8" l="1"/>
  <c r="H37" i="8"/>
  <c r="R37" i="8" l="1"/>
  <c r="H38" i="8"/>
  <c r="R38" i="8" l="1"/>
  <c r="H39" i="8"/>
  <c r="R39" i="8" l="1"/>
  <c r="H40" i="8"/>
  <c r="R40" i="8" l="1"/>
  <c r="H41" i="8"/>
  <c r="R41" i="8" l="1"/>
  <c r="H42" i="8"/>
  <c r="R42" i="8" l="1"/>
  <c r="H43" i="8"/>
  <c r="R43" i="8" l="1"/>
  <c r="H44" i="8"/>
  <c r="R44" i="8" l="1"/>
  <c r="H45" i="8"/>
  <c r="R45" i="8" l="1"/>
  <c r="H46" i="8"/>
  <c r="R46" i="8" l="1"/>
  <c r="H47" i="8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R47" i="8" l="1"/>
  <c r="R48" i="8" l="1"/>
  <c r="R49" i="8" l="1"/>
  <c r="R50" i="8" l="1"/>
  <c r="R51" i="8" l="1"/>
  <c r="R52" i="8" l="1"/>
  <c r="R53" i="8" l="1"/>
  <c r="R54" i="8" l="1"/>
  <c r="R55" i="8" l="1"/>
  <c r="R56" i="8" l="1"/>
  <c r="R57" i="8" l="1"/>
  <c r="R58" i="8" l="1"/>
  <c r="R59" i="8" l="1"/>
  <c r="R60" i="8" l="1"/>
  <c r="R61" i="8" l="1"/>
  <c r="R62" i="8" l="1"/>
  <c r="R63" i="8" l="1"/>
  <c r="R64" i="8" l="1"/>
  <c r="R65" i="8" l="1"/>
  <c r="R66" i="8" l="1"/>
  <c r="H67" i="8"/>
  <c r="R67" i="8" l="1"/>
  <c r="H68" i="8"/>
  <c r="R68" i="8" l="1"/>
  <c r="H69" i="8"/>
  <c r="R69" i="8" l="1"/>
  <c r="H70" i="8"/>
  <c r="R70" i="8" l="1"/>
  <c r="H71" i="8"/>
  <c r="R71" i="8" l="1"/>
  <c r="H72" i="8"/>
  <c r="R72" i="8" l="1"/>
  <c r="H73" i="8"/>
  <c r="R73" i="8" l="1"/>
  <c r="H74" i="8"/>
  <c r="R74" i="8" l="1"/>
  <c r="H75" i="8"/>
  <c r="R75" i="8" l="1"/>
  <c r="H76" i="8"/>
  <c r="R76" i="8" l="1"/>
  <c r="H77" i="8"/>
  <c r="R77" i="8" l="1"/>
  <c r="H78" i="8"/>
  <c r="R78" i="8" l="1"/>
  <c r="H79" i="8"/>
  <c r="R79" i="8" l="1"/>
  <c r="H80" i="8"/>
  <c r="R80" i="8" l="1"/>
  <c r="H81" i="8"/>
  <c r="R81" i="8" l="1"/>
  <c r="H82" i="8"/>
  <c r="R82" i="8" l="1"/>
  <c r="H83" i="8"/>
  <c r="R83" i="8" l="1"/>
  <c r="H84" i="8"/>
  <c r="R84" i="8" l="1"/>
  <c r="H85" i="8"/>
  <c r="R85" i="8" l="1"/>
  <c r="H86" i="8"/>
  <c r="R86" i="8" l="1"/>
  <c r="H87" i="8"/>
  <c r="R87" i="8" l="1"/>
  <c r="H88" i="8"/>
  <c r="R88" i="8" l="1"/>
  <c r="H89" i="8"/>
  <c r="R89" i="8" l="1"/>
  <c r="H90" i="8"/>
  <c r="R90" i="8" l="1"/>
  <c r="H91" i="8"/>
  <c r="R91" i="8" l="1"/>
  <c r="H92" i="8"/>
  <c r="R92" i="8" l="1"/>
  <c r="H93" i="8"/>
  <c r="R93" i="8" l="1"/>
  <c r="H94" i="8"/>
  <c r="R94" i="8" l="1"/>
  <c r="H95" i="8"/>
  <c r="R95" i="8" l="1"/>
  <c r="H96" i="8"/>
  <c r="R96" i="8" l="1"/>
  <c r="H97" i="8"/>
  <c r="R97" i="8" l="1"/>
  <c r="H98" i="8"/>
  <c r="R98" i="8" l="1"/>
  <c r="H99" i="8"/>
  <c r="R99" i="8" l="1"/>
  <c r="H100" i="8"/>
  <c r="R100" i="8" l="1"/>
  <c r="H101" i="8"/>
  <c r="R101" i="8" l="1"/>
  <c r="H102" i="8"/>
  <c r="R102" i="8" l="1"/>
  <c r="H103" i="8"/>
  <c r="R103" i="8" l="1"/>
  <c r="H104" i="8"/>
  <c r="R104" i="8" l="1"/>
  <c r="H105" i="8"/>
  <c r="R105" i="8" l="1"/>
  <c r="H106" i="8"/>
  <c r="R106" i="8" l="1"/>
  <c r="H107" i="8"/>
  <c r="R107" i="8" l="1"/>
  <c r="H108" i="8"/>
  <c r="R108" i="8" l="1"/>
  <c r="H109" i="8"/>
  <c r="R109" i="8" l="1"/>
  <c r="H110" i="8"/>
  <c r="R110" i="8" l="1"/>
  <c r="H111" i="8"/>
  <c r="R111" i="8" l="1"/>
  <c r="H112" i="8"/>
  <c r="R112" i="8" l="1"/>
  <c r="H113" i="8"/>
  <c r="R113" i="8" l="1"/>
  <c r="H114" i="8"/>
  <c r="R114" i="8" l="1"/>
  <c r="H115" i="8"/>
  <c r="R115" i="8" l="1"/>
  <c r="H116" i="8"/>
  <c r="R116" i="8" l="1"/>
  <c r="H117" i="8"/>
  <c r="R117" i="8" l="1"/>
  <c r="H118" i="8"/>
  <c r="R118" i="8" l="1"/>
  <c r="H119" i="8"/>
  <c r="R119" i="8" l="1"/>
  <c r="H120" i="8"/>
  <c r="R120" i="8" l="1"/>
  <c r="H121" i="8"/>
  <c r="R121" i="8" l="1"/>
  <c r="H122" i="8"/>
  <c r="R122" i="8" l="1"/>
  <c r="H123" i="8"/>
  <c r="R123" i="8" l="1"/>
  <c r="H124" i="8"/>
  <c r="R124" i="8" l="1"/>
  <c r="H125" i="8"/>
  <c r="R125" i="8" l="1"/>
  <c r="H126" i="8"/>
  <c r="R126" i="8" l="1"/>
  <c r="H127" i="8"/>
  <c r="R127" i="8" l="1"/>
  <c r="H128" i="8"/>
  <c r="R128" i="8" l="1"/>
  <c r="H129" i="8"/>
  <c r="R129" i="8" l="1"/>
  <c r="H130" i="8"/>
  <c r="R130" i="8" l="1"/>
  <c r="H131" i="8"/>
  <c r="R131" i="8" l="1"/>
  <c r="H132" i="8"/>
  <c r="R132" i="8" l="1"/>
  <c r="H133" i="8"/>
  <c r="R133" i="8" l="1"/>
  <c r="H134" i="8"/>
  <c r="R134" i="8" l="1"/>
  <c r="H135" i="8"/>
  <c r="R135" i="8" l="1"/>
  <c r="H136" i="8"/>
  <c r="R136" i="8" l="1"/>
  <c r="H137" i="8"/>
  <c r="R137" i="8" l="1"/>
  <c r="H138" i="8"/>
  <c r="R138" i="8" l="1"/>
  <c r="H139" i="8"/>
  <c r="R139" i="8" l="1"/>
  <c r="H140" i="8"/>
  <c r="R140" i="8" l="1"/>
  <c r="H141" i="8"/>
  <c r="R141" i="8" l="1"/>
  <c r="H142" i="8"/>
  <c r="R142" i="8" l="1"/>
  <c r="H143" i="8"/>
  <c r="R143" i="8" l="1"/>
  <c r="H144" i="8"/>
  <c r="R144" i="8" l="1"/>
  <c r="H145" i="8"/>
  <c r="R145" i="8" l="1"/>
  <c r="H146" i="8"/>
  <c r="R146" i="8" l="1"/>
  <c r="H147" i="8"/>
  <c r="R147" i="8" l="1"/>
  <c r="H148" i="8"/>
  <c r="R148" i="8" l="1"/>
  <c r="H149" i="8"/>
  <c r="R149" i="8" l="1"/>
  <c r="H150" i="8"/>
  <c r="R150" i="8" l="1"/>
  <c r="H151" i="8"/>
  <c r="H152" i="8" l="1"/>
  <c r="R151" i="8"/>
  <c r="R152" i="8" l="1"/>
  <c r="H153" i="8"/>
  <c r="R153" i="8" l="1"/>
  <c r="H154" i="8"/>
  <c r="H155" i="8" l="1"/>
  <c r="R154" i="8"/>
  <c r="H156" i="8" l="1"/>
  <c r="R155" i="8"/>
  <c r="H157" i="8" l="1"/>
  <c r="R156" i="8"/>
  <c r="R157" i="8" l="1"/>
  <c r="H158" i="8"/>
  <c r="H159" i="8" l="1"/>
  <c r="R158" i="8"/>
  <c r="H160" i="8" l="1"/>
  <c r="R159" i="8"/>
  <c r="R160" i="8" l="1"/>
  <c r="H161" i="8"/>
  <c r="R161" i="8" l="1"/>
  <c r="H162" i="8"/>
  <c r="R162" i="8" l="1"/>
  <c r="H163" i="8"/>
  <c r="R163" i="8" l="1"/>
  <c r="H164" i="8"/>
  <c r="R164" i="8" l="1"/>
  <c r="H165" i="8"/>
  <c r="R165" i="8" l="1"/>
  <c r="H166" i="8"/>
  <c r="R166" i="8" l="1"/>
  <c r="H167" i="8"/>
  <c r="R167" i="8" l="1"/>
  <c r="H168" i="8"/>
  <c r="R168" i="8" l="1"/>
  <c r="H169" i="8"/>
  <c r="R169" i="8" l="1"/>
  <c r="H170" i="8"/>
  <c r="H171" i="8" l="1"/>
  <c r="R170" i="8"/>
  <c r="R171" i="8" l="1"/>
  <c r="H172" i="8"/>
  <c r="R172" i="8" l="1"/>
  <c r="H173" i="8"/>
  <c r="R173" i="8" l="1"/>
  <c r="H174" i="8"/>
  <c r="R174" i="8" l="1"/>
  <c r="H175" i="8"/>
  <c r="H176" i="8" l="1"/>
  <c r="R175" i="8"/>
  <c r="H177" i="8" l="1"/>
  <c r="R176" i="8"/>
  <c r="R177" i="8" l="1"/>
  <c r="H178" i="8"/>
  <c r="R178" i="8" l="1"/>
  <c r="H179" i="8"/>
  <c r="R179" i="8" l="1"/>
  <c r="H180" i="8"/>
  <c r="R180" i="8" l="1"/>
  <c r="H181" i="8"/>
  <c r="I235" i="61"/>
  <c r="R181" i="8" l="1"/>
  <c r="H182" i="8"/>
  <c r="R182" i="8" l="1"/>
  <c r="H183" i="8"/>
  <c r="G12" i="10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H12" i="10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R183" i="8" l="1"/>
  <c r="H184" i="8"/>
  <c r="G23" i="10"/>
  <c r="H23" i="10"/>
  <c r="R184" i="8" l="1"/>
  <c r="H185" i="8"/>
  <c r="H24" i="10"/>
  <c r="H25" i="10" s="1"/>
  <c r="G24" i="10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R185" i="8" l="1"/>
  <c r="H186" i="8"/>
  <c r="H26" i="10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R186" i="8" l="1"/>
  <c r="H187" i="8"/>
  <c r="M11" i="32"/>
  <c r="H188" i="8" l="1"/>
  <c r="R187" i="8"/>
  <c r="L11" i="32"/>
  <c r="G11" i="32"/>
  <c r="R188" i="8" l="1"/>
  <c r="H189" i="8"/>
  <c r="R189" i="8" l="1"/>
  <c r="H190" i="8"/>
  <c r="R190" i="8" l="1"/>
  <c r="H191" i="8"/>
  <c r="H6" i="32"/>
  <c r="I222" i="61" s="1"/>
  <c r="R191" i="8" l="1"/>
  <c r="H192" i="8"/>
  <c r="R192" i="8" l="1"/>
  <c r="H193" i="8"/>
  <c r="M13" i="32"/>
  <c r="R193" i="8" l="1"/>
  <c r="H194" i="8"/>
  <c r="R194" i="8" l="1"/>
  <c r="H195" i="8"/>
  <c r="R195" i="8" l="1"/>
  <c r="H196" i="8"/>
  <c r="R196" i="8" l="1"/>
  <c r="H197" i="8"/>
  <c r="H17" i="32"/>
  <c r="I233" i="61" s="1"/>
  <c r="R197" i="8" l="1"/>
  <c r="H198" i="8"/>
  <c r="L13" i="32"/>
  <c r="G13" i="32"/>
  <c r="R198" i="8" l="1"/>
  <c r="H199" i="8"/>
  <c r="R199" i="8" l="1"/>
  <c r="H200" i="8"/>
  <c r="H16" i="32"/>
  <c r="I232" i="61" s="1"/>
  <c r="H12" i="32"/>
  <c r="I228" i="61" s="1"/>
  <c r="Q3" i="8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H204" i="10"/>
  <c r="H205" i="10" s="1"/>
  <c r="H206" i="10" s="1"/>
  <c r="H207" i="10" s="1"/>
  <c r="H208" i="10" s="1"/>
  <c r="H209" i="10" s="1"/>
  <c r="H210" i="10" s="1"/>
  <c r="H211" i="10" s="1"/>
  <c r="H212" i="10" s="1"/>
  <c r="E7" i="32" s="1"/>
  <c r="G7" i="32" s="1"/>
  <c r="L204" i="10"/>
  <c r="L205" i="10"/>
  <c r="L206" i="10"/>
  <c r="L207" i="10"/>
  <c r="L208" i="10"/>
  <c r="L209" i="10"/>
  <c r="L210" i="10"/>
  <c r="L211" i="10"/>
  <c r="L212" i="10"/>
  <c r="I234" i="61"/>
  <c r="M12" i="32"/>
  <c r="H10" i="32"/>
  <c r="I226" i="61" s="1"/>
  <c r="H14" i="32"/>
  <c r="I230" i="61" s="1"/>
  <c r="M14" i="32"/>
  <c r="H15" i="32"/>
  <c r="I231" i="61" s="1"/>
  <c r="R200" i="8" l="1"/>
  <c r="H201" i="8"/>
  <c r="L12" i="32"/>
  <c r="G12" i="32"/>
  <c r="M8" i="32"/>
  <c r="M16" i="32"/>
  <c r="M7" i="32"/>
  <c r="H202" i="8" l="1"/>
  <c r="R201" i="8"/>
  <c r="H203" i="8" l="1"/>
  <c r="R202" i="8"/>
  <c r="M9" i="32"/>
  <c r="H204" i="8" l="1"/>
  <c r="R203" i="8"/>
  <c r="M15" i="32"/>
  <c r="H205" i="8" l="1"/>
  <c r="R204" i="8"/>
  <c r="M10" i="32"/>
  <c r="R205" i="8" l="1"/>
  <c r="H206" i="8"/>
  <c r="H207" i="8" l="1"/>
  <c r="R206" i="8"/>
  <c r="H208" i="8" l="1"/>
  <c r="R207" i="8"/>
  <c r="G17" i="32"/>
  <c r="L17" i="32"/>
  <c r="H209" i="8" l="1"/>
  <c r="R208" i="8"/>
  <c r="L10" i="32"/>
  <c r="G10" i="32"/>
  <c r="H210" i="8" l="1"/>
  <c r="R209" i="8"/>
  <c r="G204" i="10"/>
  <c r="H211" i="8" l="1"/>
  <c r="R210" i="8"/>
  <c r="G205" i="10"/>
  <c r="R211" i="8" l="1"/>
  <c r="H212" i="8"/>
  <c r="G206" i="10"/>
  <c r="H213" i="8" l="1"/>
  <c r="R212" i="8"/>
  <c r="G207" i="10"/>
  <c r="H214" i="8" l="1"/>
  <c r="R213" i="8"/>
  <c r="G208" i="10"/>
  <c r="H215" i="8" l="1"/>
  <c r="R214" i="8"/>
  <c r="G9" i="32"/>
  <c r="L9" i="32"/>
  <c r="G209" i="10"/>
  <c r="H216" i="8" l="1"/>
  <c r="R215" i="8"/>
  <c r="G210" i="10"/>
  <c r="H217" i="8" l="1"/>
  <c r="R216" i="8"/>
  <c r="G211" i="10"/>
  <c r="H218" i="8" l="1"/>
  <c r="R217" i="8"/>
  <c r="G212" i="10"/>
  <c r="D7" i="32" s="1"/>
  <c r="L7" i="32" l="1"/>
  <c r="H219" i="8"/>
  <c r="R218" i="8"/>
  <c r="L8" i="32"/>
  <c r="G8" i="32"/>
  <c r="H220" i="8" l="1"/>
  <c r="R219" i="8"/>
  <c r="G15" i="32"/>
  <c r="L15" i="32"/>
  <c r="H221" i="8" l="1"/>
  <c r="R220" i="8"/>
  <c r="L16" i="32"/>
  <c r="G16" i="32"/>
  <c r="H222" i="8" l="1"/>
  <c r="R221" i="8"/>
  <c r="L14" i="32"/>
  <c r="G14" i="32"/>
  <c r="H223" i="8" l="1"/>
  <c r="R222" i="8"/>
  <c r="I989" i="8"/>
  <c r="I990" i="8" s="1"/>
  <c r="I991" i="8" s="1"/>
  <c r="I992" i="8" s="1"/>
  <c r="I993" i="8" s="1"/>
  <c r="I994" i="8" s="1"/>
  <c r="I995" i="8" s="1"/>
  <c r="I996" i="8" s="1"/>
  <c r="I997" i="8" s="1"/>
  <c r="I998" i="8" s="1"/>
  <c r="I999" i="8" s="1"/>
  <c r="I1000" i="8" s="1"/>
  <c r="I1001" i="8" s="1"/>
  <c r="I1002" i="8" s="1"/>
  <c r="I1003" i="8" s="1"/>
  <c r="I1004" i="8" s="1"/>
  <c r="I1005" i="8" s="1"/>
  <c r="I1006" i="8" s="1"/>
  <c r="I1007" i="8" s="1"/>
  <c r="I1008" i="8" s="1"/>
  <c r="I1009" i="8" s="1"/>
  <c r="I1010" i="8" s="1"/>
  <c r="I1011" i="8" s="1"/>
  <c r="I1012" i="8" s="1"/>
  <c r="I1013" i="8" s="1"/>
  <c r="I1014" i="8" s="1"/>
  <c r="I1015" i="8" s="1"/>
  <c r="I1016" i="8" s="1"/>
  <c r="I1017" i="8" s="1"/>
  <c r="I1018" i="8" s="1"/>
  <c r="I1019" i="8" s="1"/>
  <c r="I1020" i="8" s="1"/>
  <c r="I1021" i="8" s="1"/>
  <c r="I1022" i="8" s="1"/>
  <c r="I1023" i="8" s="1"/>
  <c r="I1024" i="8" s="1"/>
  <c r="I1025" i="8" s="1"/>
  <c r="I1026" i="8" s="1"/>
  <c r="I1027" i="8" s="1"/>
  <c r="I1028" i="8" s="1"/>
  <c r="I1029" i="8" s="1"/>
  <c r="I1030" i="8" s="1"/>
  <c r="I1031" i="8" s="1"/>
  <c r="I1032" i="8" s="1"/>
  <c r="I1033" i="8" s="1"/>
  <c r="I1034" i="8" s="1"/>
  <c r="I1035" i="8" s="1"/>
  <c r="I1036" i="8" s="1"/>
  <c r="I1037" i="8" s="1"/>
  <c r="I1038" i="8" s="1"/>
  <c r="I1039" i="8" s="1"/>
  <c r="I1040" i="8" s="1"/>
  <c r="I1041" i="8" s="1"/>
  <c r="I1042" i="8" s="1"/>
  <c r="I1043" i="8" s="1"/>
  <c r="I1044" i="8" s="1"/>
  <c r="I1045" i="8" s="1"/>
  <c r="I1046" i="8" s="1"/>
  <c r="I1047" i="8" s="1"/>
  <c r="I1048" i="8" s="1"/>
  <c r="I1049" i="8" s="1"/>
  <c r="I1050" i="8" s="1"/>
  <c r="I1051" i="8" s="1"/>
  <c r="I1052" i="8" s="1"/>
  <c r="I1053" i="8" s="1"/>
  <c r="I1054" i="8" s="1"/>
  <c r="I1055" i="8" s="1"/>
  <c r="I1056" i="8" s="1"/>
  <c r="I1057" i="8" s="1"/>
  <c r="I1058" i="8" s="1"/>
  <c r="I1059" i="8" s="1"/>
  <c r="I1060" i="8" s="1"/>
  <c r="I1061" i="8" s="1"/>
  <c r="I1062" i="8" s="1"/>
  <c r="I1063" i="8" s="1"/>
  <c r="I1064" i="8" s="1"/>
  <c r="I1065" i="8" s="1"/>
  <c r="I1066" i="8" s="1"/>
  <c r="I1067" i="8" s="1"/>
  <c r="I1068" i="8" s="1"/>
  <c r="I1069" i="8" s="1"/>
  <c r="I1070" i="8" s="1"/>
  <c r="I1071" i="8" s="1"/>
  <c r="I1072" i="8" s="1"/>
  <c r="I1073" i="8" s="1"/>
  <c r="I1074" i="8" s="1"/>
  <c r="I1075" i="8" s="1"/>
  <c r="I1076" i="8" s="1"/>
  <c r="I1077" i="8" s="1"/>
  <c r="I1078" i="8" s="1"/>
  <c r="I1079" i="8" s="1"/>
  <c r="I1080" i="8" s="1"/>
  <c r="I1081" i="8" s="1"/>
  <c r="I1082" i="8" s="1"/>
  <c r="I1083" i="8" s="1"/>
  <c r="I1084" i="8" s="1"/>
  <c r="I1085" i="8" s="1"/>
  <c r="I1086" i="8" s="1"/>
  <c r="I1087" i="8" s="1"/>
  <c r="I1088" i="8" s="1"/>
  <c r="I1089" i="8" s="1"/>
  <c r="I1090" i="8" s="1"/>
  <c r="I1091" i="8" s="1"/>
  <c r="I1092" i="8" s="1"/>
  <c r="I1093" i="8" s="1"/>
  <c r="I1094" i="8" s="1"/>
  <c r="I1095" i="8" s="1"/>
  <c r="I1096" i="8" s="1"/>
  <c r="I1097" i="8" s="1"/>
  <c r="I1098" i="8" s="1"/>
  <c r="I1099" i="8" s="1"/>
  <c r="I1100" i="8" s="1"/>
  <c r="I1101" i="8" s="1"/>
  <c r="I1102" i="8" s="1"/>
  <c r="I1103" i="8" s="1"/>
  <c r="I1104" i="8" s="1"/>
  <c r="I1105" i="8" s="1"/>
  <c r="I1106" i="8" s="1"/>
  <c r="I1107" i="8" s="1"/>
  <c r="I1108" i="8" s="1"/>
  <c r="I1109" i="8" s="1"/>
  <c r="I1110" i="8" s="1"/>
  <c r="I1111" i="8" s="1"/>
  <c r="I1112" i="8" s="1"/>
  <c r="I1113" i="8" s="1"/>
  <c r="I1114" i="8" s="1"/>
  <c r="I1115" i="8" s="1"/>
  <c r="I1116" i="8" s="1"/>
  <c r="I1117" i="8" s="1"/>
  <c r="I1118" i="8" s="1"/>
  <c r="I1119" i="8" s="1"/>
  <c r="I1120" i="8" s="1"/>
  <c r="I1121" i="8" s="1"/>
  <c r="I1122" i="8" s="1"/>
  <c r="I1123" i="8" s="1"/>
  <c r="I1124" i="8" s="1"/>
  <c r="I1125" i="8" s="1"/>
  <c r="I1126" i="8" s="1"/>
  <c r="I1127" i="8" s="1"/>
  <c r="I1128" i="8" s="1"/>
  <c r="I1129" i="8" s="1"/>
  <c r="I1130" i="8" s="1"/>
  <c r="I1131" i="8" s="1"/>
  <c r="I1132" i="8" s="1"/>
  <c r="I1133" i="8" s="1"/>
  <c r="I1134" i="8" s="1"/>
  <c r="I1135" i="8" s="1"/>
  <c r="I1136" i="8" s="1"/>
  <c r="I1137" i="8" s="1"/>
  <c r="I1138" i="8" s="1"/>
  <c r="I1139" i="8" s="1"/>
  <c r="I1140" i="8" s="1"/>
  <c r="I1141" i="8" s="1"/>
  <c r="I1142" i="8" s="1"/>
  <c r="I1143" i="8" s="1"/>
  <c r="I1144" i="8" s="1"/>
  <c r="I1145" i="8" s="1"/>
  <c r="I1146" i="8" s="1"/>
  <c r="I1147" i="8" s="1"/>
  <c r="I1148" i="8" s="1"/>
  <c r="I1149" i="8" s="1"/>
  <c r="I1150" i="8" s="1"/>
  <c r="I1151" i="8" s="1"/>
  <c r="I1152" i="8" s="1"/>
  <c r="I1153" i="8" s="1"/>
  <c r="I1154" i="8" s="1"/>
  <c r="I1155" i="8" s="1"/>
  <c r="I1156" i="8" s="1"/>
  <c r="I1157" i="8" s="1"/>
  <c r="I1158" i="8" s="1"/>
  <c r="I1159" i="8" s="1"/>
  <c r="I1160" i="8" s="1"/>
  <c r="I1161" i="8" s="1"/>
  <c r="I1162" i="8" s="1"/>
  <c r="I1163" i="8" s="1"/>
  <c r="I1164" i="8" s="1"/>
  <c r="I1165" i="8" s="1"/>
  <c r="I1166" i="8" s="1"/>
  <c r="I1167" i="8" s="1"/>
  <c r="I1168" i="8" s="1"/>
  <c r="I1169" i="8" s="1"/>
  <c r="I1170" i="8" s="1"/>
  <c r="I1171" i="8" s="1"/>
  <c r="I1172" i="8" s="1"/>
  <c r="I1173" i="8" s="1"/>
  <c r="I1174" i="8" s="1"/>
  <c r="I1175" i="8" s="1"/>
  <c r="I1176" i="8" s="1"/>
  <c r="I1177" i="8" s="1"/>
  <c r="I1178" i="8" s="1"/>
  <c r="I1179" i="8" s="1"/>
  <c r="I1180" i="8" s="1"/>
  <c r="I1181" i="8" s="1"/>
  <c r="I1182" i="8" s="1"/>
  <c r="I1183" i="8" s="1"/>
  <c r="I1184" i="8" s="1"/>
  <c r="I1185" i="8" s="1"/>
  <c r="I1186" i="8" s="1"/>
  <c r="I1187" i="8" s="1"/>
  <c r="I1188" i="8" s="1"/>
  <c r="I1189" i="8" s="1"/>
  <c r="I1190" i="8" s="1"/>
  <c r="I1191" i="8" s="1"/>
  <c r="I1192" i="8" s="1"/>
  <c r="I1193" i="8" s="1"/>
  <c r="I1194" i="8" s="1"/>
  <c r="I1195" i="8" s="1"/>
  <c r="I1196" i="8" s="1"/>
  <c r="I1197" i="8" s="1"/>
  <c r="I1198" i="8" s="1"/>
  <c r="I1199" i="8" s="1"/>
  <c r="I1200" i="8" s="1"/>
  <c r="I1201" i="8" s="1"/>
  <c r="I1202" i="8" s="1"/>
  <c r="I1203" i="8" s="1"/>
  <c r="I1204" i="8" s="1"/>
  <c r="I1205" i="8" s="1"/>
  <c r="I1206" i="8" s="1"/>
  <c r="I1207" i="8" s="1"/>
  <c r="I1208" i="8" s="1"/>
  <c r="I1209" i="8" s="1"/>
  <c r="I1210" i="8" s="1"/>
  <c r="I1211" i="8" s="1"/>
  <c r="I1212" i="8" s="1"/>
  <c r="I1213" i="8" s="1"/>
  <c r="I1214" i="8" s="1"/>
  <c r="I1215" i="8" s="1"/>
  <c r="I1216" i="8" s="1"/>
  <c r="I1217" i="8" s="1"/>
  <c r="I1218" i="8" s="1"/>
  <c r="I1219" i="8" s="1"/>
  <c r="I1220" i="8" s="1"/>
  <c r="I1221" i="8" s="1"/>
  <c r="I1222" i="8" s="1"/>
  <c r="I1223" i="8" s="1"/>
  <c r="I1224" i="8" s="1"/>
  <c r="I1225" i="8" s="1"/>
  <c r="I1226" i="8" s="1"/>
  <c r="I1227" i="8" s="1"/>
  <c r="I1228" i="8" s="1"/>
  <c r="I1229" i="8" s="1"/>
  <c r="I1230" i="8" s="1"/>
  <c r="I1231" i="8" s="1"/>
  <c r="I1232" i="8" s="1"/>
  <c r="I1233" i="8" s="1"/>
  <c r="I1234" i="8" s="1"/>
  <c r="I1235" i="8" s="1"/>
  <c r="I1236" i="8" s="1"/>
  <c r="I1237" i="8" s="1"/>
  <c r="I1238" i="8" s="1"/>
  <c r="I1239" i="8" s="1"/>
  <c r="I1240" i="8" s="1"/>
  <c r="I1241" i="8" s="1"/>
  <c r="I1242" i="8" s="1"/>
  <c r="I1243" i="8" s="1"/>
  <c r="I1244" i="8" s="1"/>
  <c r="I1245" i="8" s="1"/>
  <c r="I1246" i="8" s="1"/>
  <c r="I1247" i="8" s="1"/>
  <c r="I1248" i="8" s="1"/>
  <c r="I1249" i="8" s="1"/>
  <c r="I1250" i="8" s="1"/>
  <c r="I1251" i="8" s="1"/>
  <c r="I1252" i="8" s="1"/>
  <c r="I1253" i="8" s="1"/>
  <c r="I1254" i="8" s="1"/>
  <c r="I1255" i="8" s="1"/>
  <c r="I1256" i="8" s="1"/>
  <c r="I1257" i="8" s="1"/>
  <c r="I1258" i="8" s="1"/>
  <c r="I1259" i="8" s="1"/>
  <c r="I1260" i="8" s="1"/>
  <c r="I1261" i="8" s="1"/>
  <c r="I1262" i="8" s="1"/>
  <c r="I1263" i="8" s="1"/>
  <c r="I1264" i="8" s="1"/>
  <c r="I1265" i="8" s="1"/>
  <c r="I1266" i="8" s="1"/>
  <c r="I1267" i="8" s="1"/>
  <c r="I1268" i="8" s="1"/>
  <c r="I1269" i="8" s="1"/>
  <c r="I1270" i="8" s="1"/>
  <c r="I1271" i="8" s="1"/>
  <c r="I1272" i="8" s="1"/>
  <c r="I1273" i="8" s="1"/>
  <c r="I1274" i="8" s="1"/>
  <c r="I1275" i="8" s="1"/>
  <c r="I1276" i="8" s="1"/>
  <c r="I1277" i="8" s="1"/>
  <c r="I1278" i="8" s="1"/>
  <c r="I1279" i="8" s="1"/>
  <c r="I1280" i="8" s="1"/>
  <c r="I1281" i="8" s="1"/>
  <c r="I1282" i="8" s="1"/>
  <c r="I1283" i="8" s="1"/>
  <c r="I1284" i="8" s="1"/>
  <c r="I1285" i="8" s="1"/>
  <c r="I1286" i="8" s="1"/>
  <c r="I1287" i="8" s="1"/>
  <c r="I1288" i="8" s="1"/>
  <c r="I1289" i="8" s="1"/>
  <c r="I1290" i="8" s="1"/>
  <c r="I1291" i="8" s="1"/>
  <c r="I1292" i="8" s="1"/>
  <c r="I1293" i="8" s="1"/>
  <c r="I1294" i="8" s="1"/>
  <c r="I1295" i="8" s="1"/>
  <c r="I1296" i="8" s="1"/>
  <c r="I1297" i="8" s="1"/>
  <c r="I1298" i="8" s="1"/>
  <c r="I1299" i="8" s="1"/>
  <c r="I1300" i="8" s="1"/>
  <c r="I1301" i="8" s="1"/>
  <c r="I1302" i="8" s="1"/>
  <c r="I1303" i="8" s="1"/>
  <c r="I1304" i="8" s="1"/>
  <c r="I1305" i="8" s="1"/>
  <c r="I1306" i="8" s="1"/>
  <c r="I1307" i="8" s="1"/>
  <c r="I1308" i="8" s="1"/>
  <c r="I1309" i="8" s="1"/>
  <c r="I1310" i="8" s="1"/>
  <c r="I1311" i="8" s="1"/>
  <c r="I1312" i="8" s="1"/>
  <c r="I1313" i="8" s="1"/>
  <c r="I1314" i="8" s="1"/>
  <c r="I1315" i="8" s="1"/>
  <c r="I1316" i="8" s="1"/>
  <c r="I1317" i="8" s="1"/>
  <c r="I1318" i="8" s="1"/>
  <c r="I1319" i="8" s="1"/>
  <c r="I1320" i="8" s="1"/>
  <c r="I1321" i="8" s="1"/>
  <c r="I1322" i="8" s="1"/>
  <c r="I1323" i="8" s="1"/>
  <c r="I1324" i="8" s="1"/>
  <c r="I1325" i="8" s="1"/>
  <c r="I1326" i="8" s="1"/>
  <c r="I1327" i="8" s="1"/>
  <c r="I1328" i="8" s="1"/>
  <c r="I1329" i="8" s="1"/>
  <c r="I1330" i="8" s="1"/>
  <c r="I1331" i="8" s="1"/>
  <c r="I1332" i="8" s="1"/>
  <c r="I1333" i="8" s="1"/>
  <c r="I1334" i="8" s="1"/>
  <c r="I1335" i="8" s="1"/>
  <c r="I1336" i="8" s="1"/>
  <c r="I1337" i="8" s="1"/>
  <c r="I1338" i="8" s="1"/>
  <c r="I1339" i="8" s="1"/>
  <c r="I1340" i="8" s="1"/>
  <c r="I1341" i="8" s="1"/>
  <c r="I1342" i="8" s="1"/>
  <c r="I1343" i="8" s="1"/>
  <c r="I1344" i="8" s="1"/>
  <c r="I1345" i="8" s="1"/>
  <c r="I1346" i="8" s="1"/>
  <c r="I1347" i="8" s="1"/>
  <c r="I1348" i="8" s="1"/>
  <c r="I1349" i="8" s="1"/>
  <c r="I1350" i="8" s="1"/>
  <c r="I1351" i="8" s="1"/>
  <c r="I1352" i="8" s="1"/>
  <c r="I1353" i="8" s="1"/>
  <c r="I1354" i="8" s="1"/>
  <c r="I1355" i="8" s="1"/>
  <c r="I1356" i="8" s="1"/>
  <c r="I1357" i="8" s="1"/>
  <c r="I1358" i="8" s="1"/>
  <c r="I1359" i="8" s="1"/>
  <c r="I1360" i="8" s="1"/>
  <c r="I1361" i="8" s="1"/>
  <c r="I1362" i="8" s="1"/>
  <c r="I1363" i="8" s="1"/>
  <c r="I1364" i="8" s="1"/>
  <c r="I1365" i="8" s="1"/>
  <c r="I1366" i="8" s="1"/>
  <c r="I1367" i="8" s="1"/>
  <c r="I1368" i="8" s="1"/>
  <c r="I1369" i="8" s="1"/>
  <c r="I1370" i="8" s="1"/>
  <c r="I1371" i="8" s="1"/>
  <c r="I1372" i="8" s="1"/>
  <c r="I1373" i="8" s="1"/>
  <c r="I1374" i="8" s="1"/>
  <c r="I1375" i="8" s="1"/>
  <c r="I1376" i="8" s="1"/>
  <c r="I1377" i="8" s="1"/>
  <c r="I1378" i="8" s="1"/>
  <c r="I1379" i="8" s="1"/>
  <c r="I1380" i="8" s="1"/>
  <c r="I1381" i="8" s="1"/>
  <c r="I1382" i="8" s="1"/>
  <c r="I1383" i="8" s="1"/>
  <c r="I1384" i="8" s="1"/>
  <c r="I1385" i="8" s="1"/>
  <c r="I1386" i="8" s="1"/>
  <c r="I1387" i="8" s="1"/>
  <c r="I1388" i="8" s="1"/>
  <c r="I1389" i="8" s="1"/>
  <c r="I1390" i="8" s="1"/>
  <c r="I1391" i="8" s="1"/>
  <c r="I1392" i="8" s="1"/>
  <c r="I1393" i="8" s="1"/>
  <c r="I1394" i="8" s="1"/>
  <c r="I1395" i="8" s="1"/>
  <c r="I1396" i="8" s="1"/>
  <c r="I1397" i="8" s="1"/>
  <c r="I1398" i="8" s="1"/>
  <c r="I1399" i="8" s="1"/>
  <c r="I1400" i="8" s="1"/>
  <c r="I1401" i="8" s="1"/>
  <c r="I1402" i="8" s="1"/>
  <c r="I1403" i="8" s="1"/>
  <c r="I1404" i="8" s="1"/>
  <c r="I1405" i="8" s="1"/>
  <c r="I1406" i="8" s="1"/>
  <c r="I1407" i="8" s="1"/>
  <c r="I1408" i="8" s="1"/>
  <c r="I1409" i="8" s="1"/>
  <c r="I1410" i="8" s="1"/>
  <c r="I1411" i="8" s="1"/>
  <c r="I1412" i="8" s="1"/>
  <c r="I1413" i="8" s="1"/>
  <c r="I1414" i="8" s="1"/>
  <c r="I1415" i="8" s="1"/>
  <c r="I1416" i="8" s="1"/>
  <c r="I1417" i="8" s="1"/>
  <c r="I1418" i="8" s="1"/>
  <c r="I1419" i="8" s="1"/>
  <c r="I1420" i="8" s="1"/>
  <c r="I1421" i="8" s="1"/>
  <c r="I1422" i="8" s="1"/>
  <c r="I1423" i="8" s="1"/>
  <c r="I1424" i="8" s="1"/>
  <c r="I1425" i="8" s="1"/>
  <c r="I1426" i="8" s="1"/>
  <c r="I1427" i="8" s="1"/>
  <c r="I1428" i="8" s="1"/>
  <c r="I1429" i="8" s="1"/>
  <c r="I1430" i="8" s="1"/>
  <c r="I1431" i="8" s="1"/>
  <c r="I1432" i="8" s="1"/>
  <c r="I1433" i="8" s="1"/>
  <c r="I1434" i="8" s="1"/>
  <c r="I1435" i="8" s="1"/>
  <c r="I1436" i="8" s="1"/>
  <c r="I1437" i="8" s="1"/>
  <c r="I1438" i="8" s="1"/>
  <c r="I1439" i="8" s="1"/>
  <c r="I1440" i="8" s="1"/>
  <c r="I1441" i="8" s="1"/>
  <c r="I1442" i="8" s="1"/>
  <c r="I1443" i="8" s="1"/>
  <c r="I1444" i="8" s="1"/>
  <c r="I1445" i="8" s="1"/>
  <c r="I1446" i="8" s="1"/>
  <c r="I1447" i="8" s="1"/>
  <c r="I1448" i="8" s="1"/>
  <c r="I1449" i="8" s="1"/>
  <c r="I1450" i="8" s="1"/>
  <c r="I1451" i="8" s="1"/>
  <c r="I1452" i="8" s="1"/>
  <c r="I1453" i="8" s="1"/>
  <c r="I1454" i="8" s="1"/>
  <c r="I1455" i="8" s="1"/>
  <c r="I1456" i="8" s="1"/>
  <c r="I1457" i="8" s="1"/>
  <c r="I1458" i="8" s="1"/>
  <c r="I1459" i="8" s="1"/>
  <c r="I1460" i="8" s="1"/>
  <c r="I1461" i="8" s="1"/>
  <c r="I1462" i="8" s="1"/>
  <c r="I1463" i="8" s="1"/>
  <c r="I1464" i="8" s="1"/>
  <c r="I1465" i="8" s="1"/>
  <c r="I1466" i="8" s="1"/>
  <c r="I1467" i="8" s="1"/>
  <c r="I1468" i="8" s="1"/>
  <c r="I1469" i="8" s="1"/>
  <c r="I1470" i="8" s="1"/>
  <c r="I1471" i="8" s="1"/>
  <c r="I1472" i="8" s="1"/>
  <c r="I1473" i="8" s="1"/>
  <c r="I1474" i="8" s="1"/>
  <c r="I1475" i="8" s="1"/>
  <c r="I1476" i="8" s="1"/>
  <c r="I1477" i="8" s="1"/>
  <c r="I1478" i="8" s="1"/>
  <c r="I1479" i="8" s="1"/>
  <c r="I1480" i="8" s="1"/>
  <c r="I1481" i="8" s="1"/>
  <c r="I1482" i="8" s="1"/>
  <c r="I1483" i="8" s="1"/>
  <c r="I1484" i="8" s="1"/>
  <c r="I1485" i="8" s="1"/>
  <c r="I1486" i="8" s="1"/>
  <c r="I1487" i="8" s="1"/>
  <c r="I1488" i="8" s="1"/>
  <c r="I1489" i="8" s="1"/>
  <c r="I1490" i="8" s="1"/>
  <c r="I1491" i="8" s="1"/>
  <c r="I1492" i="8" s="1"/>
  <c r="I1493" i="8" s="1"/>
  <c r="I1494" i="8" s="1"/>
  <c r="I1495" i="8" s="1"/>
  <c r="I1496" i="8" s="1"/>
  <c r="I1497" i="8" s="1"/>
  <c r="I1498" i="8" s="1"/>
  <c r="I1499" i="8" s="1"/>
  <c r="I1500" i="8" s="1"/>
  <c r="I1501" i="8" s="1"/>
  <c r="I1502" i="8" s="1"/>
  <c r="I1503" i="8" s="1"/>
  <c r="I1504" i="8" s="1"/>
  <c r="I1505" i="8" s="1"/>
  <c r="I1506" i="8" s="1"/>
  <c r="I1507" i="8" s="1"/>
  <c r="I1508" i="8" s="1"/>
  <c r="I1509" i="8" s="1"/>
  <c r="I1510" i="8" s="1"/>
  <c r="I1511" i="8" s="1"/>
  <c r="I1512" i="8" s="1"/>
  <c r="I1513" i="8" s="1"/>
  <c r="I1514" i="8" s="1"/>
  <c r="I1515" i="8" s="1"/>
  <c r="I1516" i="8" s="1"/>
  <c r="I1517" i="8" s="1"/>
  <c r="I1518" i="8" s="1"/>
  <c r="I1519" i="8" s="1"/>
  <c r="I1520" i="8" s="1"/>
  <c r="I1521" i="8" s="1"/>
  <c r="I1522" i="8" s="1"/>
  <c r="I1523" i="8" s="1"/>
  <c r="I1524" i="8" s="1"/>
  <c r="I1525" i="8" s="1"/>
  <c r="I1526" i="8" s="1"/>
  <c r="I1527" i="8" s="1"/>
  <c r="I1528" i="8" s="1"/>
  <c r="I1529" i="8" s="1"/>
  <c r="I1530" i="8" s="1"/>
  <c r="I1531" i="8" s="1"/>
  <c r="I1532" i="8" s="1"/>
  <c r="I1533" i="8" s="1"/>
  <c r="I1534" i="8" s="1"/>
  <c r="I1535" i="8" s="1"/>
  <c r="I1536" i="8" s="1"/>
  <c r="I1537" i="8" s="1"/>
  <c r="I1538" i="8" s="1"/>
  <c r="I1539" i="8" s="1"/>
  <c r="I1540" i="8" s="1"/>
  <c r="I1541" i="8" s="1"/>
  <c r="I1542" i="8" s="1"/>
  <c r="I1543" i="8" s="1"/>
  <c r="I1544" i="8" s="1"/>
  <c r="I1545" i="8" s="1"/>
  <c r="I1546" i="8" s="1"/>
  <c r="I1547" i="8" s="1"/>
  <c r="I1548" i="8" s="1"/>
  <c r="I1549" i="8" s="1"/>
  <c r="I1550" i="8" s="1"/>
  <c r="I1551" i="8" s="1"/>
  <c r="I1552" i="8" s="1"/>
  <c r="I1553" i="8" s="1"/>
  <c r="I1554" i="8" s="1"/>
  <c r="I1555" i="8" s="1"/>
  <c r="I1556" i="8" s="1"/>
  <c r="I1557" i="8" s="1"/>
  <c r="I1558" i="8" s="1"/>
  <c r="I1559" i="8" s="1"/>
  <c r="I1560" i="8" s="1"/>
  <c r="I1561" i="8" s="1"/>
  <c r="I1562" i="8" s="1"/>
  <c r="I1563" i="8" s="1"/>
  <c r="I1564" i="8" s="1"/>
  <c r="I1565" i="8" s="1"/>
  <c r="I1566" i="8" s="1"/>
  <c r="I1567" i="8" s="1"/>
  <c r="I1568" i="8" s="1"/>
  <c r="I1569" i="8" s="1"/>
  <c r="I1570" i="8" s="1"/>
  <c r="I1571" i="8" s="1"/>
  <c r="I1572" i="8" s="1"/>
  <c r="I1573" i="8" s="1"/>
  <c r="I1574" i="8" s="1"/>
  <c r="I1575" i="8" s="1"/>
  <c r="I1576" i="8" s="1"/>
  <c r="I1577" i="8" s="1"/>
  <c r="I1578" i="8" s="1"/>
  <c r="I1579" i="8" s="1"/>
  <c r="I1580" i="8" s="1"/>
  <c r="I1581" i="8" s="1"/>
  <c r="I1582" i="8" s="1"/>
  <c r="I1583" i="8" s="1"/>
  <c r="I1584" i="8" s="1"/>
  <c r="I1585" i="8" s="1"/>
  <c r="I1586" i="8" s="1"/>
  <c r="I1587" i="8" s="1"/>
  <c r="I1588" i="8" s="1"/>
  <c r="I1589" i="8" s="1"/>
  <c r="I1590" i="8" s="1"/>
  <c r="I1591" i="8" s="1"/>
  <c r="I1592" i="8" s="1"/>
  <c r="I1593" i="8" s="1"/>
  <c r="I1594" i="8" s="1"/>
  <c r="I1595" i="8" s="1"/>
  <c r="I1596" i="8" s="1"/>
  <c r="I1597" i="8" s="1"/>
  <c r="I1598" i="8" s="1"/>
  <c r="I1599" i="8" s="1"/>
  <c r="I1600" i="8" s="1"/>
  <c r="I1601" i="8" s="1"/>
  <c r="I1602" i="8" s="1"/>
  <c r="I1603" i="8" s="1"/>
  <c r="I1604" i="8" s="1"/>
  <c r="I1605" i="8" s="1"/>
  <c r="I1606" i="8" s="1"/>
  <c r="I1607" i="8" s="1"/>
  <c r="I1608" i="8" s="1"/>
  <c r="I1609" i="8" s="1"/>
  <c r="I1610" i="8" s="1"/>
  <c r="I1611" i="8" s="1"/>
  <c r="I1612" i="8" s="1"/>
  <c r="I1613" i="8" s="1"/>
  <c r="I1614" i="8" s="1"/>
  <c r="I1615" i="8" s="1"/>
  <c r="I1616" i="8" s="1"/>
  <c r="I1617" i="8" s="1"/>
  <c r="I1618" i="8" s="1"/>
  <c r="I1619" i="8" s="1"/>
  <c r="I1620" i="8" s="1"/>
  <c r="I1621" i="8" s="1"/>
  <c r="I1622" i="8" s="1"/>
  <c r="I1623" i="8" s="1"/>
  <c r="I1624" i="8" s="1"/>
  <c r="I1625" i="8" s="1"/>
  <c r="I1626" i="8" s="1"/>
  <c r="I1627" i="8" s="1"/>
  <c r="I1628" i="8" s="1"/>
  <c r="I1629" i="8" s="1"/>
  <c r="I1630" i="8" s="1"/>
  <c r="I1631" i="8" s="1"/>
  <c r="I1632" i="8" s="1"/>
  <c r="I1633" i="8" s="1"/>
  <c r="I1634" i="8" s="1"/>
  <c r="I1635" i="8" s="1"/>
  <c r="I1636" i="8" s="1"/>
  <c r="I1637" i="8" s="1"/>
  <c r="I1638" i="8" s="1"/>
  <c r="I1639" i="8" s="1"/>
  <c r="I1640" i="8" s="1"/>
  <c r="I1641" i="8" s="1"/>
  <c r="I1642" i="8" s="1"/>
  <c r="I1643" i="8" s="1"/>
  <c r="I1644" i="8" s="1"/>
  <c r="I1645" i="8" s="1"/>
  <c r="I1646" i="8" s="1"/>
  <c r="I1647" i="8" s="1"/>
  <c r="I1648" i="8" s="1"/>
  <c r="I1649" i="8" s="1"/>
  <c r="I1650" i="8" s="1"/>
  <c r="I1651" i="8" s="1"/>
  <c r="I1652" i="8" s="1"/>
  <c r="I1653" i="8" s="1"/>
  <c r="I1654" i="8" s="1"/>
  <c r="I1655" i="8" s="1"/>
  <c r="I1656" i="8" s="1"/>
  <c r="I1657" i="8" s="1"/>
  <c r="I1658" i="8" s="1"/>
  <c r="I1659" i="8" s="1"/>
  <c r="I1660" i="8" s="1"/>
  <c r="I1661" i="8" s="1"/>
  <c r="I1662" i="8" s="1"/>
  <c r="I1663" i="8" s="1"/>
  <c r="I1664" i="8" s="1"/>
  <c r="I1665" i="8" s="1"/>
  <c r="I1666" i="8" s="1"/>
  <c r="I1667" i="8" s="1"/>
  <c r="I1668" i="8" s="1"/>
  <c r="I1669" i="8" s="1"/>
  <c r="I1670" i="8" s="1"/>
  <c r="I1671" i="8" s="1"/>
  <c r="I1672" i="8" s="1"/>
  <c r="I1673" i="8" s="1"/>
  <c r="I1674" i="8" s="1"/>
  <c r="I1675" i="8" s="1"/>
  <c r="I1676" i="8" s="1"/>
  <c r="I1677" i="8" s="1"/>
  <c r="I1678" i="8" s="1"/>
  <c r="I1679" i="8" s="1"/>
  <c r="I1680" i="8" s="1"/>
  <c r="I1681" i="8" s="1"/>
  <c r="I1682" i="8" s="1"/>
  <c r="I1683" i="8" s="1"/>
  <c r="I1684" i="8" s="1"/>
  <c r="I1685" i="8" s="1"/>
  <c r="I1686" i="8" s="1"/>
  <c r="I1687" i="8" s="1"/>
  <c r="I1688" i="8" s="1"/>
  <c r="I1689" i="8" s="1"/>
  <c r="I1690" i="8" s="1"/>
  <c r="I1691" i="8" s="1"/>
  <c r="I1692" i="8" s="1"/>
  <c r="I1693" i="8" s="1"/>
  <c r="I1694" i="8" s="1"/>
  <c r="I1695" i="8" s="1"/>
  <c r="I1696" i="8" s="1"/>
  <c r="I1697" i="8" s="1"/>
  <c r="I1698" i="8" s="1"/>
  <c r="I1699" i="8" s="1"/>
  <c r="I1700" i="8" s="1"/>
  <c r="I1701" i="8" s="1"/>
  <c r="I1702" i="8" s="1"/>
  <c r="I1703" i="8" s="1"/>
  <c r="I1704" i="8" s="1"/>
  <c r="I1705" i="8" s="1"/>
  <c r="I1706" i="8" s="1"/>
  <c r="I1707" i="8" s="1"/>
  <c r="I1708" i="8" s="1"/>
  <c r="I1709" i="8" s="1"/>
  <c r="I1710" i="8" s="1"/>
  <c r="I1711" i="8" s="1"/>
  <c r="I1712" i="8" s="1"/>
  <c r="I1713" i="8" s="1"/>
  <c r="I1714" i="8" s="1"/>
  <c r="I1715" i="8" s="1"/>
  <c r="I1716" i="8" s="1"/>
  <c r="I1717" i="8" s="1"/>
  <c r="I1718" i="8" s="1"/>
  <c r="I1719" i="8" s="1"/>
  <c r="I1720" i="8" s="1"/>
  <c r="I1721" i="8" s="1"/>
  <c r="I1722" i="8" s="1"/>
  <c r="I1723" i="8" s="1"/>
  <c r="I1724" i="8" s="1"/>
  <c r="I1725" i="8" s="1"/>
  <c r="I1726" i="8" s="1"/>
  <c r="I1727" i="8" s="1"/>
  <c r="I1728" i="8" s="1"/>
  <c r="I1729" i="8" s="1"/>
  <c r="I1730" i="8" s="1"/>
  <c r="I1731" i="8" s="1"/>
  <c r="I1732" i="8" s="1"/>
  <c r="I1733" i="8" s="1"/>
  <c r="I1734" i="8" s="1"/>
  <c r="I1735" i="8" s="1"/>
  <c r="I1736" i="8" s="1"/>
  <c r="I1737" i="8" s="1"/>
  <c r="I1738" i="8" s="1"/>
  <c r="I1739" i="8" s="1"/>
  <c r="I1740" i="8" s="1"/>
  <c r="I1741" i="8" s="1"/>
  <c r="I1742" i="8" s="1"/>
  <c r="I1743" i="8" s="1"/>
  <c r="I1744" i="8" s="1"/>
  <c r="I1745" i="8" s="1"/>
  <c r="I1746" i="8" s="1"/>
  <c r="I1747" i="8" s="1"/>
  <c r="I1748" i="8" s="1"/>
  <c r="I1749" i="8" s="1"/>
  <c r="I1750" i="8" s="1"/>
  <c r="I1751" i="8" s="1"/>
  <c r="I1752" i="8" s="1"/>
  <c r="I1753" i="8" s="1"/>
  <c r="I1754" i="8" s="1"/>
  <c r="I1755" i="8" s="1"/>
  <c r="I1756" i="8" s="1"/>
  <c r="I1757" i="8" s="1"/>
  <c r="I1758" i="8" s="1"/>
  <c r="I1759" i="8" s="1"/>
  <c r="I1760" i="8" s="1"/>
  <c r="I1761" i="8" s="1"/>
  <c r="I1762" i="8" s="1"/>
  <c r="I1763" i="8" s="1"/>
  <c r="I1764" i="8" s="1"/>
  <c r="I1765" i="8" s="1"/>
  <c r="I1766" i="8" s="1"/>
  <c r="I1767" i="8" s="1"/>
  <c r="I1768" i="8" s="1"/>
  <c r="I1769" i="8" s="1"/>
  <c r="I1770" i="8" s="1"/>
  <c r="I1771" i="8" s="1"/>
  <c r="I1772" i="8" s="1"/>
  <c r="I1773" i="8" s="1"/>
  <c r="I1774" i="8" s="1"/>
  <c r="I1775" i="8" s="1"/>
  <c r="I1776" i="8" s="1"/>
  <c r="I1777" i="8" s="1"/>
  <c r="I1778" i="8" s="1"/>
  <c r="I1779" i="8" s="1"/>
  <c r="I1780" i="8" s="1"/>
  <c r="I1781" i="8" s="1"/>
  <c r="I1782" i="8" s="1"/>
  <c r="I1783" i="8" s="1"/>
  <c r="I1784" i="8" s="1"/>
  <c r="I1785" i="8" s="1"/>
  <c r="I1786" i="8" s="1"/>
  <c r="I1787" i="8" s="1"/>
  <c r="I1788" i="8" s="1"/>
  <c r="I1789" i="8" s="1"/>
  <c r="I1790" i="8" s="1"/>
  <c r="I1791" i="8" s="1"/>
  <c r="I1792" i="8" s="1"/>
  <c r="I1793" i="8" s="1"/>
  <c r="I1794" i="8" s="1"/>
  <c r="I1795" i="8" s="1"/>
  <c r="I1796" i="8" s="1"/>
  <c r="I1797" i="8" s="1"/>
  <c r="I1798" i="8" s="1"/>
  <c r="I1799" i="8" s="1"/>
  <c r="I1800" i="8" s="1"/>
  <c r="I1801" i="8" s="1"/>
  <c r="I1802" i="8" s="1"/>
  <c r="I1803" i="8" s="1"/>
  <c r="I1804" i="8" s="1"/>
  <c r="I1805" i="8" s="1"/>
  <c r="I1806" i="8" s="1"/>
  <c r="I1807" i="8" s="1"/>
  <c r="I1808" i="8" s="1"/>
  <c r="I1809" i="8" s="1"/>
  <c r="I1810" i="8" s="1"/>
  <c r="I1811" i="8" s="1"/>
  <c r="I1812" i="8" s="1"/>
  <c r="I1813" i="8" s="1"/>
  <c r="I1814" i="8" s="1"/>
  <c r="I1815" i="8" s="1"/>
  <c r="I1816" i="8" s="1"/>
  <c r="I1817" i="8" s="1"/>
  <c r="I1818" i="8" s="1"/>
  <c r="I1819" i="8" s="1"/>
  <c r="I1820" i="8" s="1"/>
  <c r="I1821" i="8" s="1"/>
  <c r="I1822" i="8" s="1"/>
  <c r="I1823" i="8" s="1"/>
  <c r="I1824" i="8" s="1"/>
  <c r="I1825" i="8" s="1"/>
  <c r="I1826" i="8" s="1"/>
  <c r="I1827" i="8" s="1"/>
  <c r="I1828" i="8" s="1"/>
  <c r="I1829" i="8" s="1"/>
  <c r="I1830" i="8" s="1"/>
  <c r="I1831" i="8" s="1"/>
  <c r="I1832" i="8" s="1"/>
  <c r="I1833" i="8" s="1"/>
  <c r="I1834" i="8" s="1"/>
  <c r="I1835" i="8" s="1"/>
  <c r="I1836" i="8" s="1"/>
  <c r="I1837" i="8" s="1"/>
  <c r="I1838" i="8" s="1"/>
  <c r="I1839" i="8" s="1"/>
  <c r="I1840" i="8" s="1"/>
  <c r="I1841" i="8" s="1"/>
  <c r="I1842" i="8" s="1"/>
  <c r="I1843" i="8" s="1"/>
  <c r="I1844" i="8" s="1"/>
  <c r="I1845" i="8" s="1"/>
  <c r="I1846" i="8" s="1"/>
  <c r="I1847" i="8" s="1"/>
  <c r="I1848" i="8" s="1"/>
  <c r="I1849" i="8" s="1"/>
  <c r="I1850" i="8" s="1"/>
  <c r="I1851" i="8" s="1"/>
  <c r="I1852" i="8" s="1"/>
  <c r="I1853" i="8" s="1"/>
  <c r="I1854" i="8" s="1"/>
  <c r="I1855" i="8" s="1"/>
  <c r="I1856" i="8" s="1"/>
  <c r="I1857" i="8" s="1"/>
  <c r="I1858" i="8" s="1"/>
  <c r="I1859" i="8" s="1"/>
  <c r="I1860" i="8" s="1"/>
  <c r="I1861" i="8" s="1"/>
  <c r="I1862" i="8" s="1"/>
  <c r="I1863" i="8" s="1"/>
  <c r="I1864" i="8" s="1"/>
  <c r="I1865" i="8" s="1"/>
  <c r="I1866" i="8" s="1"/>
  <c r="I1867" i="8" s="1"/>
  <c r="I1868" i="8" s="1"/>
  <c r="I1869" i="8" s="1"/>
  <c r="I1870" i="8" s="1"/>
  <c r="I1871" i="8" s="1"/>
  <c r="I1872" i="8" s="1"/>
  <c r="I1873" i="8" s="1"/>
  <c r="I1874" i="8" s="1"/>
  <c r="I1875" i="8" s="1"/>
  <c r="I1876" i="8" s="1"/>
  <c r="I1877" i="8" s="1"/>
  <c r="I1878" i="8" s="1"/>
  <c r="I1879" i="8" s="1"/>
  <c r="I1880" i="8" s="1"/>
  <c r="I1881" i="8" s="1"/>
  <c r="I1882" i="8" s="1"/>
  <c r="I1883" i="8" s="1"/>
  <c r="I1884" i="8" s="1"/>
  <c r="I1885" i="8" s="1"/>
  <c r="I1886" i="8" s="1"/>
  <c r="I1887" i="8" s="1"/>
  <c r="I1888" i="8" s="1"/>
  <c r="I1889" i="8" s="1"/>
  <c r="I1890" i="8" s="1"/>
  <c r="I1891" i="8" s="1"/>
  <c r="I1892" i="8" s="1"/>
  <c r="I1893" i="8" s="1"/>
  <c r="I1894" i="8" s="1"/>
  <c r="I1895" i="8" s="1"/>
  <c r="I1896" i="8" s="1"/>
  <c r="I1897" i="8" s="1"/>
  <c r="I1898" i="8" s="1"/>
  <c r="I1899" i="8" s="1"/>
  <c r="I1900" i="8" s="1"/>
  <c r="I1901" i="8" s="1"/>
  <c r="I1902" i="8" s="1"/>
  <c r="I1903" i="8" s="1"/>
  <c r="I1904" i="8" s="1"/>
  <c r="I1905" i="8" s="1"/>
  <c r="I1906" i="8" s="1"/>
  <c r="I1907" i="8" s="1"/>
  <c r="I1908" i="8" s="1"/>
  <c r="I1909" i="8" s="1"/>
  <c r="I1910" i="8" s="1"/>
  <c r="I1911" i="8" s="1"/>
  <c r="I1912" i="8" s="1"/>
  <c r="I1913" i="8" s="1"/>
  <c r="I1914" i="8" s="1"/>
  <c r="I1915" i="8" s="1"/>
  <c r="I1916" i="8" s="1"/>
  <c r="I1917" i="8" s="1"/>
  <c r="I1918" i="8" s="1"/>
  <c r="I1919" i="8" s="1"/>
  <c r="I1920" i="8" s="1"/>
  <c r="I1921" i="8" s="1"/>
  <c r="I1922" i="8" s="1"/>
  <c r="I1923" i="8" s="1"/>
  <c r="I1924" i="8" s="1"/>
  <c r="I1925" i="8" s="1"/>
  <c r="I1926" i="8" s="1"/>
  <c r="I1927" i="8" s="1"/>
  <c r="I1928" i="8" s="1"/>
  <c r="I1929" i="8" s="1"/>
  <c r="I1930" i="8" s="1"/>
  <c r="I1931" i="8" s="1"/>
  <c r="I1932" i="8" s="1"/>
  <c r="I1933" i="8" s="1"/>
  <c r="I1934" i="8" s="1"/>
  <c r="I1935" i="8" s="1"/>
  <c r="I1936" i="8" s="1"/>
  <c r="I1937" i="8" s="1"/>
  <c r="I1938" i="8" s="1"/>
  <c r="I1939" i="8" s="1"/>
  <c r="I1940" i="8" s="1"/>
  <c r="I1941" i="8" s="1"/>
  <c r="I1942" i="8" s="1"/>
  <c r="I1943" i="8" s="1"/>
  <c r="I1944" i="8" s="1"/>
  <c r="I1945" i="8" s="1"/>
  <c r="I1946" i="8" s="1"/>
  <c r="I1947" i="8" s="1"/>
  <c r="I1948" i="8" s="1"/>
  <c r="I1949" i="8" s="1"/>
  <c r="I1950" i="8" s="1"/>
  <c r="I1951" i="8" s="1"/>
  <c r="I1952" i="8" s="1"/>
  <c r="I1953" i="8" s="1"/>
  <c r="I1954" i="8" s="1"/>
  <c r="I1955" i="8" s="1"/>
  <c r="I1956" i="8" s="1"/>
  <c r="I1957" i="8" s="1"/>
  <c r="I1958" i="8" s="1"/>
  <c r="I1959" i="8" s="1"/>
  <c r="I1960" i="8" s="1"/>
  <c r="I1961" i="8" s="1"/>
  <c r="I1962" i="8" s="1"/>
  <c r="I1963" i="8" s="1"/>
  <c r="I1964" i="8" s="1"/>
  <c r="I1965" i="8" s="1"/>
  <c r="I1966" i="8" s="1"/>
  <c r="I1967" i="8" s="1"/>
  <c r="I1968" i="8" s="1"/>
  <c r="I1969" i="8" s="1"/>
  <c r="I1970" i="8" s="1"/>
  <c r="I1971" i="8" s="1"/>
  <c r="I1972" i="8" s="1"/>
  <c r="I1973" i="8" s="1"/>
  <c r="I1974" i="8" s="1"/>
  <c r="I1975" i="8" s="1"/>
  <c r="I1976" i="8" s="1"/>
  <c r="I1977" i="8" s="1"/>
  <c r="I1978" i="8" s="1"/>
  <c r="I1979" i="8" s="1"/>
  <c r="I1980" i="8" s="1"/>
  <c r="I1981" i="8" s="1"/>
  <c r="I1982" i="8" s="1"/>
  <c r="I1983" i="8" s="1"/>
  <c r="I1984" i="8" s="1"/>
  <c r="I1985" i="8" s="1"/>
  <c r="I1986" i="8" s="1"/>
  <c r="I1987" i="8" s="1"/>
  <c r="I1988" i="8" s="1"/>
  <c r="I1989" i="8" s="1"/>
  <c r="I1990" i="8" s="1"/>
  <c r="I1991" i="8" s="1"/>
  <c r="I1992" i="8" s="1"/>
  <c r="I1993" i="8" s="1"/>
  <c r="I1994" i="8" s="1"/>
  <c r="I1995" i="8" s="1"/>
  <c r="I1996" i="8" s="1"/>
  <c r="I1997" i="8" s="1"/>
  <c r="I1998" i="8" s="1"/>
  <c r="I1999" i="8" s="1"/>
  <c r="I2000" i="8" s="1"/>
  <c r="I2001" i="8" s="1"/>
  <c r="I2002" i="8" s="1"/>
  <c r="I2003" i="8" s="1"/>
  <c r="I2004" i="8" s="1"/>
  <c r="I2005" i="8" s="1"/>
  <c r="I2006" i="8" s="1"/>
  <c r="I2007" i="8" s="1"/>
  <c r="I2008" i="8" s="1"/>
  <c r="I2009" i="8" s="1"/>
  <c r="I2010" i="8" s="1"/>
  <c r="I2011" i="8" s="1"/>
  <c r="I2012" i="8" s="1"/>
  <c r="I2013" i="8" s="1"/>
  <c r="I2014" i="8" s="1"/>
  <c r="I2015" i="8" s="1"/>
  <c r="I2016" i="8" s="1"/>
  <c r="I2017" i="8" s="1"/>
  <c r="I2018" i="8" s="1"/>
  <c r="I2019" i="8" s="1"/>
  <c r="I2020" i="8" s="1"/>
  <c r="I2021" i="8" s="1"/>
  <c r="I2022" i="8" s="1"/>
  <c r="I2023" i="8" s="1"/>
  <c r="I2024" i="8" s="1"/>
  <c r="I2025" i="8" s="1"/>
  <c r="I2026" i="8" s="1"/>
  <c r="I2027" i="8" s="1"/>
  <c r="I2028" i="8" s="1"/>
  <c r="I2029" i="8" s="1"/>
  <c r="I2030" i="8" s="1"/>
  <c r="I2031" i="8" s="1"/>
  <c r="I2032" i="8" s="1"/>
  <c r="I2033" i="8" s="1"/>
  <c r="I2034" i="8" s="1"/>
  <c r="I2035" i="8" s="1"/>
  <c r="I2036" i="8" s="1"/>
  <c r="I2037" i="8" s="1"/>
  <c r="I2038" i="8" s="1"/>
  <c r="I2039" i="8" s="1"/>
  <c r="I2040" i="8" s="1"/>
  <c r="I2041" i="8" s="1"/>
  <c r="I2042" i="8" s="1"/>
  <c r="I2043" i="8" s="1"/>
  <c r="I2044" i="8" s="1"/>
  <c r="I2045" i="8" s="1"/>
  <c r="I2046" i="8" s="1"/>
  <c r="I2047" i="8" s="1"/>
  <c r="I2048" i="8" s="1"/>
  <c r="I2049" i="8" s="1"/>
  <c r="I2050" i="8" s="1"/>
  <c r="I2051" i="8" s="1"/>
  <c r="I2052" i="8" s="1"/>
  <c r="I2053" i="8" s="1"/>
  <c r="I2054" i="8" s="1"/>
  <c r="I2055" i="8" s="1"/>
  <c r="I2056" i="8" s="1"/>
  <c r="I2057" i="8" s="1"/>
  <c r="I2058" i="8" s="1"/>
  <c r="I2059" i="8" s="1"/>
  <c r="I2060" i="8" s="1"/>
  <c r="I2061" i="8" s="1"/>
  <c r="I2062" i="8" s="1"/>
  <c r="I2063" i="8" s="1"/>
  <c r="I2064" i="8" s="1"/>
  <c r="I2065" i="8" s="1"/>
  <c r="I2066" i="8" s="1"/>
  <c r="I2067" i="8" s="1"/>
  <c r="I2068" i="8" s="1"/>
  <c r="I2069" i="8" s="1"/>
  <c r="I2070" i="8" s="1"/>
  <c r="I2071" i="8" s="1"/>
  <c r="I2072" i="8" s="1"/>
  <c r="I2073" i="8" s="1"/>
  <c r="I2074" i="8" s="1"/>
  <c r="I2075" i="8" s="1"/>
  <c r="I2076" i="8" s="1"/>
  <c r="I2077" i="8" s="1"/>
  <c r="I2078" i="8" s="1"/>
  <c r="I2079" i="8" s="1"/>
  <c r="I2080" i="8" s="1"/>
  <c r="I2081" i="8" s="1"/>
  <c r="I2082" i="8" s="1"/>
  <c r="I2083" i="8" s="1"/>
  <c r="I2084" i="8" s="1"/>
  <c r="I2085" i="8" s="1"/>
  <c r="I2086" i="8" s="1"/>
  <c r="I2087" i="8" s="1"/>
  <c r="I2088" i="8" s="1"/>
  <c r="I2089" i="8" s="1"/>
  <c r="I2090" i="8" s="1"/>
  <c r="I2091" i="8" s="1"/>
  <c r="I2092" i="8" s="1"/>
  <c r="I2093" i="8" s="1"/>
  <c r="I2094" i="8" s="1"/>
  <c r="I2095" i="8" s="1"/>
  <c r="I2096" i="8" s="1"/>
  <c r="I2097" i="8" s="1"/>
  <c r="I2098" i="8" s="1"/>
  <c r="I2099" i="8" s="1"/>
  <c r="I2100" i="8" s="1"/>
  <c r="I2101" i="8" s="1"/>
  <c r="I2102" i="8" s="1"/>
  <c r="I2103" i="8" s="1"/>
  <c r="I2104" i="8" s="1"/>
  <c r="I2105" i="8" s="1"/>
  <c r="I2106" i="8" s="1"/>
  <c r="I2107" i="8" s="1"/>
  <c r="I2108" i="8" s="1"/>
  <c r="I2109" i="8" s="1"/>
  <c r="I2110" i="8" s="1"/>
  <c r="I2111" i="8" s="1"/>
  <c r="I2112" i="8" s="1"/>
  <c r="I2113" i="8" s="1"/>
  <c r="I2114" i="8" s="1"/>
  <c r="I2115" i="8" s="1"/>
  <c r="I2116" i="8" s="1"/>
  <c r="I2117" i="8" s="1"/>
  <c r="I2118" i="8" s="1"/>
  <c r="I2119" i="8" s="1"/>
  <c r="I2120" i="8" s="1"/>
  <c r="I2121" i="8" s="1"/>
  <c r="I2122" i="8" s="1"/>
  <c r="I2123" i="8" s="1"/>
  <c r="I2124" i="8" s="1"/>
  <c r="I2125" i="8" s="1"/>
  <c r="I2126" i="8" s="1"/>
  <c r="I2127" i="8" s="1"/>
  <c r="I2128" i="8" s="1"/>
  <c r="I2129" i="8" s="1"/>
  <c r="I2130" i="8" s="1"/>
  <c r="I2131" i="8" s="1"/>
  <c r="I2132" i="8" s="1"/>
  <c r="I2133" i="8" s="1"/>
  <c r="I2134" i="8" s="1"/>
  <c r="I2135" i="8" s="1"/>
  <c r="I2136" i="8" s="1"/>
  <c r="I2137" i="8" s="1"/>
  <c r="I2138" i="8" s="1"/>
  <c r="I2139" i="8" s="1"/>
  <c r="I2140" i="8" s="1"/>
  <c r="I2141" i="8" s="1"/>
  <c r="I2142" i="8" s="1"/>
  <c r="I2143" i="8" s="1"/>
  <c r="I2144" i="8" s="1"/>
  <c r="I2145" i="8" s="1"/>
  <c r="I2146" i="8" s="1"/>
  <c r="I2147" i="8" s="1"/>
  <c r="I2148" i="8" s="1"/>
  <c r="I2149" i="8" s="1"/>
  <c r="I2150" i="8" s="1"/>
  <c r="I2151" i="8" s="1"/>
  <c r="I2152" i="8" s="1"/>
  <c r="I2153" i="8" s="1"/>
  <c r="I2154" i="8" s="1"/>
  <c r="I2155" i="8" s="1"/>
  <c r="I2156" i="8" s="1"/>
  <c r="I2157" i="8" s="1"/>
  <c r="I2158" i="8" s="1"/>
  <c r="I2159" i="8" s="1"/>
  <c r="I2160" i="8" s="1"/>
  <c r="I2161" i="8" s="1"/>
  <c r="I2162" i="8" s="1"/>
  <c r="I2163" i="8" s="1"/>
  <c r="I2164" i="8" s="1"/>
  <c r="I2165" i="8" s="1"/>
  <c r="I2166" i="8" s="1"/>
  <c r="I2167" i="8" s="1"/>
  <c r="I2168" i="8" s="1"/>
  <c r="I2169" i="8" s="1"/>
  <c r="I2170" i="8" s="1"/>
  <c r="I2171" i="8" s="1"/>
  <c r="I2172" i="8" s="1"/>
  <c r="I2173" i="8" s="1"/>
  <c r="I2174" i="8" s="1"/>
  <c r="I2175" i="8" s="1"/>
  <c r="I2176" i="8" s="1"/>
  <c r="I2177" i="8" s="1"/>
  <c r="I2178" i="8" s="1"/>
  <c r="I2179" i="8" s="1"/>
  <c r="I2180" i="8" s="1"/>
  <c r="I2181" i="8" s="1"/>
  <c r="I2182" i="8" s="1"/>
  <c r="I2183" i="8" s="1"/>
  <c r="I2184" i="8" s="1"/>
  <c r="I2185" i="8" s="1"/>
  <c r="I2186" i="8" s="1"/>
  <c r="H224" i="8" l="1"/>
  <c r="R223" i="8"/>
  <c r="I2187" i="8"/>
  <c r="I2188" i="8" s="1"/>
  <c r="I2189" i="8" s="1"/>
  <c r="I2190" i="8" s="1"/>
  <c r="I2191" i="8" s="1"/>
  <c r="I2192" i="8" s="1"/>
  <c r="I2193" i="8" s="1"/>
  <c r="I2194" i="8" s="1"/>
  <c r="I2195" i="8" s="1"/>
  <c r="I2196" i="8" s="1"/>
  <c r="I2197" i="8" s="1"/>
  <c r="I2198" i="8" s="1"/>
  <c r="I2199" i="8" s="1"/>
  <c r="I2200" i="8" s="1"/>
  <c r="I2201" i="8" s="1"/>
  <c r="I2202" i="8" s="1"/>
  <c r="I2203" i="8" s="1"/>
  <c r="I2204" i="8" s="1"/>
  <c r="I2205" i="8" s="1"/>
  <c r="I2206" i="8" s="1"/>
  <c r="I2207" i="8" s="1"/>
  <c r="I2208" i="8" s="1"/>
  <c r="I2209" i="8" s="1"/>
  <c r="I2210" i="8" s="1"/>
  <c r="I2211" i="8" s="1"/>
  <c r="I2212" i="8" s="1"/>
  <c r="I2213" i="8" s="1"/>
  <c r="I2214" i="8" s="1"/>
  <c r="I2215" i="8" s="1"/>
  <c r="I2216" i="8" s="1"/>
  <c r="I2217" i="8" s="1"/>
  <c r="I2218" i="8" s="1"/>
  <c r="I2219" i="8" s="1"/>
  <c r="I2220" i="8" s="1"/>
  <c r="I2221" i="8" s="1"/>
  <c r="I2222" i="8" s="1"/>
  <c r="I2223" i="8" s="1"/>
  <c r="I2224" i="8" s="1"/>
  <c r="I2225" i="8" s="1"/>
  <c r="I2226" i="8" s="1"/>
  <c r="I2227" i="8" s="1"/>
  <c r="I2228" i="8" s="1"/>
  <c r="I2229" i="8" s="1"/>
  <c r="I2230" i="8" s="1"/>
  <c r="I2231" i="8" s="1"/>
  <c r="I2232" i="8" s="1"/>
  <c r="I2233" i="8" s="1"/>
  <c r="I2234" i="8" s="1"/>
  <c r="I2235" i="8" s="1"/>
  <c r="I2236" i="8" s="1"/>
  <c r="I2237" i="8" s="1"/>
  <c r="I2238" i="8" s="1"/>
  <c r="I2239" i="8" s="1"/>
  <c r="I2240" i="8" s="1"/>
  <c r="I2241" i="8" s="1"/>
  <c r="I2242" i="8" s="1"/>
  <c r="I2243" i="8" s="1"/>
  <c r="I2244" i="8" s="1"/>
  <c r="I2245" i="8" s="1"/>
  <c r="I2246" i="8" s="1"/>
  <c r="I2247" i="8" s="1"/>
  <c r="I2248" i="8" s="1"/>
  <c r="I2249" i="8" s="1"/>
  <c r="I2250" i="8" s="1"/>
  <c r="I2251" i="8" s="1"/>
  <c r="I2252" i="8" s="1"/>
  <c r="I2253" i="8" s="1"/>
  <c r="I2254" i="8" s="1"/>
  <c r="I2255" i="8" s="1"/>
  <c r="I2256" i="8" s="1"/>
  <c r="I2257" i="8" s="1"/>
  <c r="I2258" i="8" s="1"/>
  <c r="I2259" i="8" s="1"/>
  <c r="I2260" i="8" s="1"/>
  <c r="I2261" i="8" s="1"/>
  <c r="I2262" i="8" s="1"/>
  <c r="I2263" i="8" s="1"/>
  <c r="I2264" i="8" s="1"/>
  <c r="I2265" i="8" s="1"/>
  <c r="I2266" i="8" s="1"/>
  <c r="I2267" i="8" s="1"/>
  <c r="I2268" i="8" s="1"/>
  <c r="I2269" i="8" s="1"/>
  <c r="I2270" i="8" s="1"/>
  <c r="I2271" i="8" s="1"/>
  <c r="I2272" i="8" s="1"/>
  <c r="I2273" i="8" s="1"/>
  <c r="I2274" i="8" s="1"/>
  <c r="I2275" i="8" s="1"/>
  <c r="I2276" i="8" s="1"/>
  <c r="I2277" i="8" s="1"/>
  <c r="I2278" i="8" s="1"/>
  <c r="I2279" i="8" s="1"/>
  <c r="I2280" i="8" s="1"/>
  <c r="I2281" i="8" s="1"/>
  <c r="I2282" i="8" s="1"/>
  <c r="I2283" i="8" s="1"/>
  <c r="I2284" i="8" s="1"/>
  <c r="I2285" i="8" s="1"/>
  <c r="I2286" i="8" s="1"/>
  <c r="I2287" i="8" s="1"/>
  <c r="I2288" i="8" s="1"/>
  <c r="I2289" i="8" s="1"/>
  <c r="I2290" i="8" s="1"/>
  <c r="I2291" i="8" s="1"/>
  <c r="I2292" i="8" s="1"/>
  <c r="I2293" i="8" s="1"/>
  <c r="I2294" i="8" s="1"/>
  <c r="I2295" i="8" s="1"/>
  <c r="I2296" i="8" s="1"/>
  <c r="I2297" i="8" s="1"/>
  <c r="I2298" i="8" s="1"/>
  <c r="I2299" i="8" s="1"/>
  <c r="I2300" i="8" s="1"/>
  <c r="I2301" i="8" s="1"/>
  <c r="I2302" i="8" s="1"/>
  <c r="I2303" i="8" s="1"/>
  <c r="I2304" i="8" s="1"/>
  <c r="I2305" i="8" s="1"/>
  <c r="I2306" i="8" s="1"/>
  <c r="I2307" i="8" s="1"/>
  <c r="I2308" i="8" s="1"/>
  <c r="I2309" i="8" s="1"/>
  <c r="I2310" i="8" s="1"/>
  <c r="I2311" i="8" s="1"/>
  <c r="I2312" i="8" s="1"/>
  <c r="I2313" i="8" s="1"/>
  <c r="I2314" i="8" s="1"/>
  <c r="I2315" i="8" s="1"/>
  <c r="I2316" i="8" s="1"/>
  <c r="I2317" i="8" s="1"/>
  <c r="I2318" i="8" s="1"/>
  <c r="I2319" i="8" s="1"/>
  <c r="I2320" i="8" s="1"/>
  <c r="I2321" i="8" s="1"/>
  <c r="I2322" i="8" s="1"/>
  <c r="I2323" i="8" s="1"/>
  <c r="I2324" i="8" s="1"/>
  <c r="I2325" i="8" s="1"/>
  <c r="I2326" i="8" s="1"/>
  <c r="I2327" i="8" s="1"/>
  <c r="I2328" i="8" s="1"/>
  <c r="I2329" i="8" s="1"/>
  <c r="I2330" i="8" s="1"/>
  <c r="I2331" i="8" s="1"/>
  <c r="I2332" i="8" s="1"/>
  <c r="I2333" i="8" s="1"/>
  <c r="I2334" i="8" s="1"/>
  <c r="I2335" i="8" s="1"/>
  <c r="I2336" i="8" s="1"/>
  <c r="I2337" i="8" s="1"/>
  <c r="I2338" i="8" s="1"/>
  <c r="I2339" i="8" s="1"/>
  <c r="I2340" i="8" s="1"/>
  <c r="I2341" i="8" s="1"/>
  <c r="I2342" i="8" s="1"/>
  <c r="I2343" i="8" s="1"/>
  <c r="I2344" i="8" s="1"/>
  <c r="I2345" i="8" s="1"/>
  <c r="I2346" i="8" s="1"/>
  <c r="I2347" i="8" s="1"/>
  <c r="I2348" i="8" s="1"/>
  <c r="I2349" i="8" s="1"/>
  <c r="I2350" i="8" s="1"/>
  <c r="I2351" i="8" s="1"/>
  <c r="I2352" i="8" s="1"/>
  <c r="I2353" i="8" s="1"/>
  <c r="I2354" i="8" s="1"/>
  <c r="I2355" i="8" s="1"/>
  <c r="I2356" i="8" s="1"/>
  <c r="I2357" i="8" s="1"/>
  <c r="I2358" i="8" s="1"/>
  <c r="I2359" i="8" s="1"/>
  <c r="I2360" i="8" s="1"/>
  <c r="I2361" i="8" s="1"/>
  <c r="I2362" i="8" s="1"/>
  <c r="I2363" i="8" s="1"/>
  <c r="I2364" i="8" s="1"/>
  <c r="I2365" i="8" s="1"/>
  <c r="I2366" i="8" s="1"/>
  <c r="I2367" i="8" s="1"/>
  <c r="I2368" i="8" s="1"/>
  <c r="I2369" i="8" s="1"/>
  <c r="I2370" i="8" s="1"/>
  <c r="I2371" i="8" s="1"/>
  <c r="I2372" i="8" s="1"/>
  <c r="I2373" i="8" s="1"/>
  <c r="I2374" i="8" s="1"/>
  <c r="I2375" i="8" s="1"/>
  <c r="I2376" i="8" s="1"/>
  <c r="I2377" i="8" s="1"/>
  <c r="I2378" i="8" s="1"/>
  <c r="I2379" i="8" s="1"/>
  <c r="I2380" i="8" s="1"/>
  <c r="I2381" i="8" s="1"/>
  <c r="I2382" i="8" s="1"/>
  <c r="I2383" i="8" s="1"/>
  <c r="I2384" i="8" s="1"/>
  <c r="I2385" i="8" s="1"/>
  <c r="I2386" i="8" s="1"/>
  <c r="I2387" i="8" s="1"/>
  <c r="I2388" i="8" s="1"/>
  <c r="I2389" i="8" s="1"/>
  <c r="I2390" i="8" s="1"/>
  <c r="I2391" i="8" s="1"/>
  <c r="I2392" i="8" s="1"/>
  <c r="I2393" i="8" s="1"/>
  <c r="I2394" i="8" s="1"/>
  <c r="I2395" i="8" s="1"/>
  <c r="I2396" i="8" s="1"/>
  <c r="I2397" i="8" s="1"/>
  <c r="I2398" i="8" s="1"/>
  <c r="I2399" i="8" s="1"/>
  <c r="I2400" i="8" s="1"/>
  <c r="I2401" i="8" s="1"/>
  <c r="I2402" i="8" s="1"/>
  <c r="I2403" i="8" s="1"/>
  <c r="I2404" i="8" s="1"/>
  <c r="I2405" i="8" s="1"/>
  <c r="I2406" i="8" s="1"/>
  <c r="I2407" i="8" s="1"/>
  <c r="I2408" i="8" s="1"/>
  <c r="I2409" i="8" s="1"/>
  <c r="I2410" i="8" s="1"/>
  <c r="I2411" i="8" s="1"/>
  <c r="I2412" i="8" s="1"/>
  <c r="I2413" i="8" s="1"/>
  <c r="I2414" i="8" s="1"/>
  <c r="I2415" i="8" s="1"/>
  <c r="I2416" i="8" s="1"/>
  <c r="I2417" i="8" s="1"/>
  <c r="I2418" i="8" s="1"/>
  <c r="I2419" i="8" s="1"/>
  <c r="I2420" i="8" s="1"/>
  <c r="I2421" i="8" s="1"/>
  <c r="I2422" i="8" s="1"/>
  <c r="I2423" i="8" s="1"/>
  <c r="I2424" i="8" s="1"/>
  <c r="I2425" i="8" s="1"/>
  <c r="I2426" i="8" s="1"/>
  <c r="I2427" i="8" s="1"/>
  <c r="I2428" i="8" s="1"/>
  <c r="I2429" i="8" s="1"/>
  <c r="I2430" i="8" s="1"/>
  <c r="I2431" i="8" s="1"/>
  <c r="I2432" i="8" s="1"/>
  <c r="I2433" i="8" s="1"/>
  <c r="I2434" i="8" s="1"/>
  <c r="E6" i="32" s="1"/>
  <c r="E25" i="32" s="1"/>
  <c r="H225" i="8" l="1"/>
  <c r="R224" i="8"/>
  <c r="M6" i="32"/>
  <c r="H226" i="8" l="1"/>
  <c r="R225" i="8"/>
  <c r="H227" i="8" l="1"/>
  <c r="R226" i="8"/>
  <c r="H228" i="8" l="1"/>
  <c r="R227" i="8"/>
  <c r="H229" i="8" l="1"/>
  <c r="R228" i="8"/>
  <c r="H230" i="8" l="1"/>
  <c r="R229" i="8"/>
  <c r="H231" i="8" l="1"/>
  <c r="R230" i="8"/>
  <c r="H232" i="8" l="1"/>
  <c r="R231" i="8"/>
  <c r="H233" i="8" l="1"/>
  <c r="R232" i="8"/>
  <c r="H234" i="8" l="1"/>
  <c r="R233" i="8"/>
  <c r="H235" i="8" l="1"/>
  <c r="R234" i="8"/>
  <c r="R235" i="8" l="1"/>
  <c r="H236" i="8"/>
  <c r="H237" i="8" l="1"/>
  <c r="R236" i="8"/>
  <c r="H238" i="8" l="1"/>
  <c r="R237" i="8"/>
  <c r="H239" i="8" l="1"/>
  <c r="R238" i="8"/>
  <c r="H240" i="8" l="1"/>
  <c r="R239" i="8"/>
  <c r="H241" i="8" l="1"/>
  <c r="R240" i="8"/>
  <c r="H242" i="8" l="1"/>
  <c r="R241" i="8"/>
  <c r="H243" i="8" l="1"/>
  <c r="R242" i="8"/>
  <c r="H244" i="8" l="1"/>
  <c r="R243" i="8"/>
  <c r="H245" i="8" l="1"/>
  <c r="R244" i="8"/>
  <c r="H246" i="8" l="1"/>
  <c r="R245" i="8"/>
  <c r="H247" i="8" l="1"/>
  <c r="R246" i="8"/>
  <c r="H248" i="8" l="1"/>
  <c r="R247" i="8"/>
  <c r="H249" i="8" l="1"/>
  <c r="R248" i="8"/>
  <c r="H250" i="8" l="1"/>
  <c r="R249" i="8"/>
  <c r="H251" i="8" l="1"/>
  <c r="R250" i="8"/>
  <c r="R251" i="8" l="1"/>
  <c r="H252" i="8"/>
  <c r="R252" i="8" l="1"/>
  <c r="H253" i="8"/>
  <c r="H254" i="8" l="1"/>
  <c r="R253" i="8"/>
  <c r="H255" i="8" l="1"/>
  <c r="R254" i="8"/>
  <c r="H256" i="8" l="1"/>
  <c r="R255" i="8"/>
  <c r="H257" i="8" l="1"/>
  <c r="R256" i="8"/>
  <c r="R257" i="8" l="1"/>
  <c r="H258" i="8"/>
  <c r="H259" i="8" l="1"/>
  <c r="R258" i="8"/>
  <c r="R259" i="8" l="1"/>
  <c r="H260" i="8"/>
  <c r="R260" i="8" l="1"/>
  <c r="H261" i="8"/>
  <c r="R261" i="8" l="1"/>
  <c r="H262" i="8"/>
  <c r="R262" i="8" l="1"/>
  <c r="H263" i="8"/>
  <c r="R263" i="8" l="1"/>
  <c r="H264" i="8"/>
  <c r="R264" i="8" l="1"/>
  <c r="H265" i="8"/>
  <c r="R265" i="8" l="1"/>
  <c r="H266" i="8"/>
  <c r="R266" i="8" l="1"/>
  <c r="H267" i="8"/>
  <c r="R267" i="8" l="1"/>
  <c r="H268" i="8"/>
  <c r="H269" i="8" l="1"/>
  <c r="R268" i="8"/>
  <c r="H270" i="8" l="1"/>
  <c r="R269" i="8"/>
  <c r="R270" i="8" l="1"/>
  <c r="H271" i="8"/>
  <c r="H272" i="8" l="1"/>
  <c r="R271" i="8"/>
  <c r="H273" i="8" l="1"/>
  <c r="R272" i="8"/>
  <c r="R273" i="8" l="1"/>
  <c r="H274" i="8"/>
  <c r="R274" i="8" l="1"/>
  <c r="H275" i="8"/>
  <c r="R275" i="8" l="1"/>
  <c r="H276" i="8"/>
  <c r="R276" i="8" l="1"/>
  <c r="H277" i="8"/>
  <c r="H278" i="8" l="1"/>
  <c r="R277" i="8"/>
  <c r="H279" i="8" l="1"/>
  <c r="R278" i="8"/>
  <c r="R279" i="8" l="1"/>
  <c r="H280" i="8"/>
  <c r="R280" i="8" l="1"/>
  <c r="H281" i="8"/>
  <c r="R281" i="8" l="1"/>
  <c r="H282" i="8"/>
  <c r="H283" i="8" l="1"/>
  <c r="R282" i="8"/>
  <c r="R283" i="8" l="1"/>
  <c r="H284" i="8"/>
  <c r="R284" i="8" l="1"/>
  <c r="H285" i="8"/>
  <c r="H286" i="8" l="1"/>
  <c r="H287" i="8" s="1"/>
  <c r="R285" i="8"/>
  <c r="R286" i="8" l="1"/>
  <c r="R287" i="8" l="1"/>
  <c r="H288" i="8"/>
  <c r="R288" i="8" l="1"/>
  <c r="H289" i="8"/>
  <c r="R289" i="8" l="1"/>
  <c r="H290" i="8"/>
  <c r="H291" i="8" l="1"/>
  <c r="R290" i="8"/>
  <c r="H292" i="8" l="1"/>
  <c r="R291" i="8"/>
  <c r="H293" i="8" l="1"/>
  <c r="R292" i="8"/>
  <c r="H294" i="8" l="1"/>
  <c r="R293" i="8"/>
  <c r="H295" i="8" l="1"/>
  <c r="R294" i="8"/>
  <c r="H296" i="8" l="1"/>
  <c r="R295" i="8"/>
  <c r="H297" i="8" l="1"/>
  <c r="R296" i="8"/>
  <c r="H298" i="8" l="1"/>
  <c r="R297" i="8"/>
  <c r="R298" i="8" l="1"/>
  <c r="H299" i="8"/>
  <c r="R299" i="8" l="1"/>
  <c r="H300" i="8"/>
  <c r="H301" i="8" l="1"/>
  <c r="R300" i="8"/>
  <c r="H302" i="8" l="1"/>
  <c r="R301" i="8"/>
  <c r="R302" i="8" l="1"/>
  <c r="H303" i="8"/>
  <c r="H304" i="8" l="1"/>
  <c r="R303" i="8"/>
  <c r="H305" i="8" l="1"/>
  <c r="R304" i="8"/>
  <c r="R305" i="8" l="1"/>
  <c r="H306" i="8"/>
  <c r="H307" i="8" l="1"/>
  <c r="R306" i="8"/>
  <c r="R307" i="8" l="1"/>
  <c r="H308" i="8"/>
  <c r="H309" i="8" l="1"/>
  <c r="R308" i="8"/>
  <c r="H310" i="8" l="1"/>
  <c r="R309" i="8"/>
  <c r="H311" i="8" l="1"/>
  <c r="R310" i="8"/>
  <c r="H312" i="8" l="1"/>
  <c r="R311" i="8"/>
  <c r="H313" i="8" l="1"/>
  <c r="R312" i="8"/>
  <c r="H314" i="8" l="1"/>
  <c r="R313" i="8"/>
  <c r="H315" i="8" l="1"/>
  <c r="R314" i="8"/>
  <c r="H316" i="8" l="1"/>
  <c r="R315" i="8"/>
  <c r="R316" i="8" l="1"/>
  <c r="H317" i="8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l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l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H880" i="8" s="1"/>
  <c r="H881" i="8" s="1"/>
  <c r="H882" i="8" s="1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H2002" i="8" s="1"/>
  <c r="H2003" i="8" s="1"/>
  <c r="H2004" i="8" s="1"/>
  <c r="H2005" i="8" s="1"/>
  <c r="H2006" i="8" s="1"/>
  <c r="H2007" i="8" s="1"/>
  <c r="H2008" i="8" s="1"/>
  <c r="H2009" i="8" s="1"/>
  <c r="H2010" i="8" s="1"/>
  <c r="H2011" i="8" s="1"/>
  <c r="H2012" i="8" s="1"/>
  <c r="H2013" i="8" s="1"/>
  <c r="H2014" i="8" s="1"/>
  <c r="H2015" i="8" s="1"/>
  <c r="H2016" i="8" s="1"/>
  <c r="H2017" i="8" s="1"/>
  <c r="H2018" i="8" s="1"/>
  <c r="H2019" i="8" s="1"/>
  <c r="H2020" i="8" s="1"/>
  <c r="H2021" i="8" s="1"/>
  <c r="H2022" i="8" s="1"/>
  <c r="H2023" i="8" s="1"/>
  <c r="H2024" i="8" s="1"/>
  <c r="H2025" i="8" s="1"/>
  <c r="H2026" i="8" s="1"/>
  <c r="H2027" i="8" s="1"/>
  <c r="H2028" i="8" s="1"/>
  <c r="H2029" i="8" s="1"/>
  <c r="H2030" i="8" s="1"/>
  <c r="H2031" i="8" s="1"/>
  <c r="H2032" i="8" s="1"/>
  <c r="H2033" i="8" s="1"/>
  <c r="H2034" i="8" s="1"/>
  <c r="H2035" i="8" s="1"/>
  <c r="H2036" i="8" s="1"/>
  <c r="H2037" i="8" s="1"/>
  <c r="H2038" i="8" s="1"/>
  <c r="H2039" i="8" s="1"/>
  <c r="H2040" i="8" s="1"/>
  <c r="H2041" i="8" s="1"/>
  <c r="H2042" i="8" s="1"/>
  <c r="H2043" i="8" s="1"/>
  <c r="H2044" i="8" s="1"/>
  <c r="H2045" i="8" s="1"/>
  <c r="H2046" i="8" s="1"/>
  <c r="H2047" i="8" s="1"/>
  <c r="H2048" i="8" s="1"/>
  <c r="H2049" i="8" s="1"/>
  <c r="H2050" i="8" s="1"/>
  <c r="H2051" i="8" s="1"/>
  <c r="H2052" i="8" s="1"/>
  <c r="H2053" i="8" s="1"/>
  <c r="H2054" i="8" s="1"/>
  <c r="H2055" i="8" s="1"/>
  <c r="H2056" i="8" s="1"/>
  <c r="H2057" i="8" s="1"/>
  <c r="H2058" i="8" s="1"/>
  <c r="H2059" i="8" s="1"/>
  <c r="H2060" i="8" s="1"/>
  <c r="H2061" i="8" s="1"/>
  <c r="H2062" i="8" s="1"/>
  <c r="H2063" i="8" s="1"/>
  <c r="H2064" i="8" s="1"/>
  <c r="H2065" i="8" s="1"/>
  <c r="H2066" i="8" s="1"/>
  <c r="H2067" i="8" s="1"/>
  <c r="H2068" i="8" s="1"/>
  <c r="H2069" i="8" s="1"/>
  <c r="H2070" i="8" s="1"/>
  <c r="H2071" i="8" s="1"/>
  <c r="H2072" i="8" s="1"/>
  <c r="H2073" i="8" s="1"/>
  <c r="H2074" i="8" s="1"/>
  <c r="H2075" i="8" s="1"/>
  <c r="H2076" i="8" s="1"/>
  <c r="H2077" i="8" s="1"/>
  <c r="H2078" i="8" s="1"/>
  <c r="H2079" i="8" s="1"/>
  <c r="H2080" i="8" s="1"/>
  <c r="H2081" i="8" s="1"/>
  <c r="H2082" i="8" s="1"/>
  <c r="H2083" i="8" s="1"/>
  <c r="H2084" i="8" s="1"/>
  <c r="H2085" i="8" s="1"/>
  <c r="H2086" i="8" s="1"/>
  <c r="H2087" i="8" s="1"/>
  <c r="H2088" i="8" s="1"/>
  <c r="H2089" i="8" s="1"/>
  <c r="H2090" i="8" s="1"/>
  <c r="H2091" i="8" s="1"/>
  <c r="H2092" i="8" s="1"/>
  <c r="H2093" i="8" s="1"/>
  <c r="H2094" i="8" s="1"/>
  <c r="H2095" i="8" s="1"/>
  <c r="H2096" i="8" s="1"/>
  <c r="H2097" i="8" s="1"/>
  <c r="H2098" i="8" s="1"/>
  <c r="H2099" i="8" s="1"/>
  <c r="H2100" i="8" s="1"/>
  <c r="H2101" i="8" s="1"/>
  <c r="H2102" i="8" s="1"/>
  <c r="H2103" i="8" s="1"/>
  <c r="H2104" i="8" s="1"/>
  <c r="H2105" i="8" s="1"/>
  <c r="H2106" i="8" s="1"/>
  <c r="H2107" i="8" s="1"/>
  <c r="H2108" i="8" s="1"/>
  <c r="H2109" i="8" s="1"/>
  <c r="H2110" i="8" s="1"/>
  <c r="H2111" i="8" s="1"/>
  <c r="H2112" i="8" s="1"/>
  <c r="H2113" i="8" s="1"/>
  <c r="H2114" i="8" s="1"/>
  <c r="H2115" i="8" s="1"/>
  <c r="H2116" i="8" s="1"/>
  <c r="H2117" i="8" s="1"/>
  <c r="H2118" i="8" s="1"/>
  <c r="H2119" i="8" s="1"/>
  <c r="H2120" i="8" s="1"/>
  <c r="H2121" i="8" s="1"/>
  <c r="H2122" i="8" s="1"/>
  <c r="H2123" i="8" s="1"/>
  <c r="H2124" i="8" s="1"/>
  <c r="H2125" i="8" s="1"/>
  <c r="H2126" i="8" s="1"/>
  <c r="H2127" i="8" s="1"/>
  <c r="H2128" i="8" s="1"/>
  <c r="H2129" i="8" s="1"/>
  <c r="H2130" i="8" s="1"/>
  <c r="H2131" i="8" s="1"/>
  <c r="H2132" i="8" s="1"/>
  <c r="H2133" i="8" s="1"/>
  <c r="H2134" i="8" s="1"/>
  <c r="H2135" i="8" s="1"/>
  <c r="H2136" i="8" s="1"/>
  <c r="H2137" i="8" s="1"/>
  <c r="H2138" i="8" s="1"/>
  <c r="H2139" i="8" s="1"/>
  <c r="H2140" i="8" s="1"/>
  <c r="H2141" i="8" s="1"/>
  <c r="H2142" i="8" s="1"/>
  <c r="H2143" i="8" s="1"/>
  <c r="H2144" i="8" s="1"/>
  <c r="H2145" i="8" s="1"/>
  <c r="H2146" i="8" s="1"/>
  <c r="H2147" i="8" s="1"/>
  <c r="H2148" i="8" s="1"/>
  <c r="H2149" i="8" s="1"/>
  <c r="H2150" i="8" s="1"/>
  <c r="H2151" i="8" s="1"/>
  <c r="H2152" i="8" s="1"/>
  <c r="H2153" i="8" s="1"/>
  <c r="H2154" i="8" s="1"/>
  <c r="H2155" i="8" s="1"/>
  <c r="H2156" i="8" s="1"/>
  <c r="H2157" i="8" s="1"/>
  <c r="H2158" i="8" s="1"/>
  <c r="H2159" i="8" s="1"/>
  <c r="H2160" i="8" s="1"/>
  <c r="H2161" i="8" s="1"/>
  <c r="H2162" i="8" s="1"/>
  <c r="H2163" i="8" s="1"/>
  <c r="H2164" i="8" s="1"/>
  <c r="H2165" i="8" s="1"/>
  <c r="H2166" i="8" s="1"/>
  <c r="H2167" i="8" s="1"/>
  <c r="H2168" i="8" s="1"/>
  <c r="H2169" i="8" s="1"/>
  <c r="H2170" i="8" s="1"/>
  <c r="H2171" i="8" s="1"/>
  <c r="H2172" i="8" s="1"/>
  <c r="H2173" i="8" s="1"/>
  <c r="H2174" i="8" s="1"/>
  <c r="H2175" i="8" s="1"/>
  <c r="H2176" i="8" s="1"/>
  <c r="H2177" i="8" s="1"/>
  <c r="H2178" i="8" s="1"/>
  <c r="H2179" i="8" s="1"/>
  <c r="H2180" i="8" s="1"/>
  <c r="H2181" i="8" s="1"/>
  <c r="H2182" i="8" s="1"/>
  <c r="H2183" i="8" s="1"/>
  <c r="H2184" i="8" s="1"/>
  <c r="H2185" i="8" s="1"/>
  <c r="H2186" i="8" s="1"/>
  <c r="H2187" i="8" s="1"/>
  <c r="H2188" i="8" s="1"/>
  <c r="H2189" i="8" s="1"/>
  <c r="H2190" i="8" s="1"/>
  <c r="H2191" i="8" s="1"/>
  <c r="H2192" i="8" s="1"/>
  <c r="H2193" i="8" s="1"/>
  <c r="H2194" i="8" s="1"/>
  <c r="H2195" i="8" s="1"/>
  <c r="H2196" i="8" s="1"/>
  <c r="H2197" i="8" s="1"/>
  <c r="H2198" i="8" s="1"/>
  <c r="H2199" i="8" s="1"/>
  <c r="H2200" i="8" s="1"/>
  <c r="H2201" i="8" s="1"/>
  <c r="H2202" i="8" s="1"/>
  <c r="H2203" i="8" s="1"/>
  <c r="H2204" i="8" s="1"/>
  <c r="H2205" i="8" s="1"/>
  <c r="H2206" i="8" s="1"/>
  <c r="H2207" i="8" s="1"/>
  <c r="H2208" i="8" s="1"/>
  <c r="H2209" i="8" s="1"/>
  <c r="H2210" i="8" s="1"/>
  <c r="H2211" i="8" s="1"/>
  <c r="H2212" i="8" s="1"/>
  <c r="H2213" i="8" s="1"/>
  <c r="H2214" i="8" s="1"/>
  <c r="H2215" i="8" s="1"/>
  <c r="H2216" i="8" s="1"/>
  <c r="H2217" i="8" s="1"/>
  <c r="H2218" i="8" s="1"/>
  <c r="H2219" i="8" s="1"/>
  <c r="H2220" i="8" s="1"/>
  <c r="H2221" i="8" s="1"/>
  <c r="H2222" i="8" s="1"/>
  <c r="H2223" i="8" s="1"/>
  <c r="H2224" i="8" s="1"/>
  <c r="H2225" i="8" s="1"/>
  <c r="H2226" i="8" s="1"/>
  <c r="H2227" i="8" s="1"/>
  <c r="H2228" i="8" s="1"/>
  <c r="H2229" i="8" s="1"/>
  <c r="H2230" i="8" s="1"/>
  <c r="H2231" i="8" s="1"/>
  <c r="H2232" i="8" s="1"/>
  <c r="H2233" i="8" s="1"/>
  <c r="H2234" i="8" s="1"/>
  <c r="H2235" i="8" s="1"/>
  <c r="H2236" i="8" s="1"/>
  <c r="H2237" i="8" s="1"/>
  <c r="H2238" i="8" s="1"/>
  <c r="H2239" i="8" s="1"/>
  <c r="H2240" i="8" s="1"/>
  <c r="H2241" i="8" s="1"/>
  <c r="H2242" i="8" s="1"/>
  <c r="H2243" i="8" s="1"/>
  <c r="H2244" i="8" s="1"/>
  <c r="H2245" i="8" s="1"/>
  <c r="H2246" i="8" s="1"/>
  <c r="H2247" i="8" s="1"/>
  <c r="H2248" i="8" s="1"/>
  <c r="H2249" i="8" s="1"/>
  <c r="H2250" i="8" s="1"/>
  <c r="H2251" i="8" s="1"/>
  <c r="H2252" i="8" s="1"/>
  <c r="H2253" i="8" s="1"/>
  <c r="H2254" i="8" s="1"/>
  <c r="H2255" i="8" s="1"/>
  <c r="H2256" i="8" s="1"/>
  <c r="H2257" i="8" s="1"/>
  <c r="H2258" i="8" s="1"/>
  <c r="H2259" i="8" s="1"/>
  <c r="H2260" i="8" s="1"/>
  <c r="H2261" i="8" s="1"/>
  <c r="H2262" i="8" s="1"/>
  <c r="H2263" i="8" s="1"/>
  <c r="H2264" i="8" s="1"/>
  <c r="H2265" i="8" s="1"/>
  <c r="H2266" i="8" s="1"/>
  <c r="H2267" i="8" s="1"/>
  <c r="H2268" i="8" s="1"/>
  <c r="H2269" i="8" s="1"/>
  <c r="H2270" i="8" s="1"/>
  <c r="H2271" i="8" s="1"/>
  <c r="H2272" i="8" s="1"/>
  <c r="H2273" i="8" s="1"/>
  <c r="H2274" i="8" s="1"/>
  <c r="H2275" i="8" s="1"/>
  <c r="H2276" i="8" s="1"/>
  <c r="H2277" i="8" s="1"/>
  <c r="H2278" i="8" s="1"/>
  <c r="H2279" i="8" s="1"/>
  <c r="H2280" i="8" s="1"/>
  <c r="H2281" i="8" s="1"/>
  <c r="H2282" i="8" s="1"/>
  <c r="H2283" i="8" s="1"/>
  <c r="H2284" i="8" s="1"/>
  <c r="H2285" i="8" s="1"/>
  <c r="H2286" i="8" s="1"/>
  <c r="H2287" i="8" s="1"/>
  <c r="H2288" i="8" s="1"/>
  <c r="H2289" i="8" s="1"/>
  <c r="H2290" i="8" s="1"/>
  <c r="H2291" i="8" s="1"/>
  <c r="H2292" i="8" s="1"/>
  <c r="H2293" i="8" s="1"/>
  <c r="H2294" i="8" s="1"/>
  <c r="H2295" i="8" s="1"/>
  <c r="H2296" i="8" s="1"/>
  <c r="H2297" i="8" s="1"/>
  <c r="H2298" i="8" s="1"/>
  <c r="H2299" i="8" s="1"/>
  <c r="H2300" i="8" s="1"/>
  <c r="H2301" i="8" s="1"/>
  <c r="H2302" i="8" s="1"/>
  <c r="H2303" i="8" s="1"/>
  <c r="H2304" i="8" s="1"/>
  <c r="H2305" i="8" s="1"/>
  <c r="H2306" i="8" s="1"/>
  <c r="H2307" i="8" s="1"/>
  <c r="H2308" i="8" s="1"/>
  <c r="H2309" i="8" s="1"/>
  <c r="H2310" i="8" s="1"/>
  <c r="H2311" i="8" s="1"/>
  <c r="H2312" i="8" s="1"/>
  <c r="H2313" i="8" s="1"/>
  <c r="H2314" i="8" s="1"/>
  <c r="H2315" i="8" s="1"/>
  <c r="H2316" i="8" s="1"/>
  <c r="H2317" i="8" s="1"/>
  <c r="H2318" i="8" s="1"/>
  <c r="H2319" i="8" s="1"/>
  <c r="H2320" i="8" s="1"/>
  <c r="H2321" i="8" s="1"/>
  <c r="H2322" i="8" s="1"/>
  <c r="H2323" i="8" s="1"/>
  <c r="H2324" i="8" s="1"/>
  <c r="H2325" i="8" s="1"/>
  <c r="H2326" i="8" s="1"/>
  <c r="H2327" i="8" s="1"/>
  <c r="H2328" i="8" s="1"/>
  <c r="H2329" i="8" s="1"/>
  <c r="H2330" i="8" s="1"/>
  <c r="H2331" i="8" s="1"/>
  <c r="H2332" i="8" s="1"/>
  <c r="H2333" i="8" s="1"/>
  <c r="H2334" i="8" s="1"/>
  <c r="H2335" i="8" s="1"/>
  <c r="H2336" i="8" s="1"/>
  <c r="H2337" i="8" s="1"/>
  <c r="H2338" i="8" s="1"/>
  <c r="H2339" i="8" s="1"/>
  <c r="H2340" i="8" s="1"/>
  <c r="H2341" i="8" s="1"/>
  <c r="H2342" i="8" s="1"/>
  <c r="H2343" i="8" s="1"/>
  <c r="H2344" i="8" s="1"/>
  <c r="H2345" i="8" s="1"/>
  <c r="H2346" i="8" s="1"/>
  <c r="H2347" i="8" s="1"/>
  <c r="H2348" i="8" s="1"/>
  <c r="H2349" i="8" s="1"/>
  <c r="H2350" i="8" s="1"/>
  <c r="H2351" i="8" s="1"/>
  <c r="H2352" i="8" s="1"/>
  <c r="H2353" i="8" s="1"/>
  <c r="H2354" i="8" s="1"/>
  <c r="H2355" i="8" s="1"/>
  <c r="H2356" i="8" s="1"/>
  <c r="H2357" i="8" s="1"/>
  <c r="H2358" i="8" s="1"/>
  <c r="H2359" i="8" s="1"/>
  <c r="H2360" i="8" s="1"/>
  <c r="H2361" i="8" s="1"/>
  <c r="H2362" i="8" s="1"/>
  <c r="H2363" i="8" s="1"/>
  <c r="H2364" i="8" s="1"/>
  <c r="H2365" i="8" s="1"/>
  <c r="H2366" i="8" s="1"/>
  <c r="H2367" i="8" s="1"/>
  <c r="H2368" i="8" s="1"/>
  <c r="H2369" i="8" s="1"/>
  <c r="H2370" i="8" s="1"/>
  <c r="H2371" i="8" s="1"/>
  <c r="H2372" i="8" s="1"/>
  <c r="H2373" i="8" s="1"/>
  <c r="H2374" i="8" s="1"/>
  <c r="H2375" i="8" s="1"/>
  <c r="H2376" i="8" s="1"/>
  <c r="H2377" i="8" s="1"/>
  <c r="H2378" i="8" s="1"/>
  <c r="H2379" i="8" s="1"/>
  <c r="H2380" i="8" s="1"/>
  <c r="H2381" i="8" s="1"/>
  <c r="H2382" i="8" s="1"/>
  <c r="H2383" i="8" s="1"/>
  <c r="H2384" i="8" s="1"/>
  <c r="H2385" i="8" s="1"/>
  <c r="H2386" i="8" s="1"/>
  <c r="H2387" i="8" s="1"/>
  <c r="H2388" i="8" s="1"/>
  <c r="H2389" i="8" s="1"/>
  <c r="H2390" i="8" s="1"/>
  <c r="H2391" i="8" s="1"/>
  <c r="H2392" i="8" s="1"/>
  <c r="H2393" i="8" s="1"/>
  <c r="H2394" i="8" s="1"/>
  <c r="H2395" i="8" s="1"/>
  <c r="H2396" i="8" s="1"/>
  <c r="H2397" i="8" s="1"/>
  <c r="H2398" i="8" s="1"/>
  <c r="H2399" i="8" s="1"/>
  <c r="H2400" i="8" s="1"/>
  <c r="H2401" i="8" s="1"/>
  <c r="H2402" i="8" s="1"/>
  <c r="H2403" i="8" s="1"/>
  <c r="H2404" i="8" s="1"/>
  <c r="H2405" i="8" s="1"/>
  <c r="H2406" i="8" s="1"/>
  <c r="H2407" i="8" s="1"/>
  <c r="H2408" i="8" s="1"/>
  <c r="H2409" i="8" s="1"/>
  <c r="H2410" i="8" s="1"/>
  <c r="H2411" i="8" s="1"/>
  <c r="H2412" i="8" s="1"/>
  <c r="H2413" i="8" s="1"/>
  <c r="H2414" i="8" s="1"/>
  <c r="H2415" i="8" s="1"/>
  <c r="H2416" i="8" s="1"/>
  <c r="H2417" i="8" s="1"/>
  <c r="H2418" i="8" s="1"/>
  <c r="H2419" i="8" s="1"/>
  <c r="H2420" i="8" s="1"/>
  <c r="H2421" i="8" s="1"/>
  <c r="H2422" i="8" s="1"/>
  <c r="H2423" i="8" s="1"/>
  <c r="H2424" i="8" s="1"/>
  <c r="H2425" i="8" s="1"/>
  <c r="H2426" i="8" s="1"/>
  <c r="H2427" i="8" s="1"/>
  <c r="H2428" i="8" s="1"/>
  <c r="H2429" i="8" s="1"/>
  <c r="H2430" i="8" s="1"/>
  <c r="H2431" i="8" s="1"/>
  <c r="H2432" i="8" s="1"/>
  <c r="H2433" i="8" s="1"/>
  <c r="H2434" i="8" s="1"/>
  <c r="D6" i="32" s="1"/>
  <c r="L6" i="32" s="1"/>
  <c r="G6" i="32" l="1"/>
  <c r="G25" i="32" s="1"/>
  <c r="D25" i="32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ERNIL!$B$141:$B$142" type="102" refreshedVersion="5" minRefreshableVersion="5">
    <extLst>
      <ext xmlns:x15="http://schemas.microsoft.com/office/spreadsheetml/2010/11/main" uri="{DE250136-89BD-433C-8126-D09CA5730AF9}">
        <x15:connection id="Rango-264d0adc-00f0-4569-bc61-627acbf99d04" autoDelete="1" usedByAddin="1">
          <x15:rangePr sourceName="_xlcn.WorksheetConnection_PERNILB141B142"/>
        </x15:connection>
      </ext>
    </extLst>
  </connection>
</connections>
</file>

<file path=xl/sharedStrings.xml><?xml version="1.0" encoding="utf-8"?>
<sst xmlns="http://schemas.openxmlformats.org/spreadsheetml/2006/main" count="1732" uniqueCount="202">
  <si>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</si>
  <si>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</si>
  <si>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</si>
  <si>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</si>
  <si>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</si>
  <si>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</si>
  <si>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</si>
  <si>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</si>
  <si>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</si>
  <si>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</si>
  <si>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</si>
  <si>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</si>
  <si>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</si>
  <si>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</si>
  <si>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</si>
  <si>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</si>
  <si>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</si>
  <si>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</si>
  <si>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</si>
  <si>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</si>
  <si>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</si>
  <si>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ALMACEN CENTRAL</t>
  </si>
  <si>
    <t>PRODUCTO</t>
  </si>
  <si>
    <t xml:space="preserve">CANTIDAD </t>
  </si>
  <si>
    <t>TOTAL</t>
  </si>
  <si>
    <t>CAJAS</t>
  </si>
  <si>
    <t>UNIDADES</t>
  </si>
  <si>
    <t xml:space="preserve">  </t>
  </si>
  <si>
    <t xml:space="preserve">   </t>
  </si>
  <si>
    <t>KILOS</t>
  </si>
  <si>
    <t xml:space="preserve"> </t>
  </si>
  <si>
    <t>QUESO GOUDA</t>
  </si>
  <si>
    <t>CORBATA SEABOARD</t>
  </si>
  <si>
    <t>COMPARACION</t>
  </si>
  <si>
    <t>UNIDAD</t>
  </si>
  <si>
    <t>Felipe</t>
  </si>
  <si>
    <t>producto</t>
  </si>
  <si>
    <t>COMBO CUERO PAPEL</t>
  </si>
  <si>
    <t xml:space="preserve">INVENTARIO FISICO </t>
  </si>
  <si>
    <t>LOCACION</t>
  </si>
  <si>
    <t>FECHA</t>
  </si>
  <si>
    <t>PESO Kg..</t>
  </si>
  <si>
    <t>NOTAS</t>
  </si>
  <si>
    <t>CAM1-A01</t>
  </si>
  <si>
    <t>CAM1-B01</t>
  </si>
  <si>
    <t>CAM1-C01</t>
  </si>
  <si>
    <t>CAM1-A02</t>
  </si>
  <si>
    <t>CAM1-B02</t>
  </si>
  <si>
    <t>CAM1-C02</t>
  </si>
  <si>
    <t>CAM1-A03</t>
  </si>
  <si>
    <t>CAM1-B03</t>
  </si>
  <si>
    <t>CAM1-C03</t>
  </si>
  <si>
    <t>CAM1-A04</t>
  </si>
  <si>
    <t>CAM1-B04</t>
  </si>
  <si>
    <t>CAM1-C04</t>
  </si>
  <si>
    <t>CAM1-A05</t>
  </si>
  <si>
    <t>CAM1-B05</t>
  </si>
  <si>
    <t>CAM1-C05</t>
  </si>
  <si>
    <t>CAM1-A06</t>
  </si>
  <si>
    <t>CAM1-B06</t>
  </si>
  <si>
    <t>CAM1-C06</t>
  </si>
  <si>
    <t>CAM1-A07</t>
  </si>
  <si>
    <t>CAM1-B07</t>
  </si>
  <si>
    <t>CAM1-C07</t>
  </si>
  <si>
    <t>CAM1-A08</t>
  </si>
  <si>
    <t>CAM1-B08</t>
  </si>
  <si>
    <t>CAM1-C08</t>
  </si>
  <si>
    <t>CAM1-A09</t>
  </si>
  <si>
    <t>CAM1-B09</t>
  </si>
  <si>
    <t>CAM1-C09</t>
  </si>
  <si>
    <t>CAM1-A10</t>
  </si>
  <si>
    <t>CAM1-B10</t>
  </si>
  <si>
    <t>CAM1-C10</t>
  </si>
  <si>
    <t>CAM1-A11</t>
  </si>
  <si>
    <t>CAM1-B11</t>
  </si>
  <si>
    <t>CAM1-C11</t>
  </si>
  <si>
    <t>CAM1-A12</t>
  </si>
  <si>
    <t>CAM1-B12</t>
  </si>
  <si>
    <t>CAM1-C12</t>
  </si>
  <si>
    <t>CAM1-A13</t>
  </si>
  <si>
    <t>CAM1-B13</t>
  </si>
  <si>
    <t>CAM1-C13</t>
  </si>
  <si>
    <t>CAM1-A14</t>
  </si>
  <si>
    <t>CAM1-B14</t>
  </si>
  <si>
    <t>CAM1-C14</t>
  </si>
  <si>
    <t>CAM1-P01</t>
  </si>
  <si>
    <t>CAM1-P02</t>
  </si>
  <si>
    <t>CAM2-A01</t>
  </si>
  <si>
    <t>CAM2-B01</t>
  </si>
  <si>
    <t>CAM2-C01</t>
  </si>
  <si>
    <t>CAM2-A02</t>
  </si>
  <si>
    <t>CAM2-B02</t>
  </si>
  <si>
    <t>CAM2-C02</t>
  </si>
  <si>
    <t>CAM2-A03</t>
  </si>
  <si>
    <t>CAM2-B03</t>
  </si>
  <si>
    <t>CAM2-C03</t>
  </si>
  <si>
    <t>CAM2-A04</t>
  </si>
  <si>
    <t>CAM2-B04</t>
  </si>
  <si>
    <t>CAM2-C04</t>
  </si>
  <si>
    <t>CAM2-A05</t>
  </si>
  <si>
    <t>CAM2-B05</t>
  </si>
  <si>
    <t>CAM2-C05</t>
  </si>
  <si>
    <t>CAM2-A06</t>
  </si>
  <si>
    <t>CAM2-B06</t>
  </si>
  <si>
    <t>CAM2-C06</t>
  </si>
  <si>
    <t>CAM2-A07</t>
  </si>
  <si>
    <t>CAM2-B07</t>
  </si>
  <si>
    <t>CAM2-C07</t>
  </si>
  <si>
    <t>CAM2-A08</t>
  </si>
  <si>
    <t>CAM2-B08</t>
  </si>
  <si>
    <t>CAM2-C08</t>
  </si>
  <si>
    <t>CAM2-A09</t>
  </si>
  <si>
    <t>CAM2-B09</t>
  </si>
  <si>
    <t>CAM2-C09</t>
  </si>
  <si>
    <t>CAM2-A10</t>
  </si>
  <si>
    <t>CAM2-B10</t>
  </si>
  <si>
    <t>CAM2-C10</t>
  </si>
  <si>
    <t>CAM2-A11</t>
  </si>
  <si>
    <t>CAM2-B11</t>
  </si>
  <si>
    <t>CAM2-C11</t>
  </si>
  <si>
    <t>CAM2-A12</t>
  </si>
  <si>
    <t>CAM2-B12</t>
  </si>
  <si>
    <t>CAM2-C12</t>
  </si>
  <si>
    <t>CAM2-A13</t>
  </si>
  <si>
    <t>CAM2-B13</t>
  </si>
  <si>
    <t>CAM2-C13</t>
  </si>
  <si>
    <t>CAM2-A14</t>
  </si>
  <si>
    <t>CAM2-B14</t>
  </si>
  <si>
    <t>CAM2-C14</t>
  </si>
  <si>
    <t>CAM2-P01</t>
  </si>
  <si>
    <t>ALBICIA</t>
  </si>
  <si>
    <t>TRASPASO</t>
  </si>
  <si>
    <t>ALMACEN</t>
  </si>
  <si>
    <t>CAM2-P02</t>
  </si>
  <si>
    <t>COMERCIO INTERNACIONAL</t>
  </si>
  <si>
    <t>PERNIL CON PIEL</t>
  </si>
  <si>
    <t>SESO COPA SEABOARD 10.9 KG.</t>
  </si>
  <si>
    <t>COSTO DE</t>
  </si>
  <si>
    <t xml:space="preserve">precio de </t>
  </si>
  <si>
    <t>COMPRA Kg.</t>
  </si>
  <si>
    <t>BUCHE SMITHFIELD   13.61 KG.</t>
  </si>
  <si>
    <t>BUCHE SEABOARD     13.61</t>
  </si>
  <si>
    <t>CUERO MAPLE    27.22</t>
  </si>
  <si>
    <t>MENUDO EXCEL    27.22</t>
  </si>
  <si>
    <t>PAPA CABENDISH   17.70</t>
  </si>
  <si>
    <t>SESO MARQUETA VIANDES   15 KG</t>
  </si>
  <si>
    <t>CANALES</t>
  </si>
  <si>
    <t>TARAS DE PLASTICO</t>
  </si>
  <si>
    <t>PAVO PARSON</t>
  </si>
  <si>
    <t>PAVOS PARSON</t>
  </si>
  <si>
    <t>ESPALDILLA DE CARNERO</t>
  </si>
  <si>
    <t>CONTRA EXCEL</t>
  </si>
  <si>
    <t>MARZO</t>
  </si>
  <si>
    <t>SEABOARD   CHILANGO</t>
  </si>
  <si>
    <t>OBRADOR</t>
  </si>
  <si>
    <t>CENTRAL</t>
  </si>
  <si>
    <t>SMITHFIELD   LUPE</t>
  </si>
  <si>
    <t>obrador</t>
  </si>
  <si>
    <t>I.B.P.   CRISTIAN</t>
  </si>
  <si>
    <t>central</t>
  </si>
  <si>
    <t>esta en febrero 28</t>
  </si>
  <si>
    <t>SMITHFIELD   RICARDO</t>
  </si>
  <si>
    <t>INDIANA   RONCALLI</t>
  </si>
  <si>
    <t>PRESTADO</t>
  </si>
  <si>
    <t>SEABOARD   GERARDO</t>
  </si>
  <si>
    <t>I.B.P.   CHILANGO</t>
  </si>
  <si>
    <t>SEABOARD   JOEL</t>
  </si>
  <si>
    <t>REPOCICION</t>
  </si>
  <si>
    <t>I.B.P   RICARDO</t>
  </si>
  <si>
    <t>SMITHFIELD   TAMEZ</t>
  </si>
  <si>
    <t>ADAMS</t>
  </si>
  <si>
    <t>RYC</t>
  </si>
  <si>
    <t>SEABOARD   LUIS</t>
  </si>
  <si>
    <t>FILETE DE PESCADO BASA   10 KG</t>
  </si>
  <si>
    <t>I.B.P   LUPE</t>
  </si>
  <si>
    <t>SMITHFIELD   CHILANGO</t>
  </si>
  <si>
    <t>SALMON  (PESCA)</t>
  </si>
  <si>
    <t>ATUN  (ALETA AMARILLA)</t>
  </si>
  <si>
    <t>MARIMEX</t>
  </si>
  <si>
    <t>SEABOARD   RICARDO</t>
  </si>
  <si>
    <t>I. B. P.    TAMEZ</t>
  </si>
  <si>
    <t>11 SUR</t>
  </si>
  <si>
    <t>OBADOR</t>
  </si>
  <si>
    <t>SMITHFIELD   LUIS</t>
  </si>
  <si>
    <t>T 19.87</t>
  </si>
  <si>
    <t>I B P   CHILANGO</t>
  </si>
  <si>
    <t>I B P   TAMEZ</t>
  </si>
  <si>
    <t>RYK</t>
  </si>
  <si>
    <t>RYK   GONZALEZ</t>
  </si>
  <si>
    <t>Marimex</t>
  </si>
  <si>
    <t>I. B. P.    DAVID</t>
  </si>
  <si>
    <t>I. B. P.   TAMEZ</t>
  </si>
  <si>
    <t>PAPAS CABENDIHS</t>
  </si>
  <si>
    <t>SESO COPA SEABOARD</t>
  </si>
  <si>
    <t>MENUDO EXCEL</t>
  </si>
  <si>
    <t>SESO MARQUETA VEANA</t>
  </si>
  <si>
    <t>CONTRA SWIFT</t>
  </si>
  <si>
    <t>BUCHE SEABOARD</t>
  </si>
  <si>
    <t>FILETE DE PESCADO BASA</t>
  </si>
  <si>
    <t>PAVO  PARSON</t>
  </si>
  <si>
    <t>ATUN ALETA AMARILLA</t>
  </si>
  <si>
    <t>SMITHFIELD   JOEL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</si>
</sst>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"/>
    <numFmt numFmtId="167" formatCode="0.000"/>
    <numFmt numFmtId="168" formatCode="_-* #,##0.0_-;\-* #,##0.0_-;_-* &quot;-&quot;??_-;_-@_-"/>
    <numFmt numFmtId="169" formatCode="#,##0.000"/>
  </numFmts>
  <fonts count="9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Calibri"/>
      <family val="2"/>
      <scheme val="minor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2"/>
      <color rgb="FFFF0000"/>
      <name val="Arial"/>
      <family val="2"/>
    </font>
    <font>
      <b/>
      <sz val="12"/>
      <name val="Arial Narrow"/>
      <family val="2"/>
    </font>
    <font>
      <b/>
      <sz val="24"/>
      <color theme="1"/>
      <name val="Arial"/>
      <family val="2"/>
    </font>
    <font>
      <b/>
      <sz val="10"/>
      <color theme="5"/>
      <name val="Arial"/>
      <family val="2"/>
    </font>
    <font>
      <b/>
      <sz val="10"/>
      <color rgb="FFFF0000"/>
      <name val="Arial"/>
      <family val="2"/>
    </font>
    <font>
      <b/>
      <sz val="12"/>
      <color rgb="FF7030A0"/>
      <name val="Arial"/>
      <family val="2"/>
    </font>
    <font>
      <b/>
      <sz val="10"/>
      <color rgb="FF7030A0"/>
      <name val="Arial"/>
      <family val="2"/>
    </font>
    <font>
      <b/>
      <sz val="12"/>
      <color rgb="FF3333FF"/>
      <name val="Arial"/>
      <family val="2"/>
    </font>
    <font>
      <b/>
      <sz val="12"/>
      <color rgb="FFC00000"/>
      <name val="Arial"/>
      <family val="2"/>
    </font>
    <font>
      <b/>
      <sz val="12"/>
      <color rgb="FF00B0F0"/>
      <name val="Arial"/>
      <family val="2"/>
    </font>
    <font>
      <b/>
      <u/>
      <sz val="18"/>
      <name val="Arial"/>
      <family val="2"/>
    </font>
    <font>
      <b/>
      <sz val="10"/>
      <color theme="0"/>
      <name val="Castellar"/>
      <family val="1"/>
    </font>
    <font>
      <i/>
      <sz val="11"/>
      <name val="Arial"/>
      <family val="2"/>
    </font>
    <font>
      <b/>
      <sz val="10"/>
      <color rgb="FFFF0000"/>
      <name val="Castellar"/>
      <family val="1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00B0F0"/>
      <name val="Arial"/>
      <family val="2"/>
    </font>
    <font>
      <b/>
      <sz val="9"/>
      <name val="Arial"/>
      <family val="2"/>
    </font>
    <font>
      <b/>
      <sz val="12"/>
      <name val="Arial Black"/>
      <family val="2"/>
    </font>
    <font>
      <b/>
      <sz val="10"/>
      <name val="Arial Black"/>
      <family val="2"/>
    </font>
    <font>
      <sz val="10"/>
      <name val="Arial Black"/>
      <family val="2"/>
    </font>
    <font>
      <sz val="10"/>
      <color rgb="FFFF0000"/>
      <name val="Arial Black"/>
      <family val="2"/>
    </font>
    <font>
      <sz val="11"/>
      <name val="Arial Black"/>
      <family val="2"/>
    </font>
    <font>
      <i/>
      <sz val="11"/>
      <name val="Arial Black"/>
      <family val="2"/>
    </font>
    <font>
      <sz val="11"/>
      <color rgb="FFFF0000"/>
      <name val="Arial Black"/>
      <family val="2"/>
    </font>
    <font>
      <sz val="12"/>
      <name val="Arial Black"/>
      <family val="2"/>
    </font>
    <font>
      <sz val="12"/>
      <color rgb="FFFF0000"/>
      <name val="Arial Black"/>
      <family val="2"/>
    </font>
    <font>
      <b/>
      <sz val="20"/>
      <name val="Arial"/>
      <family val="2"/>
    </font>
    <font>
      <b/>
      <u/>
      <sz val="2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u/>
      <sz val="22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b/>
      <u/>
      <sz val="26"/>
      <name val="Arial"/>
      <family val="2"/>
    </font>
    <font>
      <sz val="28"/>
      <name val="Arial"/>
      <family val="2"/>
    </font>
    <font>
      <b/>
      <sz val="28"/>
      <name val="Arial"/>
      <family val="2"/>
    </font>
    <font>
      <b/>
      <u/>
      <sz val="28"/>
      <name val="Arial"/>
      <family val="2"/>
    </font>
    <font>
      <b/>
      <i/>
      <u/>
      <sz val="28"/>
      <name val="Arial"/>
      <family val="2"/>
    </font>
    <font>
      <b/>
      <sz val="24"/>
      <color rgb="FFFF33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4"/>
      <name val="Arial Narrow"/>
      <family val="2"/>
    </font>
    <font>
      <b/>
      <u/>
      <sz val="12"/>
      <name val="Arial"/>
      <family val="2"/>
    </font>
    <font>
      <sz val="16"/>
      <color theme="1"/>
      <name val="Arial"/>
      <family val="2"/>
    </font>
    <font>
      <b/>
      <sz val="11"/>
      <color theme="0"/>
      <name val="Castellar"/>
      <family val="1"/>
    </font>
    <font>
      <sz val="28"/>
      <name val="AR DELANEY"/>
    </font>
    <font>
      <sz val="36"/>
      <name val="AR DELANEY"/>
    </font>
    <font>
      <u/>
      <sz val="35"/>
      <name val="AR DELANEY"/>
    </font>
    <font>
      <b/>
      <sz val="22"/>
      <color rgb="FFFF3300"/>
      <name val="Arial"/>
      <family val="2"/>
    </font>
    <font>
      <b/>
      <sz val="22"/>
      <color theme="1"/>
      <name val="Arial"/>
      <family val="2"/>
    </font>
    <font>
      <b/>
      <u/>
      <sz val="24"/>
      <name val="Arial"/>
      <family val="2"/>
    </font>
    <font>
      <b/>
      <sz val="16"/>
      <color theme="1"/>
      <name val="Arial"/>
      <family val="2"/>
    </font>
    <font>
      <b/>
      <sz val="18"/>
      <color rgb="FFFF0000"/>
      <name val="Arial"/>
      <family val="2"/>
    </font>
    <font>
      <b/>
      <sz val="36"/>
      <name val="Broadway"/>
      <family val="5"/>
    </font>
    <font>
      <b/>
      <sz val="36"/>
      <color theme="1"/>
      <name val="Tw Cen MT Condensed Extra Bold"/>
      <family val="2"/>
    </font>
    <font>
      <b/>
      <sz val="16"/>
      <color rgb="FFFF0000"/>
      <name val="Arial"/>
      <family val="2"/>
    </font>
    <font>
      <sz val="18"/>
      <color rgb="FFFF000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14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57FFD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0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7">
    <xf numFmtId="0" fontId="0" fillId="0" borderId="0"/>
    <xf numFmtId="0" fontId="21" fillId="2" borderId="0" applyNumberFormat="0" applyBorder="0" applyAlignment="0" applyProtection="0"/>
    <xf numFmtId="43" fontId="17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8" fillId="0" borderId="0"/>
    <xf numFmtId="0" fontId="10" fillId="0" borderId="0"/>
    <xf numFmtId="43" fontId="30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24">
    <xf numFmtId="0" fontId="0" fillId="0" borderId="0" xfId="0"/>
    <xf numFmtId="0" fontId="3" fillId="0" borderId="0" xfId="0" applyFont="1"/>
    <xf numFmtId="4" fontId="0" fillId="0" borderId="0" xfId="0" applyNumberFormat="1"/>
    <xf numFmtId="164" fontId="0" fillId="0" borderId="0" xfId="0" applyNumberFormat="1"/>
    <xf numFmtId="164" fontId="0" fillId="0" borderId="0" xfId="0" applyNumberFormat="1" applyFill="1" applyBorder="1" applyAlignment="1">
      <alignment horizontal="center"/>
    </xf>
    <xf numFmtId="0" fontId="0" fillId="0" borderId="0" xfId="0" applyFill="1"/>
    <xf numFmtId="4" fontId="0" fillId="0" borderId="0" xfId="0" applyNumberFormat="1" applyFill="1"/>
    <xf numFmtId="164" fontId="0" fillId="0" borderId="0" xfId="0" applyNumberFormat="1" applyFill="1"/>
    <xf numFmtId="0" fontId="0" fillId="0" borderId="0" xfId="0" applyBorder="1"/>
    <xf numFmtId="4" fontId="7" fillId="0" borderId="0" xfId="0" applyNumberFormat="1" applyFont="1"/>
    <xf numFmtId="0" fontId="0" fillId="0" borderId="0" xfId="0" applyFill="1" applyBorder="1"/>
    <xf numFmtId="0" fontId="2" fillId="0" borderId="0" xfId="0" applyFont="1"/>
    <xf numFmtId="0" fontId="2" fillId="0" borderId="0" xfId="0" applyFont="1" applyFill="1"/>
    <xf numFmtId="0" fontId="9" fillId="0" borderId="0" xfId="0" applyFont="1"/>
    <xf numFmtId="4" fontId="9" fillId="0" borderId="0" xfId="0" applyNumberFormat="1" applyFont="1"/>
    <xf numFmtId="0" fontId="10" fillId="0" borderId="0" xfId="0" applyFont="1"/>
    <xf numFmtId="164" fontId="6" fillId="0" borderId="0" xfId="0" applyNumberFormat="1" applyFont="1" applyFill="1"/>
    <xf numFmtId="0" fontId="10" fillId="0" borderId="0" xfId="0" applyFont="1" applyBorder="1"/>
    <xf numFmtId="4" fontId="6" fillId="0" borderId="0" xfId="0" applyNumberFormat="1" applyFont="1" applyBorder="1"/>
    <xf numFmtId="0" fontId="0" fillId="4" borderId="0" xfId="0" applyFill="1"/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Border="1"/>
    <xf numFmtId="4" fontId="5" fillId="0" borderId="0" xfId="0" applyNumberFormat="1" applyFont="1" applyBorder="1"/>
    <xf numFmtId="0" fontId="8" fillId="0" borderId="0" xfId="0" applyFont="1"/>
    <xf numFmtId="4" fontId="19" fillId="0" borderId="0" xfId="0" applyNumberFormat="1" applyFont="1"/>
    <xf numFmtId="0" fontId="4" fillId="0" borderId="0" xfId="0" applyFont="1" applyFill="1"/>
    <xf numFmtId="0" fontId="22" fillId="0" borderId="0" xfId="0" applyFont="1"/>
    <xf numFmtId="0" fontId="0" fillId="4" borderId="0" xfId="0" applyFill="1" applyBorder="1"/>
    <xf numFmtId="0" fontId="10" fillId="4" borderId="0" xfId="0" applyFont="1" applyFill="1" applyBorder="1"/>
    <xf numFmtId="4" fontId="0" fillId="4" borderId="0" xfId="0" applyNumberFormat="1" applyFill="1"/>
    <xf numFmtId="0" fontId="6" fillId="4" borderId="0" xfId="0" applyFont="1" applyFill="1" applyBorder="1" applyAlignment="1">
      <alignment horizontal="center"/>
    </xf>
    <xf numFmtId="0" fontId="6" fillId="4" borderId="0" xfId="0" applyFont="1" applyFill="1"/>
    <xf numFmtId="164" fontId="0" fillId="4" borderId="0" xfId="0" applyNumberFormat="1" applyFill="1" applyBorder="1"/>
    <xf numFmtId="164" fontId="0" fillId="4" borderId="0" xfId="0" applyNumberFormat="1" applyFill="1"/>
    <xf numFmtId="4" fontId="5" fillId="4" borderId="0" xfId="0" applyNumberFormat="1" applyFont="1" applyFill="1"/>
    <xf numFmtId="0" fontId="8" fillId="4" borderId="0" xfId="0" applyFont="1" applyFill="1"/>
    <xf numFmtId="0" fontId="2" fillId="4" borderId="0" xfId="0" applyFont="1" applyFill="1"/>
    <xf numFmtId="0" fontId="22" fillId="4" borderId="0" xfId="0" applyFont="1" applyFill="1"/>
    <xf numFmtId="0" fontId="4" fillId="4" borderId="0" xfId="0" applyFont="1" applyFill="1"/>
    <xf numFmtId="0" fontId="0" fillId="4" borderId="0" xfId="0" applyFill="1" applyAlignment="1">
      <alignment horizontal="center"/>
    </xf>
    <xf numFmtId="4" fontId="14" fillId="4" borderId="0" xfId="0" applyNumberFormat="1" applyFont="1" applyFill="1"/>
    <xf numFmtId="0" fontId="23" fillId="4" borderId="0" xfId="0" applyFont="1" applyFill="1"/>
    <xf numFmtId="0" fontId="14" fillId="4" borderId="0" xfId="0" applyFont="1" applyFill="1"/>
    <xf numFmtId="0" fontId="4" fillId="4" borderId="0" xfId="0" applyFont="1" applyFill="1" applyAlignment="1">
      <alignment horizontal="center"/>
    </xf>
    <xf numFmtId="4" fontId="10" fillId="0" borderId="0" xfId="0" applyNumberFormat="1" applyFont="1"/>
    <xf numFmtId="164" fontId="22" fillId="4" borderId="0" xfId="0" applyNumberFormat="1" applyFont="1" applyFill="1"/>
    <xf numFmtId="4" fontId="23" fillId="4" borderId="0" xfId="0" applyNumberFormat="1" applyFont="1" applyFill="1"/>
    <xf numFmtId="164" fontId="6" fillId="4" borderId="0" xfId="0" applyNumberFormat="1" applyFont="1" applyFill="1" applyBorder="1"/>
    <xf numFmtId="0" fontId="5" fillId="4" borderId="0" xfId="0" applyFont="1" applyFill="1"/>
    <xf numFmtId="164" fontId="24" fillId="4" borderId="0" xfId="0" applyNumberFormat="1" applyFont="1" applyFill="1"/>
    <xf numFmtId="4" fontId="5" fillId="4" borderId="0" xfId="0" applyNumberFormat="1" applyFont="1" applyFill="1" applyBorder="1"/>
    <xf numFmtId="0" fontId="8" fillId="4" borderId="0" xfId="0" applyFont="1" applyFill="1" applyAlignment="1"/>
    <xf numFmtId="0" fontId="8" fillId="4" borderId="0" xfId="0" applyFont="1" applyFill="1" applyBorder="1" applyAlignment="1"/>
    <xf numFmtId="164" fontId="4" fillId="4" borderId="0" xfId="0" applyNumberFormat="1" applyFont="1" applyFill="1" applyAlignment="1"/>
    <xf numFmtId="0" fontId="8" fillId="0" borderId="0" xfId="0" applyFont="1" applyAlignment="1"/>
    <xf numFmtId="164" fontId="4" fillId="0" borderId="0" xfId="0" applyNumberFormat="1" applyFont="1" applyAlignment="1"/>
    <xf numFmtId="164" fontId="2" fillId="0" borderId="0" xfId="0" applyNumberFormat="1" applyFont="1"/>
    <xf numFmtId="0" fontId="8" fillId="0" borderId="0" xfId="0" applyFont="1" applyFill="1" applyAlignment="1"/>
    <xf numFmtId="0" fontId="22" fillId="0" borderId="0" xfId="0" applyFont="1" applyFill="1"/>
    <xf numFmtId="164" fontId="22" fillId="0" borderId="0" xfId="0" applyNumberFormat="1" applyFont="1"/>
    <xf numFmtId="164" fontId="22" fillId="0" borderId="0" xfId="0" applyNumberFormat="1" applyFont="1" applyFill="1"/>
    <xf numFmtId="0" fontId="44" fillId="7" borderId="0" xfId="0" applyFont="1" applyFill="1" applyAlignment="1">
      <alignment horizontal="center"/>
    </xf>
    <xf numFmtId="0" fontId="44" fillId="7" borderId="0" xfId="0" applyFont="1" applyFill="1" applyAlignment="1">
      <alignment horizontal="left"/>
    </xf>
    <xf numFmtId="0" fontId="9" fillId="4" borderId="10" xfId="0" applyFont="1" applyFill="1" applyBorder="1"/>
    <xf numFmtId="0" fontId="9" fillId="4" borderId="15" xfId="0" applyFont="1" applyFill="1" applyBorder="1"/>
    <xf numFmtId="0" fontId="8" fillId="4" borderId="15" xfId="0" applyFont="1" applyFill="1" applyBorder="1"/>
    <xf numFmtId="0" fontId="8" fillId="4" borderId="17" xfId="0" applyFont="1" applyFill="1" applyBorder="1"/>
    <xf numFmtId="0" fontId="46" fillId="4" borderId="0" xfId="0" applyFont="1" applyFill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0" xfId="0" applyFont="1"/>
    <xf numFmtId="0" fontId="43" fillId="4" borderId="0" xfId="0" applyFont="1" applyFill="1" applyAlignment="1">
      <alignment horizontal="center" vertical="center"/>
    </xf>
    <xf numFmtId="1" fontId="1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" fontId="14" fillId="0" borderId="0" xfId="0" applyNumberFormat="1" applyFont="1"/>
    <xf numFmtId="4" fontId="14" fillId="0" borderId="0" xfId="0" applyNumberFormat="1" applyFont="1" applyFill="1"/>
    <xf numFmtId="2" fontId="8" fillId="4" borderId="0" xfId="5" applyNumberFormat="1" applyFont="1" applyFill="1" applyBorder="1" applyAlignment="1">
      <alignment horizontal="center"/>
    </xf>
    <xf numFmtId="2" fontId="33" fillId="4" borderId="0" xfId="5" applyNumberFormat="1" applyFont="1" applyFill="1" applyBorder="1" applyAlignment="1">
      <alignment horizontal="center"/>
    </xf>
    <xf numFmtId="0" fontId="54" fillId="4" borderId="0" xfId="0" applyFont="1" applyFill="1"/>
    <xf numFmtId="0" fontId="56" fillId="4" borderId="0" xfId="0" applyFont="1" applyFill="1"/>
    <xf numFmtId="4" fontId="9" fillId="8" borderId="0" xfId="0" applyNumberFormat="1" applyFont="1" applyFill="1"/>
    <xf numFmtId="0" fontId="59" fillId="4" borderId="0" xfId="0" applyFont="1" applyFill="1"/>
    <xf numFmtId="0" fontId="5" fillId="4" borderId="0" xfId="0" applyFont="1" applyFill="1" applyAlignment="1"/>
    <xf numFmtId="0" fontId="62" fillId="0" borderId="24" xfId="0" applyFont="1" applyBorder="1" applyAlignment="1">
      <alignment horizontal="center"/>
    </xf>
    <xf numFmtId="0" fontId="63" fillId="0" borderId="0" xfId="0" applyFont="1"/>
    <xf numFmtId="0" fontId="16" fillId="0" borderId="0" xfId="0" applyFont="1"/>
    <xf numFmtId="0" fontId="16" fillId="4" borderId="0" xfId="0" applyFont="1" applyFill="1"/>
    <xf numFmtId="0" fontId="16" fillId="0" borderId="0" xfId="0" applyFont="1" applyBorder="1"/>
    <xf numFmtId="0" fontId="63" fillId="4" borderId="0" xfId="0" applyFont="1" applyFill="1"/>
    <xf numFmtId="0" fontId="63" fillId="0" borderId="0" xfId="0" applyFont="1" applyBorder="1"/>
    <xf numFmtId="0" fontId="66" fillId="4" borderId="26" xfId="0" applyFont="1" applyFill="1" applyBorder="1" applyAlignment="1">
      <alignment horizontal="center"/>
    </xf>
    <xf numFmtId="4" fontId="16" fillId="4" borderId="23" xfId="0" applyNumberFormat="1" applyFont="1" applyFill="1" applyBorder="1"/>
    <xf numFmtId="0" fontId="66" fillId="0" borderId="25" xfId="0" applyFont="1" applyBorder="1" applyAlignment="1">
      <alignment horizontal="center"/>
    </xf>
    <xf numFmtId="0" fontId="66" fillId="0" borderId="26" xfId="0" applyFont="1" applyBorder="1" applyAlignment="1">
      <alignment horizontal="center"/>
    </xf>
    <xf numFmtId="4" fontId="66" fillId="0" borderId="15" xfId="0" applyNumberFormat="1" applyFont="1" applyBorder="1" applyAlignment="1">
      <alignment horizontal="center"/>
    </xf>
    <xf numFmtId="3" fontId="66" fillId="0" borderId="10" xfId="0" applyNumberFormat="1" applyFont="1" applyBorder="1" applyAlignment="1">
      <alignment horizontal="center"/>
    </xf>
    <xf numFmtId="0" fontId="67" fillId="0" borderId="10" xfId="0" applyFont="1" applyBorder="1" applyAlignment="1">
      <alignment horizontal="center" vertical="center"/>
    </xf>
    <xf numFmtId="0" fontId="69" fillId="0" borderId="0" xfId="0" applyFont="1"/>
    <xf numFmtId="0" fontId="70" fillId="4" borderId="26" xfId="0" applyFont="1" applyFill="1" applyBorder="1" applyAlignment="1">
      <alignment horizontal="center" wrapText="1"/>
    </xf>
    <xf numFmtId="0" fontId="72" fillId="0" borderId="27" xfId="0" applyFont="1" applyBorder="1" applyAlignment="1">
      <alignment horizontal="center"/>
    </xf>
    <xf numFmtId="0" fontId="71" fillId="0" borderId="26" xfId="0" applyFont="1" applyBorder="1" applyAlignment="1">
      <alignment horizontal="center"/>
    </xf>
    <xf numFmtId="0" fontId="65" fillId="0" borderId="22" xfId="0" applyFont="1" applyBorder="1" applyAlignment="1">
      <alignment horizontal="center"/>
    </xf>
    <xf numFmtId="0" fontId="64" fillId="0" borderId="10" xfId="0" applyFont="1" applyBorder="1" applyAlignment="1">
      <alignment horizontal="center" vertical="center"/>
    </xf>
    <xf numFmtId="0" fontId="20" fillId="4" borderId="0" xfId="0" applyFont="1" applyFill="1"/>
    <xf numFmtId="3" fontId="61" fillId="10" borderId="10" xfId="0" applyNumberFormat="1" applyFont="1" applyFill="1" applyBorder="1" applyAlignment="1">
      <alignment horizontal="center"/>
    </xf>
    <xf numFmtId="0" fontId="20" fillId="10" borderId="0" xfId="0" applyFont="1" applyFill="1"/>
    <xf numFmtId="4" fontId="61" fillId="10" borderId="15" xfId="0" applyNumberFormat="1" applyFont="1" applyFill="1" applyBorder="1" applyAlignment="1">
      <alignment horizontal="center"/>
    </xf>
    <xf numFmtId="0" fontId="0" fillId="4" borderId="10" xfId="0" applyFill="1" applyBorder="1"/>
    <xf numFmtId="2" fontId="12" fillId="10" borderId="10" xfId="0" applyNumberFormat="1" applyFont="1" applyFill="1" applyBorder="1" applyAlignment="1">
      <alignment horizontal="center"/>
    </xf>
    <xf numFmtId="0" fontId="2" fillId="4" borderId="10" xfId="0" applyFont="1" applyFill="1" applyBorder="1"/>
    <xf numFmtId="0" fontId="2" fillId="0" borderId="10" xfId="0" applyFont="1" applyFill="1" applyBorder="1"/>
    <xf numFmtId="0" fontId="9" fillId="0" borderId="10" xfId="0" applyFont="1" applyFill="1" applyBorder="1" applyAlignment="1">
      <alignment horizontal="center"/>
    </xf>
    <xf numFmtId="0" fontId="9" fillId="0" borderId="10" xfId="0" applyFont="1" applyFill="1" applyBorder="1"/>
    <xf numFmtId="0" fontId="8" fillId="0" borderId="10" xfId="0" applyFont="1" applyFill="1" applyBorder="1"/>
    <xf numFmtId="4" fontId="76" fillId="4" borderId="0" xfId="0" applyNumberFormat="1" applyFont="1" applyFill="1" applyBorder="1" applyAlignment="1"/>
    <xf numFmtId="4" fontId="0" fillId="4" borderId="10" xfId="0" applyNumberFormat="1" applyFill="1" applyBorder="1"/>
    <xf numFmtId="4" fontId="23" fillId="4" borderId="10" xfId="0" applyNumberFormat="1" applyFont="1" applyFill="1" applyBorder="1"/>
    <xf numFmtId="0" fontId="23" fillId="4" borderId="10" xfId="0" applyFont="1" applyFill="1" applyBorder="1"/>
    <xf numFmtId="0" fontId="0" fillId="4" borderId="10" xfId="0" applyFill="1" applyBorder="1" applyAlignment="1">
      <alignment horizontal="center"/>
    </xf>
    <xf numFmtId="4" fontId="14" fillId="4" borderId="10" xfId="0" applyNumberFormat="1" applyFont="1" applyFill="1" applyBorder="1"/>
    <xf numFmtId="0" fontId="10" fillId="4" borderId="10" xfId="0" applyFont="1" applyFill="1" applyBorder="1"/>
    <xf numFmtId="0" fontId="0" fillId="0" borderId="10" xfId="0" applyFill="1" applyBorder="1" applyAlignment="1">
      <alignment horizontal="center"/>
    </xf>
    <xf numFmtId="4" fontId="0" fillId="0" borderId="10" xfId="0" applyNumberFormat="1" applyFill="1" applyBorder="1"/>
    <xf numFmtId="0" fontId="0" fillId="0" borderId="10" xfId="0" applyFill="1" applyBorder="1"/>
    <xf numFmtId="0" fontId="14" fillId="0" borderId="0" xfId="0" applyFont="1" applyFill="1"/>
    <xf numFmtId="0" fontId="9" fillId="0" borderId="10" xfId="0" applyFont="1" applyFill="1" applyBorder="1" applyAlignment="1"/>
    <xf numFmtId="0" fontId="8" fillId="0" borderId="10" xfId="0" applyFont="1" applyFill="1" applyBorder="1" applyAlignment="1"/>
    <xf numFmtId="0" fontId="5" fillId="12" borderId="0" xfId="0" applyFont="1" applyFill="1"/>
    <xf numFmtId="0" fontId="77" fillId="0" borderId="0" xfId="0" applyFont="1" applyAlignment="1">
      <alignment horizontal="center"/>
    </xf>
    <xf numFmtId="0" fontId="77" fillId="6" borderId="0" xfId="0" applyFont="1" applyFill="1" applyAlignment="1">
      <alignment horizontal="center"/>
    </xf>
    <xf numFmtId="0" fontId="77" fillId="0" borderId="0" xfId="0" applyFont="1"/>
    <xf numFmtId="0" fontId="0" fillId="11" borderId="0" xfId="0" applyFill="1" applyAlignment="1">
      <alignment horizontal="center"/>
    </xf>
    <xf numFmtId="0" fontId="29" fillId="12" borderId="0" xfId="0" applyFont="1" applyFill="1" applyBorder="1" applyAlignment="1">
      <alignment horizontal="center"/>
    </xf>
    <xf numFmtId="4" fontId="29" fillId="12" borderId="0" xfId="0" applyNumberFormat="1" applyFont="1" applyFill="1"/>
    <xf numFmtId="0" fontId="29" fillId="12" borderId="0" xfId="0" applyFont="1" applyFill="1"/>
    <xf numFmtId="0" fontId="29" fillId="12" borderId="0" xfId="0" applyFont="1" applyFill="1" applyBorder="1" applyAlignment="1"/>
    <xf numFmtId="0" fontId="29" fillId="12" borderId="0" xfId="0" applyFont="1" applyFill="1" applyBorder="1"/>
    <xf numFmtId="0" fontId="29" fillId="12" borderId="0" xfId="0" applyFont="1" applyFill="1" applyBorder="1" applyAlignment="1">
      <alignment horizontal="left"/>
    </xf>
    <xf numFmtId="14" fontId="29" fillId="12" borderId="0" xfId="0" applyNumberFormat="1" applyFont="1" applyFill="1"/>
    <xf numFmtId="0" fontId="75" fillId="0" borderId="0" xfId="0" applyFont="1"/>
    <xf numFmtId="164" fontId="75" fillId="0" borderId="0" xfId="0" applyNumberFormat="1" applyFont="1"/>
    <xf numFmtId="0" fontId="0" fillId="8" borderId="0" xfId="0" applyFill="1"/>
    <xf numFmtId="0" fontId="4" fillId="10" borderId="3" xfId="0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9" fillId="8" borderId="0" xfId="0" applyFont="1" applyFill="1"/>
    <xf numFmtId="0" fontId="9" fillId="8" borderId="0" xfId="0" applyFont="1" applyFill="1" applyAlignment="1">
      <alignment horizontal="center"/>
    </xf>
    <xf numFmtId="4" fontId="5" fillId="8" borderId="0" xfId="0" applyNumberFormat="1" applyFont="1" applyFill="1"/>
    <xf numFmtId="4" fontId="4" fillId="10" borderId="6" xfId="0" applyNumberFormat="1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10" borderId="3" xfId="0" applyFont="1" applyFill="1" applyBorder="1"/>
    <xf numFmtId="4" fontId="4" fillId="10" borderId="3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4" fontId="32" fillId="10" borderId="5" xfId="0" applyNumberFormat="1" applyFont="1" applyFill="1" applyBorder="1" applyAlignment="1">
      <alignment horizontal="center"/>
    </xf>
    <xf numFmtId="4" fontId="4" fillId="10" borderId="5" xfId="0" applyNumberFormat="1" applyFont="1" applyFill="1" applyBorder="1" applyAlignment="1">
      <alignment horizontal="center"/>
    </xf>
    <xf numFmtId="164" fontId="4" fillId="10" borderId="3" xfId="0" applyNumberFormat="1" applyFont="1" applyFill="1" applyBorder="1" applyAlignment="1">
      <alignment horizontal="center"/>
    </xf>
    <xf numFmtId="0" fontId="79" fillId="7" borderId="0" xfId="0" applyFont="1" applyFill="1" applyAlignment="1">
      <alignment horizontal="center"/>
    </xf>
    <xf numFmtId="0" fontId="6" fillId="8" borderId="0" xfId="0" applyFont="1" applyFill="1"/>
    <xf numFmtId="1" fontId="14" fillId="8" borderId="0" xfId="0" applyNumberFormat="1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0" fillId="13" borderId="0" xfId="0" applyFill="1"/>
    <xf numFmtId="0" fontId="8" fillId="13" borderId="0" xfId="0" applyFont="1" applyFill="1" applyAlignment="1">
      <alignment horizontal="center"/>
    </xf>
    <xf numFmtId="4" fontId="8" fillId="13" borderId="0" xfId="0" applyNumberFormat="1" applyFont="1" applyFill="1"/>
    <xf numFmtId="0" fontId="9" fillId="13" borderId="0" xfId="0" applyFont="1" applyFill="1"/>
    <xf numFmtId="4" fontId="5" fillId="13" borderId="0" xfId="0" applyNumberFormat="1" applyFont="1" applyFill="1"/>
    <xf numFmtId="0" fontId="6" fillId="13" borderId="0" xfId="0" applyFont="1" applyFill="1"/>
    <xf numFmtId="1" fontId="14" fillId="13" borderId="0" xfId="0" applyNumberFormat="1" applyFont="1" applyFill="1" applyAlignment="1">
      <alignment horizontal="left" vertical="center"/>
    </xf>
    <xf numFmtId="0" fontId="8" fillId="13" borderId="0" xfId="0" applyFont="1" applyFill="1" applyAlignment="1">
      <alignment horizontal="left" vertical="center"/>
    </xf>
    <xf numFmtId="0" fontId="0" fillId="10" borderId="0" xfId="0" applyFill="1"/>
    <xf numFmtId="0" fontId="4" fillId="10" borderId="0" xfId="0" applyFont="1" applyFill="1"/>
    <xf numFmtId="4" fontId="4" fillId="10" borderId="0" xfId="0" applyNumberFormat="1" applyFont="1" applyFill="1"/>
    <xf numFmtId="4" fontId="14" fillId="10" borderId="0" xfId="0" applyNumberFormat="1" applyFont="1" applyFill="1"/>
    <xf numFmtId="0" fontId="4" fillId="10" borderId="43" xfId="0" applyFont="1" applyFill="1" applyBorder="1" applyAlignment="1">
      <alignment horizontal="center"/>
    </xf>
    <xf numFmtId="164" fontId="4" fillId="10" borderId="43" xfId="0" applyNumberFormat="1" applyFont="1" applyFill="1" applyBorder="1" applyAlignment="1">
      <alignment horizontal="center"/>
    </xf>
    <xf numFmtId="0" fontId="4" fillId="10" borderId="44" xfId="0" applyFont="1" applyFill="1" applyBorder="1" applyAlignment="1">
      <alignment horizontal="center"/>
    </xf>
    <xf numFmtId="0" fontId="63" fillId="11" borderId="0" xfId="0" applyFont="1" applyFill="1"/>
    <xf numFmtId="0" fontId="63" fillId="5" borderId="0" xfId="0" applyFont="1" applyFill="1"/>
    <xf numFmtId="0" fontId="61" fillId="14" borderId="36" xfId="0" applyFont="1" applyFill="1" applyBorder="1"/>
    <xf numFmtId="0" fontId="61" fillId="14" borderId="36" xfId="0" applyFont="1" applyFill="1" applyBorder="1" applyAlignment="1">
      <alignment horizontal="center"/>
    </xf>
    <xf numFmtId="0" fontId="74" fillId="14" borderId="36" xfId="0" applyFont="1" applyFill="1" applyBorder="1"/>
    <xf numFmtId="0" fontId="20" fillId="14" borderId="0" xfId="0" applyFont="1" applyFill="1"/>
    <xf numFmtId="0" fontId="63" fillId="10" borderId="0" xfId="0" applyFont="1" applyFill="1"/>
    <xf numFmtId="4" fontId="63" fillId="10" borderId="15" xfId="0" applyNumberFormat="1" applyFont="1" applyFill="1" applyBorder="1"/>
    <xf numFmtId="2" fontId="64" fillId="10" borderId="10" xfId="0" applyNumberFormat="1" applyFont="1" applyFill="1" applyBorder="1" applyAlignment="1">
      <alignment horizontal="center"/>
    </xf>
    <xf numFmtId="0" fontId="64" fillId="10" borderId="16" xfId="0" applyFont="1" applyFill="1" applyBorder="1" applyAlignment="1">
      <alignment horizontal="center"/>
    </xf>
    <xf numFmtId="0" fontId="64" fillId="10" borderId="26" xfId="0" applyFont="1" applyFill="1" applyBorder="1" applyAlignment="1">
      <alignment horizontal="center"/>
    </xf>
    <xf numFmtId="4" fontId="64" fillId="10" borderId="15" xfId="0" applyNumberFormat="1" applyFont="1" applyFill="1" applyBorder="1" applyAlignment="1">
      <alignment horizontal="center"/>
    </xf>
    <xf numFmtId="3" fontId="64" fillId="10" borderId="10" xfId="0" applyNumberFormat="1" applyFont="1" applyFill="1" applyBorder="1" applyAlignment="1">
      <alignment horizontal="center"/>
    </xf>
    <xf numFmtId="4" fontId="84" fillId="11" borderId="11" xfId="0" applyNumberFormat="1" applyFont="1" applyFill="1" applyBorder="1" applyAlignment="1">
      <alignment horizontal="left"/>
    </xf>
    <xf numFmtId="3" fontId="64" fillId="11" borderId="11" xfId="0" applyNumberFormat="1" applyFont="1" applyFill="1" applyBorder="1" applyAlignment="1">
      <alignment horizontal="center"/>
    </xf>
    <xf numFmtId="0" fontId="64" fillId="11" borderId="26" xfId="0" applyFont="1" applyFill="1" applyBorder="1" applyAlignment="1">
      <alignment horizontal="center"/>
    </xf>
    <xf numFmtId="4" fontId="84" fillId="10" borderId="11" xfId="0" applyNumberFormat="1" applyFont="1" applyFill="1" applyBorder="1" applyAlignment="1">
      <alignment horizontal="left"/>
    </xf>
    <xf numFmtId="3" fontId="64" fillId="10" borderId="12" xfId="0" applyNumberFormat="1" applyFont="1" applyFill="1" applyBorder="1" applyAlignment="1">
      <alignment horizontal="center"/>
    </xf>
    <xf numFmtId="0" fontId="64" fillId="4" borderId="26" xfId="0" applyFont="1" applyFill="1" applyBorder="1" applyAlignment="1">
      <alignment horizontal="center"/>
    </xf>
    <xf numFmtId="3" fontId="64" fillId="11" borderId="12" xfId="0" applyNumberFormat="1" applyFont="1" applyFill="1" applyBorder="1" applyAlignment="1">
      <alignment horizontal="center"/>
    </xf>
    <xf numFmtId="4" fontId="64" fillId="10" borderId="11" xfId="0" applyNumberFormat="1" applyFont="1" applyFill="1" applyBorder="1" applyAlignment="1">
      <alignment horizontal="left"/>
    </xf>
    <xf numFmtId="0" fontId="64" fillId="10" borderId="12" xfId="0" applyFont="1" applyFill="1" applyBorder="1" applyAlignment="1">
      <alignment horizontal="center"/>
    </xf>
    <xf numFmtId="4" fontId="64" fillId="11" borderId="11" xfId="0" applyNumberFormat="1" applyFont="1" applyFill="1" applyBorder="1" applyAlignment="1">
      <alignment horizontal="left"/>
    </xf>
    <xf numFmtId="0" fontId="64" fillId="11" borderId="12" xfId="0" applyFont="1" applyFill="1" applyBorder="1" applyAlignment="1">
      <alignment horizontal="center"/>
    </xf>
    <xf numFmtId="0" fontId="5" fillId="0" borderId="10" xfId="0" applyFont="1" applyFill="1" applyBorder="1" applyAlignment="1"/>
    <xf numFmtId="1" fontId="8" fillId="0" borderId="10" xfId="0" applyNumberFormat="1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20" fillId="3" borderId="0" xfId="0" applyFont="1" applyFill="1"/>
    <xf numFmtId="2" fontId="5" fillId="0" borderId="10" xfId="5" applyNumberFormat="1" applyFont="1" applyFill="1" applyBorder="1" applyAlignment="1">
      <alignment horizontal="center"/>
    </xf>
    <xf numFmtId="2" fontId="8" fillId="0" borderId="10" xfId="5" applyNumberFormat="1" applyFont="1" applyFill="1" applyBorder="1" applyAlignment="1">
      <alignment horizontal="right"/>
    </xf>
    <xf numFmtId="2" fontId="75" fillId="4" borderId="0" xfId="0" applyNumberFormat="1" applyFont="1" applyFill="1"/>
    <xf numFmtId="164" fontId="75" fillId="4" borderId="0" xfId="0" applyNumberFormat="1" applyFont="1" applyFill="1"/>
    <xf numFmtId="2" fontId="12" fillId="0" borderId="0" xfId="10" applyNumberFormat="1" applyFont="1" applyFill="1" applyBorder="1" applyAlignment="1">
      <alignment horizontal="center"/>
    </xf>
    <xf numFmtId="0" fontId="23" fillId="0" borderId="10" xfId="0" applyFont="1" applyFill="1" applyBorder="1"/>
    <xf numFmtId="4" fontId="5" fillId="0" borderId="10" xfId="0" applyNumberFormat="1" applyFont="1" applyFill="1" applyBorder="1" applyAlignment="1">
      <alignment horizontal="right"/>
    </xf>
    <xf numFmtId="2" fontId="5" fillId="0" borderId="10" xfId="13" applyNumberFormat="1" applyFont="1" applyFill="1" applyBorder="1" applyAlignment="1">
      <alignment horizontal="right"/>
    </xf>
    <xf numFmtId="2" fontId="12" fillId="0" borderId="10" xfId="13" applyNumberFormat="1" applyFont="1" applyFill="1" applyBorder="1" applyAlignment="1">
      <alignment horizontal="right"/>
    </xf>
    <xf numFmtId="4" fontId="12" fillId="0" borderId="10" xfId="0" applyNumberFormat="1" applyFont="1" applyFill="1" applyBorder="1" applyAlignment="1">
      <alignment horizontal="right"/>
    </xf>
    <xf numFmtId="2" fontId="61" fillId="10" borderId="10" xfId="0" applyNumberFormat="1" applyFont="1" applyFill="1" applyBorder="1" applyAlignment="1">
      <alignment horizontal="center"/>
    </xf>
    <xf numFmtId="0" fontId="32" fillId="0" borderId="10" xfId="0" applyFont="1" applyFill="1" applyBorder="1"/>
    <xf numFmtId="4" fontId="14" fillId="0" borderId="10" xfId="0" applyNumberFormat="1" applyFont="1" applyFill="1" applyBorder="1"/>
    <xf numFmtId="0" fontId="32" fillId="0" borderId="10" xfId="0" applyFont="1" applyFill="1" applyBorder="1" applyAlignment="1">
      <alignment horizontal="right"/>
    </xf>
    <xf numFmtId="0" fontId="49" fillId="0" borderId="10" xfId="0" applyFont="1" applyFill="1" applyBorder="1"/>
    <xf numFmtId="4" fontId="5" fillId="0" borderId="10" xfId="0" applyNumberFormat="1" applyFont="1" applyFill="1" applyBorder="1" applyAlignment="1"/>
    <xf numFmtId="4" fontId="5" fillId="4" borderId="0" xfId="0" applyNumberFormat="1" applyFont="1" applyFill="1" applyBorder="1" applyAlignment="1"/>
    <xf numFmtId="0" fontId="26" fillId="0" borderId="10" xfId="0" applyFont="1" applyFill="1" applyBorder="1" applyAlignment="1"/>
    <xf numFmtId="0" fontId="33" fillId="0" borderId="10" xfId="0" applyFont="1" applyFill="1" applyBorder="1" applyAlignment="1"/>
    <xf numFmtId="1" fontId="32" fillId="0" borderId="10" xfId="0" applyNumberFormat="1" applyFont="1" applyFill="1" applyBorder="1" applyAlignment="1">
      <alignment vertical="center"/>
    </xf>
    <xf numFmtId="0" fontId="47" fillId="0" borderId="10" xfId="0" applyFont="1" applyFill="1" applyBorder="1" applyAlignment="1"/>
    <xf numFmtId="0" fontId="32" fillId="0" borderId="10" xfId="0" applyFont="1" applyFill="1" applyBorder="1" applyAlignment="1"/>
    <xf numFmtId="0" fontId="5" fillId="0" borderId="10" xfId="0" applyFont="1" applyFill="1" applyBorder="1" applyAlignment="1">
      <alignment horizontal="center"/>
    </xf>
    <xf numFmtId="4" fontId="5" fillId="0" borderId="10" xfId="0" applyNumberFormat="1" applyFont="1" applyFill="1" applyBorder="1" applyAlignment="1">
      <alignment horizontal="center"/>
    </xf>
    <xf numFmtId="0" fontId="26" fillId="0" borderId="10" xfId="0" applyFont="1" applyFill="1" applyBorder="1" applyAlignment="1">
      <alignment vertical="center"/>
    </xf>
    <xf numFmtId="4" fontId="5" fillId="13" borderId="6" xfId="0" applyNumberFormat="1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0" fontId="12" fillId="13" borderId="7" xfId="0" applyFont="1" applyFill="1" applyBorder="1" applyAlignment="1">
      <alignment horizontal="center"/>
    </xf>
    <xf numFmtId="0" fontId="12" fillId="13" borderId="8" xfId="0" applyFont="1" applyFill="1" applyBorder="1" applyAlignment="1">
      <alignment horizontal="center"/>
    </xf>
    <xf numFmtId="164" fontId="12" fillId="13" borderId="2" xfId="0" applyNumberFormat="1" applyFont="1" applyFill="1" applyBorder="1" applyAlignment="1">
      <alignment horizontal="center"/>
    </xf>
    <xf numFmtId="4" fontId="8" fillId="0" borderId="10" xfId="0" applyNumberFormat="1" applyFont="1" applyFill="1" applyBorder="1" applyAlignment="1">
      <alignment horizontal="center"/>
    </xf>
    <xf numFmtId="2" fontId="8" fillId="0" borderId="10" xfId="5" applyNumberFormat="1" applyFont="1" applyFill="1" applyBorder="1" applyAlignment="1">
      <alignment horizontal="center"/>
    </xf>
    <xf numFmtId="0" fontId="40" fillId="0" borderId="10" xfId="0" applyFont="1" applyFill="1" applyBorder="1" applyAlignment="1"/>
    <xf numFmtId="0" fontId="42" fillId="0" borderId="10" xfId="0" applyFont="1" applyFill="1" applyBorder="1" applyAlignment="1"/>
    <xf numFmtId="0" fontId="50" fillId="0" borderId="10" xfId="0" applyFont="1" applyFill="1" applyBorder="1" applyAlignment="1"/>
    <xf numFmtId="2" fontId="32" fillId="0" borderId="0" xfId="5" applyNumberFormat="1" applyFont="1" applyFill="1" applyBorder="1" applyAlignment="1">
      <alignment horizontal="center"/>
    </xf>
    <xf numFmtId="164" fontId="4" fillId="0" borderId="0" xfId="0" applyNumberFormat="1" applyFont="1" applyFill="1" applyAlignment="1"/>
    <xf numFmtId="1" fontId="26" fillId="0" borderId="0" xfId="0" applyNumberFormat="1" applyFont="1" applyFill="1" applyAlignment="1">
      <alignment vertical="center"/>
    </xf>
    <xf numFmtId="0" fontId="37" fillId="0" borderId="10" xfId="0" applyFont="1" applyFill="1" applyBorder="1"/>
    <xf numFmtId="1" fontId="8" fillId="0" borderId="0" xfId="0" applyNumberFormat="1" applyFont="1" applyFill="1" applyAlignment="1">
      <alignment vertical="center"/>
    </xf>
    <xf numFmtId="0" fontId="22" fillId="0" borderId="10" xfId="0" applyFont="1" applyFill="1" applyBorder="1"/>
    <xf numFmtId="164" fontId="31" fillId="0" borderId="0" xfId="0" applyNumberFormat="1" applyFont="1" applyFill="1" applyAlignment="1"/>
    <xf numFmtId="164" fontId="39" fillId="0" borderId="0" xfId="0" applyNumberFormat="1" applyFont="1" applyFill="1" applyAlignment="1"/>
    <xf numFmtId="164" fontId="37" fillId="0" borderId="0" xfId="0" applyNumberFormat="1" applyFont="1" applyFill="1" applyAlignment="1"/>
    <xf numFmtId="2" fontId="8" fillId="0" borderId="0" xfId="5" applyNumberFormat="1" applyFont="1" applyFill="1" applyBorder="1" applyAlignment="1">
      <alignment horizontal="center"/>
    </xf>
    <xf numFmtId="0" fontId="22" fillId="0" borderId="0" xfId="0" applyFont="1" applyFill="1" applyBorder="1"/>
    <xf numFmtId="0" fontId="33" fillId="0" borderId="0" xfId="0" applyFont="1" applyFill="1" applyAlignment="1"/>
    <xf numFmtId="0" fontId="37" fillId="0" borderId="0" xfId="0" applyFont="1" applyFill="1" applyBorder="1" applyAlignment="1"/>
    <xf numFmtId="43" fontId="31" fillId="0" borderId="0" xfId="7" applyFont="1" applyFill="1" applyAlignment="1"/>
    <xf numFmtId="164" fontId="12" fillId="13" borderId="7" xfId="0" applyNumberFormat="1" applyFont="1" applyFill="1" applyBorder="1" applyAlignment="1">
      <alignment horizontal="center"/>
    </xf>
    <xf numFmtId="164" fontId="8" fillId="13" borderId="7" xfId="0" applyNumberFormat="1" applyFont="1" applyFill="1" applyBorder="1" applyAlignment="1">
      <alignment horizontal="center"/>
    </xf>
    <xf numFmtId="164" fontId="75" fillId="0" borderId="1" xfId="0" applyNumberFormat="1" applyFont="1" applyBorder="1"/>
    <xf numFmtId="164" fontId="0" fillId="13" borderId="49" xfId="0" applyNumberFormat="1" applyFill="1" applyBorder="1"/>
    <xf numFmtId="164" fontId="0" fillId="13" borderId="31" xfId="0" applyNumberFormat="1" applyFill="1" applyBorder="1"/>
    <xf numFmtId="164" fontId="0" fillId="13" borderId="50" xfId="0" applyNumberFormat="1" applyFill="1" applyBorder="1"/>
    <xf numFmtId="2" fontId="5" fillId="0" borderId="10" xfId="13" applyNumberFormat="1" applyFont="1" applyFill="1" applyBorder="1" applyAlignment="1">
      <alignment horizontal="center"/>
    </xf>
    <xf numFmtId="0" fontId="12" fillId="13" borderId="7" xfId="0" applyFont="1" applyFill="1" applyBorder="1"/>
    <xf numFmtId="17" fontId="12" fillId="13" borderId="7" xfId="0" applyNumberFormat="1" applyFont="1" applyFill="1" applyBorder="1" applyAlignment="1">
      <alignment horizontal="center"/>
    </xf>
    <xf numFmtId="0" fontId="12" fillId="13" borderId="9" xfId="0" applyFont="1" applyFill="1" applyBorder="1" applyAlignment="1">
      <alignment horizontal="center"/>
    </xf>
    <xf numFmtId="4" fontId="12" fillId="13" borderId="8" xfId="0" applyNumberFormat="1" applyFont="1" applyFill="1" applyBorder="1" applyAlignment="1">
      <alignment horizontal="center"/>
    </xf>
    <xf numFmtId="164" fontId="5" fillId="13" borderId="7" xfId="0" applyNumberFormat="1" applyFont="1" applyFill="1" applyBorder="1" applyAlignment="1">
      <alignment horizontal="center"/>
    </xf>
    <xf numFmtId="164" fontId="32" fillId="13" borderId="7" xfId="0" applyNumberFormat="1" applyFont="1" applyFill="1" applyBorder="1" applyAlignment="1">
      <alignment horizontal="center"/>
    </xf>
    <xf numFmtId="0" fontId="8" fillId="0" borderId="0" xfId="0" applyFont="1" applyFill="1" applyBorder="1" applyAlignment="1"/>
    <xf numFmtId="0" fontId="33" fillId="0" borderId="0" xfId="0" applyFont="1" applyFill="1" applyBorder="1" applyAlignment="1"/>
    <xf numFmtId="2" fontId="20" fillId="0" borderId="10" xfId="13" applyNumberFormat="1" applyFont="1" applyFill="1" applyBorder="1" applyAlignment="1">
      <alignment horizontal="center"/>
    </xf>
    <xf numFmtId="0" fontId="38" fillId="0" borderId="10" xfId="0" applyFont="1" applyFill="1" applyBorder="1" applyAlignment="1"/>
    <xf numFmtId="2" fontId="5" fillId="0" borderId="10" xfId="5" applyNumberFormat="1" applyFont="1" applyFill="1" applyBorder="1" applyAlignment="1"/>
    <xf numFmtId="2" fontId="5" fillId="0" borderId="10" xfId="0" applyNumberFormat="1" applyFont="1" applyFill="1" applyBorder="1" applyAlignment="1"/>
    <xf numFmtId="2" fontId="25" fillId="0" borderId="10" xfId="5" applyNumberFormat="1" applyFont="1" applyFill="1" applyBorder="1" applyAlignment="1">
      <alignment horizontal="center"/>
    </xf>
    <xf numFmtId="2" fontId="5" fillId="0" borderId="10" xfId="7" applyNumberFormat="1" applyFont="1" applyFill="1" applyBorder="1" applyAlignment="1">
      <alignment horizontal="center"/>
    </xf>
    <xf numFmtId="0" fontId="5" fillId="0" borderId="10" xfId="5" applyNumberFormat="1" applyFont="1" applyFill="1" applyBorder="1" applyAlignment="1">
      <alignment horizontal="center"/>
    </xf>
    <xf numFmtId="2" fontId="8" fillId="0" borderId="10" xfId="6" applyNumberFormat="1" applyFont="1" applyFill="1" applyBorder="1" applyAlignment="1">
      <alignment horizontal="right"/>
    </xf>
    <xf numFmtId="2" fontId="8" fillId="0" borderId="10" xfId="7" applyNumberFormat="1" applyFont="1" applyFill="1" applyBorder="1" applyAlignment="1">
      <alignment horizontal="right"/>
    </xf>
    <xf numFmtId="2" fontId="5" fillId="0" borderId="10" xfId="5" applyNumberFormat="1" applyFont="1" applyFill="1" applyBorder="1" applyAlignment="1">
      <alignment horizontal="right"/>
    </xf>
    <xf numFmtId="0" fontId="28" fillId="0" borderId="10" xfId="0" applyFont="1" applyFill="1" applyBorder="1" applyAlignment="1"/>
    <xf numFmtId="4" fontId="8" fillId="0" borderId="10" xfId="0" applyNumberFormat="1" applyFont="1" applyFill="1" applyBorder="1" applyAlignment="1">
      <alignment horizontal="right"/>
    </xf>
    <xf numFmtId="14" fontId="12" fillId="0" borderId="10" xfId="0" applyNumberFormat="1" applyFont="1" applyFill="1" applyBorder="1" applyAlignment="1">
      <alignment horizontal="right"/>
    </xf>
    <xf numFmtId="0" fontId="5" fillId="0" borderId="10" xfId="0" applyFont="1" applyFill="1" applyBorder="1"/>
    <xf numFmtId="0" fontId="12" fillId="0" borderId="10" xfId="0" applyFont="1" applyFill="1" applyBorder="1"/>
    <xf numFmtId="0" fontId="20" fillId="0" borderId="10" xfId="0" applyFont="1" applyFill="1" applyBorder="1" applyAlignment="1">
      <alignment horizontal="right"/>
    </xf>
    <xf numFmtId="0" fontId="52" fillId="0" borderId="10" xfId="0" applyFont="1" applyFill="1" applyBorder="1" applyAlignment="1"/>
    <xf numFmtId="14" fontId="8" fillId="0" borderId="10" xfId="0" applyNumberFormat="1" applyFont="1" applyFill="1" applyBorder="1" applyAlignment="1"/>
    <xf numFmtId="2" fontId="25" fillId="0" borderId="10" xfId="0" applyNumberFormat="1" applyFont="1" applyFill="1" applyBorder="1" applyAlignment="1"/>
    <xf numFmtId="2" fontId="9" fillId="0" borderId="10" xfId="5" applyNumberFormat="1" applyFont="1" applyFill="1" applyBorder="1" applyAlignment="1">
      <alignment horizontal="center"/>
    </xf>
    <xf numFmtId="14" fontId="5" fillId="0" borderId="10" xfId="0" applyNumberFormat="1" applyFont="1" applyFill="1" applyBorder="1" applyAlignment="1">
      <alignment horizontal="right"/>
    </xf>
    <xf numFmtId="0" fontId="56" fillId="0" borderId="10" xfId="0" applyFont="1" applyFill="1" applyBorder="1"/>
    <xf numFmtId="0" fontId="13" fillId="0" borderId="10" xfId="0" applyFont="1" applyFill="1" applyBorder="1" applyAlignment="1">
      <alignment horizontal="center"/>
    </xf>
    <xf numFmtId="0" fontId="59" fillId="0" borderId="10" xfId="0" applyFont="1" applyFill="1" applyBorder="1"/>
    <xf numFmtId="0" fontId="20" fillId="0" borderId="10" xfId="0" applyFont="1" applyFill="1" applyBorder="1" applyAlignment="1">
      <alignment horizontal="center"/>
    </xf>
    <xf numFmtId="0" fontId="52" fillId="0" borderId="10" xfId="0" applyFont="1" applyFill="1" applyBorder="1" applyAlignment="1">
      <alignment vertical="center"/>
    </xf>
    <xf numFmtId="1" fontId="5" fillId="0" borderId="10" xfId="0" applyNumberFormat="1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14" fontId="5" fillId="0" borderId="10" xfId="0" applyNumberFormat="1" applyFont="1" applyFill="1" applyBorder="1" applyAlignment="1"/>
    <xf numFmtId="4" fontId="52" fillId="0" borderId="10" xfId="0" applyNumberFormat="1" applyFont="1" applyFill="1" applyBorder="1" applyAlignment="1">
      <alignment horizontal="center"/>
    </xf>
    <xf numFmtId="4" fontId="52" fillId="0" borderId="10" xfId="0" applyNumberFormat="1" applyFont="1" applyFill="1" applyBorder="1" applyAlignment="1">
      <alignment vertical="center"/>
    </xf>
    <xf numFmtId="0" fontId="56" fillId="0" borderId="10" xfId="0" applyFont="1" applyFill="1" applyBorder="1" applyAlignment="1"/>
    <xf numFmtId="4" fontId="15" fillId="4" borderId="0" xfId="0" applyNumberFormat="1" applyFont="1" applyFill="1" applyBorder="1"/>
    <xf numFmtId="0" fontId="10" fillId="5" borderId="0" xfId="0" applyFont="1" applyFill="1"/>
    <xf numFmtId="164" fontId="61" fillId="10" borderId="51" xfId="0" applyNumberFormat="1" applyFont="1" applyFill="1" applyBorder="1" applyAlignment="1">
      <alignment horizontal="left"/>
    </xf>
    <xf numFmtId="0" fontId="69" fillId="3" borderId="53" xfId="0" applyFont="1" applyFill="1" applyBorder="1"/>
    <xf numFmtId="0" fontId="69" fillId="14" borderId="52" xfId="0" applyFont="1" applyFill="1" applyBorder="1" applyAlignment="1">
      <alignment horizontal="center"/>
    </xf>
    <xf numFmtId="0" fontId="6" fillId="10" borderId="0" xfId="0" applyFont="1" applyFill="1"/>
    <xf numFmtId="0" fontId="75" fillId="10" borderId="0" xfId="0" applyFont="1" applyFill="1"/>
    <xf numFmtId="0" fontId="20" fillId="5" borderId="0" xfId="0" applyFont="1" applyFill="1"/>
    <xf numFmtId="0" fontId="8" fillId="0" borderId="16" xfId="0" applyFont="1" applyFill="1" applyBorder="1" applyAlignment="1"/>
    <xf numFmtId="0" fontId="8" fillId="0" borderId="15" xfId="0" applyFont="1" applyFill="1" applyBorder="1" applyAlignment="1"/>
    <xf numFmtId="2" fontId="12" fillId="0" borderId="10" xfId="13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" fontId="12" fillId="0" borderId="10" xfId="0" applyNumberFormat="1" applyFont="1" applyFill="1" applyBorder="1" applyAlignment="1">
      <alignment horizontal="center"/>
    </xf>
    <xf numFmtId="2" fontId="12" fillId="0" borderId="10" xfId="5" applyNumberFormat="1" applyFont="1" applyFill="1" applyBorder="1" applyAlignment="1">
      <alignment horizontal="center"/>
    </xf>
    <xf numFmtId="2" fontId="78" fillId="0" borderId="10" xfId="13" applyNumberFormat="1" applyFont="1" applyFill="1" applyBorder="1" applyAlignment="1">
      <alignment horizontal="center"/>
    </xf>
    <xf numFmtId="0" fontId="26" fillId="0" borderId="0" xfId="0" applyFont="1" applyFill="1" applyAlignment="1"/>
    <xf numFmtId="164" fontId="6" fillId="0" borderId="0" xfId="0" applyNumberFormat="1" applyFont="1" applyFill="1" applyBorder="1"/>
    <xf numFmtId="164" fontId="36" fillId="0" borderId="0" xfId="0" applyNumberFormat="1" applyFont="1" applyFill="1" applyAlignment="1"/>
    <xf numFmtId="164" fontId="36" fillId="0" borderId="0" xfId="0" applyNumberFormat="1" applyFont="1" applyFill="1" applyBorder="1" applyAlignment="1"/>
    <xf numFmtId="164" fontId="8" fillId="0" borderId="10" xfId="0" applyNumberFormat="1" applyFont="1" applyFill="1" applyBorder="1" applyAlignment="1"/>
    <xf numFmtId="2" fontId="47" fillId="0" borderId="0" xfId="5" applyNumberFormat="1" applyFont="1" applyFill="1" applyBorder="1" applyAlignment="1">
      <alignment horizontal="center"/>
    </xf>
    <xf numFmtId="164" fontId="14" fillId="0" borderId="0" xfId="0" applyNumberFormat="1" applyFont="1" applyFill="1"/>
    <xf numFmtId="0" fontId="48" fillId="0" borderId="0" xfId="0" applyFont="1" applyFill="1"/>
    <xf numFmtId="2" fontId="51" fillId="0" borderId="0" xfId="5" applyNumberFormat="1" applyFont="1" applyFill="1" applyBorder="1" applyAlignment="1">
      <alignment horizontal="center"/>
    </xf>
    <xf numFmtId="2" fontId="33" fillId="0" borderId="0" xfId="5" applyNumberFormat="1" applyFont="1" applyFill="1" applyBorder="1" applyAlignment="1">
      <alignment horizontal="center"/>
    </xf>
    <xf numFmtId="43" fontId="4" fillId="0" borderId="0" xfId="7" applyFont="1" applyFill="1" applyAlignment="1"/>
    <xf numFmtId="43" fontId="0" fillId="0" borderId="0" xfId="7" applyFont="1" applyFill="1"/>
    <xf numFmtId="2" fontId="5" fillId="0" borderId="0" xfId="5" applyNumberFormat="1" applyFont="1" applyFill="1" applyBorder="1" applyAlignment="1">
      <alignment horizontal="center"/>
    </xf>
    <xf numFmtId="2" fontId="5" fillId="0" borderId="0" xfId="7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32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2" fontId="8" fillId="0" borderId="0" xfId="5" applyNumberFormat="1" applyFont="1" applyFill="1" applyBorder="1" applyAlignment="1">
      <alignment horizontal="right"/>
    </xf>
    <xf numFmtId="43" fontId="27" fillId="0" borderId="0" xfId="7" applyFont="1" applyFill="1" applyBorder="1" applyAlignment="1">
      <alignment horizontal="right"/>
    </xf>
    <xf numFmtId="2" fontId="26" fillId="0" borderId="0" xfId="5" applyNumberFormat="1" applyFont="1" applyFill="1" applyBorder="1" applyAlignment="1">
      <alignment horizontal="right" vertical="top"/>
    </xf>
    <xf numFmtId="2" fontId="8" fillId="0" borderId="0" xfId="5" applyNumberFormat="1" applyFont="1" applyFill="1" applyBorder="1" applyAlignment="1">
      <alignment horizontal="right" vertical="top"/>
    </xf>
    <xf numFmtId="2" fontId="75" fillId="0" borderId="0" xfId="0" applyNumberFormat="1" applyFont="1" applyFill="1"/>
    <xf numFmtId="2" fontId="8" fillId="0" borderId="0" xfId="7" applyNumberFormat="1" applyFont="1" applyFill="1" applyBorder="1" applyAlignment="1">
      <alignment horizontal="right" vertical="top"/>
    </xf>
    <xf numFmtId="0" fontId="33" fillId="0" borderId="0" xfId="0" applyFont="1" applyFill="1" applyAlignment="1">
      <alignment horizontal="right"/>
    </xf>
    <xf numFmtId="43" fontId="8" fillId="0" borderId="0" xfId="7" applyNumberFormat="1" applyFont="1" applyFill="1" applyBorder="1" applyAlignment="1">
      <alignment horizontal="right"/>
    </xf>
    <xf numFmtId="2" fontId="20" fillId="0" borderId="0" xfId="1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/>
    <xf numFmtId="43" fontId="8" fillId="0" borderId="0" xfId="7" applyNumberFormat="1" applyFont="1" applyFill="1" applyAlignment="1">
      <alignment horizontal="right"/>
    </xf>
    <xf numFmtId="0" fontId="8" fillId="0" borderId="0" xfId="0" applyFont="1" applyFill="1" applyAlignment="1">
      <alignment horizontal="right"/>
    </xf>
    <xf numFmtId="166" fontId="8" fillId="0" borderId="0" xfId="5" applyNumberFormat="1" applyFont="1" applyFill="1" applyBorder="1" applyAlignment="1">
      <alignment horizontal="right"/>
    </xf>
    <xf numFmtId="166" fontId="8" fillId="0" borderId="16" xfId="5" applyNumberFormat="1" applyFont="1" applyFill="1" applyBorder="1" applyAlignment="1">
      <alignment horizontal="right"/>
    </xf>
    <xf numFmtId="2" fontId="8" fillId="0" borderId="16" xfId="5" applyNumberFormat="1" applyFont="1" applyFill="1" applyBorder="1" applyAlignment="1"/>
    <xf numFmtId="0" fontId="8" fillId="0" borderId="16" xfId="0" applyFont="1" applyFill="1" applyBorder="1" applyAlignment="1">
      <alignment horizontal="right"/>
    </xf>
    <xf numFmtId="2" fontId="8" fillId="0" borderId="16" xfId="5" applyNumberFormat="1" applyFont="1" applyFill="1" applyBorder="1" applyAlignment="1">
      <alignment horizontal="right"/>
    </xf>
    <xf numFmtId="4" fontId="8" fillId="0" borderId="16" xfId="0" applyNumberFormat="1" applyFont="1" applyFill="1" applyBorder="1" applyAlignment="1">
      <alignment horizontal="right"/>
    </xf>
    <xf numFmtId="2" fontId="8" fillId="0" borderId="16" xfId="6" applyNumberFormat="1" applyFont="1" applyFill="1" applyBorder="1" applyAlignment="1">
      <alignment horizontal="right"/>
    </xf>
    <xf numFmtId="0" fontId="52" fillId="0" borderId="16" xfId="0" applyFont="1" applyFill="1" applyBorder="1" applyAlignment="1"/>
    <xf numFmtId="164" fontId="53" fillId="0" borderId="0" xfId="0" applyNumberFormat="1" applyFont="1" applyFill="1" applyBorder="1" applyAlignment="1"/>
    <xf numFmtId="164" fontId="54" fillId="0" borderId="0" xfId="0" applyNumberFormat="1" applyFont="1" applyFill="1"/>
    <xf numFmtId="0" fontId="55" fillId="0" borderId="0" xfId="0" applyFont="1" applyFill="1"/>
    <xf numFmtId="0" fontId="54" fillId="0" borderId="0" xfId="0" applyFont="1" applyFill="1"/>
    <xf numFmtId="2" fontId="56" fillId="0" borderId="16" xfId="5" applyNumberFormat="1" applyFont="1" applyFill="1" applyBorder="1" applyAlignment="1">
      <alignment horizontal="right"/>
    </xf>
    <xf numFmtId="164" fontId="56" fillId="0" borderId="0" xfId="0" applyNumberFormat="1" applyFont="1" applyFill="1" applyBorder="1" applyAlignment="1"/>
    <xf numFmtId="164" fontId="56" fillId="0" borderId="0" xfId="0" applyNumberFormat="1" applyFont="1" applyFill="1"/>
    <xf numFmtId="0" fontId="58" fillId="0" borderId="0" xfId="0" applyFont="1" applyFill="1"/>
    <xf numFmtId="0" fontId="56" fillId="0" borderId="0" xfId="0" applyFont="1" applyFill="1"/>
    <xf numFmtId="164" fontId="52" fillId="0" borderId="0" xfId="0" applyNumberFormat="1" applyFont="1" applyFill="1" applyBorder="1" applyAlignment="1"/>
    <xf numFmtId="164" fontId="59" fillId="0" borderId="0" xfId="0" applyNumberFormat="1" applyFont="1" applyFill="1"/>
    <xf numFmtId="0" fontId="60" fillId="0" borderId="0" xfId="0" applyFont="1" applyFill="1"/>
    <xf numFmtId="0" fontId="59" fillId="0" borderId="0" xfId="0" applyFont="1" applyFill="1"/>
    <xf numFmtId="164" fontId="4" fillId="0" borderId="11" xfId="0" applyNumberFormat="1" applyFont="1" applyFill="1" applyBorder="1" applyAlignment="1"/>
    <xf numFmtId="164" fontId="4" fillId="0" borderId="10" xfId="0" applyNumberFormat="1" applyFont="1" applyFill="1" applyBorder="1" applyAlignment="1"/>
    <xf numFmtId="4" fontId="5" fillId="0" borderId="0" xfId="0" applyNumberFormat="1" applyFont="1" applyFill="1" applyBorder="1" applyAlignment="1"/>
    <xf numFmtId="0" fontId="5" fillId="0" borderId="0" xfId="0" applyFont="1" applyFill="1" applyAlignment="1"/>
    <xf numFmtId="0" fontId="8" fillId="0" borderId="0" xfId="0" applyFont="1" applyFill="1" applyAlignment="1">
      <alignment vertical="center"/>
    </xf>
    <xf numFmtId="14" fontId="8" fillId="0" borderId="0" xfId="0" applyNumberFormat="1" applyFont="1" applyFill="1" applyBorder="1" applyAlignment="1"/>
    <xf numFmtId="0" fontId="10" fillId="0" borderId="10" xfId="0" applyFont="1" applyFill="1" applyBorder="1"/>
    <xf numFmtId="0" fontId="4" fillId="10" borderId="45" xfId="0" applyFont="1" applyFill="1" applyBorder="1" applyAlignment="1">
      <alignment horizontal="center"/>
    </xf>
    <xf numFmtId="164" fontId="0" fillId="10" borderId="56" xfId="0" applyNumberFormat="1" applyFill="1" applyBorder="1"/>
    <xf numFmtId="164" fontId="0" fillId="10" borderId="57" xfId="0" applyNumberFormat="1" applyFill="1" applyBorder="1"/>
    <xf numFmtId="164" fontId="0" fillId="10" borderId="58" xfId="0" applyNumberFormat="1" applyFill="1" applyBorder="1"/>
    <xf numFmtId="17" fontId="4" fillId="10" borderId="54" xfId="0" applyNumberFormat="1" applyFont="1" applyFill="1" applyBorder="1" applyAlignment="1">
      <alignment horizontal="center"/>
    </xf>
    <xf numFmtId="0" fontId="14" fillId="0" borderId="10" xfId="0" applyFont="1" applyFill="1" applyBorder="1" applyAlignment="1"/>
    <xf numFmtId="4" fontId="23" fillId="0" borderId="10" xfId="0" applyNumberFormat="1" applyFont="1" applyFill="1" applyBorder="1"/>
    <xf numFmtId="14" fontId="0" fillId="0" borderId="10" xfId="0" applyNumberFormat="1" applyFill="1" applyBorder="1"/>
    <xf numFmtId="14" fontId="2" fillId="0" borderId="10" xfId="0" applyNumberFormat="1" applyFont="1" applyFill="1" applyBorder="1"/>
    <xf numFmtId="165" fontId="14" fillId="0" borderId="10" xfId="0" applyNumberFormat="1" applyFont="1" applyFill="1" applyBorder="1" applyAlignment="1"/>
    <xf numFmtId="4" fontId="14" fillId="0" borderId="10" xfId="0" applyNumberFormat="1" applyFont="1" applyFill="1" applyBorder="1" applyAlignment="1"/>
    <xf numFmtId="14" fontId="22" fillId="0" borderId="10" xfId="0" applyNumberFormat="1" applyFont="1" applyFill="1" applyBorder="1"/>
    <xf numFmtId="0" fontId="32" fillId="12" borderId="0" xfId="0" applyFont="1" applyFill="1"/>
    <xf numFmtId="0" fontId="90" fillId="15" borderId="0" xfId="0" applyFont="1" applyFill="1" applyBorder="1" applyAlignment="1"/>
    <xf numFmtId="0" fontId="74" fillId="15" borderId="0" xfId="0" applyFont="1" applyFill="1" applyBorder="1" applyAlignment="1"/>
    <xf numFmtId="4" fontId="74" fillId="15" borderId="0" xfId="0" applyNumberFormat="1" applyFont="1" applyFill="1" applyBorder="1" applyAlignment="1"/>
    <xf numFmtId="1" fontId="74" fillId="15" borderId="0" xfId="0" applyNumberFormat="1" applyFont="1" applyFill="1" applyBorder="1" applyAlignment="1">
      <alignment vertical="center"/>
    </xf>
    <xf numFmtId="0" fontId="74" fillId="15" borderId="0" xfId="0" applyFont="1" applyFill="1" applyBorder="1" applyAlignment="1">
      <alignment vertical="center"/>
    </xf>
    <xf numFmtId="14" fontId="74" fillId="15" borderId="0" xfId="0" applyNumberFormat="1" applyFont="1" applyFill="1" applyBorder="1" applyAlignment="1"/>
    <xf numFmtId="0" fontId="75" fillId="15" borderId="0" xfId="0" applyFont="1" applyFill="1" applyBorder="1"/>
    <xf numFmtId="164" fontId="74" fillId="15" borderId="0" xfId="0" applyNumberFormat="1" applyFont="1" applyFill="1" applyBorder="1" applyAlignment="1"/>
    <xf numFmtId="164" fontId="75" fillId="15" borderId="0" xfId="0" applyNumberFormat="1" applyFont="1" applyFill="1" applyBorder="1"/>
    <xf numFmtId="0" fontId="91" fillId="4" borderId="0" xfId="0" applyFont="1" applyFill="1" applyBorder="1"/>
    <xf numFmtId="0" fontId="75" fillId="4" borderId="0" xfId="0" applyFont="1" applyFill="1"/>
    <xf numFmtId="4" fontId="87" fillId="15" borderId="0" xfId="0" applyNumberFormat="1" applyFont="1" applyFill="1"/>
    <xf numFmtId="0" fontId="87" fillId="15" borderId="0" xfId="0" applyFont="1" applyFill="1"/>
    <xf numFmtId="0" fontId="6" fillId="0" borderId="10" xfId="0" applyFont="1" applyFill="1" applyBorder="1" applyAlignment="1">
      <alignment horizontal="center"/>
    </xf>
    <xf numFmtId="15" fontId="9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45" fillId="0" borderId="10" xfId="0" applyFont="1" applyFill="1" applyBorder="1" applyAlignment="1">
      <alignment horizontal="center"/>
    </xf>
    <xf numFmtId="14" fontId="9" fillId="0" borderId="10" xfId="0" applyNumberFormat="1" applyFont="1" applyFill="1" applyBorder="1" applyAlignment="1">
      <alignment horizontal="center"/>
    </xf>
    <xf numFmtId="0" fontId="8" fillId="11" borderId="10" xfId="0" applyFont="1" applyFill="1" applyBorder="1"/>
    <xf numFmtId="0" fontId="5" fillId="11" borderId="10" xfId="0" applyFont="1" applyFill="1" applyBorder="1" applyAlignment="1">
      <alignment horizontal="center"/>
    </xf>
    <xf numFmtId="0" fontId="8" fillId="11" borderId="10" xfId="0" applyFont="1" applyFill="1" applyBorder="1" applyAlignment="1">
      <alignment horizontal="center"/>
    </xf>
    <xf numFmtId="167" fontId="8" fillId="11" borderId="10" xfId="0" applyNumberFormat="1" applyFont="1" applyFill="1" applyBorder="1" applyAlignment="1">
      <alignment horizontal="center"/>
    </xf>
    <xf numFmtId="0" fontId="14" fillId="11" borderId="10" xfId="0" applyFont="1" applyFill="1" applyBorder="1" applyAlignment="1">
      <alignment horizontal="center"/>
    </xf>
    <xf numFmtId="14" fontId="8" fillId="11" borderId="10" xfId="0" applyNumberFormat="1" applyFont="1" applyFill="1" applyBorder="1" applyAlignment="1">
      <alignment horizontal="center"/>
    </xf>
    <xf numFmtId="0" fontId="45" fillId="11" borderId="10" xfId="0" applyFont="1" applyFill="1" applyBorder="1" applyAlignment="1">
      <alignment horizontal="center"/>
    </xf>
    <xf numFmtId="15" fontId="8" fillId="11" borderId="10" xfId="0" applyNumberFormat="1" applyFont="1" applyFill="1" applyBorder="1" applyAlignment="1">
      <alignment horizontal="center"/>
    </xf>
    <xf numFmtId="0" fontId="8" fillId="11" borderId="10" xfId="0" quotePrefix="1" applyFont="1" applyFill="1" applyBorder="1"/>
    <xf numFmtId="0" fontId="8" fillId="11" borderId="31" xfId="0" applyFont="1" applyFill="1" applyBorder="1" applyAlignment="1">
      <alignment horizontal="center"/>
    </xf>
    <xf numFmtId="4" fontId="64" fillId="5" borderId="38" xfId="0" applyNumberFormat="1" applyFont="1" applyFill="1" applyBorder="1" applyAlignment="1">
      <alignment horizontal="center" vertical="center"/>
    </xf>
    <xf numFmtId="4" fontId="12" fillId="13" borderId="14" xfId="0" applyNumberFormat="1" applyFont="1" applyFill="1" applyBorder="1" applyAlignment="1">
      <alignment horizontal="center"/>
    </xf>
    <xf numFmtId="0" fontId="41" fillId="0" borderId="10" xfId="0" applyFont="1" applyFill="1" applyBorder="1" applyAlignment="1"/>
    <xf numFmtId="0" fontId="0" fillId="0" borderId="16" xfId="0" applyFill="1" applyBorder="1"/>
    <xf numFmtId="0" fontId="8" fillId="0" borderId="16" xfId="0" applyFont="1" applyFill="1" applyBorder="1"/>
    <xf numFmtId="0" fontId="5" fillId="0" borderId="16" xfId="0" applyFont="1" applyFill="1" applyBorder="1"/>
    <xf numFmtId="0" fontId="12" fillId="0" borderId="16" xfId="0" applyFont="1" applyFill="1" applyBorder="1"/>
    <xf numFmtId="0" fontId="56" fillId="0" borderId="16" xfId="0" applyFont="1" applyFill="1" applyBorder="1"/>
    <xf numFmtId="0" fontId="26" fillId="0" borderId="0" xfId="0" applyFont="1" applyFill="1" applyBorder="1" applyAlignment="1"/>
    <xf numFmtId="0" fontId="41" fillId="0" borderId="0" xfId="0" applyFont="1" applyFill="1" applyBorder="1" applyAlignment="1"/>
    <xf numFmtId="0" fontId="40" fillId="0" borderId="0" xfId="0" applyFont="1" applyFill="1" applyBorder="1" applyAlignment="1"/>
    <xf numFmtId="0" fontId="42" fillId="0" borderId="0" xfId="0" applyFont="1" applyFill="1" applyBorder="1" applyAlignment="1"/>
    <xf numFmtId="0" fontId="50" fillId="0" borderId="0" xfId="0" applyFont="1" applyFill="1" applyBorder="1" applyAlignment="1"/>
    <xf numFmtId="0" fontId="32" fillId="0" borderId="0" xfId="0" applyFont="1" applyFill="1" applyBorder="1" applyAlignment="1"/>
    <xf numFmtId="0" fontId="47" fillId="0" borderId="0" xfId="0" applyFont="1" applyFill="1" applyBorder="1" applyAlignment="1"/>
    <xf numFmtId="0" fontId="5" fillId="0" borderId="0" xfId="0" applyFont="1" applyFill="1" applyBorder="1" applyAlignment="1"/>
    <xf numFmtId="0" fontId="28" fillId="0" borderId="0" xfId="0" applyFont="1" applyFill="1" applyBorder="1" applyAlignment="1"/>
    <xf numFmtId="0" fontId="8" fillId="0" borderId="0" xfId="0" applyFont="1" applyFill="1" applyBorder="1"/>
    <xf numFmtId="0" fontId="12" fillId="0" borderId="0" xfId="0" applyFont="1" applyFill="1" applyBorder="1"/>
    <xf numFmtId="0" fontId="52" fillId="0" borderId="0" xfId="0" applyFont="1" applyFill="1" applyBorder="1" applyAlignment="1"/>
    <xf numFmtId="0" fontId="56" fillId="0" borderId="0" xfId="0" applyFont="1" applyFill="1" applyBorder="1"/>
    <xf numFmtId="4" fontId="33" fillId="0" borderId="16" xfId="0" applyNumberFormat="1" applyFont="1" applyFill="1" applyBorder="1" applyAlignment="1"/>
    <xf numFmtId="4" fontId="8" fillId="0" borderId="16" xfId="0" applyNumberFormat="1" applyFont="1" applyFill="1" applyBorder="1" applyAlignment="1"/>
    <xf numFmtId="4" fontId="5" fillId="0" borderId="16" xfId="0" applyNumberFormat="1" applyFont="1" applyFill="1" applyBorder="1" applyAlignment="1"/>
    <xf numFmtId="4" fontId="26" fillId="0" borderId="16" xfId="0" applyNumberFormat="1" applyFont="1" applyFill="1" applyBorder="1" applyAlignment="1"/>
    <xf numFmtId="2" fontId="8" fillId="0" borderId="16" xfId="1" applyNumberFormat="1" applyFont="1" applyFill="1" applyBorder="1" applyAlignment="1">
      <alignment horizontal="center"/>
    </xf>
    <xf numFmtId="4" fontId="41" fillId="0" borderId="16" xfId="0" applyNumberFormat="1" applyFont="1" applyFill="1" applyBorder="1" applyAlignment="1"/>
    <xf numFmtId="4" fontId="40" fillId="0" borderId="16" xfId="0" applyNumberFormat="1" applyFont="1" applyFill="1" applyBorder="1" applyAlignment="1"/>
    <xf numFmtId="4" fontId="42" fillId="0" borderId="16" xfId="0" applyNumberFormat="1" applyFont="1" applyFill="1" applyBorder="1" applyAlignment="1"/>
    <xf numFmtId="4" fontId="50" fillId="0" borderId="16" xfId="0" applyNumberFormat="1" applyFont="1" applyFill="1" applyBorder="1" applyAlignment="1"/>
    <xf numFmtId="4" fontId="32" fillId="0" borderId="16" xfId="0" applyNumberFormat="1" applyFont="1" applyFill="1" applyBorder="1" applyAlignment="1"/>
    <xf numFmtId="4" fontId="47" fillId="0" borderId="16" xfId="0" applyNumberFormat="1" applyFont="1" applyFill="1" applyBorder="1" applyAlignment="1"/>
    <xf numFmtId="4" fontId="28" fillId="0" borderId="16" xfId="0" applyNumberFormat="1" applyFont="1" applyFill="1" applyBorder="1" applyAlignment="1"/>
    <xf numFmtId="2" fontId="5" fillId="0" borderId="16" xfId="0" applyNumberFormat="1" applyFont="1" applyFill="1" applyBorder="1"/>
    <xf numFmtId="4" fontId="52" fillId="0" borderId="16" xfId="0" applyNumberFormat="1" applyFont="1" applyFill="1" applyBorder="1" applyAlignment="1"/>
    <xf numFmtId="2" fontId="52" fillId="0" borderId="16" xfId="1" applyNumberFormat="1" applyFont="1" applyFill="1" applyBorder="1" applyAlignment="1">
      <alignment horizontal="center"/>
    </xf>
    <xf numFmtId="0" fontId="9" fillId="0" borderId="10" xfId="0" applyFont="1" applyBorder="1"/>
    <xf numFmtId="0" fontId="9" fillId="13" borderId="10" xfId="0" applyFont="1" applyFill="1" applyBorder="1"/>
    <xf numFmtId="0" fontId="74" fillId="15" borderId="10" xfId="0" applyFont="1" applyFill="1" applyBorder="1" applyAlignment="1"/>
    <xf numFmtId="0" fontId="26" fillId="0" borderId="15" xfId="0" applyFont="1" applyFill="1" applyBorder="1" applyAlignment="1"/>
    <xf numFmtId="0" fontId="5" fillId="0" borderId="15" xfId="0" applyFont="1" applyFill="1" applyBorder="1" applyAlignment="1"/>
    <xf numFmtId="0" fontId="8" fillId="0" borderId="15" xfId="0" applyFont="1" applyFill="1" applyBorder="1" applyAlignment="1">
      <alignment horizontal="right"/>
    </xf>
    <xf numFmtId="0" fontId="9" fillId="0" borderId="15" xfId="0" applyFont="1" applyFill="1" applyBorder="1" applyAlignment="1"/>
    <xf numFmtId="0" fontId="34" fillId="0" borderId="15" xfId="0" applyFont="1" applyFill="1" applyBorder="1" applyAlignment="1"/>
    <xf numFmtId="0" fontId="57" fillId="0" borderId="15" xfId="0" applyFont="1" applyFill="1" applyBorder="1" applyAlignment="1">
      <alignment horizontal="right"/>
    </xf>
    <xf numFmtId="0" fontId="52" fillId="0" borderId="15" xfId="0" applyFont="1" applyFill="1" applyBorder="1" applyAlignment="1"/>
    <xf numFmtId="4" fontId="8" fillId="13" borderId="10" xfId="0" applyNumberFormat="1" applyFont="1" applyFill="1" applyBorder="1" applyAlignment="1">
      <alignment horizontal="center"/>
    </xf>
    <xf numFmtId="4" fontId="74" fillId="15" borderId="10" xfId="0" applyNumberFormat="1" applyFont="1" applyFill="1" applyBorder="1" applyAlignment="1">
      <alignment horizontal="center"/>
    </xf>
    <xf numFmtId="4" fontId="26" fillId="0" borderId="10" xfId="0" applyNumberFormat="1" applyFont="1" applyFill="1" applyBorder="1" applyAlignment="1">
      <alignment horizontal="center"/>
    </xf>
    <xf numFmtId="4" fontId="12" fillId="13" borderId="11" xfId="0" applyNumberFormat="1" applyFont="1" applyFill="1" applyBorder="1" applyAlignment="1">
      <alignment horizontal="center"/>
    </xf>
    <xf numFmtId="0" fontId="12" fillId="13" borderId="11" xfId="0" applyFont="1" applyFill="1" applyBorder="1" applyAlignment="1">
      <alignment horizontal="center"/>
    </xf>
    <xf numFmtId="0" fontId="61" fillId="10" borderId="59" xfId="0" applyFont="1" applyFill="1" applyBorder="1" applyAlignment="1">
      <alignment horizontal="center"/>
    </xf>
    <xf numFmtId="44" fontId="73" fillId="9" borderId="10" xfId="3" applyNumberFormat="1" applyFont="1" applyFill="1" applyBorder="1"/>
    <xf numFmtId="164" fontId="0" fillId="5" borderId="10" xfId="0" applyNumberFormat="1" applyFill="1" applyBorder="1"/>
    <xf numFmtId="44" fontId="0" fillId="5" borderId="10" xfId="0" applyNumberFormat="1" applyFill="1" applyBorder="1"/>
    <xf numFmtId="164" fontId="92" fillId="5" borderId="10" xfId="0" applyNumberFormat="1" applyFont="1" applyFill="1" applyBorder="1"/>
    <xf numFmtId="0" fontId="37" fillId="0" borderId="0" xfId="0" applyFont="1" applyFill="1"/>
    <xf numFmtId="4" fontId="73" fillId="0" borderId="11" xfId="0" applyNumberFormat="1" applyFont="1" applyFill="1" applyBorder="1"/>
    <xf numFmtId="0" fontId="66" fillId="0" borderId="5" xfId="0" applyFont="1" applyFill="1" applyBorder="1"/>
    <xf numFmtId="0" fontId="66" fillId="0" borderId="1" xfId="0" applyFont="1" applyFill="1" applyBorder="1"/>
    <xf numFmtId="4" fontId="61" fillId="0" borderId="21" xfId="0" applyNumberFormat="1" applyFont="1" applyFill="1" applyBorder="1" applyAlignment="1">
      <alignment horizontal="left"/>
    </xf>
    <xf numFmtId="3" fontId="66" fillId="0" borderId="21" xfId="0" applyNumberFormat="1" applyFont="1" applyFill="1" applyBorder="1" applyAlignment="1">
      <alignment horizontal="center"/>
    </xf>
    <xf numFmtId="164" fontId="61" fillId="0" borderId="32" xfId="3" applyNumberFormat="1" applyFont="1" applyFill="1" applyBorder="1" applyAlignment="1">
      <alignment horizontal="left" vertical="center"/>
    </xf>
    <xf numFmtId="0" fontId="51" fillId="0" borderId="10" xfId="0" applyFont="1" applyFill="1" applyBorder="1"/>
    <xf numFmtId="0" fontId="2" fillId="0" borderId="10" xfId="0" applyFont="1" applyFill="1" applyBorder="1" applyAlignment="1"/>
    <xf numFmtId="0" fontId="93" fillId="0" borderId="10" xfId="0" applyFont="1" applyFill="1" applyBorder="1"/>
    <xf numFmtId="0" fontId="94" fillId="0" borderId="10" xfId="0" applyFont="1" applyFill="1" applyBorder="1"/>
    <xf numFmtId="0" fontId="92" fillId="0" borderId="10" xfId="0" applyFont="1" applyFill="1" applyBorder="1"/>
    <xf numFmtId="0" fontId="92" fillId="4" borderId="10" xfId="0" applyFont="1" applyFill="1" applyBorder="1"/>
    <xf numFmtId="0" fontId="92" fillId="4" borderId="0" xfId="0" applyFont="1" applyFill="1"/>
    <xf numFmtId="0" fontId="92" fillId="0" borderId="0" xfId="0" applyFont="1" applyFill="1"/>
    <xf numFmtId="2" fontId="6" fillId="0" borderId="10" xfId="13" applyNumberFormat="1" applyFont="1" applyFill="1" applyBorder="1" applyAlignment="1">
      <alignment horizontal="center"/>
    </xf>
    <xf numFmtId="2" fontId="9" fillId="0" borderId="10" xfId="13" applyNumberFormat="1" applyFont="1" applyFill="1" applyBorder="1" applyAlignment="1">
      <alignment horizontal="center"/>
    </xf>
    <xf numFmtId="2" fontId="0" fillId="0" borderId="10" xfId="0" applyNumberFormat="1" applyFill="1" applyBorder="1"/>
    <xf numFmtId="4" fontId="9" fillId="0" borderId="10" xfId="0" applyNumberFormat="1" applyFont="1" applyFill="1" applyBorder="1" applyAlignment="1">
      <alignment horizontal="center"/>
    </xf>
    <xf numFmtId="0" fontId="9" fillId="0" borderId="34" xfId="0" applyFont="1" applyBorder="1"/>
    <xf numFmtId="0" fontId="9" fillId="8" borderId="0" xfId="0" applyFont="1" applyFill="1" applyBorder="1"/>
    <xf numFmtId="4" fontId="8" fillId="0" borderId="34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8" fillId="8" borderId="0" xfId="0" applyNumberFormat="1" applyFont="1" applyFill="1" applyBorder="1" applyAlignment="1">
      <alignment horizontal="center"/>
    </xf>
    <xf numFmtId="4" fontId="6" fillId="0" borderId="10" xfId="0" applyNumberFormat="1" applyFont="1" applyFill="1" applyBorder="1" applyAlignment="1">
      <alignment horizontal="center"/>
    </xf>
    <xf numFmtId="167" fontId="0" fillId="0" borderId="10" xfId="0" applyNumberFormat="1" applyFill="1" applyBorder="1"/>
    <xf numFmtId="2" fontId="0" fillId="4" borderId="0" xfId="0" applyNumberFormat="1" applyFill="1"/>
    <xf numFmtId="0" fontId="2" fillId="0" borderId="10" xfId="0" applyFont="1" applyFill="1" applyBorder="1" applyAlignment="1">
      <alignment horizontal="center"/>
    </xf>
    <xf numFmtId="4" fontId="23" fillId="0" borderId="0" xfId="0" applyNumberFormat="1" applyFont="1" applyFill="1"/>
    <xf numFmtId="0" fontId="23" fillId="0" borderId="0" xfId="0" applyFont="1" applyFill="1"/>
    <xf numFmtId="4" fontId="20" fillId="0" borderId="10" xfId="0" applyNumberFormat="1" applyFont="1" applyFill="1" applyBorder="1" applyAlignment="1">
      <alignment horizontal="center"/>
    </xf>
    <xf numFmtId="2" fontId="86" fillId="0" borderId="10" xfId="5" applyNumberFormat="1" applyFont="1" applyFill="1" applyBorder="1" applyAlignment="1">
      <alignment horizontal="center"/>
    </xf>
    <xf numFmtId="2" fontId="14" fillId="0" borderId="10" xfId="0" applyNumberFormat="1" applyFont="1" applyFill="1" applyBorder="1" applyAlignment="1"/>
    <xf numFmtId="164" fontId="0" fillId="0" borderId="0" xfId="0" applyNumberFormat="1" applyFill="1" applyBorder="1"/>
    <xf numFmtId="169" fontId="14" fillId="0" borderId="10" xfId="0" applyNumberFormat="1" applyFont="1" applyFill="1" applyBorder="1" applyAlignment="1"/>
    <xf numFmtId="169" fontId="14" fillId="0" borderId="10" xfId="0" applyNumberFormat="1" applyFont="1" applyFill="1" applyBorder="1"/>
    <xf numFmtId="169" fontId="14" fillId="4" borderId="10" xfId="0" applyNumberFormat="1" applyFont="1" applyFill="1" applyBorder="1"/>
    <xf numFmtId="169" fontId="14" fillId="4" borderId="0" xfId="0" applyNumberFormat="1" applyFont="1" applyFill="1"/>
    <xf numFmtId="0" fontId="56" fillId="0" borderId="0" xfId="0" applyFont="1" applyFill="1" applyBorder="1" applyAlignment="1"/>
    <xf numFmtId="4" fontId="8" fillId="0" borderId="0" xfId="0" applyNumberFormat="1" applyFont="1" applyFill="1" applyAlignment="1"/>
    <xf numFmtId="1" fontId="32" fillId="0" borderId="0" xfId="0" applyNumberFormat="1" applyFont="1" applyFill="1" applyAlignment="1">
      <alignment vertical="center"/>
    </xf>
    <xf numFmtId="1" fontId="14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" fontId="9" fillId="0" borderId="0" xfId="0" applyNumberFormat="1" applyFont="1" applyFill="1"/>
    <xf numFmtId="0" fontId="9" fillId="0" borderId="0" xfId="0" applyFont="1" applyFill="1"/>
    <xf numFmtId="0" fontId="48" fillId="12" borderId="0" xfId="0" applyNumberFormat="1" applyFont="1" applyFill="1"/>
    <xf numFmtId="2" fontId="5" fillId="4" borderId="10" xfId="13" applyNumberFormat="1" applyFont="1" applyFill="1" applyBorder="1" applyAlignment="1">
      <alignment horizontal="center"/>
    </xf>
    <xf numFmtId="0" fontId="8" fillId="5" borderId="10" xfId="0" applyFont="1" applyFill="1" applyBorder="1" applyAlignment="1"/>
    <xf numFmtId="4" fontId="33" fillId="5" borderId="16" xfId="0" applyNumberFormat="1" applyFont="1" applyFill="1" applyBorder="1" applyAlignment="1"/>
    <xf numFmtId="0" fontId="33" fillId="5" borderId="10" xfId="0" applyFont="1" applyFill="1" applyBorder="1" applyAlignment="1"/>
    <xf numFmtId="0" fontId="33" fillId="5" borderId="0" xfId="0" applyFont="1" applyFill="1" applyBorder="1" applyAlignment="1"/>
    <xf numFmtId="2" fontId="86" fillId="5" borderId="10" xfId="5" applyNumberFormat="1" applyFont="1" applyFill="1" applyBorder="1" applyAlignment="1">
      <alignment horizontal="center"/>
    </xf>
    <xf numFmtId="0" fontId="26" fillId="5" borderId="15" xfId="0" applyFont="1" applyFill="1" applyBorder="1" applyAlignment="1"/>
    <xf numFmtId="4" fontId="5" fillId="5" borderId="10" xfId="0" applyNumberFormat="1" applyFont="1" applyFill="1" applyBorder="1" applyAlignment="1"/>
    <xf numFmtId="0" fontId="5" fillId="5" borderId="10" xfId="0" applyFont="1" applyFill="1" applyBorder="1" applyAlignment="1"/>
    <xf numFmtId="1" fontId="8" fillId="5" borderId="10" xfId="0" applyNumberFormat="1" applyFont="1" applyFill="1" applyBorder="1" applyAlignment="1">
      <alignment vertical="center"/>
    </xf>
    <xf numFmtId="0" fontId="26" fillId="5" borderId="10" xfId="0" applyFont="1" applyFill="1" applyBorder="1" applyAlignment="1">
      <alignment vertical="center"/>
    </xf>
    <xf numFmtId="2" fontId="20" fillId="5" borderId="10" xfId="13" applyNumberFormat="1" applyFont="1" applyFill="1" applyBorder="1" applyAlignment="1">
      <alignment horizontal="center"/>
    </xf>
    <xf numFmtId="4" fontId="12" fillId="5" borderId="10" xfId="0" applyNumberFormat="1" applyFont="1" applyFill="1" applyBorder="1" applyAlignment="1">
      <alignment horizontal="center"/>
    </xf>
    <xf numFmtId="0" fontId="8" fillId="5" borderId="15" xfId="0" applyFont="1" applyFill="1" applyBorder="1" applyAlignment="1"/>
    <xf numFmtId="0" fontId="8" fillId="5" borderId="10" xfId="0" applyFont="1" applyFill="1" applyBorder="1" applyAlignment="1">
      <alignment vertical="center"/>
    </xf>
    <xf numFmtId="2" fontId="6" fillId="4" borderId="10" xfId="13" applyNumberFormat="1" applyFont="1" applyFill="1" applyBorder="1" applyAlignment="1">
      <alignment horizontal="center"/>
    </xf>
    <xf numFmtId="4" fontId="8" fillId="5" borderId="16" xfId="0" applyNumberFormat="1" applyFont="1" applyFill="1" applyBorder="1" applyAlignment="1"/>
    <xf numFmtId="0" fontId="8" fillId="5" borderId="0" xfId="0" applyFont="1" applyFill="1" applyBorder="1" applyAlignment="1"/>
    <xf numFmtId="2" fontId="12" fillId="5" borderId="10" xfId="5" applyNumberFormat="1" applyFont="1" applyFill="1" applyBorder="1" applyAlignment="1">
      <alignment horizontal="center"/>
    </xf>
    <xf numFmtId="4" fontId="5" fillId="5" borderId="15" xfId="0" applyNumberFormat="1" applyFont="1" applyFill="1" applyBorder="1" applyAlignment="1">
      <alignment horizontal="center"/>
    </xf>
    <xf numFmtId="2" fontId="5" fillId="5" borderId="10" xfId="13" applyNumberFormat="1" applyFont="1" applyFill="1" applyBorder="1" applyAlignment="1">
      <alignment horizontal="center"/>
    </xf>
    <xf numFmtId="4" fontId="5" fillId="6" borderId="10" xfId="0" applyNumberFormat="1" applyFont="1" applyFill="1" applyBorder="1" applyAlignment="1"/>
    <xf numFmtId="0" fontId="5" fillId="6" borderId="10" xfId="0" applyFont="1" applyFill="1" applyBorder="1" applyAlignment="1"/>
    <xf numFmtId="0" fontId="15" fillId="0" borderId="10" xfId="0" applyFont="1" applyFill="1" applyBorder="1"/>
    <xf numFmtId="0" fontId="95" fillId="0" borderId="10" xfId="0" applyFont="1" applyFill="1" applyBorder="1"/>
    <xf numFmtId="0" fontId="96" fillId="0" borderId="10" xfId="0" applyFont="1" applyFill="1" applyBorder="1"/>
    <xf numFmtId="0" fontId="11" fillId="0" borderId="10" xfId="0" applyFont="1" applyFill="1" applyBorder="1"/>
    <xf numFmtId="0" fontId="11" fillId="4" borderId="10" xfId="0" applyFont="1" applyFill="1" applyBorder="1"/>
    <xf numFmtId="0" fontId="11" fillId="4" borderId="0" xfId="0" applyFont="1" applyFill="1"/>
    <xf numFmtId="0" fontId="94" fillId="4" borderId="10" xfId="0" applyFont="1" applyFill="1" applyBorder="1"/>
    <xf numFmtId="4" fontId="6" fillId="4" borderId="10" xfId="0" applyNumberFormat="1" applyFont="1" applyFill="1" applyBorder="1" applyAlignment="1">
      <alignment horizontal="center"/>
    </xf>
    <xf numFmtId="1" fontId="32" fillId="5" borderId="10" xfId="0" applyNumberFormat="1" applyFont="1" applyFill="1" applyBorder="1" applyAlignment="1">
      <alignment vertical="center"/>
    </xf>
    <xf numFmtId="2" fontId="5" fillId="16" borderId="10" xfId="13" applyNumberFormat="1" applyFont="1" applyFill="1" applyBorder="1" applyAlignment="1">
      <alignment horizontal="center"/>
    </xf>
    <xf numFmtId="2" fontId="6" fillId="5" borderId="10" xfId="13" applyNumberFormat="1" applyFont="1" applyFill="1" applyBorder="1" applyAlignment="1">
      <alignment horizontal="center"/>
    </xf>
    <xf numFmtId="0" fontId="32" fillId="5" borderId="10" xfId="0" applyFont="1" applyFill="1" applyBorder="1" applyAlignment="1">
      <alignment vertical="center"/>
    </xf>
    <xf numFmtId="4" fontId="5" fillId="5" borderId="16" xfId="0" applyNumberFormat="1" applyFont="1" applyFill="1" applyBorder="1" applyAlignment="1"/>
    <xf numFmtId="2" fontId="9" fillId="5" borderId="10" xfId="13" applyNumberFormat="1" applyFont="1" applyFill="1" applyBorder="1" applyAlignment="1">
      <alignment horizontal="center"/>
    </xf>
    <xf numFmtId="4" fontId="26" fillId="5" borderId="16" xfId="0" applyNumberFormat="1" applyFont="1" applyFill="1" applyBorder="1" applyAlignment="1"/>
    <xf numFmtId="0" fontId="26" fillId="5" borderId="10" xfId="0" applyFont="1" applyFill="1" applyBorder="1" applyAlignment="1"/>
    <xf numFmtId="0" fontId="26" fillId="5" borderId="0" xfId="0" applyFont="1" applyFill="1" applyBorder="1" applyAlignment="1"/>
    <xf numFmtId="4" fontId="20" fillId="5" borderId="10" xfId="0" applyNumberFormat="1" applyFont="1" applyFill="1" applyBorder="1" applyAlignment="1">
      <alignment horizontal="center"/>
    </xf>
    <xf numFmtId="4" fontId="2" fillId="0" borderId="10" xfId="0" applyNumberFormat="1" applyFont="1" applyFill="1" applyBorder="1" applyAlignment="1"/>
    <xf numFmtId="4" fontId="92" fillId="0" borderId="10" xfId="0" applyNumberFormat="1" applyFont="1" applyFill="1" applyBorder="1"/>
    <xf numFmtId="2" fontId="23" fillId="0" borderId="10" xfId="0" applyNumberFormat="1" applyFont="1" applyFill="1" applyBorder="1"/>
    <xf numFmtId="164" fontId="83" fillId="0" borderId="11" xfId="0" applyNumberFormat="1" applyFont="1" applyFill="1" applyBorder="1"/>
    <xf numFmtId="164" fontId="83" fillId="0" borderId="10" xfId="0" applyNumberFormat="1" applyFont="1" applyFill="1" applyBorder="1" applyProtection="1">
      <protection locked="0"/>
    </xf>
    <xf numFmtId="164" fontId="83" fillId="0" borderId="10" xfId="0" applyNumberFormat="1" applyFont="1" applyFill="1" applyBorder="1"/>
    <xf numFmtId="0" fontId="0" fillId="0" borderId="10" xfId="0" applyNumberFormat="1" applyFill="1" applyBorder="1"/>
    <xf numFmtId="4" fontId="2" fillId="0" borderId="10" xfId="0" applyNumberFormat="1" applyFont="1" applyFill="1" applyBorder="1"/>
    <xf numFmtId="4" fontId="92" fillId="4" borderId="10" xfId="0" applyNumberFormat="1" applyFont="1" applyFill="1" applyBorder="1"/>
    <xf numFmtId="4" fontId="92" fillId="4" borderId="0" xfId="0" applyNumberFormat="1" applyFont="1" applyFill="1"/>
    <xf numFmtId="4" fontId="92" fillId="0" borderId="0" xfId="0" applyNumberFormat="1" applyFont="1" applyFill="1"/>
    <xf numFmtId="2" fontId="20" fillId="4" borderId="10" xfId="13" applyNumberFormat="1" applyFont="1" applyFill="1" applyBorder="1" applyAlignment="1">
      <alignment horizontal="center"/>
    </xf>
    <xf numFmtId="4" fontId="20" fillId="4" borderId="10" xfId="0" applyNumberFormat="1" applyFont="1" applyFill="1" applyBorder="1" applyAlignment="1">
      <alignment horizontal="center"/>
    </xf>
    <xf numFmtId="4" fontId="42" fillId="5" borderId="16" xfId="0" applyNumberFormat="1" applyFont="1" applyFill="1" applyBorder="1" applyAlignment="1"/>
    <xf numFmtId="0" fontId="42" fillId="5" borderId="10" xfId="0" applyFont="1" applyFill="1" applyBorder="1" applyAlignment="1"/>
    <xf numFmtId="0" fontId="42" fillId="5" borderId="0" xfId="0" applyFont="1" applyFill="1" applyBorder="1" applyAlignment="1"/>
    <xf numFmtId="4" fontId="64" fillId="11" borderId="31" xfId="0" applyNumberFormat="1" applyFont="1" applyFill="1" applyBorder="1" applyAlignment="1">
      <alignment horizontal="left"/>
    </xf>
    <xf numFmtId="3" fontId="64" fillId="10" borderId="60" xfId="0" applyNumberFormat="1" applyFont="1" applyFill="1" applyBorder="1" applyAlignment="1">
      <alignment horizontal="center"/>
    </xf>
    <xf numFmtId="164" fontId="83" fillId="0" borderId="34" xfId="0" applyNumberFormat="1" applyFont="1" applyFill="1" applyBorder="1" applyProtection="1">
      <protection locked="0"/>
    </xf>
    <xf numFmtId="44" fontId="73" fillId="0" borderId="11" xfId="3" applyNumberFormat="1" applyFont="1" applyFill="1" applyBorder="1"/>
    <xf numFmtId="4" fontId="32" fillId="5" borderId="16" xfId="0" applyNumberFormat="1" applyFont="1" applyFill="1" applyBorder="1" applyAlignment="1"/>
    <xf numFmtId="0" fontId="32" fillId="5" borderId="10" xfId="0" applyFont="1" applyFill="1" applyBorder="1" applyAlignment="1"/>
    <xf numFmtId="0" fontId="32" fillId="5" borderId="0" xfId="0" applyFont="1" applyFill="1" applyBorder="1" applyAlignment="1"/>
    <xf numFmtId="0" fontId="0" fillId="5" borderId="0" xfId="0" applyFill="1"/>
    <xf numFmtId="2" fontId="6" fillId="17" borderId="10" xfId="13" applyNumberFormat="1" applyFont="1" applyFill="1" applyBorder="1" applyAlignment="1">
      <alignment horizontal="center"/>
    </xf>
    <xf numFmtId="2" fontId="6" fillId="18" borderId="10" xfId="13" applyNumberFormat="1" applyFont="1" applyFill="1" applyBorder="1" applyAlignment="1">
      <alignment horizontal="center"/>
    </xf>
    <xf numFmtId="2" fontId="12" fillId="18" borderId="10" xfId="13" applyNumberFormat="1" applyFont="1" applyFill="1" applyBorder="1" applyAlignment="1">
      <alignment horizontal="center"/>
    </xf>
    <xf numFmtId="2" fontId="12" fillId="19" borderId="10" xfId="13" applyNumberFormat="1" applyFont="1" applyFill="1" applyBorder="1" applyAlignment="1">
      <alignment horizontal="center"/>
    </xf>
    <xf numFmtId="4" fontId="6" fillId="5" borderId="10" xfId="0" applyNumberFormat="1" applyFont="1" applyFill="1" applyBorder="1" applyAlignment="1">
      <alignment horizontal="center"/>
    </xf>
    <xf numFmtId="0" fontId="8" fillId="5" borderId="10" xfId="0" applyFont="1" applyFill="1" applyBorder="1"/>
    <xf numFmtId="2" fontId="5" fillId="5" borderId="10" xfId="7" applyNumberFormat="1" applyFont="1" applyFill="1" applyBorder="1" applyAlignment="1">
      <alignment horizontal="center"/>
    </xf>
    <xf numFmtId="2" fontId="6" fillId="20" borderId="10" xfId="13" applyNumberFormat="1" applyFont="1" applyFill="1" applyBorder="1" applyAlignment="1">
      <alignment horizontal="center"/>
    </xf>
    <xf numFmtId="4" fontId="6" fillId="20" borderId="10" xfId="0" applyNumberFormat="1" applyFont="1" applyFill="1" applyBorder="1" applyAlignment="1">
      <alignment horizontal="center"/>
    </xf>
    <xf numFmtId="2" fontId="78" fillId="5" borderId="10" xfId="13" applyNumberFormat="1" applyFont="1" applyFill="1" applyBorder="1" applyAlignment="1">
      <alignment horizontal="center"/>
    </xf>
    <xf numFmtId="2" fontId="8" fillId="5" borderId="10" xfId="5" applyNumberFormat="1" applyFont="1" applyFill="1" applyBorder="1" applyAlignment="1">
      <alignment horizontal="right"/>
    </xf>
    <xf numFmtId="0" fontId="14" fillId="0" borderId="10" xfId="0" applyNumberFormat="1" applyFont="1" applyFill="1" applyBorder="1" applyAlignment="1"/>
    <xf numFmtId="0" fontId="14" fillId="0" borderId="10" xfId="0" applyNumberFormat="1" applyFont="1" applyFill="1" applyBorder="1"/>
    <xf numFmtId="0" fontId="14" fillId="4" borderId="10" xfId="0" applyNumberFormat="1" applyFont="1" applyFill="1" applyBorder="1"/>
    <xf numFmtId="0" fontId="14" fillId="4" borderId="0" xfId="0" applyNumberFormat="1" applyFont="1" applyFill="1"/>
    <xf numFmtId="0" fontId="14" fillId="0" borderId="0" xfId="0" applyNumberFormat="1" applyFont="1" applyFill="1"/>
    <xf numFmtId="0" fontId="0" fillId="5" borderId="10" xfId="0" applyFill="1" applyBorder="1" applyAlignment="1">
      <alignment horizontal="center"/>
    </xf>
    <xf numFmtId="4" fontId="0" fillId="5" borderId="10" xfId="0" applyNumberFormat="1" applyFill="1" applyBorder="1"/>
    <xf numFmtId="0" fontId="0" fillId="5" borderId="10" xfId="0" applyFill="1" applyBorder="1"/>
    <xf numFmtId="4" fontId="14" fillId="5" borderId="10" xfId="0" applyNumberFormat="1" applyFont="1" applyFill="1" applyBorder="1"/>
    <xf numFmtId="0" fontId="9" fillId="5" borderId="10" xfId="0" applyFont="1" applyFill="1" applyBorder="1"/>
    <xf numFmtId="4" fontId="23" fillId="5" borderId="10" xfId="0" applyNumberFormat="1" applyFont="1" applyFill="1" applyBorder="1"/>
    <xf numFmtId="0" fontId="23" fillId="5" borderId="10" xfId="0" applyFont="1" applyFill="1" applyBorder="1"/>
    <xf numFmtId="0" fontId="49" fillId="5" borderId="10" xfId="0" applyFont="1" applyFill="1" applyBorder="1"/>
    <xf numFmtId="0" fontId="51" fillId="5" borderId="10" xfId="0" applyFont="1" applyFill="1" applyBorder="1"/>
    <xf numFmtId="2" fontId="5" fillId="5" borderId="10" xfId="5" applyNumberFormat="1" applyFont="1" applyFill="1" applyBorder="1" applyAlignment="1">
      <alignment horizontal="right"/>
    </xf>
    <xf numFmtId="168" fontId="5" fillId="0" borderId="10" xfId="5" applyNumberFormat="1" applyFont="1" applyFill="1" applyBorder="1" applyAlignment="1">
      <alignment horizontal="left"/>
    </xf>
    <xf numFmtId="4" fontId="23" fillId="6" borderId="10" xfId="0" applyNumberFormat="1" applyFont="1" applyFill="1" applyBorder="1"/>
    <xf numFmtId="0" fontId="23" fillId="6" borderId="10" xfId="0" applyFont="1" applyFill="1" applyBorder="1"/>
    <xf numFmtId="4" fontId="28" fillId="5" borderId="16" xfId="0" applyNumberFormat="1" applyFont="1" applyFill="1" applyBorder="1" applyAlignment="1"/>
    <xf numFmtId="0" fontId="28" fillId="5" borderId="10" xfId="0" applyFont="1" applyFill="1" applyBorder="1" applyAlignment="1"/>
    <xf numFmtId="0" fontId="28" fillId="5" borderId="0" xfId="0" applyFont="1" applyFill="1" applyBorder="1" applyAlignment="1"/>
    <xf numFmtId="0" fontId="5" fillId="5" borderId="15" xfId="0" applyFont="1" applyFill="1" applyBorder="1" applyAlignment="1"/>
    <xf numFmtId="4" fontId="5" fillId="5" borderId="10" xfId="0" applyNumberFormat="1" applyFont="1" applyFill="1" applyBorder="1" applyAlignment="1">
      <alignment horizontal="right"/>
    </xf>
    <xf numFmtId="0" fontId="8" fillId="5" borderId="15" xfId="0" applyFont="1" applyFill="1" applyBorder="1" applyAlignment="1">
      <alignment horizontal="right"/>
    </xf>
    <xf numFmtId="2" fontId="12" fillId="5" borderId="10" xfId="13" applyNumberFormat="1" applyFont="1" applyFill="1" applyBorder="1" applyAlignment="1">
      <alignment horizontal="right"/>
    </xf>
    <xf numFmtId="0" fontId="0" fillId="5" borderId="16" xfId="0" applyFill="1" applyBorder="1"/>
    <xf numFmtId="0" fontId="0" fillId="5" borderId="0" xfId="0" applyFill="1" applyBorder="1"/>
    <xf numFmtId="2" fontId="5" fillId="5" borderId="10" xfId="0" applyNumberFormat="1" applyFont="1" applyFill="1" applyBorder="1" applyAlignment="1">
      <alignment horizontal="right"/>
    </xf>
    <xf numFmtId="0" fontId="9" fillId="5" borderId="15" xfId="0" applyFont="1" applyFill="1" applyBorder="1" applyAlignment="1"/>
    <xf numFmtId="4" fontId="64" fillId="10" borderId="10" xfId="0" applyNumberFormat="1" applyFont="1" applyFill="1" applyBorder="1" applyAlignment="1">
      <alignment horizontal="left"/>
    </xf>
    <xf numFmtId="4" fontId="64" fillId="11" borderId="10" xfId="0" applyNumberFormat="1" applyFont="1" applyFill="1" applyBorder="1" applyAlignment="1">
      <alignment horizontal="left"/>
    </xf>
    <xf numFmtId="4" fontId="12" fillId="5" borderId="10" xfId="0" applyNumberFormat="1" applyFont="1" applyFill="1" applyBorder="1" applyAlignment="1">
      <alignment horizontal="right"/>
    </xf>
    <xf numFmtId="0" fontId="20" fillId="11" borderId="0" xfId="0" applyFont="1" applyFill="1"/>
    <xf numFmtId="164" fontId="61" fillId="11" borderId="51" xfId="0" applyNumberFormat="1" applyFont="1" applyFill="1" applyBorder="1" applyAlignment="1">
      <alignment horizontal="left"/>
    </xf>
    <xf numFmtId="4" fontId="63" fillId="11" borderId="15" xfId="0" applyNumberFormat="1" applyFont="1" applyFill="1" applyBorder="1"/>
    <xf numFmtId="2" fontId="61" fillId="11" borderId="10" xfId="0" applyNumberFormat="1" applyFont="1" applyFill="1" applyBorder="1" applyAlignment="1">
      <alignment horizontal="center"/>
    </xf>
    <xf numFmtId="0" fontId="64" fillId="11" borderId="16" xfId="0" applyFont="1" applyFill="1" applyBorder="1" applyAlignment="1">
      <alignment horizontal="center"/>
    </xf>
    <xf numFmtId="4" fontId="64" fillId="11" borderId="15" xfId="0" applyNumberFormat="1" applyFont="1" applyFill="1" applyBorder="1" applyAlignment="1">
      <alignment horizontal="center"/>
    </xf>
    <xf numFmtId="3" fontId="64" fillId="11" borderId="10" xfId="0" applyNumberFormat="1" applyFont="1" applyFill="1" applyBorder="1" applyAlignment="1">
      <alignment horizontal="center"/>
    </xf>
    <xf numFmtId="0" fontId="6" fillId="11" borderId="0" xfId="0" applyFont="1" applyFill="1"/>
    <xf numFmtId="2" fontId="74" fillId="11" borderId="10" xfId="0" applyNumberFormat="1" applyFont="1" applyFill="1" applyBorder="1" applyAlignment="1">
      <alignment horizontal="center"/>
    </xf>
    <xf numFmtId="2" fontId="64" fillId="11" borderId="10" xfId="0" applyNumberFormat="1" applyFont="1" applyFill="1" applyBorder="1" applyAlignment="1">
      <alignment horizontal="center"/>
    </xf>
    <xf numFmtId="0" fontId="66" fillId="11" borderId="26" xfId="0" applyFont="1" applyFill="1" applyBorder="1" applyAlignment="1">
      <alignment horizontal="center"/>
    </xf>
    <xf numFmtId="0" fontId="16" fillId="11" borderId="0" xfId="0" applyFont="1" applyFill="1"/>
    <xf numFmtId="4" fontId="63" fillId="10" borderId="10" xfId="0" applyNumberFormat="1" applyFont="1" applyFill="1" applyBorder="1" applyAlignment="1">
      <alignment horizontal="left"/>
    </xf>
    <xf numFmtId="4" fontId="64" fillId="10" borderId="12" xfId="0" applyNumberFormat="1" applyFont="1" applyFill="1" applyBorder="1" applyAlignment="1">
      <alignment horizontal="left"/>
    </xf>
    <xf numFmtId="0" fontId="75" fillId="11" borderId="0" xfId="0" applyFont="1" applyFill="1"/>
    <xf numFmtId="169" fontId="14" fillId="21" borderId="10" xfId="0" applyNumberFormat="1" applyFont="1" applyFill="1" applyBorder="1" applyAlignment="1"/>
    <xf numFmtId="4" fontId="14" fillId="21" borderId="10" xfId="0" applyNumberFormat="1" applyFont="1" applyFill="1" applyBorder="1"/>
    <xf numFmtId="0" fontId="9" fillId="21" borderId="10" xfId="0" applyFont="1" applyFill="1" applyBorder="1"/>
    <xf numFmtId="4" fontId="14" fillId="13" borderId="10" xfId="0" applyNumberFormat="1" applyFont="1" applyFill="1" applyBorder="1"/>
    <xf numFmtId="0" fontId="97" fillId="11" borderId="10" xfId="0" applyFont="1" applyFill="1" applyBorder="1" applyAlignment="1">
      <alignment horizontal="center"/>
    </xf>
    <xf numFmtId="0" fontId="8" fillId="22" borderId="10" xfId="0" applyFont="1" applyFill="1" applyBorder="1" applyAlignment="1"/>
    <xf numFmtId="4" fontId="8" fillId="22" borderId="16" xfId="0" applyNumberFormat="1" applyFont="1" applyFill="1" applyBorder="1" applyAlignment="1"/>
    <xf numFmtId="0" fontId="8" fillId="22" borderId="0" xfId="0" applyFont="1" applyFill="1" applyBorder="1" applyAlignment="1"/>
    <xf numFmtId="2" fontId="25" fillId="22" borderId="10" xfId="0" applyNumberFormat="1" applyFont="1" applyFill="1" applyBorder="1" applyAlignment="1"/>
    <xf numFmtId="0" fontId="34" fillId="22" borderId="15" xfId="0" applyFont="1" applyFill="1" applyBorder="1" applyAlignment="1"/>
    <xf numFmtId="4" fontId="5" fillId="22" borderId="10" xfId="0" applyNumberFormat="1" applyFont="1" applyFill="1" applyBorder="1" applyAlignment="1"/>
    <xf numFmtId="0" fontId="5" fillId="22" borderId="10" xfId="0" applyFont="1" applyFill="1" applyBorder="1" applyAlignment="1"/>
    <xf numFmtId="1" fontId="8" fillId="22" borderId="10" xfId="0" applyNumberFormat="1" applyFont="1" applyFill="1" applyBorder="1" applyAlignment="1">
      <alignment vertical="center"/>
    </xf>
    <xf numFmtId="0" fontId="8" fillId="22" borderId="10" xfId="0" applyFont="1" applyFill="1" applyBorder="1" applyAlignment="1">
      <alignment vertical="center"/>
    </xf>
    <xf numFmtId="2" fontId="5" fillId="22" borderId="10" xfId="13" applyNumberFormat="1" applyFont="1" applyFill="1" applyBorder="1" applyAlignment="1">
      <alignment horizontal="right"/>
    </xf>
    <xf numFmtId="0" fontId="0" fillId="4" borderId="16" xfId="0" applyFill="1" applyBorder="1"/>
    <xf numFmtId="4" fontId="0" fillId="4" borderId="34" xfId="0" applyNumberFormat="1" applyFill="1" applyBorder="1"/>
    <xf numFmtId="0" fontId="0" fillId="4" borderId="34" xfId="0" applyFill="1" applyBorder="1"/>
    <xf numFmtId="4" fontId="92" fillId="4" borderId="34" xfId="0" applyNumberFormat="1" applyFont="1" applyFill="1" applyBorder="1"/>
    <xf numFmtId="4" fontId="23" fillId="4" borderId="34" xfId="0" applyNumberFormat="1" applyFont="1" applyFill="1" applyBorder="1"/>
    <xf numFmtId="4" fontId="0" fillId="4" borderId="61" xfId="0" applyNumberFormat="1" applyFill="1" applyBorder="1"/>
    <xf numFmtId="0" fontId="0" fillId="4" borderId="61" xfId="0" applyFill="1" applyBorder="1"/>
    <xf numFmtId="4" fontId="92" fillId="4" borderId="61" xfId="0" applyNumberFormat="1" applyFont="1" applyFill="1" applyBorder="1"/>
    <xf numFmtId="4" fontId="23" fillId="4" borderId="61" xfId="0" applyNumberFormat="1" applyFont="1" applyFill="1" applyBorder="1"/>
    <xf numFmtId="4" fontId="82" fillId="5" borderId="0" xfId="0" applyNumberFormat="1" applyFont="1" applyFill="1" applyAlignment="1">
      <alignment horizontal="center" vertical="center"/>
    </xf>
    <xf numFmtId="14" fontId="89" fillId="5" borderId="0" xfId="0" applyNumberFormat="1" applyFont="1" applyFill="1" applyBorder="1" applyAlignment="1">
      <alignment horizontal="center" vertical="center"/>
    </xf>
    <xf numFmtId="0" fontId="69" fillId="3" borderId="24" xfId="0" applyFont="1" applyFill="1" applyBorder="1" applyAlignment="1">
      <alignment horizontal="center"/>
    </xf>
    <xf numFmtId="0" fontId="69" fillId="3" borderId="46" xfId="0" applyFont="1" applyFill="1" applyBorder="1" applyAlignment="1">
      <alignment horizontal="center"/>
    </xf>
    <xf numFmtId="0" fontId="88" fillId="5" borderId="40" xfId="0" applyFont="1" applyFill="1" applyBorder="1" applyAlignment="1">
      <alignment horizontal="center"/>
    </xf>
    <xf numFmtId="0" fontId="70" fillId="14" borderId="36" xfId="0" applyFont="1" applyFill="1" applyBorder="1" applyAlignment="1">
      <alignment horizontal="center"/>
    </xf>
    <xf numFmtId="4" fontId="35" fillId="10" borderId="10" xfId="0" applyNumberFormat="1" applyFont="1" applyFill="1" applyBorder="1" applyAlignment="1">
      <alignment horizontal="left"/>
    </xf>
    <xf numFmtId="4" fontId="35" fillId="11" borderId="16" xfId="0" applyNumberFormat="1" applyFont="1" applyFill="1" applyBorder="1" applyAlignment="1">
      <alignment horizontal="left"/>
    </xf>
    <xf numFmtId="4" fontId="35" fillId="11" borderId="15" xfId="0" applyNumberFormat="1" applyFont="1" applyFill="1" applyBorder="1" applyAlignment="1">
      <alignment horizontal="left"/>
    </xf>
    <xf numFmtId="4" fontId="64" fillId="10" borderId="20" xfId="0" applyNumberFormat="1" applyFont="1" applyFill="1" applyBorder="1" applyAlignment="1">
      <alignment horizontal="left"/>
    </xf>
    <xf numFmtId="4" fontId="64" fillId="10" borderId="15" xfId="0" applyNumberFormat="1" applyFont="1" applyFill="1" applyBorder="1" applyAlignment="1">
      <alignment horizontal="left"/>
    </xf>
    <xf numFmtId="4" fontId="64" fillId="11" borderId="20" xfId="0" applyNumberFormat="1" applyFont="1" applyFill="1" applyBorder="1" applyAlignment="1">
      <alignment horizontal="left"/>
    </xf>
    <xf numFmtId="4" fontId="64" fillId="11" borderId="15" xfId="0" applyNumberFormat="1" applyFont="1" applyFill="1" applyBorder="1" applyAlignment="1">
      <alignment horizontal="left"/>
    </xf>
    <xf numFmtId="4" fontId="64" fillId="11" borderId="10" xfId="0" applyNumberFormat="1" applyFont="1" applyFill="1" applyBorder="1" applyAlignment="1">
      <alignment horizontal="left"/>
    </xf>
    <xf numFmtId="4" fontId="64" fillId="10" borderId="10" xfId="0" applyNumberFormat="1" applyFont="1" applyFill="1" applyBorder="1" applyAlignment="1">
      <alignment horizontal="left"/>
    </xf>
    <xf numFmtId="4" fontId="64" fillId="10" borderId="35" xfId="0" applyNumberFormat="1" applyFont="1" applyFill="1" applyBorder="1" applyAlignment="1">
      <alignment horizontal="left"/>
    </xf>
    <xf numFmtId="4" fontId="64" fillId="10" borderId="33" xfId="0" applyNumberFormat="1" applyFont="1" applyFill="1" applyBorder="1" applyAlignment="1">
      <alignment horizontal="left"/>
    </xf>
    <xf numFmtId="0" fontId="68" fillId="0" borderId="17" xfId="0" applyFont="1" applyBorder="1" applyAlignment="1">
      <alignment horizontal="center"/>
    </xf>
    <xf numFmtId="0" fontId="68" fillId="0" borderId="15" xfId="0" applyFont="1" applyBorder="1" applyAlignment="1">
      <alignment horizontal="center"/>
    </xf>
    <xf numFmtId="0" fontId="67" fillId="4" borderId="28" xfId="0" applyFont="1" applyFill="1" applyBorder="1" applyAlignment="1">
      <alignment horizontal="center" wrapText="1"/>
    </xf>
    <xf numFmtId="0" fontId="67" fillId="4" borderId="29" xfId="0" applyFont="1" applyFill="1" applyBorder="1" applyAlignment="1">
      <alignment horizontal="center" wrapText="1"/>
    </xf>
    <xf numFmtId="0" fontId="67" fillId="4" borderId="30" xfId="0" applyFont="1" applyFill="1" applyBorder="1" applyAlignment="1">
      <alignment horizontal="center" wrapText="1"/>
    </xf>
    <xf numFmtId="4" fontId="64" fillId="10" borderId="19" xfId="0" applyNumberFormat="1" applyFont="1" applyFill="1" applyBorder="1" applyAlignment="1">
      <alignment horizontal="left"/>
    </xf>
    <xf numFmtId="4" fontId="64" fillId="10" borderId="18" xfId="0" applyNumberFormat="1" applyFont="1" applyFill="1" applyBorder="1" applyAlignment="1">
      <alignment horizontal="left"/>
    </xf>
    <xf numFmtId="4" fontId="64" fillId="11" borderId="19" xfId="0" applyNumberFormat="1" applyFont="1" applyFill="1" applyBorder="1" applyAlignment="1">
      <alignment horizontal="left"/>
    </xf>
    <xf numFmtId="4" fontId="64" fillId="11" borderId="18" xfId="0" applyNumberFormat="1" applyFont="1" applyFill="1" applyBorder="1" applyAlignment="1">
      <alignment horizontal="left"/>
    </xf>
    <xf numFmtId="164" fontId="85" fillId="5" borderId="47" xfId="0" applyNumberFormat="1" applyFont="1" applyFill="1" applyBorder="1" applyAlignment="1">
      <alignment horizontal="center"/>
    </xf>
    <xf numFmtId="164" fontId="85" fillId="5" borderId="48" xfId="0" applyNumberFormat="1" applyFont="1" applyFill="1" applyBorder="1" applyAlignment="1">
      <alignment horizontal="center"/>
    </xf>
    <xf numFmtId="0" fontId="4" fillId="13" borderId="13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4" fontId="81" fillId="8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12" fillId="13" borderId="13" xfId="0" applyFont="1" applyFill="1" applyBorder="1" applyAlignment="1">
      <alignment horizontal="center"/>
    </xf>
    <xf numFmtId="0" fontId="12" fillId="13" borderId="6" xfId="0" applyFont="1" applyFill="1" applyBorder="1" applyAlignment="1">
      <alignment horizontal="center"/>
    </xf>
    <xf numFmtId="4" fontId="12" fillId="13" borderId="13" xfId="0" applyNumberFormat="1" applyFont="1" applyFill="1" applyBorder="1" applyAlignment="1">
      <alignment horizontal="center"/>
    </xf>
    <xf numFmtId="4" fontId="12" fillId="13" borderId="6" xfId="0" applyNumberFormat="1" applyFont="1" applyFill="1" applyBorder="1" applyAlignment="1">
      <alignment horizontal="center"/>
    </xf>
    <xf numFmtId="4" fontId="66" fillId="5" borderId="38" xfId="0" applyNumberFormat="1" applyFont="1" applyFill="1" applyBorder="1" applyAlignment="1">
      <alignment horizontal="center" vertical="center"/>
    </xf>
    <xf numFmtId="4" fontId="66" fillId="5" borderId="39" xfId="0" applyNumberFormat="1" applyFont="1" applyFill="1" applyBorder="1" applyAlignment="1">
      <alignment horizontal="center" vertical="center"/>
    </xf>
    <xf numFmtId="4" fontId="64" fillId="5" borderId="37" xfId="0" applyNumberFormat="1" applyFont="1" applyFill="1" applyBorder="1" applyAlignment="1">
      <alignment horizontal="center" vertical="center"/>
    </xf>
    <xf numFmtId="4" fontId="64" fillId="5" borderId="39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80" fillId="8" borderId="0" xfId="0" applyNumberFormat="1" applyFont="1" applyFill="1" applyBorder="1" applyAlignment="1">
      <alignment horizontal="center" vertical="center"/>
    </xf>
    <xf numFmtId="4" fontId="80" fillId="8" borderId="40" xfId="0" applyNumberFormat="1" applyFont="1" applyFill="1" applyBorder="1" applyAlignment="1">
      <alignment horizontal="center" vertical="center"/>
    </xf>
    <xf numFmtId="4" fontId="74" fillId="5" borderId="37" xfId="0" applyNumberFormat="1" applyFont="1" applyFill="1" applyBorder="1" applyAlignment="1">
      <alignment horizontal="center"/>
    </xf>
    <xf numFmtId="4" fontId="74" fillId="5" borderId="38" xfId="0" applyNumberFormat="1" applyFont="1" applyFill="1" applyBorder="1" applyAlignment="1">
      <alignment horizontal="center"/>
    </xf>
    <xf numFmtId="4" fontId="74" fillId="5" borderId="55" xfId="0" applyNumberFormat="1" applyFont="1" applyFill="1" applyBorder="1" applyAlignment="1">
      <alignment horizontal="center"/>
    </xf>
    <xf numFmtId="4" fontId="5" fillId="5" borderId="38" xfId="0" applyNumberFormat="1" applyFont="1" applyFill="1" applyBorder="1" applyAlignment="1">
      <alignment horizontal="center"/>
    </xf>
    <xf numFmtId="0" fontId="4" fillId="10" borderId="41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4" fontId="4" fillId="10" borderId="41" xfId="0" applyNumberFormat="1" applyFont="1" applyFill="1" applyBorder="1" applyAlignment="1">
      <alignment horizontal="center"/>
    </xf>
    <xf numFmtId="4" fontId="4" fillId="10" borderId="42" xfId="0" applyNumberFormat="1" applyFont="1" applyFill="1" applyBorder="1" applyAlignment="1">
      <alignment horizontal="center"/>
    </xf>
    <xf numFmtId="4" fontId="32" fillId="10" borderId="41" xfId="0" applyNumberFormat="1" applyFont="1" applyFill="1" applyBorder="1" applyAlignment="1">
      <alignment horizontal="center"/>
    </xf>
    <xf numFmtId="4" fontId="32" fillId="10" borderId="42" xfId="0" applyNumberFormat="1" applyFont="1" applyFill="1" applyBorder="1" applyAlignment="1">
      <alignment horizontal="center"/>
    </xf>
    <xf numFmtId="0" fontId="4" fillId="10" borderId="56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58" xfId="0" applyFont="1" applyFill="1" applyBorder="1" applyAlignment="1">
      <alignment horizontal="center"/>
    </xf>
    <xf numFmtId="4" fontId="20" fillId="0" borderId="16" xfId="0" applyNumberFormat="1" applyFont="1" applyBorder="1" applyAlignment="1">
      <alignment horizontal="left"/>
    </xf>
    <xf numFmtId="4" fontId="20" fillId="0" borderId="15" xfId="0" applyNumberFormat="1" applyFont="1" applyBorder="1" applyAlignment="1">
      <alignment horizontal="left"/>
    </xf>
    <xf numFmtId="4" fontId="20" fillId="0" borderId="0" xfId="0" applyNumberFormat="1" applyFont="1" applyBorder="1" applyAlignment="1">
      <alignment horizontal="left"/>
    </xf>
    <xf numFmtId="4" fontId="20" fillId="0" borderId="10" xfId="0" applyNumberFormat="1" applyFont="1" applyBorder="1" applyAlignment="1">
      <alignment horizontal="left"/>
    </xf>
    <xf numFmtId="43" fontId="14" fillId="0" borderId="10" xfId="7" applyFont="1" applyFill="1" applyBorder="1" applyAlignment="1"/>
  </cellXfs>
  <cellStyles count="17">
    <cellStyle name="Buena" xfId="1" builtinId="26"/>
    <cellStyle name="Millares" xfId="7" builtinId="3"/>
    <cellStyle name="Millares 2" xfId="2"/>
    <cellStyle name="Millares 2 2" xfId="15"/>
    <cellStyle name="Millares 3" xfId="16"/>
    <cellStyle name="Millares 4" xfId="12"/>
    <cellStyle name="Moneda" xfId="3" builtinId="4"/>
    <cellStyle name="Moneda 2" xfId="4"/>
    <cellStyle name="Moneda 2 2" xfId="11"/>
    <cellStyle name="Moneda 3" xfId="9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</cellStyles>
  <dxfs count="0"/>
  <tableStyles count="0" defaultTableStyle="TableStyleMedium9" defaultPivotStyle="PivotStyleLight16"/>
  <colors>
    <mruColors>
      <color rgb="FFFF6600"/>
      <color rgb="FFD7FA06"/>
      <color rgb="FF00CC00"/>
      <color rgb="FFFFFF99"/>
      <color rgb="FF57FFDF"/>
      <color rgb="FF00FFCC"/>
      <color rgb="FF66FFFF"/>
      <color rgb="FFFF0066"/>
      <color rgb="FFCCFF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sharedStrings" Target="sharedStrings.xml"/><Relationship Id="rId39" Type="http://schemas.openxmlformats.org/officeDocument/2006/relationships/customXml" Target="../customXml/item1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styles" Target="style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customXml" Target="../customXml/item1.xml"/><Relationship Id="rId41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connections" Target="connections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theme" Target="theme/theme1.xml"/><Relationship Id="rId28" Type="http://schemas.openxmlformats.org/officeDocument/2006/relationships/calcChain" Target="calcChain.xml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powerPivotData" Target="model/item.data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10568"/>
        <c:axId val="198306648"/>
      </c:barChart>
      <c:catAx>
        <c:axId val="19831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306648"/>
        <c:crosses val="autoZero"/>
        <c:auto val="1"/>
        <c:lblAlgn val="ctr"/>
        <c:lblOffset val="100"/>
        <c:noMultiLvlLbl val="0"/>
      </c:catAx>
      <c:valAx>
        <c:axId val="19830664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9831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1693</xdr:colOff>
      <xdr:row>0</xdr:row>
      <xdr:rowOff>0</xdr:rowOff>
    </xdr:from>
    <xdr:to>
      <xdr:col>1</xdr:col>
      <xdr:colOff>1635125</xdr:colOff>
      <xdr:row>2</xdr:row>
      <xdr:rowOff>127000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43" y="0"/>
          <a:ext cx="1633432" cy="984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1728107</xdr:colOff>
      <xdr:row>0</xdr:row>
      <xdr:rowOff>95250</xdr:rowOff>
    </xdr:from>
    <xdr:to>
      <xdr:col>6</xdr:col>
      <xdr:colOff>1349375</xdr:colOff>
      <xdr:row>2</xdr:row>
      <xdr:rowOff>13607</xdr:rowOff>
    </xdr:to>
    <xdr:sp macro="" textlink="">
      <xdr:nvSpPr>
        <xdr:cNvPr id="2" name="1 Rectángulo"/>
        <xdr:cNvSpPr/>
      </xdr:nvSpPr>
      <xdr:spPr>
        <a:xfrm>
          <a:off x="2013857" y="95250"/>
          <a:ext cx="8924018" cy="77560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CanDown">
            <a:avLst/>
          </a:prstTxWarp>
        </a:bodyPr>
        <a:lstStyle/>
        <a:p>
          <a:pPr algn="l"/>
          <a:r>
            <a:rPr lang="es-MX" sz="4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00FFCC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 DELANEY" panose="02000000000000000000" pitchFamily="2" charset="0"/>
            </a:rPr>
            <a:t>COMERCIO INTERNACIONAL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32358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4339"/>
          <a:ext cx="804862" cy="707661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54340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76321"/>
          <a:ext cx="804862" cy="68568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32358</xdr:rowOff>
    </xdr:from>
    <xdr:to>
      <xdr:col>1</xdr:col>
      <xdr:colOff>394120</xdr:colOff>
      <xdr:row>3</xdr:row>
      <xdr:rowOff>249115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4339"/>
          <a:ext cx="804862" cy="714988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54339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76320"/>
          <a:ext cx="804862" cy="68568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21546</xdr:colOff>
      <xdr:row>1</xdr:row>
      <xdr:rowOff>39685</xdr:rowOff>
    </xdr:from>
    <xdr:to>
      <xdr:col>1</xdr:col>
      <xdr:colOff>386793</xdr:colOff>
      <xdr:row>3</xdr:row>
      <xdr:rowOff>246059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46" y="841373"/>
          <a:ext cx="801810" cy="706437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29484</xdr:colOff>
      <xdr:row>1</xdr:row>
      <xdr:rowOff>47623</xdr:rowOff>
    </xdr:from>
    <xdr:to>
      <xdr:col>1</xdr:col>
      <xdr:colOff>394731</xdr:colOff>
      <xdr:row>3</xdr:row>
      <xdr:rowOff>246063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" y="63498"/>
          <a:ext cx="801810" cy="6985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7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29484</xdr:colOff>
      <xdr:row>1</xdr:row>
      <xdr:rowOff>47623</xdr:rowOff>
    </xdr:from>
    <xdr:to>
      <xdr:col>1</xdr:col>
      <xdr:colOff>394731</xdr:colOff>
      <xdr:row>3</xdr:row>
      <xdr:rowOff>246063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" y="66673"/>
          <a:ext cx="803397" cy="69374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39686</xdr:rowOff>
    </xdr:from>
    <xdr:to>
      <xdr:col>1</xdr:col>
      <xdr:colOff>394120</xdr:colOff>
      <xdr:row>3</xdr:row>
      <xdr:rowOff>241789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58736"/>
          <a:ext cx="803397" cy="6974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15616</xdr:colOff>
      <xdr:row>0</xdr:row>
      <xdr:rowOff>13608</xdr:rowOff>
    </xdr:from>
    <xdr:to>
      <xdr:col>1</xdr:col>
      <xdr:colOff>1725097</xdr:colOff>
      <xdr:row>1</xdr:row>
      <xdr:rowOff>360590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616" y="13608"/>
          <a:ext cx="1709481" cy="37555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57150</xdr:colOff>
      <xdr:row>1</xdr:row>
      <xdr:rowOff>19049</xdr:rowOff>
    </xdr:from>
    <xdr:to>
      <xdr:col>1</xdr:col>
      <xdr:colOff>1559718</xdr:colOff>
      <xdr:row>1</xdr:row>
      <xdr:rowOff>438150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66713" y="42862"/>
          <a:ext cx="1502568" cy="41910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1597492</xdr:colOff>
      <xdr:row>0</xdr:row>
      <xdr:rowOff>6773</xdr:rowOff>
    </xdr:from>
    <xdr:to>
      <xdr:col>1</xdr:col>
      <xdr:colOff>2162786</xdr:colOff>
      <xdr:row>1</xdr:row>
      <xdr:rowOff>487336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11817" y="6773"/>
          <a:ext cx="560002" cy="5091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38100</xdr:colOff>
      <xdr:row>0</xdr:row>
      <xdr:rowOff>19050</xdr:rowOff>
    </xdr:from>
    <xdr:to>
      <xdr:col>6</xdr:col>
      <xdr:colOff>771525</xdr:colOff>
      <xdr:row>1</xdr:row>
      <xdr:rowOff>485775</xdr:rowOff>
    </xdr:to>
    <xdr:sp macro="" textlink="">
      <xdr:nvSpPr>
        <xdr:cNvPr id="5" name="4 Rectángulo"/>
        <xdr:cNvSpPr/>
      </xdr:nvSpPr>
      <xdr:spPr>
        <a:xfrm>
          <a:off x="2495550" y="19050"/>
          <a:ext cx="4743450" cy="495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prstTxWarp prst="textCanDown">
            <a:avLst/>
          </a:prstTxWarp>
        </a:bodyPr>
        <a:lstStyle/>
        <a:p>
          <a:pPr algn="l"/>
          <a:r>
            <a:rPr lang="es-MX" sz="10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rgbClr val="00FFCC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 DELANEY" panose="02000000000000000000" pitchFamily="2" charset="0"/>
            </a:rPr>
            <a:t>COMERCIO INTERNACIONAL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325077</xdr:colOff>
      <xdr:row>3</xdr:row>
      <xdr:rowOff>81828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47626</xdr:colOff>
      <xdr:row>4</xdr:row>
      <xdr:rowOff>66674</xdr:rowOff>
    </xdr:from>
    <xdr:to>
      <xdr:col>1</xdr:col>
      <xdr:colOff>704850</xdr:colOff>
      <xdr:row>7</xdr:row>
      <xdr:rowOff>447674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6" y="981074"/>
          <a:ext cx="1152524" cy="1114425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455840</xdr:colOff>
      <xdr:row>3</xdr:row>
      <xdr:rowOff>102053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13607</xdr:colOff>
      <xdr:row>3</xdr:row>
      <xdr:rowOff>170089</xdr:rowOff>
    </xdr:from>
    <xdr:to>
      <xdr:col>1</xdr:col>
      <xdr:colOff>408215</xdr:colOff>
      <xdr:row>6</xdr:row>
      <xdr:rowOff>238124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796018"/>
          <a:ext cx="755197" cy="7483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68993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90974"/>
          <a:ext cx="804862" cy="671026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29484</xdr:colOff>
      <xdr:row>1</xdr:row>
      <xdr:rowOff>47623</xdr:rowOff>
    </xdr:from>
    <xdr:to>
      <xdr:col>1</xdr:col>
      <xdr:colOff>394731</xdr:colOff>
      <xdr:row>3</xdr:row>
      <xdr:rowOff>246063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84" y="63498"/>
          <a:ext cx="801810" cy="698503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21546</xdr:colOff>
      <xdr:row>1</xdr:row>
      <xdr:rowOff>39686</xdr:rowOff>
    </xdr:from>
    <xdr:to>
      <xdr:col>1</xdr:col>
      <xdr:colOff>386793</xdr:colOff>
      <xdr:row>3</xdr:row>
      <xdr:rowOff>238126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46" y="60097"/>
          <a:ext cx="800676" cy="6951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28873</xdr:colOff>
      <xdr:row>1</xdr:row>
      <xdr:rowOff>39685</xdr:rowOff>
    </xdr:from>
    <xdr:to>
      <xdr:col>1</xdr:col>
      <xdr:colOff>394120</xdr:colOff>
      <xdr:row>3</xdr:row>
      <xdr:rowOff>241788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73" y="61666"/>
          <a:ext cx="804862" cy="700334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P38"/>
  <sheetViews>
    <sheetView view="pageBreakPreview" zoomScale="40" zoomScaleNormal="40" zoomScaleSheetLayoutView="40" workbookViewId="0">
      <pane ySplit="5" topLeftCell="A6" activePane="bottomLeft" state="frozen"/>
      <selection pane="bottomLeft" activeCell="B4" sqref="B4:C4"/>
    </sheetView>
  </sheetViews>
  <sheetFormatPr baseColWidth="10" defaultRowHeight="20.25"/>
  <cols>
    <col min="1" max="1" width="5" style="70" customWidth="1"/>
    <col min="2" max="2" width="49.85546875" customWidth="1"/>
    <col min="3" max="3" width="11.140625" customWidth="1"/>
    <col min="4" max="4" width="22.85546875" bestFit="1" customWidth="1"/>
    <col min="5" max="5" width="22.28515625" bestFit="1" customWidth="1"/>
    <col min="6" max="6" width="25.42578125" customWidth="1"/>
    <col min="7" max="7" width="29.42578125" customWidth="1"/>
    <col min="8" max="8" width="60.42578125" customWidth="1"/>
    <col min="9" max="9" width="21.85546875" customWidth="1"/>
    <col min="10" max="10" width="17" bestFit="1" customWidth="1"/>
    <col min="11" max="11" width="2.28515625" customWidth="1"/>
    <col min="12" max="12" width="24.28515625" bestFit="1" customWidth="1"/>
    <col min="13" max="13" width="17.5703125" customWidth="1"/>
  </cols>
  <sheetData>
    <row r="1" spans="1:16" s="84" customFormat="1" ht="27.75" customHeight="1">
      <c r="A1" s="307"/>
      <c r="B1" s="176"/>
      <c r="C1" s="663"/>
      <c r="D1" s="663"/>
      <c r="E1" s="663"/>
      <c r="F1" s="663"/>
      <c r="G1" s="176"/>
      <c r="H1" s="88"/>
      <c r="P1" s="89"/>
    </row>
    <row r="2" spans="1:16" s="84" customFormat="1" ht="40.5" customHeight="1">
      <c r="A2" s="307"/>
      <c r="B2" s="176"/>
      <c r="C2" s="663"/>
      <c r="D2" s="663"/>
      <c r="E2" s="663"/>
      <c r="F2" s="663"/>
      <c r="G2" s="176"/>
      <c r="H2" s="88"/>
      <c r="P2" s="89"/>
    </row>
    <row r="3" spans="1:16" ht="51" customHeight="1" thickBot="1">
      <c r="A3" s="307"/>
      <c r="B3" s="667" t="s">
        <v>132</v>
      </c>
      <c r="C3" s="667"/>
      <c r="D3" s="664">
        <v>42825</v>
      </c>
      <c r="E3" s="664"/>
      <c r="F3" s="664"/>
      <c r="G3" s="301"/>
      <c r="H3" s="71" t="s">
        <v>35</v>
      </c>
      <c r="P3" s="8"/>
    </row>
    <row r="4" spans="1:16" s="97" customFormat="1" ht="37.5" customHeight="1" thickTop="1" thickBot="1">
      <c r="A4" s="180"/>
      <c r="B4" s="668" t="s">
        <v>22</v>
      </c>
      <c r="C4" s="668"/>
      <c r="D4" s="177" t="s">
        <v>23</v>
      </c>
      <c r="E4" s="178" t="s">
        <v>26</v>
      </c>
      <c r="F4" s="179" t="s">
        <v>131</v>
      </c>
      <c r="G4" s="304" t="s">
        <v>24</v>
      </c>
      <c r="H4" s="682" t="s">
        <v>38</v>
      </c>
      <c r="I4" s="683"/>
      <c r="J4" s="684"/>
      <c r="K4" s="98"/>
      <c r="L4" s="680" t="s">
        <v>33</v>
      </c>
      <c r="M4" s="681"/>
    </row>
    <row r="5" spans="1:16" s="97" customFormat="1" ht="37.5" customHeight="1" thickTop="1" thickBot="1">
      <c r="A5" s="203"/>
      <c r="B5" s="665"/>
      <c r="C5" s="666"/>
      <c r="D5" s="666"/>
      <c r="E5" s="666"/>
      <c r="F5" s="666"/>
      <c r="G5" s="303"/>
      <c r="H5" s="99" t="s">
        <v>36</v>
      </c>
      <c r="I5" s="101" t="s">
        <v>29</v>
      </c>
      <c r="J5" s="83" t="s">
        <v>34</v>
      </c>
      <c r="K5" s="100"/>
      <c r="L5" s="96" t="s">
        <v>29</v>
      </c>
      <c r="M5" s="102" t="s">
        <v>34</v>
      </c>
    </row>
    <row r="6" spans="1:16" s="181" customFormat="1" ht="44.25" customHeight="1" thickTop="1" thickBot="1">
      <c r="A6" s="306">
        <v>1</v>
      </c>
      <c r="B6" s="685" t="str">
        <f>PERNIL!F8</f>
        <v>PERNIL CON PIEL</v>
      </c>
      <c r="C6" s="686"/>
      <c r="D6" s="195">
        <f>PERNIL!H2434</f>
        <v>-2.7398527890909463E-11</v>
      </c>
      <c r="E6" s="192">
        <f>PERNIL!I2434</f>
        <v>0</v>
      </c>
      <c r="F6" s="560">
        <f>PERNIL!L8</f>
        <v>33</v>
      </c>
      <c r="G6" s="302">
        <f>D6*F6</f>
        <v>-9.0415142040001228E-10</v>
      </c>
      <c r="H6" s="182" t="str">
        <f>B6</f>
        <v>PERNIL CON PIEL</v>
      </c>
      <c r="I6" s="214">
        <f>INVENTARIO!K222</f>
        <v>0</v>
      </c>
      <c r="J6" s="184">
        <f>INVENTARIO!L222</f>
        <v>0</v>
      </c>
      <c r="K6" s="185"/>
      <c r="L6" s="186">
        <f t="shared" ref="L6:L23" si="0">I6-D6</f>
        <v>2.7398527890909463E-11</v>
      </c>
      <c r="M6" s="187">
        <f t="shared" ref="M6:M23" si="1">J6-E6</f>
        <v>0</v>
      </c>
    </row>
    <row r="7" spans="1:16" s="175" customFormat="1" ht="44.25" customHeight="1" thickTop="1" thickBot="1">
      <c r="A7" s="638">
        <v>2</v>
      </c>
      <c r="B7" s="674" t="str">
        <f>'SESO COPA'!E7</f>
        <v>SESO COPA SEABOARD 10.9 KG.</v>
      </c>
      <c r="C7" s="675"/>
      <c r="D7" s="188">
        <f>'SESO COPA'!G212</f>
        <v>7248.4999999999991</v>
      </c>
      <c r="E7" s="189">
        <f>'SESO COPA'!H212</f>
        <v>665</v>
      </c>
      <c r="F7" s="561">
        <f>'SESO COPA'!L7</f>
        <v>770</v>
      </c>
      <c r="G7" s="625">
        <f>E7*F7</f>
        <v>512050</v>
      </c>
      <c r="H7" s="626" t="str">
        <f t="shared" ref="H7:H24" si="2">B7</f>
        <v>SESO COPA SEABOARD 10.9 KG.</v>
      </c>
      <c r="I7" s="627">
        <f>INVENTARIO!K223</f>
        <v>7248.5</v>
      </c>
      <c r="J7" s="628">
        <f>INVENTARIO!L223</f>
        <v>665</v>
      </c>
      <c r="K7" s="190"/>
      <c r="L7" s="629">
        <f t="shared" si="0"/>
        <v>0</v>
      </c>
      <c r="M7" s="630">
        <f t="shared" si="1"/>
        <v>0</v>
      </c>
    </row>
    <row r="8" spans="1:16" s="181" customFormat="1" ht="44.25" customHeight="1" thickTop="1" thickBot="1">
      <c r="A8" s="105">
        <v>3</v>
      </c>
      <c r="B8" s="672" t="str">
        <f>'SESO MARKTA'!E4</f>
        <v>SESO MARQUETA VIANDES   15 KG</v>
      </c>
      <c r="C8" s="673"/>
      <c r="D8" s="191">
        <f>'SESO MARKTA'!G209</f>
        <v>1440</v>
      </c>
      <c r="E8" s="192">
        <f>'SESO MARKTA'!H209</f>
        <v>96</v>
      </c>
      <c r="F8" s="561">
        <f>'SESO MARKTA'!L4</f>
        <v>48</v>
      </c>
      <c r="G8" s="302">
        <f t="shared" ref="G8:G24" si="3">D8*F8</f>
        <v>69120</v>
      </c>
      <c r="H8" s="182" t="str">
        <f t="shared" si="2"/>
        <v>SESO MARQUETA VIANDES   15 KG</v>
      </c>
      <c r="I8" s="183">
        <f>INVENTARIO!K224</f>
        <v>1440</v>
      </c>
      <c r="J8" s="184">
        <f>INVENTARIO!L224</f>
        <v>96</v>
      </c>
      <c r="K8" s="185"/>
      <c r="L8" s="186">
        <f t="shared" si="0"/>
        <v>0</v>
      </c>
      <c r="M8" s="187">
        <f t="shared" si="1"/>
        <v>0</v>
      </c>
    </row>
    <row r="9" spans="1:16" s="175" customFormat="1" ht="44.25" hidden="1" customHeight="1" thickTop="1" thickBot="1">
      <c r="A9" s="105">
        <v>4</v>
      </c>
      <c r="B9" s="674" t="str">
        <f>'CUERO MAPLE'!E4</f>
        <v>CUERO MAPLE    27.22</v>
      </c>
      <c r="C9" s="675"/>
      <c r="D9" s="188">
        <f>'CUERO MAPLE'!G209</f>
        <v>0</v>
      </c>
      <c r="E9" s="194">
        <f>'CUERO MAPLE'!H209</f>
        <v>0</v>
      </c>
      <c r="F9" s="561">
        <f>'CUERO MAPLE'!L4</f>
        <v>26</v>
      </c>
      <c r="G9" s="302">
        <f t="shared" si="3"/>
        <v>0</v>
      </c>
      <c r="H9" s="182" t="str">
        <f t="shared" si="2"/>
        <v>CUERO MAPLE    27.22</v>
      </c>
      <c r="I9" s="183">
        <f>INVENTARIO!K225</f>
        <v>0</v>
      </c>
      <c r="J9" s="184">
        <f>INVENTARIO!L225</f>
        <v>0</v>
      </c>
      <c r="K9" s="190"/>
      <c r="L9" s="186">
        <f t="shared" si="0"/>
        <v>0</v>
      </c>
      <c r="M9" s="187">
        <f t="shared" si="1"/>
        <v>0</v>
      </c>
    </row>
    <row r="10" spans="1:16" s="175" customFormat="1" ht="44.25" customHeight="1" thickTop="1" thickBot="1">
      <c r="A10" s="624">
        <v>5</v>
      </c>
      <c r="B10" s="674" t="str">
        <f>CARNERO!E4</f>
        <v>ESPALDILLA DE CARNERO</v>
      </c>
      <c r="C10" s="675"/>
      <c r="D10" s="197">
        <f>CARNERO!G209</f>
        <v>3602.2200000000016</v>
      </c>
      <c r="E10" s="198">
        <f>CARNERO!H209</f>
        <v>170</v>
      </c>
      <c r="F10" s="562">
        <f>CARNERO!L4</f>
        <v>105</v>
      </c>
      <c r="G10" s="625">
        <f t="shared" si="3"/>
        <v>378233.10000000015</v>
      </c>
      <c r="H10" s="626" t="str">
        <f t="shared" si="2"/>
        <v>ESPALDILLA DE CARNERO</v>
      </c>
      <c r="I10" s="633">
        <f>INVENTARIO!K226</f>
        <v>3602.22</v>
      </c>
      <c r="J10" s="628">
        <f>INVENTARIO!L226</f>
        <v>170</v>
      </c>
      <c r="K10" s="190"/>
      <c r="L10" s="629">
        <f t="shared" si="0"/>
        <v>0</v>
      </c>
      <c r="M10" s="630">
        <f t="shared" si="1"/>
        <v>0</v>
      </c>
    </row>
    <row r="11" spans="1:16" s="181" customFormat="1" ht="44.25" customHeight="1" thickTop="1" thickBot="1">
      <c r="A11" s="105">
        <v>6</v>
      </c>
      <c r="B11" s="677" t="str">
        <f>MENUDO!E4</f>
        <v>MENUDO EXCEL    27.22</v>
      </c>
      <c r="C11" s="677"/>
      <c r="D11" s="195">
        <f>MENUDO!G209</f>
        <v>27301.66</v>
      </c>
      <c r="E11" s="196">
        <f>MENUDO!H209</f>
        <v>1003</v>
      </c>
      <c r="F11" s="562">
        <f>MENUDO!L4</f>
        <v>39</v>
      </c>
      <c r="G11" s="302">
        <f t="shared" si="3"/>
        <v>1064764.74</v>
      </c>
      <c r="H11" s="182" t="str">
        <f t="shared" si="2"/>
        <v>MENUDO EXCEL    27.22</v>
      </c>
      <c r="I11" s="183">
        <f>INVENTARIO!K227</f>
        <v>27301.66</v>
      </c>
      <c r="J11" s="184">
        <f>INVENTARIO!L227</f>
        <v>1003</v>
      </c>
      <c r="K11" s="185"/>
      <c r="L11" s="186">
        <f t="shared" si="0"/>
        <v>0</v>
      </c>
      <c r="M11" s="187">
        <f t="shared" si="1"/>
        <v>0</v>
      </c>
    </row>
    <row r="12" spans="1:16" s="175" customFormat="1" ht="44.25" customHeight="1" thickTop="1" thickBot="1">
      <c r="A12" s="624">
        <v>7</v>
      </c>
      <c r="B12" s="687" t="str">
        <f>CONTRA!E4</f>
        <v>CONTRA EXCEL</v>
      </c>
      <c r="C12" s="688"/>
      <c r="D12" s="197">
        <f>CONTRA!G210</f>
        <v>13671.3</v>
      </c>
      <c r="E12" s="198">
        <f>CONTRA!H210</f>
        <v>496</v>
      </c>
      <c r="F12" s="561">
        <f>CONTRA!L4</f>
        <v>98</v>
      </c>
      <c r="G12" s="625">
        <f t="shared" si="3"/>
        <v>1339787.3999999999</v>
      </c>
      <c r="H12" s="626" t="str">
        <f t="shared" si="2"/>
        <v>CONTRA EXCEL</v>
      </c>
      <c r="I12" s="633">
        <f>INVENTARIO!K228</f>
        <v>13671.3</v>
      </c>
      <c r="J12" s="628">
        <f>INVENTARIO!L228</f>
        <v>496</v>
      </c>
      <c r="K12" s="190"/>
      <c r="L12" s="629">
        <f t="shared" si="0"/>
        <v>0</v>
      </c>
      <c r="M12" s="630">
        <f t="shared" si="1"/>
        <v>0</v>
      </c>
    </row>
    <row r="13" spans="1:16" s="181" customFormat="1" ht="44.25" customHeight="1" thickTop="1" thickBot="1">
      <c r="A13" s="105">
        <v>8</v>
      </c>
      <c r="B13" s="678" t="str">
        <f>PESCADO!E4</f>
        <v>FILETE DE PESCADO BASA   10 KG</v>
      </c>
      <c r="C13" s="679"/>
      <c r="D13" s="636">
        <f>PESCADO!G209</f>
        <v>2300</v>
      </c>
      <c r="E13" s="196">
        <f>PESCADO!H209</f>
        <v>230</v>
      </c>
      <c r="F13" s="561">
        <f>PESCADO!L4</f>
        <v>46</v>
      </c>
      <c r="G13" s="302">
        <f t="shared" si="3"/>
        <v>105800</v>
      </c>
      <c r="H13" s="182" t="str">
        <f t="shared" si="2"/>
        <v>FILETE DE PESCADO BASA   10 KG</v>
      </c>
      <c r="I13" s="214">
        <f>INVENTARIO!K229</f>
        <v>2300</v>
      </c>
      <c r="J13" s="184">
        <f>INVENTARIO!L229</f>
        <v>230</v>
      </c>
      <c r="K13" s="185"/>
      <c r="L13" s="186">
        <f t="shared" si="0"/>
        <v>0</v>
      </c>
      <c r="M13" s="187">
        <f t="shared" si="1"/>
        <v>0</v>
      </c>
    </row>
    <row r="14" spans="1:16" s="175" customFormat="1" ht="44.25" customHeight="1" thickTop="1" thickBot="1">
      <c r="A14" s="624">
        <v>9</v>
      </c>
      <c r="B14" s="676" t="str">
        <f>QUESO!E4</f>
        <v>QUESO GOUDA</v>
      </c>
      <c r="C14" s="676"/>
      <c r="D14" s="197">
        <f>QUESO!G209</f>
        <v>295.12500000000011</v>
      </c>
      <c r="E14" s="198">
        <f>QUESO!H209</f>
        <v>15</v>
      </c>
      <c r="F14" s="561">
        <f>QUESO!L4</f>
        <v>100</v>
      </c>
      <c r="G14" s="625">
        <f t="shared" si="3"/>
        <v>29512.500000000011</v>
      </c>
      <c r="H14" s="626" t="str">
        <f t="shared" si="2"/>
        <v>QUESO GOUDA</v>
      </c>
      <c r="I14" s="627">
        <f>INVENTARIO!K230</f>
        <v>295.12</v>
      </c>
      <c r="J14" s="628">
        <f>INVENTARIO!L230</f>
        <v>15</v>
      </c>
      <c r="K14" s="190"/>
      <c r="L14" s="629">
        <f t="shared" si="0"/>
        <v>-5.0000000001091394E-3</v>
      </c>
      <c r="M14" s="630">
        <f t="shared" si="1"/>
        <v>0</v>
      </c>
    </row>
    <row r="15" spans="1:16" s="181" customFormat="1" ht="44.25" customHeight="1" thickTop="1" thickBot="1">
      <c r="A15" s="105">
        <v>10</v>
      </c>
      <c r="B15" s="672" t="str">
        <f>PAPAS!E4</f>
        <v>PAPA CABENDISH   17.70</v>
      </c>
      <c r="C15" s="673"/>
      <c r="D15" s="637">
        <f>PAPAS!G209</f>
        <v>4000.2000000000012</v>
      </c>
      <c r="E15" s="196">
        <f>PAPAS!H209</f>
        <v>226</v>
      </c>
      <c r="F15" s="561">
        <f>PAPAS!L4</f>
        <v>25</v>
      </c>
      <c r="G15" s="302">
        <f t="shared" si="3"/>
        <v>100005.00000000003</v>
      </c>
      <c r="H15" s="182" t="str">
        <f t="shared" si="2"/>
        <v>PAPA CABENDISH   17.70</v>
      </c>
      <c r="I15" s="183">
        <f>INVENTARIO!K231</f>
        <v>4000.2</v>
      </c>
      <c r="J15" s="184">
        <f>INVENTARIO!L231</f>
        <v>226</v>
      </c>
      <c r="K15" s="185"/>
      <c r="L15" s="186">
        <f t="shared" si="0"/>
        <v>0</v>
      </c>
      <c r="M15" s="187">
        <f t="shared" si="1"/>
        <v>0</v>
      </c>
    </row>
    <row r="16" spans="1:16" s="175" customFormat="1" ht="44.25" customHeight="1" thickTop="1" thickBot="1">
      <c r="A16" s="631">
        <v>11</v>
      </c>
      <c r="B16" s="674" t="str">
        <f>'CORBATA SEABOARD'!E4</f>
        <v>CORBATA SEABOARD</v>
      </c>
      <c r="C16" s="675"/>
      <c r="D16" s="197">
        <f>'CORBATA SEABOARD'!G209</f>
        <v>2351.2999999999997</v>
      </c>
      <c r="E16" s="194">
        <f>'CORBATA SEABOARD'!H209</f>
        <v>123</v>
      </c>
      <c r="F16" s="562">
        <f>'CORBATA SEABOARD'!L4</f>
        <v>56</v>
      </c>
      <c r="G16" s="625">
        <f t="shared" si="3"/>
        <v>131672.79999999999</v>
      </c>
      <c r="H16" s="626" t="str">
        <f t="shared" si="2"/>
        <v>CORBATA SEABOARD</v>
      </c>
      <c r="I16" s="632">
        <f>INVENTARIO!K232</f>
        <v>2351.4</v>
      </c>
      <c r="J16" s="628">
        <f>INVENTARIO!L232</f>
        <v>123</v>
      </c>
      <c r="K16" s="190"/>
      <c r="L16" s="629">
        <f t="shared" si="0"/>
        <v>0.1000000000003638</v>
      </c>
      <c r="M16" s="630">
        <f t="shared" si="1"/>
        <v>0</v>
      </c>
    </row>
    <row r="17" spans="1:15" s="181" customFormat="1" ht="44.25" customHeight="1" thickTop="1" thickBot="1">
      <c r="A17" s="305">
        <v>12</v>
      </c>
      <c r="B17" s="672" t="str">
        <f>'BUCHE SEABOARD'!E4</f>
        <v>BUCHE SEABOARD     13.61</v>
      </c>
      <c r="C17" s="673"/>
      <c r="D17" s="195">
        <f>'BUCHE SEABOARD'!G209</f>
        <v>7648.8199999999979</v>
      </c>
      <c r="E17" s="192">
        <f>'BUCHE SEABOARD'!H209</f>
        <v>562</v>
      </c>
      <c r="F17" s="561">
        <f>'BUCHE SEABOARD'!L4</f>
        <v>65</v>
      </c>
      <c r="G17" s="302">
        <f t="shared" si="3"/>
        <v>497173.29999999987</v>
      </c>
      <c r="H17" s="182" t="str">
        <f t="shared" si="2"/>
        <v>BUCHE SEABOARD     13.61</v>
      </c>
      <c r="I17" s="183">
        <f>INVENTARIO!K233</f>
        <v>7648.82</v>
      </c>
      <c r="J17" s="184">
        <f>INVENTARIO!L233</f>
        <v>562</v>
      </c>
      <c r="K17" s="185"/>
      <c r="L17" s="186">
        <f t="shared" si="0"/>
        <v>0</v>
      </c>
      <c r="M17" s="187">
        <f t="shared" si="1"/>
        <v>0</v>
      </c>
      <c r="O17" s="181" t="s">
        <v>30</v>
      </c>
    </row>
    <row r="18" spans="1:15" s="88" customFormat="1" ht="44.25" hidden="1" customHeight="1" thickTop="1" thickBot="1">
      <c r="A18" s="305">
        <v>13</v>
      </c>
      <c r="B18" s="674" t="str">
        <f>'BUCHE SMIT'!E4</f>
        <v>BUCHE SMITHFIELD   13.61 KG.</v>
      </c>
      <c r="C18" s="675"/>
      <c r="D18" s="197">
        <f>'BUCHE SMIT'!G209</f>
        <v>0</v>
      </c>
      <c r="E18" s="192">
        <f>'BUCHE SMIT'!H209</f>
        <v>0</v>
      </c>
      <c r="F18" s="561">
        <f>'BUCHE SMIT'!L4</f>
        <v>65</v>
      </c>
      <c r="G18" s="302">
        <f t="shared" si="3"/>
        <v>0</v>
      </c>
      <c r="H18" s="182" t="str">
        <f t="shared" si="2"/>
        <v>BUCHE SMITHFIELD   13.61 KG.</v>
      </c>
      <c r="I18" s="183">
        <f>INVENTARIO!K234</f>
        <v>0</v>
      </c>
      <c r="J18" s="184">
        <f>INVENTARIO!L234</f>
        <v>0</v>
      </c>
      <c r="K18" s="193"/>
      <c r="L18" s="186">
        <f t="shared" si="0"/>
        <v>0</v>
      </c>
      <c r="M18" s="187">
        <f t="shared" si="1"/>
        <v>0</v>
      </c>
    </row>
    <row r="19" spans="1:15" s="175" customFormat="1" ht="44.25" hidden="1" customHeight="1" thickTop="1" thickBot="1">
      <c r="A19" s="305">
        <v>14</v>
      </c>
      <c r="B19" s="674" t="str">
        <f>'COMBO CUERO'!E4</f>
        <v>COMBO CUERO PAPEL</v>
      </c>
      <c r="C19" s="675"/>
      <c r="D19" s="197">
        <f>'COMBO CUERO'!G209</f>
        <v>2.2737367544323206E-13</v>
      </c>
      <c r="E19" s="192">
        <f>'COMBO CUERO'!H209</f>
        <v>0</v>
      </c>
      <c r="F19" s="561">
        <f>'COMBO CUERO'!L4</f>
        <v>21.5</v>
      </c>
      <c r="G19" s="302">
        <f t="shared" si="3"/>
        <v>4.8885340220294893E-12</v>
      </c>
      <c r="H19" s="182" t="str">
        <f t="shared" si="2"/>
        <v>COMBO CUERO PAPEL</v>
      </c>
      <c r="I19" s="183">
        <f>INVENTARIO!K235</f>
        <v>0</v>
      </c>
      <c r="J19" s="184">
        <f>INVENTARIO!L235</f>
        <v>0</v>
      </c>
      <c r="K19" s="190"/>
      <c r="L19" s="186">
        <f t="shared" si="0"/>
        <v>-2.2737367544323206E-13</v>
      </c>
      <c r="M19" s="187">
        <f t="shared" si="1"/>
        <v>0</v>
      </c>
    </row>
    <row r="20" spans="1:15" s="88" customFormat="1" ht="44.25" hidden="1" customHeight="1" thickTop="1" thickBot="1">
      <c r="A20" s="305">
        <v>15</v>
      </c>
      <c r="B20" s="672" t="str">
        <f>CANALES!E4</f>
        <v>CANALES</v>
      </c>
      <c r="C20" s="673"/>
      <c r="D20" s="573">
        <f>CANALES!G209</f>
        <v>0</v>
      </c>
      <c r="E20" s="574">
        <f>CANALES!H209</f>
        <v>0</v>
      </c>
      <c r="F20" s="575">
        <f>CANALES!L4</f>
        <v>33</v>
      </c>
      <c r="G20" s="302">
        <f t="shared" si="3"/>
        <v>0</v>
      </c>
      <c r="H20" s="182" t="str">
        <f t="shared" si="2"/>
        <v>CANALES</v>
      </c>
      <c r="I20" s="183">
        <f>INVENTARIO!K236</f>
        <v>0</v>
      </c>
      <c r="J20" s="184">
        <f>INVENTARIO!L236</f>
        <v>0</v>
      </c>
      <c r="K20" s="193"/>
      <c r="L20" s="186">
        <f t="shared" si="0"/>
        <v>0</v>
      </c>
      <c r="M20" s="187">
        <f t="shared" si="1"/>
        <v>0</v>
      </c>
    </row>
    <row r="21" spans="1:15" s="175" customFormat="1" ht="44.25" customHeight="1" thickTop="1" thickBot="1">
      <c r="A21" s="631">
        <v>16</v>
      </c>
      <c r="B21" s="676" t="str">
        <f>SALMON!E4</f>
        <v>SALMON  (PESCA)</v>
      </c>
      <c r="C21" s="676"/>
      <c r="D21" s="622">
        <f>SALMON!G209</f>
        <v>0</v>
      </c>
      <c r="E21" s="630">
        <f>SALMON!H209</f>
        <v>0</v>
      </c>
      <c r="F21" s="561">
        <f>SALMON!L4</f>
        <v>218</v>
      </c>
      <c r="G21" s="625">
        <f t="shared" si="3"/>
        <v>0</v>
      </c>
      <c r="H21" s="626" t="str">
        <f t="shared" si="2"/>
        <v>SALMON  (PESCA)</v>
      </c>
      <c r="I21" s="633">
        <f>INVENTARIO!K237</f>
        <v>0</v>
      </c>
      <c r="J21" s="628">
        <f>INVENTARIO!L237</f>
        <v>0</v>
      </c>
      <c r="K21" s="190"/>
      <c r="L21" s="629">
        <f t="shared" si="0"/>
        <v>0</v>
      </c>
      <c r="M21" s="630">
        <f t="shared" si="1"/>
        <v>0</v>
      </c>
    </row>
    <row r="22" spans="1:15" s="181" customFormat="1" ht="44.25" customHeight="1" thickTop="1" thickBot="1">
      <c r="A22" s="305">
        <v>17</v>
      </c>
      <c r="B22" s="677" t="str">
        <f>ATUN!E4</f>
        <v>ATUN  (ALETA AMARILLA)</v>
      </c>
      <c r="C22" s="677"/>
      <c r="D22" s="621">
        <f>ATUN!G209</f>
        <v>9.0800000000000018</v>
      </c>
      <c r="E22" s="187">
        <f>ATUN!H209</f>
        <v>2</v>
      </c>
      <c r="F22" s="561">
        <f>ATUN!L4</f>
        <v>218</v>
      </c>
      <c r="G22" s="302">
        <f t="shared" si="3"/>
        <v>1979.4400000000005</v>
      </c>
      <c r="H22" s="182" t="str">
        <f t="shared" si="2"/>
        <v>ATUN  (ALETA AMARILLA)</v>
      </c>
      <c r="I22" s="183">
        <f>INVENTARIO!K238</f>
        <v>9.08</v>
      </c>
      <c r="J22" s="184">
        <f>INVENTARIO!L238</f>
        <v>2</v>
      </c>
      <c r="K22" s="185"/>
      <c r="L22" s="186">
        <f t="shared" si="0"/>
        <v>0</v>
      </c>
      <c r="M22" s="187">
        <f t="shared" si="1"/>
        <v>0</v>
      </c>
    </row>
    <row r="23" spans="1:15" s="635" customFormat="1" ht="41.25" customHeight="1" thickTop="1" thickBot="1">
      <c r="A23" s="624"/>
      <c r="B23" s="670" t="s">
        <v>148</v>
      </c>
      <c r="C23" s="671"/>
      <c r="D23" s="197">
        <f>PAVOS!G209</f>
        <v>1580.16</v>
      </c>
      <c r="E23" s="194">
        <f>PAVOS!H209</f>
        <v>244</v>
      </c>
      <c r="F23" s="576">
        <f>PAVOS!L4</f>
        <v>75</v>
      </c>
      <c r="G23" s="625">
        <f t="shared" si="3"/>
        <v>118512</v>
      </c>
      <c r="H23" s="626" t="str">
        <f t="shared" si="2"/>
        <v>PAVO PARSON</v>
      </c>
      <c r="I23" s="633">
        <f>INVENTARIO!K239</f>
        <v>1580.165</v>
      </c>
      <c r="J23" s="628">
        <f>INVENTARIO!L239</f>
        <v>244</v>
      </c>
      <c r="K23" s="634"/>
      <c r="L23" s="629">
        <f t="shared" si="0"/>
        <v>4.9999999998817657E-3</v>
      </c>
      <c r="M23" s="630">
        <f t="shared" si="1"/>
        <v>0</v>
      </c>
    </row>
    <row r="24" spans="1:15" s="86" customFormat="1" ht="41.25" hidden="1" customHeight="1" thickTop="1" thickBot="1">
      <c r="A24" s="105"/>
      <c r="B24" s="669" t="s">
        <v>147</v>
      </c>
      <c r="C24" s="669"/>
      <c r="D24" s="197">
        <f>TARAS!G209</f>
        <v>0</v>
      </c>
      <c r="E24" s="192">
        <f>TARAS!H209</f>
        <v>0</v>
      </c>
      <c r="F24" s="466">
        <f>TARAS!L4</f>
        <v>90</v>
      </c>
      <c r="G24" s="302">
        <f t="shared" si="3"/>
        <v>0</v>
      </c>
      <c r="H24" s="182" t="str">
        <f t="shared" si="2"/>
        <v>TARAS DE PLASTICO</v>
      </c>
      <c r="I24" s="108"/>
      <c r="J24" s="465"/>
      <c r="K24" s="90"/>
      <c r="L24" s="106"/>
      <c r="M24" s="104"/>
    </row>
    <row r="25" spans="1:15" s="85" customFormat="1" ht="50.25" customHeight="1" thickTop="1" thickBot="1">
      <c r="A25" s="103"/>
      <c r="B25" s="472"/>
      <c r="C25" s="473" t="s">
        <v>24</v>
      </c>
      <c r="D25" s="474">
        <f>SUM(D6:D23)</f>
        <v>71448.364999999991</v>
      </c>
      <c r="E25" s="475">
        <f>SUM(E6:E23)</f>
        <v>3832</v>
      </c>
      <c r="F25" s="471"/>
      <c r="G25" s="476">
        <f>SUM(G6:G23)</f>
        <v>4348610.2799999993</v>
      </c>
      <c r="H25" s="91"/>
      <c r="I25" s="108"/>
      <c r="J25" s="92"/>
      <c r="K25" s="93"/>
      <c r="L25" s="94"/>
      <c r="M25" s="95"/>
      <c r="N25" s="87"/>
    </row>
    <row r="26" spans="1:15" ht="34.5" customHeight="1">
      <c r="A26" s="103"/>
      <c r="B26" s="49"/>
      <c r="C26" s="22"/>
      <c r="D26" s="23"/>
      <c r="E26" s="23"/>
      <c r="F26" s="51"/>
      <c r="G26" s="300"/>
      <c r="H26" s="19"/>
    </row>
    <row r="27" spans="1:15" ht="34.5" customHeight="1">
      <c r="B27" s="29"/>
      <c r="C27" s="17"/>
      <c r="D27" s="45"/>
      <c r="E27" s="15"/>
      <c r="F27" s="17" t="s">
        <v>27</v>
      </c>
      <c r="G27" s="17"/>
      <c r="H27" s="19"/>
      <c r="M27" s="19"/>
    </row>
    <row r="28" spans="1:15" ht="25.5" customHeight="1">
      <c r="B28" s="17"/>
      <c r="C28" s="17"/>
      <c r="D28" s="15"/>
      <c r="E28" s="15"/>
      <c r="F28" s="17"/>
      <c r="G28" s="17"/>
      <c r="H28" s="19"/>
    </row>
    <row r="29" spans="1:15" ht="25.5" customHeight="1">
      <c r="A29" s="70" t="s">
        <v>30</v>
      </c>
      <c r="B29" s="17"/>
      <c r="D29" s="15"/>
      <c r="E29" s="15"/>
      <c r="F29" s="17"/>
      <c r="G29" s="17"/>
      <c r="H29" s="19"/>
    </row>
    <row r="30" spans="1:15" ht="25.5" customHeight="1">
      <c r="D30" s="15" t="s">
        <v>27</v>
      </c>
      <c r="F30" s="8"/>
      <c r="G30" s="8"/>
      <c r="H30" s="19"/>
    </row>
    <row r="31" spans="1:15" ht="0.75" customHeight="1">
      <c r="F31" s="8"/>
      <c r="G31" s="8"/>
      <c r="H31" s="19"/>
    </row>
    <row r="32" spans="1:15" ht="25.5" customHeight="1">
      <c r="F32" s="8"/>
      <c r="G32" s="8"/>
    </row>
    <row r="33" spans="2:4" ht="25.5" customHeight="1">
      <c r="D33" s="15" t="s">
        <v>28</v>
      </c>
    </row>
    <row r="34" spans="2:4" ht="25.5" customHeight="1"/>
    <row r="35" spans="2:4" ht="25.5" customHeight="1"/>
    <row r="36" spans="2:4" ht="25.5" customHeight="1">
      <c r="C36" s="18"/>
    </row>
    <row r="37" spans="2:4" ht="25.5" customHeight="1">
      <c r="B37" s="8"/>
      <c r="C37" s="8"/>
    </row>
    <row r="38" spans="2:4">
      <c r="B38" s="8"/>
    </row>
  </sheetData>
  <sheetProtection algorithmName="SHA-512" hashValue="RuAjGXhT3mpWy5eTCsDB1cGsB+lVxm4bk3+o3nweiCm5bShbkgJn2LmRIydd3UhbUQYIHvY+sa0VaCxIOcktXg==" saltValue="O3nugIFnkIsEXYcaOp/kUQ==" spinCount="100000" sheet="1" objects="1" scenarios="1" formatCells="0" formatColumns="0" formatRows="0" insertColumns="0" insertRows="0" insertHyperlinks="0" deleteColumns="0" deleteRows="0" selectLockedCells="1" sort="0" autoFilter="0" selectUnlockedCells="1"/>
  <sortState ref="B6:H28">
    <sortCondition ref="B6:B28"/>
  </sortState>
  <mergeCells count="26">
    <mergeCell ref="B8:C8"/>
    <mergeCell ref="B13:C13"/>
    <mergeCell ref="B14:C14"/>
    <mergeCell ref="L4:M4"/>
    <mergeCell ref="H4:J4"/>
    <mergeCell ref="B6:C6"/>
    <mergeCell ref="B12:C12"/>
    <mergeCell ref="B9:C9"/>
    <mergeCell ref="B10:C10"/>
    <mergeCell ref="B11:C11"/>
    <mergeCell ref="B7:C7"/>
    <mergeCell ref="B24:C24"/>
    <mergeCell ref="B23:C23"/>
    <mergeCell ref="B15:C15"/>
    <mergeCell ref="B16:C16"/>
    <mergeCell ref="B18:C18"/>
    <mergeCell ref="B19:C19"/>
    <mergeCell ref="B20:C20"/>
    <mergeCell ref="B17:C17"/>
    <mergeCell ref="B21:C21"/>
    <mergeCell ref="B22:C22"/>
    <mergeCell ref="C1:F2"/>
    <mergeCell ref="D3:F3"/>
    <mergeCell ref="B5:F5"/>
    <mergeCell ref="B3:C3"/>
    <mergeCell ref="B4:C4"/>
  </mergeCells>
  <phoneticPr fontId="11" type="noConversion"/>
  <pageMargins left="0" right="0" top="0.51181102362204722" bottom="0" header="0.23622047244094491" footer="0"/>
  <pageSetup scale="45" orientation="landscape" r:id="rId1"/>
  <headerFooter alignWithMargins="0">
    <oddFooter>&amp;R&amp;8FELIPE  GUERRERO</oddFooter>
  </headerFooter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00"/>
  </sheetPr>
  <dimension ref="A1:R209"/>
  <sheetViews>
    <sheetView zoomScale="110" zoomScaleNormal="110" workbookViewId="0">
      <pane ySplit="7" topLeftCell="A17" activePane="bottomLeft" state="frozen"/>
      <selection pane="bottomLeft" activeCell="B27" sqref="B27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4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4" t="s">
        <v>134</v>
      </c>
      <c r="D2" s="704"/>
      <c r="E2" s="704"/>
      <c r="F2" s="704"/>
      <c r="G2" s="704"/>
      <c r="H2" s="704"/>
      <c r="I2" s="704"/>
      <c r="J2" s="704"/>
      <c r="K2" s="704"/>
    </row>
    <row r="3" spans="1:18" ht="24.75" customHeight="1" thickBot="1">
      <c r="A3" s="1"/>
      <c r="C3" s="705"/>
      <c r="D3" s="705"/>
      <c r="E3" s="705"/>
      <c r="F3" s="705"/>
      <c r="G3" s="705"/>
      <c r="H3" s="705"/>
      <c r="I3" s="705"/>
      <c r="J3" s="705"/>
      <c r="K3" s="705"/>
    </row>
    <row r="4" spans="1:18" ht="24.75" thickTop="1" thickBot="1">
      <c r="A4" s="703"/>
      <c r="B4" s="703"/>
      <c r="C4" s="709" t="s">
        <v>22</v>
      </c>
      <c r="D4" s="709"/>
      <c r="E4" s="706" t="s">
        <v>173</v>
      </c>
      <c r="F4" s="707"/>
      <c r="G4" s="707"/>
      <c r="H4" s="707"/>
      <c r="I4" s="707"/>
      <c r="J4" s="707"/>
      <c r="K4" s="708"/>
      <c r="L4" s="469">
        <v>46</v>
      </c>
    </row>
    <row r="5" spans="1:18" ht="12" customHeight="1" thickTop="1" thickBot="1">
      <c r="A5" s="168"/>
      <c r="B5" s="169"/>
      <c r="C5" s="170"/>
      <c r="D5" s="168"/>
      <c r="E5" s="171"/>
      <c r="F5" s="169"/>
      <c r="G5" s="170"/>
      <c r="H5" s="168"/>
      <c r="I5" s="168"/>
      <c r="J5" s="168"/>
      <c r="K5" s="716" t="s">
        <v>20</v>
      </c>
      <c r="L5" s="717"/>
      <c r="M5" s="718"/>
      <c r="N5" s="373"/>
      <c r="O5" s="374"/>
      <c r="P5" s="375"/>
    </row>
    <row r="6" spans="1:18" ht="23.25" customHeight="1" thickBot="1">
      <c r="A6" s="710" t="s">
        <v>0</v>
      </c>
      <c r="B6" s="711"/>
      <c r="C6" s="712" t="s">
        <v>1</v>
      </c>
      <c r="D6" s="713"/>
      <c r="E6" s="714" t="s">
        <v>2</v>
      </c>
      <c r="F6" s="715"/>
      <c r="G6" s="712" t="s">
        <v>3</v>
      </c>
      <c r="H6" s="713"/>
      <c r="I6" s="172" t="s">
        <v>15</v>
      </c>
      <c r="J6" s="147" t="s">
        <v>7</v>
      </c>
      <c r="K6" s="372" t="s">
        <v>4</v>
      </c>
      <c r="L6" s="149" t="s">
        <v>19</v>
      </c>
      <c r="M6" s="148"/>
      <c r="N6" s="173" t="s">
        <v>8</v>
      </c>
      <c r="O6" s="173" t="s">
        <v>9</v>
      </c>
      <c r="P6" s="173" t="s">
        <v>8</v>
      </c>
      <c r="Q6" s="8"/>
      <c r="R6" s="4"/>
    </row>
    <row r="7" spans="1:18" ht="15" customHeight="1" thickTop="1" thickBot="1">
      <c r="A7" s="150" t="s">
        <v>17</v>
      </c>
      <c r="B7" s="376" t="s">
        <v>18</v>
      </c>
      <c r="C7" s="151" t="s">
        <v>10</v>
      </c>
      <c r="D7" s="152" t="s">
        <v>5</v>
      </c>
      <c r="E7" s="153" t="s">
        <v>10</v>
      </c>
      <c r="F7" s="142" t="s">
        <v>5</v>
      </c>
      <c r="G7" s="154" t="s">
        <v>10</v>
      </c>
      <c r="H7" s="142" t="s">
        <v>5</v>
      </c>
      <c r="I7" s="142" t="s">
        <v>16</v>
      </c>
      <c r="J7" s="174"/>
      <c r="K7" s="142" t="s">
        <v>11</v>
      </c>
      <c r="L7" s="142" t="s">
        <v>5</v>
      </c>
      <c r="M7" s="142" t="s">
        <v>6</v>
      </c>
      <c r="N7" s="155" t="s">
        <v>12</v>
      </c>
      <c r="O7" s="155" t="s">
        <v>13</v>
      </c>
      <c r="P7" s="155" t="s">
        <v>14</v>
      </c>
    </row>
    <row r="8" spans="1:18" s="27" customFormat="1" ht="20.25" customHeight="1">
      <c r="A8" s="127" t="s">
        <v>152</v>
      </c>
      <c r="B8" s="132"/>
      <c r="C8" s="133"/>
      <c r="D8" s="134"/>
      <c r="E8" s="135"/>
      <c r="F8" s="136"/>
      <c r="G8" s="133">
        <v>1830</v>
      </c>
      <c r="H8" s="134">
        <v>366</v>
      </c>
      <c r="I8" s="137"/>
      <c r="J8" s="136"/>
      <c r="K8" s="138"/>
      <c r="L8" s="59">
        <f>H8*5</f>
        <v>1830</v>
      </c>
      <c r="M8" s="59"/>
      <c r="N8" s="60"/>
      <c r="O8" s="60"/>
      <c r="P8" s="61"/>
      <c r="R8" s="60"/>
    </row>
    <row r="9" spans="1:18" s="19" customFormat="1" ht="15">
      <c r="B9" s="111">
        <v>1</v>
      </c>
      <c r="C9" s="122"/>
      <c r="D9" s="123"/>
      <c r="E9" s="377">
        <v>150</v>
      </c>
      <c r="F9" s="112">
        <v>30</v>
      </c>
      <c r="G9" s="378">
        <f t="shared" ref="G9:H24" si="0">G8-E9+C9</f>
        <v>1680</v>
      </c>
      <c r="H9" s="209">
        <f t="shared" si="0"/>
        <v>336</v>
      </c>
      <c r="I9" s="125">
        <v>80</v>
      </c>
      <c r="J9" s="477" t="s">
        <v>155</v>
      </c>
      <c r="K9" s="379"/>
      <c r="L9" s="19">
        <f>F9*5</f>
        <v>150</v>
      </c>
      <c r="N9" s="34"/>
      <c r="O9" s="34"/>
      <c r="P9" s="34"/>
      <c r="R9" s="34"/>
    </row>
    <row r="10" spans="1:18" s="19" customFormat="1" ht="15.75">
      <c r="B10" s="111">
        <v>1</v>
      </c>
      <c r="C10" s="122"/>
      <c r="D10" s="123"/>
      <c r="E10" s="377">
        <v>250</v>
      </c>
      <c r="F10" s="112">
        <v>50</v>
      </c>
      <c r="G10" s="378">
        <f t="shared" si="0"/>
        <v>1430</v>
      </c>
      <c r="H10" s="209">
        <f t="shared" si="0"/>
        <v>286</v>
      </c>
      <c r="I10" s="125">
        <v>81</v>
      </c>
      <c r="J10" s="215" t="s">
        <v>157</v>
      </c>
      <c r="K10" s="380"/>
      <c r="L10" s="19">
        <f t="shared" ref="L10:L14" si="1">F10*5</f>
        <v>250</v>
      </c>
      <c r="N10" s="34"/>
      <c r="O10" s="34"/>
      <c r="P10" s="34"/>
      <c r="R10" s="34"/>
    </row>
    <row r="11" spans="1:18" s="19" customFormat="1" ht="15.75">
      <c r="B11" s="111">
        <v>3</v>
      </c>
      <c r="C11" s="122"/>
      <c r="D11" s="123"/>
      <c r="E11" s="123">
        <v>250</v>
      </c>
      <c r="F11" s="123">
        <v>50</v>
      </c>
      <c r="G11" s="378">
        <f t="shared" si="0"/>
        <v>1180</v>
      </c>
      <c r="H11" s="209">
        <f t="shared" si="0"/>
        <v>236</v>
      </c>
      <c r="I11" s="125">
        <v>90</v>
      </c>
      <c r="J11" s="215" t="s">
        <v>157</v>
      </c>
      <c r="K11" s="380"/>
      <c r="L11" s="19">
        <f t="shared" si="1"/>
        <v>250</v>
      </c>
      <c r="N11" s="34"/>
      <c r="O11" s="34"/>
      <c r="P11" s="34"/>
      <c r="R11" s="34"/>
    </row>
    <row r="12" spans="1:18" s="19" customFormat="1" ht="15.75">
      <c r="B12" s="111">
        <v>3</v>
      </c>
      <c r="C12" s="122"/>
      <c r="D12" s="123"/>
      <c r="E12" s="377">
        <v>200</v>
      </c>
      <c r="F12" s="112">
        <v>40</v>
      </c>
      <c r="G12" s="378">
        <f t="shared" si="0"/>
        <v>980</v>
      </c>
      <c r="H12" s="209">
        <f t="shared" si="0"/>
        <v>196</v>
      </c>
      <c r="I12" s="125">
        <v>92</v>
      </c>
      <c r="J12" s="215" t="s">
        <v>155</v>
      </c>
      <c r="K12" s="380"/>
      <c r="L12" s="19">
        <f t="shared" si="1"/>
        <v>200</v>
      </c>
      <c r="N12" s="34"/>
      <c r="O12" s="34"/>
      <c r="P12" s="34"/>
      <c r="R12" s="34"/>
    </row>
    <row r="13" spans="1:18" s="19" customFormat="1" ht="15.75">
      <c r="B13" s="111">
        <v>4</v>
      </c>
      <c r="C13" s="122"/>
      <c r="D13" s="123"/>
      <c r="E13" s="381">
        <v>250</v>
      </c>
      <c r="F13" s="112">
        <v>50</v>
      </c>
      <c r="G13" s="378">
        <f t="shared" si="0"/>
        <v>730</v>
      </c>
      <c r="H13" s="209">
        <f t="shared" si="0"/>
        <v>146</v>
      </c>
      <c r="I13" s="125">
        <v>97</v>
      </c>
      <c r="J13" s="215" t="s">
        <v>157</v>
      </c>
      <c r="K13" s="379"/>
      <c r="L13" s="19">
        <f t="shared" si="1"/>
        <v>250</v>
      </c>
      <c r="N13" s="34"/>
      <c r="O13" s="33"/>
      <c r="P13" s="34"/>
      <c r="R13" s="34"/>
    </row>
    <row r="14" spans="1:18" s="38" customFormat="1" ht="15.75">
      <c r="A14" s="19"/>
      <c r="B14" s="111">
        <v>8</v>
      </c>
      <c r="C14" s="122"/>
      <c r="D14" s="123"/>
      <c r="E14" s="382">
        <v>730</v>
      </c>
      <c r="F14" s="112">
        <v>146</v>
      </c>
      <c r="G14" s="378">
        <f t="shared" si="0"/>
        <v>0</v>
      </c>
      <c r="H14" s="209">
        <f t="shared" si="0"/>
        <v>0</v>
      </c>
      <c r="I14" s="125">
        <v>114</v>
      </c>
      <c r="J14" s="215" t="s">
        <v>157</v>
      </c>
      <c r="K14" s="383"/>
      <c r="L14" s="19">
        <f t="shared" si="1"/>
        <v>730</v>
      </c>
      <c r="N14" s="50"/>
      <c r="O14" s="46"/>
      <c r="P14" s="46"/>
      <c r="R14" s="46"/>
    </row>
    <row r="15" spans="1:18" s="19" customFormat="1" ht="15.75">
      <c r="B15" s="111">
        <v>10</v>
      </c>
      <c r="C15" s="122">
        <v>1000</v>
      </c>
      <c r="D15" s="123">
        <v>100</v>
      </c>
      <c r="E15" s="382"/>
      <c r="F15" s="112"/>
      <c r="G15" s="378">
        <f t="shared" si="0"/>
        <v>1000</v>
      </c>
      <c r="H15" s="209">
        <f t="shared" si="0"/>
        <v>100</v>
      </c>
      <c r="I15" s="217"/>
      <c r="J15" s="215"/>
      <c r="K15" s="110"/>
      <c r="L15" s="19">
        <f>F15*10</f>
        <v>0</v>
      </c>
      <c r="N15" s="50"/>
      <c r="O15" s="34"/>
      <c r="P15" s="34"/>
      <c r="R15" s="34"/>
    </row>
    <row r="16" spans="1:18" s="19" customFormat="1" ht="15.75">
      <c r="B16" s="121">
        <v>11</v>
      </c>
      <c r="C16" s="122"/>
      <c r="D16" s="123"/>
      <c r="E16" s="382">
        <v>150</v>
      </c>
      <c r="F16" s="112">
        <v>15</v>
      </c>
      <c r="G16" s="378">
        <f t="shared" si="0"/>
        <v>850</v>
      </c>
      <c r="H16" s="209">
        <f t="shared" si="0"/>
        <v>85</v>
      </c>
      <c r="I16" s="218">
        <v>137</v>
      </c>
      <c r="J16" s="477" t="s">
        <v>155</v>
      </c>
      <c r="K16" s="123"/>
      <c r="L16" s="19">
        <f t="shared" ref="L16:L61" si="2">F16*10</f>
        <v>150</v>
      </c>
      <c r="N16" s="34"/>
      <c r="O16" s="34"/>
      <c r="P16" s="34"/>
      <c r="R16" s="34"/>
    </row>
    <row r="17" spans="1:16" s="19" customFormat="1" ht="15.75">
      <c r="B17" s="121">
        <v>16</v>
      </c>
      <c r="C17" s="122"/>
      <c r="D17" s="123"/>
      <c r="E17" s="216">
        <v>250</v>
      </c>
      <c r="F17" s="112">
        <v>25</v>
      </c>
      <c r="G17" s="378">
        <f t="shared" si="0"/>
        <v>600</v>
      </c>
      <c r="H17" s="209">
        <f t="shared" si="0"/>
        <v>60</v>
      </c>
      <c r="I17" s="218">
        <v>158</v>
      </c>
      <c r="J17" s="477" t="s">
        <v>155</v>
      </c>
      <c r="K17" s="123"/>
      <c r="L17" s="19">
        <f t="shared" si="2"/>
        <v>250</v>
      </c>
      <c r="N17" s="34"/>
      <c r="O17" s="34"/>
      <c r="P17" s="34"/>
    </row>
    <row r="18" spans="1:16" s="19" customFormat="1" ht="15.75">
      <c r="B18" s="121">
        <v>17</v>
      </c>
      <c r="C18" s="122"/>
      <c r="D18" s="123"/>
      <c r="E18" s="216">
        <v>200</v>
      </c>
      <c r="F18" s="112">
        <v>20</v>
      </c>
      <c r="G18" s="378">
        <f t="shared" si="0"/>
        <v>400</v>
      </c>
      <c r="H18" s="209">
        <f t="shared" si="0"/>
        <v>40</v>
      </c>
      <c r="I18" s="218">
        <v>165</v>
      </c>
      <c r="J18" s="479" t="s">
        <v>157</v>
      </c>
      <c r="K18" s="123"/>
      <c r="L18" s="19">
        <f t="shared" si="2"/>
        <v>200</v>
      </c>
      <c r="N18" s="34"/>
      <c r="O18" s="34"/>
      <c r="P18" s="34"/>
    </row>
    <row r="19" spans="1:16" s="19" customFormat="1" ht="15">
      <c r="B19" s="121">
        <v>17</v>
      </c>
      <c r="C19" s="122"/>
      <c r="D19" s="123"/>
      <c r="E19" s="216">
        <v>100</v>
      </c>
      <c r="F19" s="112">
        <v>10</v>
      </c>
      <c r="G19" s="378">
        <f t="shared" si="0"/>
        <v>300</v>
      </c>
      <c r="H19" s="209">
        <f t="shared" si="0"/>
        <v>30</v>
      </c>
      <c r="I19" s="209">
        <v>167</v>
      </c>
      <c r="J19" s="480" t="s">
        <v>155</v>
      </c>
      <c r="K19" s="123"/>
      <c r="L19" s="19">
        <f t="shared" si="2"/>
        <v>100</v>
      </c>
      <c r="N19" s="34"/>
      <c r="O19" s="34"/>
      <c r="P19" s="34"/>
    </row>
    <row r="20" spans="1:16" s="19" customFormat="1" ht="15">
      <c r="A20" s="37"/>
      <c r="B20" s="118">
        <v>18</v>
      </c>
      <c r="C20" s="122"/>
      <c r="D20" s="123"/>
      <c r="E20" s="216">
        <v>100</v>
      </c>
      <c r="F20" s="112">
        <v>10</v>
      </c>
      <c r="G20" s="378">
        <f>G19-E20+C20</f>
        <v>200</v>
      </c>
      <c r="H20" s="209">
        <f>H19-F20+D20</f>
        <v>20</v>
      </c>
      <c r="I20" s="209">
        <v>172</v>
      </c>
      <c r="J20" s="480" t="s">
        <v>155</v>
      </c>
      <c r="K20" s="123"/>
      <c r="L20" s="19">
        <f t="shared" si="2"/>
        <v>100</v>
      </c>
      <c r="N20" s="34"/>
      <c r="O20" s="34"/>
      <c r="P20" s="34"/>
    </row>
    <row r="21" spans="1:16" s="19" customFormat="1" ht="15">
      <c r="B21" s="118">
        <v>23</v>
      </c>
      <c r="C21" s="122"/>
      <c r="D21" s="123"/>
      <c r="E21" s="216">
        <v>100</v>
      </c>
      <c r="F21" s="112">
        <v>10</v>
      </c>
      <c r="G21" s="378">
        <f t="shared" si="0"/>
        <v>100</v>
      </c>
      <c r="H21" s="209">
        <f t="shared" si="0"/>
        <v>10</v>
      </c>
      <c r="I21" s="209">
        <v>191</v>
      </c>
      <c r="J21" s="480" t="s">
        <v>155</v>
      </c>
      <c r="K21" s="123"/>
      <c r="L21" s="19">
        <f t="shared" si="2"/>
        <v>100</v>
      </c>
      <c r="N21" s="34"/>
      <c r="O21" s="34"/>
      <c r="P21" s="34"/>
    </row>
    <row r="22" spans="1:16" s="19" customFormat="1" ht="15">
      <c r="B22" s="118">
        <v>24</v>
      </c>
      <c r="C22" s="122"/>
      <c r="D22" s="123"/>
      <c r="E22" s="216">
        <v>100</v>
      </c>
      <c r="F22" s="112">
        <v>10</v>
      </c>
      <c r="G22" s="608">
        <f t="shared" si="0"/>
        <v>0</v>
      </c>
      <c r="H22" s="609">
        <f t="shared" si="0"/>
        <v>0</v>
      </c>
      <c r="I22" s="209">
        <v>201</v>
      </c>
      <c r="J22" s="480" t="s">
        <v>155</v>
      </c>
      <c r="K22" s="371"/>
      <c r="L22" s="19">
        <f t="shared" si="2"/>
        <v>100</v>
      </c>
      <c r="N22" s="34"/>
      <c r="O22" s="34"/>
      <c r="P22" s="34"/>
    </row>
    <row r="23" spans="1:16" s="19" customFormat="1" ht="15">
      <c r="B23" s="597">
        <v>28</v>
      </c>
      <c r="C23" s="598">
        <v>3000</v>
      </c>
      <c r="D23" s="599">
        <v>300</v>
      </c>
      <c r="E23" s="600"/>
      <c r="F23" s="601"/>
      <c r="G23" s="602">
        <f t="shared" si="0"/>
        <v>3000</v>
      </c>
      <c r="H23" s="603">
        <f t="shared" si="0"/>
        <v>300</v>
      </c>
      <c r="I23" s="603" t="s">
        <v>189</v>
      </c>
      <c r="J23" s="480"/>
      <c r="K23" s="123"/>
      <c r="L23" s="19">
        <f t="shared" si="2"/>
        <v>0</v>
      </c>
      <c r="N23" s="34"/>
      <c r="O23" s="34"/>
      <c r="P23" s="34"/>
    </row>
    <row r="24" spans="1:16" s="19" customFormat="1">
      <c r="B24" s="118">
        <v>28</v>
      </c>
      <c r="C24" s="122"/>
      <c r="D24" s="123"/>
      <c r="E24" s="216">
        <v>500</v>
      </c>
      <c r="F24" s="123">
        <v>50</v>
      </c>
      <c r="G24" s="378">
        <f t="shared" si="0"/>
        <v>2500</v>
      </c>
      <c r="H24" s="209">
        <f t="shared" si="0"/>
        <v>250</v>
      </c>
      <c r="I24" s="209">
        <v>217</v>
      </c>
      <c r="J24" s="480" t="s">
        <v>157</v>
      </c>
      <c r="K24" s="123"/>
      <c r="L24" s="19">
        <f t="shared" si="2"/>
        <v>500</v>
      </c>
      <c r="N24" s="34"/>
      <c r="O24" s="34"/>
      <c r="P24" s="34"/>
    </row>
    <row r="25" spans="1:16" s="19" customFormat="1">
      <c r="B25" s="118">
        <v>29</v>
      </c>
      <c r="C25" s="122"/>
      <c r="D25" s="123"/>
      <c r="E25" s="216">
        <v>100</v>
      </c>
      <c r="F25" s="123">
        <v>10</v>
      </c>
      <c r="G25" s="378">
        <f t="shared" ref="G25:H40" si="3">G24-E25+C25</f>
        <v>2400</v>
      </c>
      <c r="H25" s="209">
        <f t="shared" si="3"/>
        <v>240</v>
      </c>
      <c r="I25" s="110">
        <v>222</v>
      </c>
      <c r="J25" s="481" t="s">
        <v>155</v>
      </c>
      <c r="K25" s="123"/>
      <c r="L25" s="19">
        <f t="shared" si="2"/>
        <v>100</v>
      </c>
      <c r="N25" s="34"/>
      <c r="O25" s="34"/>
      <c r="P25" s="34"/>
    </row>
    <row r="26" spans="1:16" s="19" customFormat="1" ht="15">
      <c r="B26" s="118">
        <v>31</v>
      </c>
      <c r="C26" s="122"/>
      <c r="D26" s="123"/>
      <c r="E26" s="216">
        <v>100</v>
      </c>
      <c r="F26" s="123">
        <v>10</v>
      </c>
      <c r="G26" s="378">
        <f t="shared" si="3"/>
        <v>2300</v>
      </c>
      <c r="H26" s="209">
        <f t="shared" si="3"/>
        <v>230</v>
      </c>
      <c r="I26" s="110">
        <v>233</v>
      </c>
      <c r="J26" s="481" t="s">
        <v>155</v>
      </c>
      <c r="K26" s="112"/>
      <c r="L26" s="19">
        <f t="shared" si="2"/>
        <v>100</v>
      </c>
      <c r="N26" s="34"/>
      <c r="O26" s="34"/>
      <c r="P26" s="34"/>
    </row>
    <row r="27" spans="1:16" s="19" customFormat="1">
      <c r="B27" s="118"/>
      <c r="C27" s="122"/>
      <c r="D27" s="123"/>
      <c r="E27" s="216"/>
      <c r="F27" s="123"/>
      <c r="G27" s="378">
        <f t="shared" si="3"/>
        <v>2300</v>
      </c>
      <c r="H27" s="209">
        <f t="shared" si="3"/>
        <v>230</v>
      </c>
      <c r="I27" s="110"/>
      <c r="J27" s="481"/>
      <c r="K27" s="123"/>
      <c r="L27" s="19">
        <f t="shared" si="2"/>
        <v>0</v>
      </c>
      <c r="N27" s="34"/>
      <c r="O27" s="34"/>
      <c r="P27" s="34"/>
    </row>
    <row r="28" spans="1:16" s="19" customFormat="1">
      <c r="B28" s="118"/>
      <c r="C28" s="122"/>
      <c r="D28" s="123"/>
      <c r="E28" s="216"/>
      <c r="F28" s="123"/>
      <c r="G28" s="378">
        <f t="shared" si="3"/>
        <v>2300</v>
      </c>
      <c r="H28" s="209">
        <f t="shared" si="3"/>
        <v>230</v>
      </c>
      <c r="I28" s="371"/>
      <c r="J28" s="481"/>
      <c r="K28" s="123"/>
      <c r="L28" s="19">
        <f t="shared" si="2"/>
        <v>0</v>
      </c>
      <c r="N28" s="34"/>
      <c r="O28" s="34"/>
      <c r="P28" s="34"/>
    </row>
    <row r="29" spans="1:16" s="19" customFormat="1">
      <c r="B29" s="118"/>
      <c r="C29" s="115"/>
      <c r="D29" s="107"/>
      <c r="E29" s="119"/>
      <c r="F29" s="107"/>
      <c r="G29" s="116">
        <f t="shared" si="3"/>
        <v>2300</v>
      </c>
      <c r="H29" s="117">
        <f t="shared" si="3"/>
        <v>230</v>
      </c>
      <c r="I29" s="120"/>
      <c r="J29" s="482"/>
      <c r="K29" s="107"/>
      <c r="L29" s="19">
        <f t="shared" si="2"/>
        <v>0</v>
      </c>
      <c r="N29" s="34"/>
      <c r="O29" s="34"/>
      <c r="P29" s="34"/>
    </row>
    <row r="30" spans="1:16" s="19" customFormat="1">
      <c r="B30" s="107"/>
      <c r="C30" s="115"/>
      <c r="D30" s="107"/>
      <c r="E30" s="119"/>
      <c r="F30" s="107"/>
      <c r="G30" s="116">
        <f t="shared" si="3"/>
        <v>2300</v>
      </c>
      <c r="H30" s="117">
        <f t="shared" si="3"/>
        <v>230</v>
      </c>
      <c r="I30" s="107"/>
      <c r="J30" s="482"/>
      <c r="K30" s="107"/>
      <c r="L30" s="19">
        <f t="shared" si="2"/>
        <v>0</v>
      </c>
      <c r="N30" s="34"/>
      <c r="O30" s="34"/>
      <c r="P30" s="34"/>
    </row>
    <row r="31" spans="1:16" s="19" customFormat="1">
      <c r="B31" s="107"/>
      <c r="C31" s="115"/>
      <c r="D31" s="107"/>
      <c r="E31" s="119"/>
      <c r="F31" s="107"/>
      <c r="G31" s="116">
        <f t="shared" si="3"/>
        <v>2300</v>
      </c>
      <c r="H31" s="117">
        <f t="shared" si="3"/>
        <v>230</v>
      </c>
      <c r="I31" s="107"/>
      <c r="J31" s="482"/>
      <c r="K31" s="107"/>
      <c r="L31" s="19">
        <f t="shared" si="2"/>
        <v>0</v>
      </c>
      <c r="N31" s="34"/>
      <c r="O31" s="34"/>
      <c r="P31" s="34"/>
    </row>
    <row r="32" spans="1:16" s="19" customFormat="1">
      <c r="B32" s="107"/>
      <c r="C32" s="115"/>
      <c r="D32" s="107"/>
      <c r="E32" s="119"/>
      <c r="F32" s="107"/>
      <c r="G32" s="116">
        <f t="shared" si="3"/>
        <v>2300</v>
      </c>
      <c r="H32" s="117">
        <f t="shared" si="3"/>
        <v>230</v>
      </c>
      <c r="I32" s="107"/>
      <c r="J32" s="482"/>
      <c r="K32" s="107"/>
      <c r="L32" s="19">
        <f t="shared" si="2"/>
        <v>0</v>
      </c>
      <c r="N32" s="34"/>
      <c r="O32" s="34"/>
      <c r="P32" s="34"/>
    </row>
    <row r="33" spans="2:16" s="19" customFormat="1">
      <c r="B33" s="107"/>
      <c r="C33" s="115"/>
      <c r="D33" s="107"/>
      <c r="E33" s="119"/>
      <c r="F33" s="107"/>
      <c r="G33" s="116">
        <f t="shared" si="3"/>
        <v>2300</v>
      </c>
      <c r="H33" s="117">
        <f t="shared" si="3"/>
        <v>230</v>
      </c>
      <c r="I33" s="107"/>
      <c r="J33" s="482"/>
      <c r="K33" s="107"/>
      <c r="L33" s="19">
        <f t="shared" si="2"/>
        <v>0</v>
      </c>
      <c r="N33" s="34"/>
      <c r="O33" s="34"/>
      <c r="P33" s="34"/>
    </row>
    <row r="34" spans="2:16" s="19" customFormat="1">
      <c r="B34" s="107"/>
      <c r="C34" s="115"/>
      <c r="D34" s="107"/>
      <c r="E34" s="119"/>
      <c r="F34" s="107"/>
      <c r="G34" s="116">
        <f t="shared" si="3"/>
        <v>2300</v>
      </c>
      <c r="H34" s="117">
        <f t="shared" si="3"/>
        <v>230</v>
      </c>
      <c r="I34" s="107"/>
      <c r="J34" s="482"/>
      <c r="K34" s="107"/>
      <c r="L34" s="19">
        <f t="shared" si="2"/>
        <v>0</v>
      </c>
      <c r="N34" s="34"/>
      <c r="O34" s="34"/>
      <c r="P34" s="34"/>
    </row>
    <row r="35" spans="2:16" s="19" customFormat="1">
      <c r="C35" s="30"/>
      <c r="E35" s="41"/>
      <c r="G35" s="47">
        <f t="shared" si="3"/>
        <v>2300</v>
      </c>
      <c r="H35" s="42">
        <f t="shared" si="3"/>
        <v>230</v>
      </c>
      <c r="J35" s="483"/>
      <c r="L35" s="19">
        <f t="shared" si="2"/>
        <v>0</v>
      </c>
      <c r="N35" s="34"/>
      <c r="O35" s="34"/>
      <c r="P35" s="34"/>
    </row>
    <row r="36" spans="2:16" s="19" customFormat="1">
      <c r="C36" s="30"/>
      <c r="E36" s="41"/>
      <c r="G36" s="47">
        <f t="shared" si="3"/>
        <v>2300</v>
      </c>
      <c r="H36" s="19">
        <f t="shared" si="3"/>
        <v>230</v>
      </c>
      <c r="J36" s="483"/>
      <c r="L36" s="19">
        <f t="shared" si="2"/>
        <v>0</v>
      </c>
      <c r="N36" s="34"/>
      <c r="O36" s="34"/>
      <c r="P36" s="34"/>
    </row>
    <row r="37" spans="2:16" s="19" customFormat="1">
      <c r="C37" s="30"/>
      <c r="E37" s="41"/>
      <c r="G37" s="47">
        <f t="shared" si="3"/>
        <v>2300</v>
      </c>
      <c r="H37" s="19">
        <f t="shared" si="3"/>
        <v>230</v>
      </c>
      <c r="J37" s="483"/>
      <c r="L37" s="19">
        <f t="shared" si="2"/>
        <v>0</v>
      </c>
      <c r="N37" s="34"/>
      <c r="O37" s="34"/>
      <c r="P37" s="34"/>
    </row>
    <row r="38" spans="2:16" s="19" customFormat="1">
      <c r="C38" s="30"/>
      <c r="E38" s="41"/>
      <c r="G38" s="47">
        <f t="shared" si="3"/>
        <v>2300</v>
      </c>
      <c r="H38" s="19">
        <f t="shared" si="3"/>
        <v>230</v>
      </c>
      <c r="J38" s="483"/>
      <c r="L38" s="19">
        <f t="shared" si="2"/>
        <v>0</v>
      </c>
      <c r="N38" s="34"/>
      <c r="O38" s="34"/>
      <c r="P38" s="34"/>
    </row>
    <row r="39" spans="2:16" s="19" customFormat="1">
      <c r="C39" s="30"/>
      <c r="E39" s="41"/>
      <c r="G39" s="47">
        <f t="shared" si="3"/>
        <v>2300</v>
      </c>
      <c r="H39" s="19">
        <f t="shared" si="3"/>
        <v>230</v>
      </c>
      <c r="J39" s="483"/>
      <c r="L39" s="19">
        <f t="shared" si="2"/>
        <v>0</v>
      </c>
      <c r="N39" s="34"/>
      <c r="O39" s="34"/>
      <c r="P39" s="34"/>
    </row>
    <row r="40" spans="2:16" s="19" customFormat="1">
      <c r="C40" s="30"/>
      <c r="E40" s="41"/>
      <c r="G40" s="47">
        <f t="shared" si="3"/>
        <v>2300</v>
      </c>
      <c r="H40" s="19">
        <f t="shared" si="3"/>
        <v>230</v>
      </c>
      <c r="J40" s="483"/>
      <c r="L40" s="19">
        <f t="shared" si="2"/>
        <v>0</v>
      </c>
      <c r="N40" s="34"/>
      <c r="O40" s="34"/>
      <c r="P40" s="34"/>
    </row>
    <row r="41" spans="2:16" s="19" customFormat="1">
      <c r="C41" s="30"/>
      <c r="E41" s="41"/>
      <c r="G41" s="47">
        <f t="shared" ref="G41:H56" si="4">G40-E41+C41</f>
        <v>2300</v>
      </c>
      <c r="H41" s="19">
        <f t="shared" si="4"/>
        <v>230</v>
      </c>
      <c r="J41" s="483"/>
      <c r="L41" s="19">
        <f t="shared" si="2"/>
        <v>0</v>
      </c>
      <c r="N41" s="34"/>
      <c r="O41" s="34"/>
      <c r="P41" s="34"/>
    </row>
    <row r="42" spans="2:16" s="19" customFormat="1">
      <c r="C42" s="30"/>
      <c r="E42" s="41"/>
      <c r="G42" s="47">
        <f t="shared" si="4"/>
        <v>2300</v>
      </c>
      <c r="H42" s="19">
        <f t="shared" si="4"/>
        <v>230</v>
      </c>
      <c r="J42" s="483"/>
      <c r="L42" s="19">
        <f t="shared" si="2"/>
        <v>0</v>
      </c>
      <c r="N42" s="34"/>
      <c r="O42" s="34"/>
      <c r="P42" s="34"/>
    </row>
    <row r="43" spans="2:16" s="19" customFormat="1">
      <c r="C43" s="30"/>
      <c r="E43" s="41"/>
      <c r="G43" s="47">
        <f t="shared" si="4"/>
        <v>2300</v>
      </c>
      <c r="H43" s="19">
        <f t="shared" si="4"/>
        <v>230</v>
      </c>
      <c r="J43" s="483"/>
      <c r="L43" s="19">
        <f t="shared" si="2"/>
        <v>0</v>
      </c>
      <c r="N43" s="34"/>
      <c r="O43" s="34"/>
      <c r="P43" s="34"/>
    </row>
    <row r="44" spans="2:16" s="19" customFormat="1">
      <c r="C44" s="30"/>
      <c r="E44" s="41"/>
      <c r="G44" s="47">
        <f t="shared" si="4"/>
        <v>2300</v>
      </c>
      <c r="H44" s="19">
        <f t="shared" si="4"/>
        <v>230</v>
      </c>
      <c r="J44" s="483"/>
      <c r="L44" s="19">
        <f t="shared" si="2"/>
        <v>0</v>
      </c>
      <c r="N44" s="34"/>
      <c r="O44" s="34"/>
      <c r="P44" s="34"/>
    </row>
    <row r="45" spans="2:16" s="19" customFormat="1">
      <c r="C45" s="30"/>
      <c r="E45" s="41"/>
      <c r="G45" s="47">
        <f t="shared" si="4"/>
        <v>2300</v>
      </c>
      <c r="H45" s="19">
        <f t="shared" si="4"/>
        <v>230</v>
      </c>
      <c r="L45" s="19">
        <f t="shared" si="2"/>
        <v>0</v>
      </c>
      <c r="N45" s="34"/>
      <c r="O45" s="34"/>
      <c r="P45" s="34"/>
    </row>
    <row r="46" spans="2:16" s="19" customFormat="1">
      <c r="C46" s="30"/>
      <c r="E46" s="41"/>
      <c r="G46" s="47">
        <f t="shared" si="4"/>
        <v>2300</v>
      </c>
      <c r="H46" s="19">
        <f t="shared" si="4"/>
        <v>230</v>
      </c>
      <c r="L46" s="19">
        <f t="shared" si="2"/>
        <v>0</v>
      </c>
      <c r="N46" s="34"/>
      <c r="O46" s="34"/>
      <c r="P46" s="34"/>
    </row>
    <row r="47" spans="2:16" s="19" customFormat="1">
      <c r="C47" s="30"/>
      <c r="E47" s="41"/>
      <c r="G47" s="47">
        <f t="shared" si="4"/>
        <v>2300</v>
      </c>
      <c r="H47" s="19">
        <f t="shared" si="4"/>
        <v>230</v>
      </c>
      <c r="L47" s="19">
        <f t="shared" si="2"/>
        <v>0</v>
      </c>
      <c r="N47" s="34"/>
      <c r="O47" s="34"/>
      <c r="P47" s="34"/>
    </row>
    <row r="48" spans="2:16" s="19" customFormat="1">
      <c r="C48" s="30"/>
      <c r="E48" s="41"/>
      <c r="G48" s="47">
        <f t="shared" si="4"/>
        <v>2300</v>
      </c>
      <c r="H48" s="19">
        <f t="shared" si="4"/>
        <v>230</v>
      </c>
      <c r="L48" s="19">
        <f t="shared" si="2"/>
        <v>0</v>
      </c>
      <c r="N48" s="34"/>
      <c r="O48" s="34"/>
      <c r="P48" s="34"/>
    </row>
    <row r="49" spans="1:16" s="19" customFormat="1">
      <c r="C49" s="30"/>
      <c r="E49" s="41"/>
      <c r="G49" s="47">
        <f t="shared" si="4"/>
        <v>2300</v>
      </c>
      <c r="H49" s="19">
        <f t="shared" si="4"/>
        <v>230</v>
      </c>
      <c r="L49" s="19">
        <f t="shared" si="2"/>
        <v>0</v>
      </c>
      <c r="N49" s="34"/>
      <c r="O49" s="34"/>
      <c r="P49" s="34"/>
    </row>
    <row r="50" spans="1:16" s="19" customFormat="1">
      <c r="C50" s="30"/>
      <c r="E50" s="41"/>
      <c r="G50" s="47">
        <f t="shared" si="4"/>
        <v>2300</v>
      </c>
      <c r="H50" s="19">
        <f t="shared" si="4"/>
        <v>230</v>
      </c>
      <c r="L50" s="19">
        <f t="shared" si="2"/>
        <v>0</v>
      </c>
      <c r="N50" s="34"/>
      <c r="O50" s="34"/>
      <c r="P50" s="34"/>
    </row>
    <row r="51" spans="1:16" s="19" customFormat="1">
      <c r="C51" s="30"/>
      <c r="E51" s="41"/>
      <c r="G51" s="47">
        <f t="shared" si="4"/>
        <v>2300</v>
      </c>
      <c r="H51" s="19">
        <f t="shared" si="4"/>
        <v>230</v>
      </c>
      <c r="L51" s="19">
        <f t="shared" si="2"/>
        <v>0</v>
      </c>
      <c r="N51" s="34"/>
      <c r="O51" s="34"/>
      <c r="P51" s="34"/>
    </row>
    <row r="52" spans="1:16" s="19" customFormat="1">
      <c r="C52" s="30"/>
      <c r="E52" s="41"/>
      <c r="G52" s="47">
        <f t="shared" si="4"/>
        <v>2300</v>
      </c>
      <c r="H52" s="19">
        <f t="shared" si="4"/>
        <v>230</v>
      </c>
      <c r="L52" s="19">
        <f t="shared" si="2"/>
        <v>0</v>
      </c>
      <c r="N52" s="34"/>
      <c r="O52" s="34"/>
      <c r="P52" s="34"/>
    </row>
    <row r="53" spans="1:16" s="19" customFormat="1">
      <c r="C53" s="30"/>
      <c r="E53" s="41"/>
      <c r="G53" s="47">
        <f t="shared" si="4"/>
        <v>2300</v>
      </c>
      <c r="H53" s="19">
        <f t="shared" si="4"/>
        <v>230</v>
      </c>
      <c r="L53" s="19">
        <f t="shared" si="2"/>
        <v>0</v>
      </c>
      <c r="N53" s="34"/>
      <c r="O53" s="34"/>
      <c r="P53" s="34"/>
    </row>
    <row r="54" spans="1:16" s="19" customFormat="1">
      <c r="C54" s="30"/>
      <c r="E54" s="41"/>
      <c r="G54" s="47">
        <f t="shared" si="4"/>
        <v>2300</v>
      </c>
      <c r="H54" s="19">
        <f t="shared" si="4"/>
        <v>230</v>
      </c>
      <c r="L54" s="19">
        <f t="shared" si="2"/>
        <v>0</v>
      </c>
      <c r="N54" s="34"/>
      <c r="O54" s="34"/>
      <c r="P54" s="34"/>
    </row>
    <row r="55" spans="1:16" s="19" customFormat="1">
      <c r="C55" s="30"/>
      <c r="E55" s="41"/>
      <c r="G55" s="47">
        <f t="shared" si="4"/>
        <v>2300</v>
      </c>
      <c r="H55" s="19">
        <f t="shared" si="4"/>
        <v>230</v>
      </c>
      <c r="L55" s="19">
        <f t="shared" si="2"/>
        <v>0</v>
      </c>
      <c r="N55" s="34"/>
      <c r="O55" s="34"/>
      <c r="P55" s="34"/>
    </row>
    <row r="56" spans="1:16" s="19" customFormat="1">
      <c r="C56" s="30"/>
      <c r="E56" s="41"/>
      <c r="G56" s="47">
        <f t="shared" si="4"/>
        <v>2300</v>
      </c>
      <c r="H56" s="19">
        <f t="shared" si="4"/>
        <v>230</v>
      </c>
      <c r="L56" s="19">
        <f t="shared" si="2"/>
        <v>0</v>
      </c>
      <c r="N56" s="34"/>
      <c r="O56" s="34"/>
      <c r="P56" s="34"/>
    </row>
    <row r="57" spans="1:16" s="19" customFormat="1">
      <c r="C57" s="30"/>
      <c r="E57" s="41"/>
      <c r="G57" s="47">
        <f t="shared" ref="G57:H72" si="5">G56-E57+C57</f>
        <v>2300</v>
      </c>
      <c r="H57" s="19">
        <f t="shared" si="5"/>
        <v>230</v>
      </c>
      <c r="L57" s="19">
        <f t="shared" si="2"/>
        <v>0</v>
      </c>
      <c r="N57" s="34"/>
      <c r="O57" s="34"/>
      <c r="P57" s="34"/>
    </row>
    <row r="58" spans="1:16" s="19" customFormat="1">
      <c r="C58" s="30"/>
      <c r="E58" s="41"/>
      <c r="G58" s="47">
        <f t="shared" si="5"/>
        <v>2300</v>
      </c>
      <c r="H58" s="19">
        <f t="shared" si="5"/>
        <v>230</v>
      </c>
      <c r="L58" s="19">
        <f t="shared" si="2"/>
        <v>0</v>
      </c>
      <c r="N58" s="34"/>
      <c r="O58" s="34"/>
      <c r="P58" s="34"/>
    </row>
    <row r="59" spans="1:16" s="19" customFormat="1">
      <c r="C59" s="30"/>
      <c r="E59" s="41"/>
      <c r="G59" s="47">
        <f t="shared" si="5"/>
        <v>2300</v>
      </c>
      <c r="H59" s="19">
        <f t="shared" si="5"/>
        <v>230</v>
      </c>
      <c r="L59" s="19">
        <f t="shared" si="2"/>
        <v>0</v>
      </c>
      <c r="N59" s="34"/>
      <c r="O59" s="34"/>
      <c r="P59" s="34"/>
    </row>
    <row r="60" spans="1:16" s="19" customFormat="1">
      <c r="C60" s="30"/>
      <c r="E60" s="41"/>
      <c r="G60" s="47">
        <f t="shared" si="5"/>
        <v>2300</v>
      </c>
      <c r="H60" s="19">
        <f t="shared" si="5"/>
        <v>230</v>
      </c>
      <c r="L60" s="19">
        <f t="shared" si="2"/>
        <v>0</v>
      </c>
      <c r="N60" s="34"/>
      <c r="O60" s="34"/>
      <c r="P60" s="34"/>
    </row>
    <row r="61" spans="1:16" s="19" customFormat="1">
      <c r="C61" s="30"/>
      <c r="E61" s="41"/>
      <c r="G61" s="47">
        <f t="shared" si="5"/>
        <v>2300</v>
      </c>
      <c r="H61" s="19">
        <f t="shared" si="5"/>
        <v>230</v>
      </c>
      <c r="L61" s="19">
        <f t="shared" si="2"/>
        <v>0</v>
      </c>
      <c r="N61" s="34"/>
      <c r="O61" s="34"/>
      <c r="P61" s="34"/>
    </row>
    <row r="62" spans="1:16" s="19" customFormat="1">
      <c r="A62" s="5"/>
      <c r="B62" s="5"/>
      <c r="C62" s="6"/>
      <c r="D62" s="5"/>
      <c r="E62" s="75"/>
      <c r="G62" s="47">
        <f t="shared" si="5"/>
        <v>2300</v>
      </c>
      <c r="H62" s="19">
        <f t="shared" si="5"/>
        <v>230</v>
      </c>
      <c r="J62" s="5"/>
      <c r="L62" s="19" t="str">
        <f t="shared" ref="L62:L124" si="6">IF(D62&gt;0,D62," ")</f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5"/>
      <c r="G63" s="30">
        <f t="shared" si="5"/>
        <v>2300</v>
      </c>
      <c r="H63" s="19">
        <f t="shared" si="5"/>
        <v>230</v>
      </c>
      <c r="J63" s="5"/>
      <c r="L63" s="19" t="str">
        <f t="shared" si="6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5"/>
      <c r="F64" s="5"/>
      <c r="G64" s="6">
        <f t="shared" si="5"/>
        <v>2300</v>
      </c>
      <c r="H64" s="5">
        <f t="shared" si="5"/>
        <v>230</v>
      </c>
      <c r="I64" s="5"/>
      <c r="J64" s="5"/>
      <c r="L64" s="19" t="str">
        <f t="shared" si="6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5"/>
      <c r="F65" s="5"/>
      <c r="G65" s="6">
        <f t="shared" si="5"/>
        <v>2300</v>
      </c>
      <c r="H65" s="5">
        <f t="shared" si="5"/>
        <v>230</v>
      </c>
      <c r="I65" s="5"/>
      <c r="J65" s="5"/>
      <c r="L65" s="19" t="str">
        <f t="shared" si="6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5"/>
      <c r="F66" s="5"/>
      <c r="G66" s="6">
        <f t="shared" si="5"/>
        <v>2300</v>
      </c>
      <c r="H66" s="5">
        <f t="shared" si="5"/>
        <v>230</v>
      </c>
      <c r="I66" s="5"/>
      <c r="J66" s="5"/>
      <c r="L66" s="19" t="str">
        <f t="shared" si="6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5"/>
      <c r="F67" s="5"/>
      <c r="G67" s="6">
        <f t="shared" si="5"/>
        <v>2300</v>
      </c>
      <c r="H67" s="5">
        <f t="shared" si="5"/>
        <v>230</v>
      </c>
      <c r="I67" s="5"/>
      <c r="J67" s="5"/>
      <c r="L67" s="19" t="str">
        <f t="shared" si="6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5"/>
      <c r="F68" s="5"/>
      <c r="G68" s="6">
        <f t="shared" si="5"/>
        <v>2300</v>
      </c>
      <c r="H68" s="5">
        <f t="shared" si="5"/>
        <v>230</v>
      </c>
      <c r="I68" s="5"/>
      <c r="J68" s="5"/>
      <c r="L68" s="19" t="str">
        <f t="shared" si="6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5"/>
      <c r="F69" s="5"/>
      <c r="G69" s="6">
        <f t="shared" si="5"/>
        <v>2300</v>
      </c>
      <c r="H69" s="5">
        <f t="shared" si="5"/>
        <v>230</v>
      </c>
      <c r="I69" s="5"/>
      <c r="J69" s="5"/>
      <c r="L69" s="19" t="str">
        <f t="shared" si="6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5"/>
      <c r="F70" s="5"/>
      <c r="G70" s="6">
        <f t="shared" si="5"/>
        <v>2300</v>
      </c>
      <c r="H70" s="5">
        <f t="shared" si="5"/>
        <v>230</v>
      </c>
      <c r="I70" s="5"/>
      <c r="J70" s="5"/>
      <c r="L70" s="19" t="str">
        <f t="shared" si="6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75"/>
      <c r="F71" s="5"/>
      <c r="G71" s="6">
        <f t="shared" si="5"/>
        <v>2300</v>
      </c>
      <c r="H71" s="5">
        <f t="shared" si="5"/>
        <v>230</v>
      </c>
      <c r="I71" s="5"/>
      <c r="J71" s="5"/>
      <c r="K71" s="5"/>
      <c r="L71" s="5" t="str">
        <f t="shared" si="6"/>
        <v xml:space="preserve"> </v>
      </c>
      <c r="M71" s="5"/>
      <c r="N71" s="7"/>
      <c r="O71" s="7"/>
      <c r="P71" s="7"/>
    </row>
    <row r="72" spans="1:16">
      <c r="G72" s="6">
        <f t="shared" si="5"/>
        <v>2300</v>
      </c>
      <c r="H72" s="5">
        <f t="shared" si="5"/>
        <v>230</v>
      </c>
      <c r="I72" s="5"/>
      <c r="J72" s="5"/>
      <c r="K72" s="5"/>
      <c r="L72" s="5" t="str">
        <f t="shared" si="6"/>
        <v xml:space="preserve"> </v>
      </c>
      <c r="M72" s="5"/>
      <c r="N72" s="7"/>
      <c r="O72" s="7"/>
      <c r="P72" s="7"/>
    </row>
    <row r="73" spans="1:16">
      <c r="G73" s="6">
        <f t="shared" ref="G73:H88" si="7">G72-E73+C73</f>
        <v>2300</v>
      </c>
      <c r="H73" s="5">
        <f t="shared" si="7"/>
        <v>230</v>
      </c>
      <c r="I73" s="5"/>
      <c r="J73" s="5"/>
      <c r="K73" s="5"/>
      <c r="L73" s="5" t="str">
        <f t="shared" si="6"/>
        <v xml:space="preserve"> </v>
      </c>
      <c r="M73" s="5"/>
      <c r="N73" s="7"/>
      <c r="O73" s="7"/>
      <c r="P73" s="7"/>
    </row>
    <row r="74" spans="1:16">
      <c r="G74" s="6">
        <f t="shared" si="7"/>
        <v>2300</v>
      </c>
      <c r="H74" s="5">
        <f t="shared" si="7"/>
        <v>230</v>
      </c>
      <c r="I74" s="5"/>
      <c r="J74" s="5"/>
      <c r="K74" s="5"/>
      <c r="L74" s="5" t="str">
        <f t="shared" si="6"/>
        <v xml:space="preserve"> </v>
      </c>
      <c r="M74" s="5"/>
      <c r="N74" s="7"/>
      <c r="O74" s="7"/>
      <c r="P74" s="7"/>
    </row>
    <row r="75" spans="1:16">
      <c r="G75" s="6">
        <f t="shared" si="7"/>
        <v>2300</v>
      </c>
      <c r="H75" s="5">
        <f t="shared" si="7"/>
        <v>230</v>
      </c>
      <c r="I75" s="5"/>
      <c r="J75" s="5"/>
      <c r="K75" s="5"/>
      <c r="L75" s="5" t="str">
        <f t="shared" si="6"/>
        <v xml:space="preserve"> </v>
      </c>
      <c r="M75" s="5"/>
      <c r="N75" s="7"/>
      <c r="O75" s="7"/>
      <c r="P75" s="7"/>
    </row>
    <row r="76" spans="1:16">
      <c r="G76" s="6">
        <f t="shared" si="7"/>
        <v>2300</v>
      </c>
      <c r="H76" s="5">
        <f t="shared" si="7"/>
        <v>230</v>
      </c>
      <c r="I76" s="5"/>
      <c r="J76" s="5"/>
      <c r="K76" s="5"/>
      <c r="L76" s="5" t="str">
        <f t="shared" si="6"/>
        <v xml:space="preserve"> </v>
      </c>
      <c r="M76" s="5"/>
      <c r="N76" s="7"/>
      <c r="O76" s="7"/>
      <c r="P76" s="7"/>
    </row>
    <row r="77" spans="1:16">
      <c r="G77" s="6">
        <f t="shared" si="7"/>
        <v>2300</v>
      </c>
      <c r="H77" s="5">
        <f t="shared" si="7"/>
        <v>230</v>
      </c>
      <c r="I77" s="5"/>
      <c r="J77" s="5"/>
      <c r="K77" s="5"/>
      <c r="L77" s="5" t="str">
        <f t="shared" si="6"/>
        <v xml:space="preserve"> </v>
      </c>
      <c r="M77" s="5"/>
      <c r="N77" s="7"/>
      <c r="O77" s="7"/>
      <c r="P77" s="7"/>
    </row>
    <row r="78" spans="1:16">
      <c r="G78" s="6">
        <f t="shared" si="7"/>
        <v>2300</v>
      </c>
      <c r="H78" s="5">
        <f t="shared" si="7"/>
        <v>230</v>
      </c>
      <c r="I78" s="5"/>
      <c r="J78" s="5"/>
      <c r="K78" s="5"/>
      <c r="L78" s="5" t="str">
        <f t="shared" si="6"/>
        <v xml:space="preserve"> </v>
      </c>
      <c r="M78" s="5"/>
      <c r="N78" s="7"/>
      <c r="O78" s="7"/>
      <c r="P78" s="7"/>
    </row>
    <row r="79" spans="1:16">
      <c r="G79" s="6">
        <f t="shared" si="7"/>
        <v>2300</v>
      </c>
      <c r="H79" s="5">
        <f t="shared" si="7"/>
        <v>230</v>
      </c>
      <c r="I79" s="5"/>
      <c r="J79" s="5"/>
      <c r="K79" s="5"/>
      <c r="L79" s="5" t="str">
        <f t="shared" si="6"/>
        <v xml:space="preserve"> </v>
      </c>
      <c r="M79" s="5"/>
      <c r="N79" s="7"/>
      <c r="O79" s="7"/>
      <c r="P79" s="7"/>
    </row>
    <row r="80" spans="1:16">
      <c r="G80" s="6">
        <f t="shared" si="7"/>
        <v>2300</v>
      </c>
      <c r="H80" s="5">
        <f t="shared" si="7"/>
        <v>230</v>
      </c>
      <c r="I80" s="5"/>
      <c r="J80" s="5"/>
      <c r="K80" s="5"/>
      <c r="L80" s="5" t="str">
        <f t="shared" si="6"/>
        <v xml:space="preserve"> </v>
      </c>
      <c r="M80" s="5"/>
      <c r="N80" s="7"/>
      <c r="O80" s="7"/>
      <c r="P80" s="7"/>
    </row>
    <row r="81" spans="7:16">
      <c r="G81" s="6">
        <f t="shared" si="7"/>
        <v>2300</v>
      </c>
      <c r="H81" s="5">
        <f t="shared" si="7"/>
        <v>230</v>
      </c>
      <c r="I81" s="5"/>
      <c r="J81" s="5"/>
      <c r="L81" s="5" t="str">
        <f t="shared" si="6"/>
        <v xml:space="preserve"> </v>
      </c>
      <c r="P81" s="7"/>
    </row>
    <row r="82" spans="7:16">
      <c r="G82" s="6">
        <f t="shared" si="7"/>
        <v>2300</v>
      </c>
      <c r="H82" s="5">
        <f t="shared" si="7"/>
        <v>230</v>
      </c>
      <c r="I82" s="5"/>
      <c r="J82" s="5"/>
      <c r="L82" s="5" t="str">
        <f t="shared" si="6"/>
        <v xml:space="preserve"> </v>
      </c>
      <c r="P82" s="7"/>
    </row>
    <row r="83" spans="7:16">
      <c r="G83" s="6">
        <f t="shared" si="7"/>
        <v>2300</v>
      </c>
      <c r="H83" s="5">
        <f t="shared" si="7"/>
        <v>230</v>
      </c>
      <c r="I83" s="5"/>
      <c r="J83" s="5"/>
      <c r="L83" s="5" t="str">
        <f t="shared" si="6"/>
        <v xml:space="preserve"> </v>
      </c>
      <c r="P83" s="7"/>
    </row>
    <row r="84" spans="7:16">
      <c r="G84" s="6">
        <f t="shared" si="7"/>
        <v>2300</v>
      </c>
      <c r="H84" s="5">
        <f t="shared" si="7"/>
        <v>230</v>
      </c>
      <c r="I84" s="5"/>
      <c r="J84" s="5"/>
      <c r="L84" s="5" t="str">
        <f t="shared" si="6"/>
        <v xml:space="preserve"> </v>
      </c>
      <c r="P84" s="7"/>
    </row>
    <row r="85" spans="7:16">
      <c r="G85" s="6">
        <f t="shared" si="7"/>
        <v>2300</v>
      </c>
      <c r="H85" s="5">
        <f t="shared" si="7"/>
        <v>230</v>
      </c>
      <c r="I85" s="5"/>
      <c r="J85" s="5"/>
      <c r="L85" s="5" t="str">
        <f t="shared" si="6"/>
        <v xml:space="preserve"> </v>
      </c>
      <c r="P85" s="7"/>
    </row>
    <row r="86" spans="7:16">
      <c r="G86" s="6">
        <f t="shared" si="7"/>
        <v>2300</v>
      </c>
      <c r="H86" s="5">
        <f t="shared" si="7"/>
        <v>230</v>
      </c>
      <c r="I86" s="5"/>
      <c r="J86" s="5"/>
      <c r="L86" s="5" t="str">
        <f t="shared" si="6"/>
        <v xml:space="preserve"> </v>
      </c>
      <c r="P86" s="7"/>
    </row>
    <row r="87" spans="7:16">
      <c r="G87" s="6">
        <f t="shared" si="7"/>
        <v>2300</v>
      </c>
      <c r="H87" s="5">
        <f t="shared" si="7"/>
        <v>230</v>
      </c>
      <c r="I87" s="5"/>
      <c r="J87" s="5"/>
      <c r="L87" s="5" t="str">
        <f t="shared" si="6"/>
        <v xml:space="preserve"> </v>
      </c>
      <c r="P87" s="7"/>
    </row>
    <row r="88" spans="7:16">
      <c r="G88" s="6">
        <f t="shared" si="7"/>
        <v>2300</v>
      </c>
      <c r="H88" s="5">
        <f t="shared" si="7"/>
        <v>230</v>
      </c>
      <c r="I88" s="5"/>
      <c r="J88" s="5"/>
      <c r="L88" s="5" t="str">
        <f t="shared" si="6"/>
        <v xml:space="preserve"> </v>
      </c>
      <c r="P88" s="7"/>
    </row>
    <row r="89" spans="7:16">
      <c r="G89" s="6">
        <f t="shared" ref="G89:H104" si="8">G88-E89+C89</f>
        <v>2300</v>
      </c>
      <c r="H89" s="5">
        <f t="shared" si="8"/>
        <v>230</v>
      </c>
      <c r="I89" s="5"/>
      <c r="J89" s="5"/>
      <c r="L89" s="5" t="str">
        <f t="shared" si="6"/>
        <v xml:space="preserve"> </v>
      </c>
      <c r="P89" s="7"/>
    </row>
    <row r="90" spans="7:16">
      <c r="G90" s="6">
        <f t="shared" si="8"/>
        <v>2300</v>
      </c>
      <c r="H90" s="5">
        <f t="shared" si="8"/>
        <v>230</v>
      </c>
      <c r="I90" s="5"/>
      <c r="J90" s="5"/>
      <c r="L90" s="5" t="str">
        <f t="shared" si="6"/>
        <v xml:space="preserve"> </v>
      </c>
      <c r="P90" s="7"/>
    </row>
    <row r="91" spans="7:16">
      <c r="G91" s="6">
        <f t="shared" si="8"/>
        <v>2300</v>
      </c>
      <c r="H91" s="5">
        <f t="shared" si="8"/>
        <v>230</v>
      </c>
      <c r="I91" s="5"/>
      <c r="J91" s="5"/>
      <c r="L91" s="5" t="str">
        <f t="shared" si="6"/>
        <v xml:space="preserve"> </v>
      </c>
      <c r="P91" s="7"/>
    </row>
    <row r="92" spans="7:16">
      <c r="G92" s="6">
        <f t="shared" si="8"/>
        <v>2300</v>
      </c>
      <c r="H92" s="5">
        <f t="shared" si="8"/>
        <v>230</v>
      </c>
      <c r="I92" s="5"/>
      <c r="J92" s="5"/>
      <c r="L92" s="5" t="str">
        <f t="shared" si="6"/>
        <v xml:space="preserve"> </v>
      </c>
      <c r="P92" s="7"/>
    </row>
    <row r="93" spans="7:16">
      <c r="G93" s="6">
        <f t="shared" si="8"/>
        <v>2300</v>
      </c>
      <c r="H93" s="5">
        <f t="shared" si="8"/>
        <v>230</v>
      </c>
      <c r="I93" s="5"/>
      <c r="J93" s="5"/>
      <c r="L93" s="5" t="str">
        <f t="shared" si="6"/>
        <v xml:space="preserve"> </v>
      </c>
      <c r="P93" s="7"/>
    </row>
    <row r="94" spans="7:16">
      <c r="G94" s="6">
        <f t="shared" si="8"/>
        <v>2300</v>
      </c>
      <c r="H94" s="5">
        <f t="shared" si="8"/>
        <v>230</v>
      </c>
      <c r="I94" s="5"/>
      <c r="J94" s="5"/>
      <c r="L94" s="5" t="str">
        <f t="shared" si="6"/>
        <v xml:space="preserve"> </v>
      </c>
      <c r="P94" s="7"/>
    </row>
    <row r="95" spans="7:16">
      <c r="G95" s="6">
        <f t="shared" si="8"/>
        <v>2300</v>
      </c>
      <c r="H95" s="5">
        <f t="shared" si="8"/>
        <v>230</v>
      </c>
      <c r="I95" s="5"/>
      <c r="J95" s="5"/>
      <c r="L95" s="5" t="str">
        <f t="shared" si="6"/>
        <v xml:space="preserve"> </v>
      </c>
      <c r="P95" s="7"/>
    </row>
    <row r="96" spans="7:16">
      <c r="G96" s="6">
        <f t="shared" si="8"/>
        <v>2300</v>
      </c>
      <c r="H96" s="5">
        <f t="shared" si="8"/>
        <v>230</v>
      </c>
      <c r="I96" s="5"/>
      <c r="J96" s="5"/>
      <c r="L96" s="5" t="str">
        <f t="shared" si="6"/>
        <v xml:space="preserve"> </v>
      </c>
      <c r="P96" s="7"/>
    </row>
    <row r="97" spans="7:16">
      <c r="G97" s="6">
        <f t="shared" si="8"/>
        <v>2300</v>
      </c>
      <c r="H97" s="5">
        <f t="shared" si="8"/>
        <v>230</v>
      </c>
      <c r="I97" s="5"/>
      <c r="J97" s="5"/>
      <c r="L97" s="5" t="str">
        <f t="shared" si="6"/>
        <v xml:space="preserve"> </v>
      </c>
      <c r="P97" s="7"/>
    </row>
    <row r="98" spans="7:16">
      <c r="G98" s="6">
        <f t="shared" si="8"/>
        <v>2300</v>
      </c>
      <c r="H98" s="5">
        <f t="shared" si="8"/>
        <v>230</v>
      </c>
      <c r="I98" s="5"/>
      <c r="J98" s="5"/>
      <c r="L98" s="5" t="str">
        <f t="shared" si="6"/>
        <v xml:space="preserve"> </v>
      </c>
      <c r="P98" s="7"/>
    </row>
    <row r="99" spans="7:16">
      <c r="G99" s="6">
        <f t="shared" si="8"/>
        <v>2300</v>
      </c>
      <c r="H99" s="5">
        <f t="shared" si="8"/>
        <v>230</v>
      </c>
      <c r="I99" s="5"/>
      <c r="J99" s="5"/>
      <c r="L99" s="5" t="str">
        <f t="shared" si="6"/>
        <v xml:space="preserve"> </v>
      </c>
      <c r="P99" s="7"/>
    </row>
    <row r="100" spans="7:16">
      <c r="G100" s="6">
        <f t="shared" si="8"/>
        <v>2300</v>
      </c>
      <c r="H100" s="5">
        <f t="shared" si="8"/>
        <v>230</v>
      </c>
      <c r="I100" s="5"/>
      <c r="J100" s="5"/>
      <c r="L100" s="5" t="str">
        <f t="shared" si="6"/>
        <v xml:space="preserve"> </v>
      </c>
      <c r="P100" s="7"/>
    </row>
    <row r="101" spans="7:16">
      <c r="G101" s="6">
        <f t="shared" si="8"/>
        <v>2300</v>
      </c>
      <c r="H101" s="5">
        <f t="shared" si="8"/>
        <v>230</v>
      </c>
      <c r="I101" s="5"/>
      <c r="J101" s="5"/>
      <c r="L101" s="5" t="str">
        <f t="shared" si="6"/>
        <v xml:space="preserve"> </v>
      </c>
      <c r="P101" s="7"/>
    </row>
    <row r="102" spans="7:16">
      <c r="G102" s="6">
        <f t="shared" si="8"/>
        <v>2300</v>
      </c>
      <c r="H102" s="5">
        <f t="shared" si="8"/>
        <v>230</v>
      </c>
      <c r="I102" s="5"/>
      <c r="J102" s="5"/>
      <c r="L102" s="5" t="str">
        <f t="shared" si="6"/>
        <v xml:space="preserve"> </v>
      </c>
      <c r="P102" s="7"/>
    </row>
    <row r="103" spans="7:16">
      <c r="G103" s="6">
        <f t="shared" si="8"/>
        <v>2300</v>
      </c>
      <c r="H103" s="5">
        <f t="shared" si="8"/>
        <v>230</v>
      </c>
      <c r="I103" s="5"/>
      <c r="J103" s="5"/>
      <c r="L103" s="5" t="str">
        <f t="shared" si="6"/>
        <v xml:space="preserve"> </v>
      </c>
      <c r="P103" s="7"/>
    </row>
    <row r="104" spans="7:16">
      <c r="G104" s="6">
        <f t="shared" si="8"/>
        <v>2300</v>
      </c>
      <c r="H104" s="5">
        <f t="shared" si="8"/>
        <v>230</v>
      </c>
      <c r="I104" s="5"/>
      <c r="J104" s="5"/>
      <c r="L104" s="5" t="str">
        <f t="shared" si="6"/>
        <v xml:space="preserve"> </v>
      </c>
      <c r="P104" s="7"/>
    </row>
    <row r="105" spans="7:16">
      <c r="G105" s="6">
        <f t="shared" ref="G105:H120" si="9">G104-E105+C105</f>
        <v>2300</v>
      </c>
      <c r="H105" s="5">
        <f t="shared" si="9"/>
        <v>230</v>
      </c>
      <c r="I105" s="5"/>
      <c r="J105" s="5"/>
      <c r="L105" s="5" t="str">
        <f t="shared" si="6"/>
        <v xml:space="preserve"> </v>
      </c>
      <c r="P105" s="7"/>
    </row>
    <row r="106" spans="7:16">
      <c r="G106" s="6">
        <f t="shared" si="9"/>
        <v>2300</v>
      </c>
      <c r="H106" s="5">
        <f t="shared" si="9"/>
        <v>230</v>
      </c>
      <c r="I106" s="5"/>
      <c r="J106" s="5"/>
      <c r="L106" s="5" t="str">
        <f t="shared" si="6"/>
        <v xml:space="preserve"> </v>
      </c>
      <c r="P106" s="7"/>
    </row>
    <row r="107" spans="7:16">
      <c r="G107" s="6">
        <f t="shared" si="9"/>
        <v>2300</v>
      </c>
      <c r="H107" s="5">
        <f t="shared" si="9"/>
        <v>230</v>
      </c>
      <c r="I107" s="5"/>
      <c r="J107" s="5"/>
      <c r="L107" s="5" t="str">
        <f t="shared" si="6"/>
        <v xml:space="preserve"> </v>
      </c>
      <c r="P107" s="7"/>
    </row>
    <row r="108" spans="7:16">
      <c r="G108" s="6">
        <f t="shared" si="9"/>
        <v>2300</v>
      </c>
      <c r="H108" s="5">
        <f t="shared" si="9"/>
        <v>230</v>
      </c>
      <c r="I108" s="5"/>
      <c r="J108" s="5"/>
      <c r="L108" s="5" t="str">
        <f t="shared" si="6"/>
        <v xml:space="preserve"> </v>
      </c>
      <c r="P108" s="7"/>
    </row>
    <row r="109" spans="7:16">
      <c r="G109" s="6">
        <f t="shared" si="9"/>
        <v>2300</v>
      </c>
      <c r="H109" s="5">
        <f t="shared" si="9"/>
        <v>230</v>
      </c>
      <c r="I109" s="5"/>
      <c r="J109" s="5"/>
      <c r="L109" s="5" t="str">
        <f t="shared" si="6"/>
        <v xml:space="preserve"> </v>
      </c>
      <c r="P109" s="7"/>
    </row>
    <row r="110" spans="7:16">
      <c r="G110" s="6">
        <f t="shared" si="9"/>
        <v>2300</v>
      </c>
      <c r="H110" s="5">
        <f t="shared" si="9"/>
        <v>230</v>
      </c>
      <c r="I110" s="5"/>
      <c r="J110" s="5"/>
      <c r="L110" s="5" t="str">
        <f t="shared" si="6"/>
        <v xml:space="preserve"> </v>
      </c>
      <c r="P110" s="7"/>
    </row>
    <row r="111" spans="7:16">
      <c r="G111" s="6">
        <f t="shared" si="9"/>
        <v>2300</v>
      </c>
      <c r="H111" s="5">
        <f t="shared" si="9"/>
        <v>230</v>
      </c>
      <c r="I111" s="5"/>
      <c r="J111" s="5"/>
      <c r="L111" s="5" t="str">
        <f t="shared" si="6"/>
        <v xml:space="preserve"> </v>
      </c>
      <c r="P111" s="7"/>
    </row>
    <row r="112" spans="7:16">
      <c r="G112" s="6">
        <f t="shared" si="9"/>
        <v>2300</v>
      </c>
      <c r="H112" s="5">
        <f t="shared" si="9"/>
        <v>230</v>
      </c>
      <c r="I112" s="5"/>
      <c r="J112" s="5"/>
      <c r="L112" s="5" t="str">
        <f t="shared" si="6"/>
        <v xml:space="preserve"> </v>
      </c>
      <c r="P112" s="7"/>
    </row>
    <row r="113" spans="7:16">
      <c r="G113" s="6">
        <f t="shared" si="9"/>
        <v>2300</v>
      </c>
      <c r="H113" s="5">
        <f t="shared" si="9"/>
        <v>230</v>
      </c>
      <c r="I113" s="5"/>
      <c r="J113" s="5"/>
      <c r="L113" s="5" t="str">
        <f t="shared" si="6"/>
        <v xml:space="preserve"> </v>
      </c>
      <c r="P113" s="7"/>
    </row>
    <row r="114" spans="7:16">
      <c r="G114" s="6">
        <f t="shared" si="9"/>
        <v>2300</v>
      </c>
      <c r="H114" s="5">
        <f t="shared" si="9"/>
        <v>230</v>
      </c>
      <c r="I114" s="5"/>
      <c r="J114" s="5"/>
      <c r="L114" s="5" t="str">
        <f t="shared" si="6"/>
        <v xml:space="preserve"> </v>
      </c>
      <c r="P114" s="7"/>
    </row>
    <row r="115" spans="7:16">
      <c r="G115" s="6">
        <f t="shared" si="9"/>
        <v>2300</v>
      </c>
      <c r="H115" s="5">
        <f t="shared" si="9"/>
        <v>230</v>
      </c>
      <c r="I115" s="5"/>
      <c r="J115" s="5"/>
      <c r="L115" s="5" t="str">
        <f t="shared" si="6"/>
        <v xml:space="preserve"> </v>
      </c>
      <c r="P115" s="7"/>
    </row>
    <row r="116" spans="7:16">
      <c r="G116" s="6">
        <f t="shared" si="9"/>
        <v>2300</v>
      </c>
      <c r="H116" s="5">
        <f t="shared" si="9"/>
        <v>230</v>
      </c>
      <c r="I116" s="5"/>
      <c r="J116" s="5"/>
      <c r="L116" s="5" t="str">
        <f t="shared" si="6"/>
        <v xml:space="preserve"> </v>
      </c>
      <c r="P116" s="7"/>
    </row>
    <row r="117" spans="7:16">
      <c r="G117" s="6">
        <f t="shared" si="9"/>
        <v>2300</v>
      </c>
      <c r="H117" s="5">
        <f t="shared" si="9"/>
        <v>230</v>
      </c>
      <c r="I117" s="5"/>
      <c r="J117" s="5"/>
      <c r="L117" s="5" t="str">
        <f t="shared" si="6"/>
        <v xml:space="preserve"> </v>
      </c>
      <c r="P117" s="7"/>
    </row>
    <row r="118" spans="7:16">
      <c r="G118" s="6">
        <f t="shared" si="9"/>
        <v>2300</v>
      </c>
      <c r="H118" s="5">
        <f t="shared" si="9"/>
        <v>230</v>
      </c>
      <c r="I118" s="5"/>
      <c r="J118" s="5"/>
      <c r="L118" s="5" t="str">
        <f t="shared" si="6"/>
        <v xml:space="preserve"> </v>
      </c>
      <c r="P118" s="7"/>
    </row>
    <row r="119" spans="7:16">
      <c r="G119" s="6">
        <f t="shared" si="9"/>
        <v>2300</v>
      </c>
      <c r="H119" s="5">
        <f t="shared" si="9"/>
        <v>230</v>
      </c>
      <c r="I119" s="5"/>
      <c r="J119" s="5"/>
      <c r="L119" s="5" t="str">
        <f t="shared" si="6"/>
        <v xml:space="preserve"> </v>
      </c>
      <c r="P119" s="7"/>
    </row>
    <row r="120" spans="7:16">
      <c r="G120" s="6">
        <f t="shared" si="9"/>
        <v>2300</v>
      </c>
      <c r="H120" s="5">
        <f t="shared" si="9"/>
        <v>230</v>
      </c>
      <c r="I120" s="5"/>
      <c r="J120" s="5"/>
      <c r="L120" s="5" t="str">
        <f t="shared" si="6"/>
        <v xml:space="preserve"> </v>
      </c>
      <c r="P120" s="7"/>
    </row>
    <row r="121" spans="7:16">
      <c r="G121" s="6">
        <f t="shared" ref="G121:H136" si="10">G120-E121+C121</f>
        <v>2300</v>
      </c>
      <c r="H121" s="5">
        <f t="shared" si="10"/>
        <v>230</v>
      </c>
      <c r="I121" s="5"/>
      <c r="J121" s="5"/>
      <c r="L121" s="5" t="str">
        <f t="shared" si="6"/>
        <v xml:space="preserve"> </v>
      </c>
      <c r="P121" s="7"/>
    </row>
    <row r="122" spans="7:16">
      <c r="G122" s="6">
        <f t="shared" si="10"/>
        <v>2300</v>
      </c>
      <c r="H122" s="5">
        <f t="shared" si="10"/>
        <v>230</v>
      </c>
      <c r="I122" s="5"/>
      <c r="J122" s="5"/>
      <c r="L122" s="5" t="str">
        <f t="shared" si="6"/>
        <v xml:space="preserve"> </v>
      </c>
      <c r="P122" s="7"/>
    </row>
    <row r="123" spans="7:16">
      <c r="G123" s="6">
        <f t="shared" si="10"/>
        <v>2300</v>
      </c>
      <c r="H123" s="5">
        <f t="shared" si="10"/>
        <v>230</v>
      </c>
      <c r="I123" s="5"/>
      <c r="J123" s="5"/>
      <c r="L123" s="5" t="str">
        <f t="shared" si="6"/>
        <v xml:space="preserve"> </v>
      </c>
      <c r="P123" s="7"/>
    </row>
    <row r="124" spans="7:16">
      <c r="G124" s="6">
        <f t="shared" si="10"/>
        <v>2300</v>
      </c>
      <c r="H124" s="5">
        <f t="shared" si="10"/>
        <v>230</v>
      </c>
      <c r="I124" s="5"/>
      <c r="J124" s="5"/>
      <c r="L124" s="5" t="str">
        <f t="shared" si="6"/>
        <v xml:space="preserve"> </v>
      </c>
      <c r="P124" s="7"/>
    </row>
    <row r="125" spans="7:16">
      <c r="G125" s="6">
        <f t="shared" si="10"/>
        <v>2300</v>
      </c>
      <c r="H125" s="5">
        <f t="shared" si="10"/>
        <v>230</v>
      </c>
      <c r="I125" s="5"/>
      <c r="J125" s="5"/>
      <c r="L125" s="5" t="str">
        <f t="shared" ref="L125:L188" si="11">IF(D125&gt;0,D125," ")</f>
        <v xml:space="preserve"> </v>
      </c>
      <c r="P125" s="7"/>
    </row>
    <row r="126" spans="7:16">
      <c r="G126" s="6">
        <f t="shared" si="10"/>
        <v>2300</v>
      </c>
      <c r="H126" s="5">
        <f t="shared" si="10"/>
        <v>230</v>
      </c>
      <c r="I126" s="5"/>
      <c r="J126" s="5"/>
      <c r="L126" s="5" t="str">
        <f t="shared" si="11"/>
        <v xml:space="preserve"> </v>
      </c>
      <c r="P126" s="7"/>
    </row>
    <row r="127" spans="7:16">
      <c r="G127" s="6">
        <f t="shared" si="10"/>
        <v>2300</v>
      </c>
      <c r="H127" s="5">
        <f t="shared" si="10"/>
        <v>230</v>
      </c>
      <c r="I127" s="5"/>
      <c r="J127" s="5"/>
      <c r="L127" s="5" t="str">
        <f t="shared" si="11"/>
        <v xml:space="preserve"> </v>
      </c>
      <c r="P127" s="7"/>
    </row>
    <row r="128" spans="7:16">
      <c r="G128" s="6">
        <f t="shared" si="10"/>
        <v>2300</v>
      </c>
      <c r="H128" s="5">
        <f t="shared" si="10"/>
        <v>230</v>
      </c>
      <c r="I128" s="5"/>
      <c r="J128" s="5"/>
      <c r="L128" s="5" t="str">
        <f t="shared" si="11"/>
        <v xml:space="preserve"> </v>
      </c>
      <c r="P128" s="7"/>
    </row>
    <row r="129" spans="7:16">
      <c r="G129" s="6">
        <f t="shared" si="10"/>
        <v>2300</v>
      </c>
      <c r="H129" s="5">
        <f t="shared" si="10"/>
        <v>230</v>
      </c>
      <c r="I129" s="5"/>
      <c r="J129" s="5"/>
      <c r="L129" s="5" t="str">
        <f t="shared" si="11"/>
        <v xml:space="preserve"> </v>
      </c>
      <c r="P129" s="7"/>
    </row>
    <row r="130" spans="7:16">
      <c r="G130" s="6">
        <f t="shared" si="10"/>
        <v>2300</v>
      </c>
      <c r="H130" s="5">
        <f t="shared" si="10"/>
        <v>230</v>
      </c>
      <c r="I130" s="5"/>
      <c r="J130" s="5"/>
      <c r="L130" s="5" t="str">
        <f t="shared" si="11"/>
        <v xml:space="preserve"> </v>
      </c>
      <c r="P130" s="7"/>
    </row>
    <row r="131" spans="7:16">
      <c r="G131" s="6">
        <f t="shared" si="10"/>
        <v>2300</v>
      </c>
      <c r="H131" s="5">
        <f t="shared" si="10"/>
        <v>230</v>
      </c>
      <c r="I131" s="5"/>
      <c r="J131" s="5"/>
      <c r="L131" s="5" t="str">
        <f t="shared" si="11"/>
        <v xml:space="preserve"> </v>
      </c>
      <c r="P131" s="7"/>
    </row>
    <row r="132" spans="7:16">
      <c r="G132" s="6">
        <f t="shared" si="10"/>
        <v>2300</v>
      </c>
      <c r="H132" s="5">
        <f t="shared" si="10"/>
        <v>230</v>
      </c>
      <c r="I132" s="5"/>
      <c r="J132" s="5"/>
      <c r="L132" s="5" t="str">
        <f t="shared" si="11"/>
        <v xml:space="preserve"> </v>
      </c>
      <c r="P132" s="7"/>
    </row>
    <row r="133" spans="7:16">
      <c r="G133" s="6">
        <f t="shared" si="10"/>
        <v>2300</v>
      </c>
      <c r="H133" s="5">
        <f t="shared" si="10"/>
        <v>230</v>
      </c>
      <c r="I133" s="5"/>
      <c r="J133" s="5"/>
      <c r="L133" s="5" t="str">
        <f t="shared" si="11"/>
        <v xml:space="preserve"> </v>
      </c>
      <c r="P133" s="7"/>
    </row>
    <row r="134" spans="7:16">
      <c r="G134" s="6">
        <f t="shared" si="10"/>
        <v>2300</v>
      </c>
      <c r="H134" s="5">
        <f t="shared" si="10"/>
        <v>230</v>
      </c>
      <c r="I134" s="5"/>
      <c r="J134" s="5"/>
      <c r="L134" s="5" t="str">
        <f t="shared" si="11"/>
        <v xml:space="preserve"> </v>
      </c>
      <c r="P134" s="7"/>
    </row>
    <row r="135" spans="7:16">
      <c r="G135" s="6">
        <f t="shared" si="10"/>
        <v>2300</v>
      </c>
      <c r="H135" s="5">
        <f t="shared" si="10"/>
        <v>230</v>
      </c>
      <c r="I135" s="5"/>
      <c r="J135" s="5"/>
      <c r="L135" s="5" t="str">
        <f t="shared" si="11"/>
        <v xml:space="preserve"> </v>
      </c>
      <c r="P135" s="7"/>
    </row>
    <row r="136" spans="7:16">
      <c r="G136" s="6">
        <f t="shared" si="10"/>
        <v>2300</v>
      </c>
      <c r="H136" s="5">
        <f t="shared" si="10"/>
        <v>230</v>
      </c>
      <c r="I136" s="5"/>
      <c r="J136" s="5"/>
      <c r="L136" s="5" t="str">
        <f t="shared" si="11"/>
        <v xml:space="preserve"> </v>
      </c>
      <c r="P136" s="7"/>
    </row>
    <row r="137" spans="7:16">
      <c r="G137" s="6">
        <f t="shared" ref="G137:H152" si="12">G136-E137+C137</f>
        <v>2300</v>
      </c>
      <c r="H137" s="5">
        <f t="shared" si="12"/>
        <v>230</v>
      </c>
      <c r="I137" s="5"/>
      <c r="J137" s="5"/>
      <c r="L137" s="5" t="str">
        <f t="shared" si="11"/>
        <v xml:space="preserve"> </v>
      </c>
      <c r="P137" s="7"/>
    </row>
    <row r="138" spans="7:16">
      <c r="G138" s="6">
        <f t="shared" si="12"/>
        <v>2300</v>
      </c>
      <c r="H138" s="5">
        <f t="shared" si="12"/>
        <v>230</v>
      </c>
      <c r="I138" s="5"/>
      <c r="J138" s="5"/>
      <c r="L138" s="5" t="str">
        <f t="shared" si="11"/>
        <v xml:space="preserve"> </v>
      </c>
      <c r="P138" s="7"/>
    </row>
    <row r="139" spans="7:16">
      <c r="G139" s="6">
        <f t="shared" si="12"/>
        <v>2300</v>
      </c>
      <c r="H139" s="5">
        <f t="shared" si="12"/>
        <v>230</v>
      </c>
      <c r="I139" s="5"/>
      <c r="J139" s="5"/>
      <c r="L139" s="5" t="str">
        <f t="shared" si="11"/>
        <v xml:space="preserve"> </v>
      </c>
      <c r="P139" s="7"/>
    </row>
    <row r="140" spans="7:16">
      <c r="G140" s="6">
        <f t="shared" si="12"/>
        <v>2300</v>
      </c>
      <c r="H140" s="5">
        <f t="shared" si="12"/>
        <v>230</v>
      </c>
      <c r="I140" s="5"/>
      <c r="J140" s="5"/>
      <c r="L140" s="5" t="str">
        <f t="shared" si="11"/>
        <v xml:space="preserve"> </v>
      </c>
      <c r="P140" s="7"/>
    </row>
    <row r="141" spans="7:16">
      <c r="G141" s="6">
        <f t="shared" si="12"/>
        <v>2300</v>
      </c>
      <c r="H141" s="5">
        <f t="shared" si="12"/>
        <v>230</v>
      </c>
      <c r="I141" s="5"/>
      <c r="J141" s="5"/>
      <c r="L141" s="5" t="str">
        <f t="shared" si="11"/>
        <v xml:space="preserve"> </v>
      </c>
      <c r="P141" s="7"/>
    </row>
    <row r="142" spans="7:16">
      <c r="G142" s="6">
        <f t="shared" si="12"/>
        <v>2300</v>
      </c>
      <c r="H142" s="5">
        <f t="shared" si="12"/>
        <v>230</v>
      </c>
      <c r="I142" s="5"/>
      <c r="J142" s="5"/>
      <c r="L142" s="5" t="str">
        <f t="shared" si="11"/>
        <v xml:space="preserve"> </v>
      </c>
      <c r="P142" s="7"/>
    </row>
    <row r="143" spans="7:16">
      <c r="G143" s="6">
        <f t="shared" si="12"/>
        <v>2300</v>
      </c>
      <c r="H143" s="5">
        <f t="shared" si="12"/>
        <v>230</v>
      </c>
      <c r="I143" s="5"/>
      <c r="J143" s="5"/>
      <c r="L143" s="5" t="str">
        <f t="shared" si="11"/>
        <v xml:space="preserve"> </v>
      </c>
      <c r="P143" s="7"/>
    </row>
    <row r="144" spans="7:16">
      <c r="G144" s="6">
        <f t="shared" si="12"/>
        <v>2300</v>
      </c>
      <c r="H144" s="5">
        <f t="shared" si="12"/>
        <v>230</v>
      </c>
      <c r="I144" s="5"/>
      <c r="J144" s="5"/>
      <c r="L144" s="5" t="str">
        <f t="shared" si="11"/>
        <v xml:space="preserve"> </v>
      </c>
      <c r="P144" s="7"/>
    </row>
    <row r="145" spans="7:16">
      <c r="G145" s="6">
        <f t="shared" si="12"/>
        <v>2300</v>
      </c>
      <c r="H145" s="5">
        <f t="shared" si="12"/>
        <v>230</v>
      </c>
      <c r="I145" s="5"/>
      <c r="J145" s="5"/>
      <c r="L145" s="5" t="str">
        <f t="shared" si="11"/>
        <v xml:space="preserve"> </v>
      </c>
      <c r="P145" s="7"/>
    </row>
    <row r="146" spans="7:16">
      <c r="G146" s="6">
        <f t="shared" si="12"/>
        <v>2300</v>
      </c>
      <c r="H146" s="5">
        <f t="shared" si="12"/>
        <v>230</v>
      </c>
      <c r="I146" s="5"/>
      <c r="J146" s="5"/>
      <c r="L146" s="5" t="str">
        <f t="shared" si="11"/>
        <v xml:space="preserve"> </v>
      </c>
      <c r="P146" s="7"/>
    </row>
    <row r="147" spans="7:16">
      <c r="G147" s="6">
        <f t="shared" si="12"/>
        <v>2300</v>
      </c>
      <c r="H147" s="5">
        <f t="shared" si="12"/>
        <v>230</v>
      </c>
      <c r="I147" s="5"/>
      <c r="J147" s="5"/>
      <c r="L147" s="5" t="str">
        <f t="shared" si="11"/>
        <v xml:space="preserve"> </v>
      </c>
      <c r="P147" s="7"/>
    </row>
    <row r="148" spans="7:16">
      <c r="G148" s="6">
        <f t="shared" si="12"/>
        <v>2300</v>
      </c>
      <c r="H148" s="5">
        <f t="shared" si="12"/>
        <v>230</v>
      </c>
      <c r="I148" s="5"/>
      <c r="J148" s="5"/>
      <c r="L148" s="5" t="str">
        <f t="shared" si="11"/>
        <v xml:space="preserve"> </v>
      </c>
      <c r="P148" s="7"/>
    </row>
    <row r="149" spans="7:16">
      <c r="G149" s="6">
        <f t="shared" si="12"/>
        <v>2300</v>
      </c>
      <c r="H149" s="5">
        <f t="shared" si="12"/>
        <v>230</v>
      </c>
      <c r="I149" s="5"/>
      <c r="J149" s="5"/>
      <c r="L149" s="5" t="str">
        <f t="shared" si="11"/>
        <v xml:space="preserve"> </v>
      </c>
      <c r="P149" s="7"/>
    </row>
    <row r="150" spans="7:16">
      <c r="G150" s="6">
        <f t="shared" si="12"/>
        <v>2300</v>
      </c>
      <c r="H150" s="5">
        <f t="shared" si="12"/>
        <v>230</v>
      </c>
      <c r="I150" s="5"/>
      <c r="J150" s="5"/>
      <c r="L150" s="5" t="str">
        <f t="shared" si="11"/>
        <v xml:space="preserve"> </v>
      </c>
      <c r="P150" s="7"/>
    </row>
    <row r="151" spans="7:16">
      <c r="G151" s="6">
        <f t="shared" si="12"/>
        <v>2300</v>
      </c>
      <c r="H151" s="5">
        <f t="shared" si="12"/>
        <v>230</v>
      </c>
      <c r="I151" s="5"/>
      <c r="J151" s="5"/>
      <c r="L151" s="5" t="str">
        <f t="shared" si="11"/>
        <v xml:space="preserve"> </v>
      </c>
      <c r="P151" s="7"/>
    </row>
    <row r="152" spans="7:16">
      <c r="G152" s="6">
        <f t="shared" si="12"/>
        <v>2300</v>
      </c>
      <c r="H152" s="5">
        <f t="shared" si="12"/>
        <v>230</v>
      </c>
      <c r="I152" s="5"/>
      <c r="J152" s="5"/>
      <c r="L152" s="5" t="str">
        <f t="shared" si="11"/>
        <v xml:space="preserve"> </v>
      </c>
      <c r="P152" s="7"/>
    </row>
    <row r="153" spans="7:16">
      <c r="G153" s="6">
        <f t="shared" ref="G153:H168" si="13">G152-E153+C153</f>
        <v>2300</v>
      </c>
      <c r="H153" s="5">
        <f t="shared" si="13"/>
        <v>230</v>
      </c>
      <c r="I153" s="5"/>
      <c r="J153" s="5"/>
      <c r="L153" s="5" t="str">
        <f t="shared" si="11"/>
        <v xml:space="preserve"> </v>
      </c>
      <c r="P153" s="7"/>
    </row>
    <row r="154" spans="7:16">
      <c r="G154" s="6">
        <f t="shared" si="13"/>
        <v>2300</v>
      </c>
      <c r="H154" s="5">
        <f t="shared" si="13"/>
        <v>230</v>
      </c>
      <c r="I154" s="5"/>
      <c r="J154" s="5"/>
      <c r="L154" s="5" t="str">
        <f t="shared" si="11"/>
        <v xml:space="preserve"> </v>
      </c>
      <c r="P154" s="7"/>
    </row>
    <row r="155" spans="7:16">
      <c r="G155" s="6">
        <f t="shared" si="13"/>
        <v>2300</v>
      </c>
      <c r="H155" s="5">
        <f t="shared" si="13"/>
        <v>230</v>
      </c>
      <c r="I155" s="5"/>
      <c r="J155" s="5"/>
      <c r="L155" s="5" t="str">
        <f t="shared" si="11"/>
        <v xml:space="preserve"> </v>
      </c>
      <c r="P155" s="7"/>
    </row>
    <row r="156" spans="7:16">
      <c r="G156" s="6">
        <f t="shared" si="13"/>
        <v>2300</v>
      </c>
      <c r="H156" s="5">
        <f t="shared" si="13"/>
        <v>230</v>
      </c>
      <c r="I156" s="5"/>
      <c r="J156" s="5"/>
      <c r="L156" s="5" t="str">
        <f t="shared" si="11"/>
        <v xml:space="preserve"> </v>
      </c>
      <c r="P156" s="7"/>
    </row>
    <row r="157" spans="7:16">
      <c r="G157" s="6">
        <f t="shared" si="13"/>
        <v>2300</v>
      </c>
      <c r="H157" s="5">
        <f t="shared" si="13"/>
        <v>230</v>
      </c>
      <c r="I157" s="5"/>
      <c r="J157" s="5"/>
      <c r="L157" s="5" t="str">
        <f t="shared" si="11"/>
        <v xml:space="preserve"> </v>
      </c>
      <c r="P157" s="7"/>
    </row>
    <row r="158" spans="7:16">
      <c r="G158" s="6">
        <f t="shared" si="13"/>
        <v>2300</v>
      </c>
      <c r="H158" s="5">
        <f t="shared" si="13"/>
        <v>230</v>
      </c>
      <c r="I158" s="5"/>
      <c r="J158" s="5"/>
      <c r="L158" s="5" t="str">
        <f t="shared" si="11"/>
        <v xml:space="preserve"> </v>
      </c>
      <c r="P158" s="7"/>
    </row>
    <row r="159" spans="7:16">
      <c r="G159" s="6">
        <f t="shared" si="13"/>
        <v>2300</v>
      </c>
      <c r="H159" s="5">
        <f t="shared" si="13"/>
        <v>230</v>
      </c>
      <c r="I159" s="5"/>
      <c r="J159" s="5"/>
      <c r="L159" s="5" t="str">
        <f t="shared" si="11"/>
        <v xml:space="preserve"> </v>
      </c>
      <c r="P159" s="7"/>
    </row>
    <row r="160" spans="7:16">
      <c r="G160" s="6">
        <f t="shared" si="13"/>
        <v>2300</v>
      </c>
      <c r="H160" s="5">
        <f t="shared" si="13"/>
        <v>230</v>
      </c>
      <c r="I160" s="5"/>
      <c r="J160" s="5"/>
      <c r="L160" s="5" t="str">
        <f t="shared" si="11"/>
        <v xml:space="preserve"> </v>
      </c>
      <c r="P160" s="7"/>
    </row>
    <row r="161" spans="7:16">
      <c r="G161" s="6">
        <f t="shared" si="13"/>
        <v>2300</v>
      </c>
      <c r="H161" s="5">
        <f t="shared" si="13"/>
        <v>230</v>
      </c>
      <c r="I161" s="5"/>
      <c r="J161" s="5"/>
      <c r="L161" s="5" t="str">
        <f t="shared" si="11"/>
        <v xml:space="preserve"> </v>
      </c>
      <c r="P161" s="7"/>
    </row>
    <row r="162" spans="7:16">
      <c r="G162" s="6">
        <f t="shared" si="13"/>
        <v>2300</v>
      </c>
      <c r="H162" s="5">
        <f t="shared" si="13"/>
        <v>230</v>
      </c>
      <c r="I162" s="5"/>
      <c r="J162" s="5"/>
      <c r="L162" s="5" t="str">
        <f t="shared" si="11"/>
        <v xml:space="preserve"> </v>
      </c>
      <c r="P162" s="7"/>
    </row>
    <row r="163" spans="7:16">
      <c r="G163" s="6">
        <f t="shared" si="13"/>
        <v>2300</v>
      </c>
      <c r="H163" s="5">
        <f t="shared" si="13"/>
        <v>230</v>
      </c>
      <c r="I163" s="5"/>
      <c r="J163" s="5"/>
      <c r="L163" s="5" t="str">
        <f t="shared" si="11"/>
        <v xml:space="preserve"> </v>
      </c>
      <c r="P163" s="7"/>
    </row>
    <row r="164" spans="7:16">
      <c r="G164" s="6">
        <f t="shared" si="13"/>
        <v>2300</v>
      </c>
      <c r="H164" s="5">
        <f t="shared" si="13"/>
        <v>230</v>
      </c>
      <c r="I164" s="5"/>
      <c r="J164" s="5"/>
      <c r="L164" s="5" t="str">
        <f t="shared" si="11"/>
        <v xml:space="preserve"> </v>
      </c>
      <c r="P164" s="7"/>
    </row>
    <row r="165" spans="7:16">
      <c r="G165" s="6">
        <f t="shared" si="13"/>
        <v>2300</v>
      </c>
      <c r="H165" s="5">
        <f t="shared" si="13"/>
        <v>230</v>
      </c>
      <c r="I165" s="5"/>
      <c r="J165" s="5"/>
      <c r="L165" s="5" t="str">
        <f t="shared" si="11"/>
        <v xml:space="preserve"> </v>
      </c>
      <c r="P165" s="7"/>
    </row>
    <row r="166" spans="7:16">
      <c r="G166" s="6">
        <f t="shared" si="13"/>
        <v>2300</v>
      </c>
      <c r="H166" s="5">
        <f t="shared" si="13"/>
        <v>230</v>
      </c>
      <c r="I166" s="5"/>
      <c r="J166" s="5"/>
      <c r="L166" s="5" t="str">
        <f t="shared" si="11"/>
        <v xml:space="preserve"> </v>
      </c>
      <c r="P166" s="7"/>
    </row>
    <row r="167" spans="7:16">
      <c r="G167" s="6">
        <f t="shared" si="13"/>
        <v>2300</v>
      </c>
      <c r="H167" s="5">
        <f t="shared" si="13"/>
        <v>230</v>
      </c>
      <c r="I167" s="5"/>
      <c r="J167" s="5"/>
      <c r="L167" s="5" t="str">
        <f t="shared" si="11"/>
        <v xml:space="preserve"> </v>
      </c>
      <c r="P167" s="7"/>
    </row>
    <row r="168" spans="7:16">
      <c r="G168" s="6">
        <f t="shared" si="13"/>
        <v>2300</v>
      </c>
      <c r="H168" s="5">
        <f t="shared" si="13"/>
        <v>230</v>
      </c>
      <c r="I168" s="5"/>
      <c r="J168" s="5"/>
      <c r="L168" s="5" t="str">
        <f t="shared" si="11"/>
        <v xml:space="preserve"> </v>
      </c>
      <c r="P168" s="7"/>
    </row>
    <row r="169" spans="7:16">
      <c r="G169" s="6">
        <f t="shared" ref="G169:H184" si="14">G168-E169+C169</f>
        <v>2300</v>
      </c>
      <c r="H169" s="5">
        <f t="shared" si="14"/>
        <v>230</v>
      </c>
      <c r="I169" s="5"/>
      <c r="J169" s="5"/>
      <c r="L169" s="5" t="str">
        <f t="shared" si="11"/>
        <v xml:space="preserve"> </v>
      </c>
      <c r="P169" s="7"/>
    </row>
    <row r="170" spans="7:16">
      <c r="G170" s="6">
        <f t="shared" si="14"/>
        <v>2300</v>
      </c>
      <c r="H170" s="5">
        <f t="shared" si="14"/>
        <v>230</v>
      </c>
      <c r="I170" s="5"/>
      <c r="J170" s="5"/>
      <c r="L170" s="5" t="str">
        <f t="shared" si="11"/>
        <v xml:space="preserve"> </v>
      </c>
      <c r="P170" s="7"/>
    </row>
    <row r="171" spans="7:16">
      <c r="G171" s="6">
        <f t="shared" si="14"/>
        <v>2300</v>
      </c>
      <c r="H171" s="5">
        <f t="shared" si="14"/>
        <v>230</v>
      </c>
      <c r="I171" s="5"/>
      <c r="J171" s="5"/>
      <c r="L171" s="5" t="str">
        <f t="shared" si="11"/>
        <v xml:space="preserve"> </v>
      </c>
      <c r="P171" s="7"/>
    </row>
    <row r="172" spans="7:16">
      <c r="G172" s="6">
        <f t="shared" si="14"/>
        <v>2300</v>
      </c>
      <c r="H172" s="5">
        <f t="shared" si="14"/>
        <v>230</v>
      </c>
      <c r="I172" s="5"/>
      <c r="J172" s="5"/>
      <c r="L172" s="5" t="str">
        <f t="shared" si="11"/>
        <v xml:space="preserve"> </v>
      </c>
      <c r="P172" s="7"/>
    </row>
    <row r="173" spans="7:16">
      <c r="G173" s="6">
        <f t="shared" si="14"/>
        <v>2300</v>
      </c>
      <c r="H173" s="5">
        <f t="shared" si="14"/>
        <v>230</v>
      </c>
      <c r="I173" s="5"/>
      <c r="J173" s="5"/>
      <c r="L173" s="5" t="str">
        <f t="shared" si="11"/>
        <v xml:space="preserve"> </v>
      </c>
      <c r="P173" s="7"/>
    </row>
    <row r="174" spans="7:16">
      <c r="G174" s="6">
        <f t="shared" si="14"/>
        <v>2300</v>
      </c>
      <c r="H174" s="5">
        <f t="shared" si="14"/>
        <v>230</v>
      </c>
      <c r="I174" s="5"/>
      <c r="J174" s="5"/>
      <c r="L174" s="5" t="str">
        <f t="shared" si="11"/>
        <v xml:space="preserve"> </v>
      </c>
      <c r="P174" s="7"/>
    </row>
    <row r="175" spans="7:16">
      <c r="G175" s="6">
        <f t="shared" si="14"/>
        <v>2300</v>
      </c>
      <c r="H175" s="5">
        <f t="shared" si="14"/>
        <v>230</v>
      </c>
      <c r="I175" s="5"/>
      <c r="J175" s="5"/>
      <c r="L175" s="5" t="str">
        <f t="shared" si="11"/>
        <v xml:space="preserve"> </v>
      </c>
      <c r="P175" s="7"/>
    </row>
    <row r="176" spans="7:16">
      <c r="G176" s="6">
        <f t="shared" si="14"/>
        <v>2300</v>
      </c>
      <c r="H176" s="5">
        <f t="shared" si="14"/>
        <v>230</v>
      </c>
      <c r="I176" s="5"/>
      <c r="J176" s="5"/>
      <c r="L176" s="5" t="str">
        <f t="shared" si="11"/>
        <v xml:space="preserve"> </v>
      </c>
      <c r="P176" s="7"/>
    </row>
    <row r="177" spans="7:16">
      <c r="G177" s="6">
        <f t="shared" si="14"/>
        <v>2300</v>
      </c>
      <c r="H177" s="5">
        <f t="shared" si="14"/>
        <v>230</v>
      </c>
      <c r="I177" s="5"/>
      <c r="J177" s="5"/>
      <c r="L177" s="5" t="str">
        <f t="shared" si="11"/>
        <v xml:space="preserve"> </v>
      </c>
      <c r="P177" s="7"/>
    </row>
    <row r="178" spans="7:16">
      <c r="G178" s="6">
        <f t="shared" si="14"/>
        <v>2300</v>
      </c>
      <c r="H178" s="5">
        <f t="shared" si="14"/>
        <v>230</v>
      </c>
      <c r="I178" s="5"/>
      <c r="J178" s="5"/>
      <c r="L178" s="5" t="str">
        <f t="shared" si="11"/>
        <v xml:space="preserve"> </v>
      </c>
      <c r="P178" s="7"/>
    </row>
    <row r="179" spans="7:16">
      <c r="G179" s="6">
        <f t="shared" si="14"/>
        <v>2300</v>
      </c>
      <c r="H179" s="5">
        <f t="shared" si="14"/>
        <v>230</v>
      </c>
      <c r="I179" s="5"/>
      <c r="J179" s="5"/>
      <c r="L179" s="5" t="str">
        <f t="shared" si="11"/>
        <v xml:space="preserve"> </v>
      </c>
      <c r="P179" s="7"/>
    </row>
    <row r="180" spans="7:16">
      <c r="G180" s="6">
        <f t="shared" si="14"/>
        <v>2300</v>
      </c>
      <c r="H180" s="5">
        <f t="shared" si="14"/>
        <v>230</v>
      </c>
      <c r="I180" s="5"/>
      <c r="J180" s="5"/>
      <c r="L180" s="5" t="str">
        <f t="shared" si="11"/>
        <v xml:space="preserve"> </v>
      </c>
      <c r="P180" s="7"/>
    </row>
    <row r="181" spans="7:16">
      <c r="G181" s="6">
        <f t="shared" si="14"/>
        <v>2300</v>
      </c>
      <c r="H181" s="5">
        <f t="shared" si="14"/>
        <v>230</v>
      </c>
      <c r="I181" s="5"/>
      <c r="J181" s="5"/>
      <c r="L181" s="5" t="str">
        <f t="shared" si="11"/>
        <v xml:space="preserve"> </v>
      </c>
      <c r="P181" s="7"/>
    </row>
    <row r="182" spans="7:16">
      <c r="G182" s="6">
        <f t="shared" si="14"/>
        <v>2300</v>
      </c>
      <c r="H182" s="5">
        <f t="shared" si="14"/>
        <v>230</v>
      </c>
      <c r="I182" s="5"/>
      <c r="J182" s="5"/>
      <c r="L182" s="5" t="str">
        <f t="shared" si="11"/>
        <v xml:space="preserve"> </v>
      </c>
      <c r="P182" s="7"/>
    </row>
    <row r="183" spans="7:16">
      <c r="G183" s="6">
        <f t="shared" si="14"/>
        <v>2300</v>
      </c>
      <c r="H183" s="5">
        <f t="shared" si="14"/>
        <v>230</v>
      </c>
      <c r="I183" s="5"/>
      <c r="J183" s="5"/>
      <c r="L183" s="5" t="str">
        <f t="shared" si="11"/>
        <v xml:space="preserve"> </v>
      </c>
      <c r="P183" s="7"/>
    </row>
    <row r="184" spans="7:16">
      <c r="G184" s="6">
        <f t="shared" si="14"/>
        <v>2300</v>
      </c>
      <c r="H184" s="5">
        <f t="shared" si="14"/>
        <v>230</v>
      </c>
      <c r="I184" s="5"/>
      <c r="J184" s="5"/>
      <c r="L184" s="5" t="str">
        <f t="shared" si="11"/>
        <v xml:space="preserve"> </v>
      </c>
      <c r="P184" s="7"/>
    </row>
    <row r="185" spans="7:16">
      <c r="G185" s="6">
        <f t="shared" ref="G185:H200" si="15">G184-E185+C185</f>
        <v>2300</v>
      </c>
      <c r="H185" s="5">
        <f t="shared" si="15"/>
        <v>230</v>
      </c>
      <c r="I185" s="5"/>
      <c r="J185" s="5"/>
      <c r="L185" s="5" t="str">
        <f t="shared" si="11"/>
        <v xml:space="preserve"> </v>
      </c>
      <c r="P185" s="7"/>
    </row>
    <row r="186" spans="7:16">
      <c r="G186" s="6">
        <f t="shared" si="15"/>
        <v>2300</v>
      </c>
      <c r="H186" s="5">
        <f t="shared" si="15"/>
        <v>230</v>
      </c>
      <c r="I186" s="5"/>
      <c r="J186" s="5"/>
      <c r="L186" s="5" t="str">
        <f t="shared" si="11"/>
        <v xml:space="preserve"> </v>
      </c>
      <c r="P186" s="7"/>
    </row>
    <row r="187" spans="7:16">
      <c r="G187" s="6">
        <f t="shared" si="15"/>
        <v>2300</v>
      </c>
      <c r="H187" s="5">
        <f t="shared" si="15"/>
        <v>230</v>
      </c>
      <c r="I187" s="5"/>
      <c r="J187" s="5"/>
      <c r="L187" s="5" t="str">
        <f t="shared" si="11"/>
        <v xml:space="preserve"> </v>
      </c>
      <c r="P187" s="7"/>
    </row>
    <row r="188" spans="7:16">
      <c r="G188" s="6">
        <f t="shared" si="15"/>
        <v>2300</v>
      </c>
      <c r="H188" s="5">
        <f t="shared" si="15"/>
        <v>230</v>
      </c>
      <c r="I188" s="5"/>
      <c r="J188" s="5"/>
      <c r="L188" s="5" t="str">
        <f t="shared" si="11"/>
        <v xml:space="preserve"> </v>
      </c>
      <c r="P188" s="7"/>
    </row>
    <row r="189" spans="7:16">
      <c r="G189" s="6">
        <f t="shared" si="15"/>
        <v>2300</v>
      </c>
      <c r="H189" s="5">
        <f t="shared" si="15"/>
        <v>230</v>
      </c>
      <c r="I189" s="5"/>
      <c r="J189" s="5"/>
      <c r="L189" s="5" t="str">
        <f t="shared" ref="L189:L209" si="16">IF(D189&gt;0,D189," ")</f>
        <v xml:space="preserve"> </v>
      </c>
      <c r="P189" s="7"/>
    </row>
    <row r="190" spans="7:16">
      <c r="G190" s="6">
        <f t="shared" si="15"/>
        <v>2300</v>
      </c>
      <c r="H190" s="5">
        <f t="shared" si="15"/>
        <v>230</v>
      </c>
      <c r="I190" s="5"/>
      <c r="J190" s="5"/>
      <c r="L190" s="5" t="str">
        <f t="shared" si="16"/>
        <v xml:space="preserve"> </v>
      </c>
      <c r="P190" s="7"/>
    </row>
    <row r="191" spans="7:16">
      <c r="G191" s="6">
        <f t="shared" si="15"/>
        <v>2300</v>
      </c>
      <c r="H191" s="5">
        <f t="shared" si="15"/>
        <v>230</v>
      </c>
      <c r="I191" s="5"/>
      <c r="J191" s="5"/>
      <c r="L191" s="5" t="str">
        <f t="shared" si="16"/>
        <v xml:space="preserve"> </v>
      </c>
      <c r="P191" s="7"/>
    </row>
    <row r="192" spans="7:16">
      <c r="G192" s="6">
        <f t="shared" si="15"/>
        <v>2300</v>
      </c>
      <c r="H192" s="5">
        <f t="shared" si="15"/>
        <v>230</v>
      </c>
      <c r="I192" s="5"/>
      <c r="J192" s="5"/>
      <c r="L192" s="5" t="str">
        <f t="shared" si="16"/>
        <v xml:space="preserve"> </v>
      </c>
      <c r="P192" s="7"/>
    </row>
    <row r="193" spans="7:16">
      <c r="G193" s="6">
        <f t="shared" si="15"/>
        <v>2300</v>
      </c>
      <c r="H193" s="5">
        <f t="shared" si="15"/>
        <v>230</v>
      </c>
      <c r="I193" s="5"/>
      <c r="J193" s="5"/>
      <c r="L193" s="5" t="str">
        <f t="shared" si="16"/>
        <v xml:space="preserve"> </v>
      </c>
      <c r="P193" s="7"/>
    </row>
    <row r="194" spans="7:16">
      <c r="G194" s="6">
        <f t="shared" si="15"/>
        <v>2300</v>
      </c>
      <c r="H194" s="5">
        <f t="shared" si="15"/>
        <v>230</v>
      </c>
      <c r="I194" s="5"/>
      <c r="J194" s="5"/>
      <c r="L194" s="5" t="str">
        <f t="shared" si="16"/>
        <v xml:space="preserve"> </v>
      </c>
      <c r="P194" s="7"/>
    </row>
    <row r="195" spans="7:16">
      <c r="G195" s="6">
        <f t="shared" si="15"/>
        <v>2300</v>
      </c>
      <c r="H195" s="5">
        <f t="shared" si="15"/>
        <v>230</v>
      </c>
      <c r="I195" s="5"/>
      <c r="J195" s="5"/>
      <c r="L195" s="5" t="str">
        <f t="shared" si="16"/>
        <v xml:space="preserve"> </v>
      </c>
      <c r="P195" s="7"/>
    </row>
    <row r="196" spans="7:16">
      <c r="G196" s="6">
        <f t="shared" si="15"/>
        <v>2300</v>
      </c>
      <c r="H196" s="5">
        <f t="shared" si="15"/>
        <v>230</v>
      </c>
      <c r="I196" s="5"/>
      <c r="J196" s="5"/>
      <c r="L196" s="5" t="str">
        <f t="shared" si="16"/>
        <v xml:space="preserve"> </v>
      </c>
      <c r="P196" s="7"/>
    </row>
    <row r="197" spans="7:16">
      <c r="G197" s="6">
        <f t="shared" si="15"/>
        <v>2300</v>
      </c>
      <c r="H197" s="5">
        <f t="shared" si="15"/>
        <v>230</v>
      </c>
      <c r="I197" s="5"/>
      <c r="J197" s="5"/>
      <c r="L197" s="5" t="str">
        <f t="shared" si="16"/>
        <v xml:space="preserve"> </v>
      </c>
      <c r="P197" s="7"/>
    </row>
    <row r="198" spans="7:16">
      <c r="G198" s="6">
        <f t="shared" si="15"/>
        <v>2300</v>
      </c>
      <c r="H198" s="5">
        <f t="shared" si="15"/>
        <v>230</v>
      </c>
      <c r="I198" s="5"/>
      <c r="J198" s="5"/>
      <c r="L198" s="5" t="str">
        <f t="shared" si="16"/>
        <v xml:space="preserve"> </v>
      </c>
      <c r="P198" s="7"/>
    </row>
    <row r="199" spans="7:16">
      <c r="G199" s="6">
        <f t="shared" si="15"/>
        <v>2300</v>
      </c>
      <c r="H199" s="5">
        <f t="shared" si="15"/>
        <v>230</v>
      </c>
      <c r="I199" s="5"/>
      <c r="J199" s="5"/>
      <c r="L199" s="5" t="str">
        <f t="shared" si="16"/>
        <v xml:space="preserve"> </v>
      </c>
      <c r="P199" s="7"/>
    </row>
    <row r="200" spans="7:16">
      <c r="G200" s="6">
        <f t="shared" si="15"/>
        <v>2300</v>
      </c>
      <c r="H200" s="5">
        <f t="shared" si="15"/>
        <v>230</v>
      </c>
      <c r="I200" s="5"/>
      <c r="J200" s="5"/>
      <c r="L200" s="5" t="str">
        <f t="shared" si="16"/>
        <v xml:space="preserve"> </v>
      </c>
      <c r="P200" s="7"/>
    </row>
    <row r="201" spans="7:16">
      <c r="G201" s="6">
        <f t="shared" ref="G201:H209" si="17">G200-E201+C201</f>
        <v>2300</v>
      </c>
      <c r="H201" s="5">
        <f t="shared" si="17"/>
        <v>230</v>
      </c>
      <c r="I201" s="5"/>
      <c r="J201" s="5"/>
      <c r="L201" s="5" t="str">
        <f t="shared" si="16"/>
        <v xml:space="preserve"> </v>
      </c>
      <c r="P201" s="7"/>
    </row>
    <row r="202" spans="7:16">
      <c r="G202" s="6">
        <f t="shared" si="17"/>
        <v>2300</v>
      </c>
      <c r="H202" s="5">
        <f t="shared" si="17"/>
        <v>230</v>
      </c>
      <c r="I202" s="5"/>
      <c r="J202" s="5"/>
      <c r="L202" s="5" t="str">
        <f t="shared" si="16"/>
        <v xml:space="preserve"> </v>
      </c>
      <c r="P202" s="7"/>
    </row>
    <row r="203" spans="7:16">
      <c r="G203" s="6">
        <f t="shared" si="17"/>
        <v>2300</v>
      </c>
      <c r="H203" s="5">
        <f t="shared" si="17"/>
        <v>230</v>
      </c>
      <c r="I203" s="5"/>
      <c r="J203" s="5"/>
      <c r="L203" s="5" t="str">
        <f t="shared" si="16"/>
        <v xml:space="preserve"> </v>
      </c>
      <c r="P203" s="7"/>
    </row>
    <row r="204" spans="7:16">
      <c r="G204" s="6">
        <f t="shared" si="17"/>
        <v>2300</v>
      </c>
      <c r="H204" s="5">
        <f t="shared" si="17"/>
        <v>230</v>
      </c>
      <c r="I204" s="5"/>
      <c r="J204" s="5"/>
      <c r="L204" s="5" t="str">
        <f t="shared" si="16"/>
        <v xml:space="preserve"> </v>
      </c>
      <c r="P204" s="7"/>
    </row>
    <row r="205" spans="7:16">
      <c r="G205" s="6">
        <f t="shared" si="17"/>
        <v>2300</v>
      </c>
      <c r="H205" s="5">
        <f t="shared" si="17"/>
        <v>230</v>
      </c>
      <c r="I205" s="5"/>
      <c r="J205" s="5"/>
      <c r="L205" s="5" t="str">
        <f t="shared" si="16"/>
        <v xml:space="preserve"> </v>
      </c>
      <c r="P205" s="7"/>
    </row>
    <row r="206" spans="7:16">
      <c r="G206" s="6">
        <f t="shared" si="17"/>
        <v>2300</v>
      </c>
      <c r="H206" s="5">
        <f t="shared" si="17"/>
        <v>230</v>
      </c>
      <c r="I206" s="5"/>
      <c r="J206" s="5"/>
      <c r="L206" s="5" t="str">
        <f t="shared" si="16"/>
        <v xml:space="preserve"> </v>
      </c>
      <c r="P206" s="7"/>
    </row>
    <row r="207" spans="7:16">
      <c r="G207" s="6">
        <f t="shared" si="17"/>
        <v>2300</v>
      </c>
      <c r="H207" s="5">
        <f t="shared" si="17"/>
        <v>230</v>
      </c>
      <c r="I207" s="5"/>
      <c r="J207" s="5"/>
      <c r="L207" s="5" t="str">
        <f t="shared" si="16"/>
        <v xml:space="preserve"> </v>
      </c>
      <c r="P207" s="7"/>
    </row>
    <row r="208" spans="7:16">
      <c r="G208" s="6">
        <f t="shared" si="17"/>
        <v>2300</v>
      </c>
      <c r="H208" s="5">
        <f t="shared" si="17"/>
        <v>230</v>
      </c>
      <c r="I208" s="5"/>
      <c r="J208" s="5"/>
      <c r="L208" s="5" t="str">
        <f t="shared" si="16"/>
        <v xml:space="preserve"> </v>
      </c>
      <c r="P208" s="7"/>
    </row>
    <row r="209" spans="7:16">
      <c r="G209" s="6">
        <f t="shared" si="17"/>
        <v>2300</v>
      </c>
      <c r="H209" s="5">
        <f t="shared" si="17"/>
        <v>230</v>
      </c>
      <c r="I209" s="5"/>
      <c r="J209" s="5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9"/>
  <sheetViews>
    <sheetView zoomScale="110" zoomScaleNormal="110" workbookViewId="0">
      <selection activeCell="D19" sqref="D1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4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4" t="s">
        <v>134</v>
      </c>
      <c r="D2" s="704"/>
      <c r="E2" s="704"/>
      <c r="F2" s="704"/>
      <c r="G2" s="704"/>
      <c r="H2" s="704"/>
      <c r="I2" s="704"/>
      <c r="J2" s="704"/>
      <c r="K2" s="704"/>
    </row>
    <row r="3" spans="1:18" ht="24.75" customHeight="1" thickBot="1">
      <c r="A3" s="1"/>
      <c r="C3" s="705"/>
      <c r="D3" s="705"/>
      <c r="E3" s="705"/>
      <c r="F3" s="705"/>
      <c r="G3" s="705"/>
      <c r="H3" s="705"/>
      <c r="I3" s="705"/>
      <c r="J3" s="705"/>
      <c r="K3" s="705"/>
    </row>
    <row r="4" spans="1:18" ht="24.75" thickTop="1" thickBot="1">
      <c r="A4" s="703"/>
      <c r="B4" s="703"/>
      <c r="C4" s="709" t="s">
        <v>22</v>
      </c>
      <c r="D4" s="709"/>
      <c r="E4" s="706" t="s">
        <v>31</v>
      </c>
      <c r="F4" s="707"/>
      <c r="G4" s="707"/>
      <c r="H4" s="707"/>
      <c r="I4" s="707"/>
      <c r="J4" s="707"/>
      <c r="K4" s="708"/>
      <c r="L4" s="467">
        <v>100</v>
      </c>
    </row>
    <row r="5" spans="1:18" ht="12" customHeight="1" thickTop="1" thickBot="1">
      <c r="A5" s="168"/>
      <c r="B5" s="169"/>
      <c r="C5" s="170"/>
      <c r="D5" s="168"/>
      <c r="E5" s="171"/>
      <c r="F5" s="169"/>
      <c r="G5" s="170"/>
      <c r="H5" s="168"/>
      <c r="I5" s="168"/>
      <c r="J5" s="168"/>
      <c r="K5" s="716" t="s">
        <v>20</v>
      </c>
      <c r="L5" s="717"/>
      <c r="M5" s="718"/>
      <c r="N5" s="373"/>
      <c r="O5" s="374"/>
      <c r="P5" s="375"/>
    </row>
    <row r="6" spans="1:18" ht="23.25" customHeight="1" thickBot="1">
      <c r="A6" s="710" t="s">
        <v>0</v>
      </c>
      <c r="B6" s="711"/>
      <c r="C6" s="712" t="s">
        <v>1</v>
      </c>
      <c r="D6" s="713"/>
      <c r="E6" s="714" t="s">
        <v>2</v>
      </c>
      <c r="F6" s="715"/>
      <c r="G6" s="712" t="s">
        <v>3</v>
      </c>
      <c r="H6" s="713"/>
      <c r="I6" s="172" t="s">
        <v>15</v>
      </c>
      <c r="J6" s="147" t="s">
        <v>7</v>
      </c>
      <c r="K6" s="372" t="s">
        <v>4</v>
      </c>
      <c r="L6" s="149" t="s">
        <v>19</v>
      </c>
      <c r="M6" s="148"/>
      <c r="N6" s="173" t="s">
        <v>8</v>
      </c>
      <c r="O6" s="173" t="s">
        <v>9</v>
      </c>
      <c r="P6" s="173" t="s">
        <v>8</v>
      </c>
      <c r="Q6" s="8"/>
      <c r="R6" s="4"/>
    </row>
    <row r="7" spans="1:18" ht="15" customHeight="1" thickTop="1" thickBot="1">
      <c r="A7" s="150" t="s">
        <v>17</v>
      </c>
      <c r="B7" s="376" t="s">
        <v>18</v>
      </c>
      <c r="C7" s="151" t="s">
        <v>10</v>
      </c>
      <c r="D7" s="152" t="s">
        <v>5</v>
      </c>
      <c r="E7" s="153" t="s">
        <v>10</v>
      </c>
      <c r="F7" s="142" t="s">
        <v>5</v>
      </c>
      <c r="G7" s="154" t="s">
        <v>10</v>
      </c>
      <c r="H7" s="142" t="s">
        <v>5</v>
      </c>
      <c r="I7" s="142" t="s">
        <v>16</v>
      </c>
      <c r="J7" s="174"/>
      <c r="K7" s="142" t="s">
        <v>11</v>
      </c>
      <c r="L7" s="142" t="s">
        <v>5</v>
      </c>
      <c r="M7" s="142" t="s">
        <v>6</v>
      </c>
      <c r="N7" s="155" t="s">
        <v>12</v>
      </c>
      <c r="O7" s="155" t="s">
        <v>13</v>
      </c>
      <c r="P7" s="155" t="s">
        <v>14</v>
      </c>
    </row>
    <row r="8" spans="1:18" s="27" customFormat="1" ht="20.25" customHeight="1">
      <c r="A8" s="127" t="s">
        <v>152</v>
      </c>
      <c r="B8" s="132"/>
      <c r="C8" s="133"/>
      <c r="D8" s="134"/>
      <c r="E8" s="135"/>
      <c r="F8" s="136"/>
      <c r="G8" s="133">
        <v>135.29</v>
      </c>
      <c r="H8" s="134">
        <v>11</v>
      </c>
      <c r="I8" s="137"/>
      <c r="J8" s="136"/>
      <c r="K8" s="138"/>
      <c r="L8" s="59"/>
      <c r="M8" s="59"/>
      <c r="N8" s="60"/>
      <c r="O8" s="60"/>
      <c r="P8" s="61"/>
      <c r="R8" s="60"/>
    </row>
    <row r="9" spans="1:18" s="19" customFormat="1" ht="15.75">
      <c r="B9" s="111">
        <v>2</v>
      </c>
      <c r="C9" s="122"/>
      <c r="D9" s="123"/>
      <c r="E9" s="377">
        <v>98.204999999999998</v>
      </c>
      <c r="F9" s="112">
        <v>8</v>
      </c>
      <c r="G9" s="378">
        <f t="shared" ref="G9:G16" si="0">G8-E9+C9</f>
        <v>37.084999999999994</v>
      </c>
      <c r="H9" s="209">
        <f t="shared" ref="H9:H24" si="1">H8-F9+D9</f>
        <v>3</v>
      </c>
      <c r="I9" s="125">
        <v>83</v>
      </c>
      <c r="J9" s="215" t="s">
        <v>159</v>
      </c>
      <c r="K9" s="379"/>
      <c r="N9" s="34"/>
      <c r="O9" s="34"/>
      <c r="P9" s="34"/>
      <c r="R9" s="34"/>
    </row>
    <row r="10" spans="1:18" s="19" customFormat="1" ht="15.75">
      <c r="B10" s="111">
        <v>4</v>
      </c>
      <c r="C10" s="122">
        <v>0.03</v>
      </c>
      <c r="D10" s="123"/>
      <c r="E10" s="377">
        <v>37.11</v>
      </c>
      <c r="F10" s="112">
        <v>3</v>
      </c>
      <c r="G10" s="378">
        <f t="shared" si="0"/>
        <v>4.9999999999943145E-3</v>
      </c>
      <c r="H10" s="209">
        <f t="shared" si="1"/>
        <v>0</v>
      </c>
      <c r="I10" s="125">
        <v>100</v>
      </c>
      <c r="J10" s="215" t="s">
        <v>159</v>
      </c>
      <c r="K10" s="380"/>
      <c r="N10" s="34"/>
      <c r="O10" s="34"/>
      <c r="P10" s="34"/>
      <c r="R10" s="34"/>
    </row>
    <row r="11" spans="1:18" s="19" customFormat="1" ht="15">
      <c r="B11" s="111">
        <v>10</v>
      </c>
      <c r="C11" s="563">
        <v>989.61</v>
      </c>
      <c r="D11" s="487">
        <v>50</v>
      </c>
      <c r="E11" s="495"/>
      <c r="F11" s="123"/>
      <c r="G11" s="559">
        <f t="shared" si="0"/>
        <v>989.61500000000001</v>
      </c>
      <c r="H11" s="209">
        <f t="shared" si="1"/>
        <v>50</v>
      </c>
      <c r="I11" s="125" t="s">
        <v>171</v>
      </c>
      <c r="J11" s="477"/>
      <c r="K11" s="380"/>
      <c r="N11" s="34"/>
      <c r="O11" s="34"/>
      <c r="P11" s="34"/>
      <c r="R11" s="34"/>
    </row>
    <row r="12" spans="1:18" s="19" customFormat="1" ht="15.75">
      <c r="B12" s="111">
        <v>10</v>
      </c>
      <c r="C12" s="122"/>
      <c r="D12" s="123"/>
      <c r="E12" s="639">
        <v>80.12</v>
      </c>
      <c r="F12" s="112">
        <v>4</v>
      </c>
      <c r="G12" s="378">
        <f t="shared" si="0"/>
        <v>909.495</v>
      </c>
      <c r="H12" s="209">
        <f t="shared" si="1"/>
        <v>46</v>
      </c>
      <c r="I12" s="125">
        <v>130</v>
      </c>
      <c r="J12" s="215" t="s">
        <v>159</v>
      </c>
      <c r="K12" s="380"/>
      <c r="N12" s="34"/>
      <c r="O12" s="34"/>
      <c r="P12" s="34"/>
      <c r="R12" s="34"/>
    </row>
    <row r="13" spans="1:18" s="19" customFormat="1" ht="15.75">
      <c r="B13" s="111">
        <v>13</v>
      </c>
      <c r="C13" s="122"/>
      <c r="D13" s="123"/>
      <c r="E13" s="504">
        <v>159.27000000000001</v>
      </c>
      <c r="F13" s="112">
        <v>8</v>
      </c>
      <c r="G13" s="378">
        <f t="shared" si="0"/>
        <v>750.22500000000002</v>
      </c>
      <c r="H13" s="209">
        <f t="shared" si="1"/>
        <v>38</v>
      </c>
      <c r="I13" s="125">
        <v>143</v>
      </c>
      <c r="J13" s="215" t="s">
        <v>159</v>
      </c>
      <c r="K13" s="379"/>
      <c r="N13" s="34"/>
      <c r="O13" s="33"/>
      <c r="P13" s="34"/>
      <c r="R13" s="34"/>
    </row>
    <row r="14" spans="1:18" s="38" customFormat="1" ht="15.75">
      <c r="A14" s="19"/>
      <c r="B14" s="111">
        <v>16</v>
      </c>
      <c r="C14" s="122"/>
      <c r="D14" s="123"/>
      <c r="E14" s="504">
        <v>39.76</v>
      </c>
      <c r="F14" s="112">
        <v>2</v>
      </c>
      <c r="G14" s="378">
        <f t="shared" si="0"/>
        <v>710.46500000000003</v>
      </c>
      <c r="H14" s="209">
        <f t="shared" si="1"/>
        <v>36</v>
      </c>
      <c r="I14" s="125">
        <v>157</v>
      </c>
      <c r="J14" s="215" t="s">
        <v>181</v>
      </c>
      <c r="K14" s="383"/>
      <c r="L14" s="19"/>
      <c r="N14" s="50"/>
      <c r="O14" s="46"/>
      <c r="P14" s="46"/>
      <c r="R14" s="46"/>
    </row>
    <row r="15" spans="1:18" s="19" customFormat="1" ht="15.75">
      <c r="B15" s="111">
        <v>22</v>
      </c>
      <c r="C15" s="122"/>
      <c r="D15" s="123"/>
      <c r="E15" s="504">
        <v>19.66</v>
      </c>
      <c r="F15" s="112">
        <v>1</v>
      </c>
      <c r="G15" s="378">
        <f t="shared" si="0"/>
        <v>690.80500000000006</v>
      </c>
      <c r="H15" s="209">
        <f t="shared" si="1"/>
        <v>35</v>
      </c>
      <c r="I15" s="217">
        <v>185</v>
      </c>
      <c r="J15" s="215" t="s">
        <v>154</v>
      </c>
      <c r="K15" s="110"/>
      <c r="N15" s="50"/>
      <c r="O15" s="34"/>
      <c r="P15" s="34"/>
      <c r="R15" s="34"/>
    </row>
    <row r="16" spans="1:18" s="19" customFormat="1" ht="15.75">
      <c r="B16" s="121">
        <v>22</v>
      </c>
      <c r="C16" s="122"/>
      <c r="D16" s="123"/>
      <c r="E16" s="504">
        <v>98.29</v>
      </c>
      <c r="F16" s="112">
        <v>5</v>
      </c>
      <c r="G16" s="378">
        <f t="shared" si="0"/>
        <v>592.5150000000001</v>
      </c>
      <c r="H16" s="209">
        <f t="shared" si="1"/>
        <v>30</v>
      </c>
      <c r="I16" s="218">
        <v>186</v>
      </c>
      <c r="J16" s="215" t="s">
        <v>159</v>
      </c>
      <c r="K16" s="123"/>
      <c r="N16" s="34"/>
      <c r="O16" s="34"/>
      <c r="P16" s="34"/>
      <c r="R16" s="34"/>
    </row>
    <row r="17" spans="1:16" s="19" customFormat="1" ht="15.75">
      <c r="B17" s="121">
        <v>28</v>
      </c>
      <c r="C17" s="122"/>
      <c r="D17" s="123"/>
      <c r="E17" s="505">
        <v>99.02</v>
      </c>
      <c r="F17" s="112">
        <v>5</v>
      </c>
      <c r="G17" s="378">
        <f t="shared" ref="G17:G72" si="2">G16-E17+C17</f>
        <v>493.49500000000012</v>
      </c>
      <c r="H17" s="209">
        <f t="shared" si="1"/>
        <v>25</v>
      </c>
      <c r="I17" s="218">
        <v>218</v>
      </c>
      <c r="J17" s="215" t="s">
        <v>154</v>
      </c>
      <c r="K17" s="123"/>
      <c r="N17" s="34"/>
      <c r="O17" s="34"/>
      <c r="P17" s="34"/>
    </row>
    <row r="18" spans="1:16" s="19" customFormat="1" ht="15.75">
      <c r="B18" s="121">
        <v>29</v>
      </c>
      <c r="C18" s="122"/>
      <c r="D18" s="123"/>
      <c r="E18" s="505">
        <v>98.13</v>
      </c>
      <c r="F18" s="112">
        <v>5</v>
      </c>
      <c r="G18" s="378">
        <f t="shared" si="2"/>
        <v>395.36500000000012</v>
      </c>
      <c r="H18" s="209">
        <f t="shared" si="1"/>
        <v>20</v>
      </c>
      <c r="I18" s="218">
        <v>221</v>
      </c>
      <c r="J18" s="218" t="s">
        <v>154</v>
      </c>
      <c r="K18" s="123"/>
      <c r="N18" s="34"/>
      <c r="O18" s="34"/>
      <c r="P18" s="34"/>
    </row>
    <row r="19" spans="1:16" s="19" customFormat="1" ht="15">
      <c r="B19" s="121">
        <v>29</v>
      </c>
      <c r="C19" s="122"/>
      <c r="D19" s="123"/>
      <c r="E19" s="505">
        <v>100.24</v>
      </c>
      <c r="F19" s="112">
        <v>5</v>
      </c>
      <c r="G19" s="378">
        <f t="shared" si="2"/>
        <v>295.12500000000011</v>
      </c>
      <c r="H19" s="209">
        <f t="shared" si="1"/>
        <v>15</v>
      </c>
      <c r="I19" s="209">
        <v>222</v>
      </c>
      <c r="J19" s="209" t="s">
        <v>159</v>
      </c>
      <c r="K19" s="123"/>
      <c r="N19" s="34"/>
      <c r="O19" s="34"/>
      <c r="P19" s="34"/>
    </row>
    <row r="20" spans="1:16" s="19" customFormat="1" ht="15">
      <c r="A20" s="37"/>
      <c r="B20" s="118"/>
      <c r="C20" s="122"/>
      <c r="D20" s="123"/>
      <c r="E20" s="505"/>
      <c r="F20" s="112"/>
      <c r="G20" s="378">
        <f t="shared" si="2"/>
        <v>295.12500000000011</v>
      </c>
      <c r="H20" s="209">
        <f>H19-F20+D20</f>
        <v>15</v>
      </c>
      <c r="I20" s="209"/>
      <c r="J20" s="209"/>
      <c r="K20" s="123"/>
      <c r="N20" s="34"/>
      <c r="O20" s="34"/>
      <c r="P20" s="34"/>
    </row>
    <row r="21" spans="1:16" s="19" customFormat="1" ht="15">
      <c r="B21" s="118"/>
      <c r="C21" s="122"/>
      <c r="D21" s="123"/>
      <c r="E21" s="505"/>
      <c r="F21" s="112"/>
      <c r="G21" s="378">
        <f t="shared" si="2"/>
        <v>295.12500000000011</v>
      </c>
      <c r="H21" s="209">
        <f t="shared" si="1"/>
        <v>15</v>
      </c>
      <c r="I21" s="209"/>
      <c r="J21" s="209"/>
      <c r="K21" s="123"/>
      <c r="N21" s="34"/>
      <c r="O21" s="34"/>
      <c r="P21" s="34"/>
    </row>
    <row r="22" spans="1:16" s="19" customFormat="1" ht="15">
      <c r="B22" s="118"/>
      <c r="C22" s="122"/>
      <c r="D22" s="123"/>
      <c r="E22" s="505"/>
      <c r="F22" s="112"/>
      <c r="G22" s="378">
        <f t="shared" si="2"/>
        <v>295.12500000000011</v>
      </c>
      <c r="H22" s="209">
        <f t="shared" si="1"/>
        <v>15</v>
      </c>
      <c r="I22" s="209"/>
      <c r="J22" s="209"/>
      <c r="K22" s="371"/>
      <c r="N22" s="34"/>
      <c r="O22" s="34"/>
      <c r="P22" s="34"/>
    </row>
    <row r="23" spans="1:16" s="19" customFormat="1" ht="15">
      <c r="B23" s="118"/>
      <c r="C23" s="122"/>
      <c r="D23" s="123"/>
      <c r="E23" s="505"/>
      <c r="F23" s="112"/>
      <c r="G23" s="378">
        <f t="shared" si="2"/>
        <v>295.12500000000011</v>
      </c>
      <c r="H23" s="209">
        <f t="shared" si="1"/>
        <v>15</v>
      </c>
      <c r="I23" s="209"/>
      <c r="J23" s="209"/>
      <c r="K23" s="123"/>
      <c r="N23" s="34"/>
      <c r="O23" s="34"/>
      <c r="P23" s="34"/>
    </row>
    <row r="24" spans="1:16" s="19" customFormat="1">
      <c r="B24" s="118"/>
      <c r="C24" s="122"/>
      <c r="D24" s="123"/>
      <c r="E24" s="505"/>
      <c r="F24" s="123"/>
      <c r="G24" s="378">
        <f t="shared" si="2"/>
        <v>295.12500000000011</v>
      </c>
      <c r="H24" s="209">
        <f t="shared" si="1"/>
        <v>15</v>
      </c>
      <c r="I24" s="209"/>
      <c r="J24" s="209"/>
      <c r="K24" s="123"/>
      <c r="N24" s="34"/>
      <c r="O24" s="34"/>
      <c r="P24" s="34"/>
    </row>
    <row r="25" spans="1:16" s="19" customFormat="1">
      <c r="B25" s="118"/>
      <c r="C25" s="122"/>
      <c r="D25" s="123"/>
      <c r="E25" s="505"/>
      <c r="F25" s="123"/>
      <c r="G25" s="378">
        <f t="shared" si="2"/>
        <v>295.12500000000011</v>
      </c>
      <c r="H25" s="209">
        <f t="shared" ref="H25:H40" si="3">H24-F25+D25</f>
        <v>15</v>
      </c>
      <c r="I25" s="110"/>
      <c r="J25" s="110"/>
      <c r="K25" s="123"/>
      <c r="N25" s="34"/>
      <c r="O25" s="34"/>
      <c r="P25" s="34"/>
    </row>
    <row r="26" spans="1:16" s="19" customFormat="1" ht="15">
      <c r="B26" s="118"/>
      <c r="C26" s="122"/>
      <c r="D26" s="123"/>
      <c r="E26" s="505"/>
      <c r="F26" s="123"/>
      <c r="G26" s="378">
        <f t="shared" si="2"/>
        <v>295.12500000000011</v>
      </c>
      <c r="H26" s="209">
        <f t="shared" si="3"/>
        <v>15</v>
      </c>
      <c r="I26" s="110"/>
      <c r="J26" s="110"/>
      <c r="K26" s="112"/>
      <c r="N26" s="34"/>
      <c r="O26" s="34"/>
      <c r="P26" s="34"/>
    </row>
    <row r="27" spans="1:16" s="19" customFormat="1">
      <c r="B27" s="118"/>
      <c r="C27" s="122"/>
      <c r="D27" s="123"/>
      <c r="E27" s="505"/>
      <c r="F27" s="123"/>
      <c r="G27" s="378">
        <f t="shared" si="2"/>
        <v>295.12500000000011</v>
      </c>
      <c r="H27" s="209">
        <f t="shared" si="3"/>
        <v>15</v>
      </c>
      <c r="I27" s="110"/>
      <c r="J27" s="110"/>
      <c r="K27" s="123"/>
      <c r="N27" s="34"/>
      <c r="O27" s="34"/>
      <c r="P27" s="34"/>
    </row>
    <row r="28" spans="1:16" s="19" customFormat="1">
      <c r="B28" s="118"/>
      <c r="C28" s="122"/>
      <c r="D28" s="123"/>
      <c r="E28" s="505"/>
      <c r="F28" s="123"/>
      <c r="G28" s="378">
        <f t="shared" si="2"/>
        <v>295.12500000000011</v>
      </c>
      <c r="H28" s="209">
        <f t="shared" si="3"/>
        <v>15</v>
      </c>
      <c r="I28" s="371"/>
      <c r="J28" s="371"/>
      <c r="K28" s="123"/>
      <c r="N28" s="34"/>
      <c r="O28" s="34"/>
      <c r="P28" s="34"/>
    </row>
    <row r="29" spans="1:16" s="19" customFormat="1">
      <c r="B29" s="118"/>
      <c r="C29" s="115"/>
      <c r="D29" s="107"/>
      <c r="E29" s="506"/>
      <c r="F29" s="107"/>
      <c r="G29" s="378">
        <f t="shared" si="2"/>
        <v>295.12500000000011</v>
      </c>
      <c r="H29" s="117">
        <f t="shared" si="3"/>
        <v>15</v>
      </c>
      <c r="I29" s="120"/>
      <c r="J29" s="120"/>
      <c r="K29" s="107"/>
      <c r="N29" s="34"/>
      <c r="O29" s="34"/>
      <c r="P29" s="34"/>
    </row>
    <row r="30" spans="1:16" s="19" customFormat="1">
      <c r="B30" s="107"/>
      <c r="C30" s="115"/>
      <c r="D30" s="107"/>
      <c r="E30" s="506"/>
      <c r="F30" s="107"/>
      <c r="G30" s="378">
        <f t="shared" si="2"/>
        <v>295.12500000000011</v>
      </c>
      <c r="H30" s="117">
        <f t="shared" si="3"/>
        <v>15</v>
      </c>
      <c r="I30" s="107"/>
      <c r="J30" s="120"/>
      <c r="K30" s="107"/>
      <c r="N30" s="34"/>
      <c r="O30" s="34"/>
      <c r="P30" s="34"/>
    </row>
    <row r="31" spans="1:16" s="19" customFormat="1">
      <c r="B31" s="107"/>
      <c r="C31" s="115"/>
      <c r="D31" s="107"/>
      <c r="E31" s="506"/>
      <c r="F31" s="107"/>
      <c r="G31" s="378">
        <f t="shared" si="2"/>
        <v>295.12500000000011</v>
      </c>
      <c r="H31" s="117">
        <f t="shared" si="3"/>
        <v>15</v>
      </c>
      <c r="I31" s="107"/>
      <c r="J31" s="120"/>
      <c r="K31" s="107"/>
      <c r="N31" s="34"/>
      <c r="O31" s="34"/>
      <c r="P31" s="34"/>
    </row>
    <row r="32" spans="1:16" s="19" customFormat="1">
      <c r="B32" s="107"/>
      <c r="C32" s="115"/>
      <c r="D32" s="107"/>
      <c r="E32" s="506"/>
      <c r="F32" s="107"/>
      <c r="G32" s="378">
        <f t="shared" si="2"/>
        <v>295.12500000000011</v>
      </c>
      <c r="H32" s="117">
        <f t="shared" si="3"/>
        <v>15</v>
      </c>
      <c r="I32" s="107"/>
      <c r="J32" s="120"/>
      <c r="K32" s="107"/>
      <c r="N32" s="34"/>
      <c r="O32" s="34"/>
      <c r="P32" s="34"/>
    </row>
    <row r="33" spans="2:16" s="19" customFormat="1">
      <c r="B33" s="107"/>
      <c r="C33" s="115"/>
      <c r="D33" s="107"/>
      <c r="E33" s="506"/>
      <c r="F33" s="107"/>
      <c r="G33" s="378">
        <f t="shared" si="2"/>
        <v>295.12500000000011</v>
      </c>
      <c r="H33" s="117">
        <f t="shared" si="3"/>
        <v>15</v>
      </c>
      <c r="I33" s="107"/>
      <c r="J33" s="107"/>
      <c r="K33" s="107"/>
      <c r="N33" s="34"/>
      <c r="O33" s="34"/>
      <c r="P33" s="34"/>
    </row>
    <row r="34" spans="2:16" s="19" customFormat="1">
      <c r="B34" s="107"/>
      <c r="C34" s="115"/>
      <c r="D34" s="107"/>
      <c r="E34" s="506"/>
      <c r="F34" s="107"/>
      <c r="G34" s="378">
        <f t="shared" si="2"/>
        <v>295.12500000000011</v>
      </c>
      <c r="H34" s="117">
        <f t="shared" si="3"/>
        <v>15</v>
      </c>
      <c r="I34" s="107"/>
      <c r="J34" s="107"/>
      <c r="K34" s="107"/>
      <c r="N34" s="34"/>
      <c r="O34" s="34"/>
      <c r="P34" s="34"/>
    </row>
    <row r="35" spans="2:16" s="19" customFormat="1">
      <c r="C35" s="30"/>
      <c r="E35" s="507"/>
      <c r="G35" s="378">
        <f t="shared" si="2"/>
        <v>295.12500000000011</v>
      </c>
      <c r="H35" s="42">
        <f t="shared" si="3"/>
        <v>15</v>
      </c>
      <c r="N35" s="34"/>
      <c r="O35" s="34"/>
      <c r="P35" s="34"/>
    </row>
    <row r="36" spans="2:16" s="19" customFormat="1">
      <c r="C36" s="30"/>
      <c r="E36" s="507"/>
      <c r="G36" s="378">
        <f t="shared" si="2"/>
        <v>295.12500000000011</v>
      </c>
      <c r="H36" s="19">
        <f t="shared" si="3"/>
        <v>15</v>
      </c>
      <c r="N36" s="34"/>
      <c r="O36" s="34"/>
      <c r="P36" s="34"/>
    </row>
    <row r="37" spans="2:16" s="19" customFormat="1">
      <c r="C37" s="30"/>
      <c r="E37" s="507"/>
      <c r="G37" s="378">
        <f t="shared" si="2"/>
        <v>295.12500000000011</v>
      </c>
      <c r="H37" s="19">
        <f t="shared" si="3"/>
        <v>15</v>
      </c>
      <c r="N37" s="34"/>
      <c r="O37" s="34"/>
      <c r="P37" s="34"/>
    </row>
    <row r="38" spans="2:16" s="19" customFormat="1">
      <c r="C38" s="30"/>
      <c r="E38" s="41"/>
      <c r="G38" s="378">
        <f t="shared" si="2"/>
        <v>295.12500000000011</v>
      </c>
      <c r="H38" s="19">
        <f t="shared" si="3"/>
        <v>15</v>
      </c>
      <c r="N38" s="34"/>
      <c r="O38" s="34"/>
      <c r="P38" s="34"/>
    </row>
    <row r="39" spans="2:16" s="19" customFormat="1">
      <c r="C39" s="30"/>
      <c r="E39" s="41"/>
      <c r="G39" s="378">
        <f t="shared" si="2"/>
        <v>295.12500000000011</v>
      </c>
      <c r="H39" s="19">
        <f t="shared" si="3"/>
        <v>15</v>
      </c>
      <c r="N39" s="34"/>
      <c r="O39" s="34"/>
      <c r="P39" s="34"/>
    </row>
    <row r="40" spans="2:16" s="19" customFormat="1">
      <c r="C40" s="30"/>
      <c r="E40" s="41"/>
      <c r="G40" s="378">
        <f t="shared" si="2"/>
        <v>295.12500000000011</v>
      </c>
      <c r="H40" s="19">
        <f t="shared" si="3"/>
        <v>15</v>
      </c>
      <c r="N40" s="34"/>
      <c r="O40" s="34"/>
      <c r="P40" s="34"/>
    </row>
    <row r="41" spans="2:16" s="19" customFormat="1">
      <c r="C41" s="30"/>
      <c r="E41" s="41"/>
      <c r="G41" s="378">
        <f t="shared" si="2"/>
        <v>295.12500000000011</v>
      </c>
      <c r="H41" s="19">
        <f t="shared" ref="H41:H56" si="4">H40-F41+D41</f>
        <v>15</v>
      </c>
      <c r="N41" s="34"/>
      <c r="O41" s="34"/>
      <c r="P41" s="34"/>
    </row>
    <row r="42" spans="2:16" s="19" customFormat="1">
      <c r="C42" s="30"/>
      <c r="E42" s="41"/>
      <c r="G42" s="378">
        <f t="shared" si="2"/>
        <v>295.12500000000011</v>
      </c>
      <c r="H42" s="19">
        <f t="shared" si="4"/>
        <v>15</v>
      </c>
      <c r="N42" s="34"/>
      <c r="O42" s="34"/>
      <c r="P42" s="34"/>
    </row>
    <row r="43" spans="2:16" s="19" customFormat="1">
      <c r="C43" s="30"/>
      <c r="E43" s="41"/>
      <c r="G43" s="378">
        <f t="shared" si="2"/>
        <v>295.12500000000011</v>
      </c>
      <c r="H43" s="19">
        <f t="shared" si="4"/>
        <v>15</v>
      </c>
      <c r="N43" s="34"/>
      <c r="O43" s="34"/>
      <c r="P43" s="34"/>
    </row>
    <row r="44" spans="2:16" s="19" customFormat="1">
      <c r="C44" s="30"/>
      <c r="E44" s="41"/>
      <c r="G44" s="378">
        <f t="shared" si="2"/>
        <v>295.12500000000011</v>
      </c>
      <c r="H44" s="19">
        <f t="shared" si="4"/>
        <v>15</v>
      </c>
      <c r="N44" s="34"/>
      <c r="O44" s="34"/>
      <c r="P44" s="34"/>
    </row>
    <row r="45" spans="2:16" s="19" customFormat="1">
      <c r="C45" s="30"/>
      <c r="E45" s="41"/>
      <c r="G45" s="378">
        <f t="shared" si="2"/>
        <v>295.12500000000011</v>
      </c>
      <c r="H45" s="19">
        <f t="shared" si="4"/>
        <v>15</v>
      </c>
      <c r="N45" s="34"/>
      <c r="O45" s="34"/>
      <c r="P45" s="34"/>
    </row>
    <row r="46" spans="2:16" s="19" customFormat="1">
      <c r="C46" s="30"/>
      <c r="E46" s="41"/>
      <c r="G46" s="378">
        <f t="shared" si="2"/>
        <v>295.12500000000011</v>
      </c>
      <c r="H46" s="19">
        <f t="shared" si="4"/>
        <v>15</v>
      </c>
      <c r="N46" s="34"/>
      <c r="O46" s="34"/>
      <c r="P46" s="34"/>
    </row>
    <row r="47" spans="2:16" s="19" customFormat="1">
      <c r="C47" s="30"/>
      <c r="E47" s="41"/>
      <c r="G47" s="378">
        <f t="shared" si="2"/>
        <v>295.12500000000011</v>
      </c>
      <c r="H47" s="19">
        <f t="shared" si="4"/>
        <v>15</v>
      </c>
      <c r="N47" s="34"/>
      <c r="O47" s="34"/>
      <c r="P47" s="34"/>
    </row>
    <row r="48" spans="2:16" s="19" customFormat="1">
      <c r="C48" s="30"/>
      <c r="E48" s="41"/>
      <c r="G48" s="378">
        <f t="shared" si="2"/>
        <v>295.12500000000011</v>
      </c>
      <c r="H48" s="19">
        <f t="shared" si="4"/>
        <v>15</v>
      </c>
      <c r="N48" s="34"/>
      <c r="O48" s="34"/>
      <c r="P48" s="34"/>
    </row>
    <row r="49" spans="1:16" s="19" customFormat="1">
      <c r="C49" s="30"/>
      <c r="E49" s="41"/>
      <c r="G49" s="378">
        <f t="shared" si="2"/>
        <v>295.12500000000011</v>
      </c>
      <c r="H49" s="19">
        <f t="shared" si="4"/>
        <v>15</v>
      </c>
      <c r="N49" s="34"/>
      <c r="O49" s="34"/>
      <c r="P49" s="34"/>
    </row>
    <row r="50" spans="1:16" s="19" customFormat="1">
      <c r="C50" s="30"/>
      <c r="E50" s="41"/>
      <c r="G50" s="378">
        <f t="shared" si="2"/>
        <v>295.12500000000011</v>
      </c>
      <c r="H50" s="19">
        <f t="shared" si="4"/>
        <v>15</v>
      </c>
      <c r="N50" s="34"/>
      <c r="O50" s="34"/>
      <c r="P50" s="34"/>
    </row>
    <row r="51" spans="1:16" s="19" customFormat="1">
      <c r="C51" s="30"/>
      <c r="E51" s="41"/>
      <c r="G51" s="378">
        <f t="shared" si="2"/>
        <v>295.12500000000011</v>
      </c>
      <c r="H51" s="19">
        <f t="shared" si="4"/>
        <v>15</v>
      </c>
      <c r="N51" s="34"/>
      <c r="O51" s="34"/>
      <c r="P51" s="34"/>
    </row>
    <row r="52" spans="1:16" s="19" customFormat="1">
      <c r="C52" s="30"/>
      <c r="E52" s="41"/>
      <c r="G52" s="378">
        <f t="shared" si="2"/>
        <v>295.12500000000011</v>
      </c>
      <c r="H52" s="19">
        <f t="shared" si="4"/>
        <v>15</v>
      </c>
      <c r="N52" s="34"/>
      <c r="O52" s="34"/>
      <c r="P52" s="34"/>
    </row>
    <row r="53" spans="1:16" s="19" customFormat="1">
      <c r="C53" s="30"/>
      <c r="E53" s="41"/>
      <c r="G53" s="378">
        <f t="shared" si="2"/>
        <v>295.12500000000011</v>
      </c>
      <c r="H53" s="19">
        <f t="shared" si="4"/>
        <v>15</v>
      </c>
      <c r="N53" s="34"/>
      <c r="O53" s="34"/>
      <c r="P53" s="34"/>
    </row>
    <row r="54" spans="1:16" s="19" customFormat="1">
      <c r="C54" s="30"/>
      <c r="E54" s="41"/>
      <c r="G54" s="378">
        <f t="shared" si="2"/>
        <v>295.12500000000011</v>
      </c>
      <c r="H54" s="19">
        <f t="shared" si="4"/>
        <v>15</v>
      </c>
      <c r="N54" s="34"/>
      <c r="O54" s="34"/>
      <c r="P54" s="34"/>
    </row>
    <row r="55" spans="1:16" s="19" customFormat="1">
      <c r="C55" s="30"/>
      <c r="E55" s="41"/>
      <c r="G55" s="378">
        <f t="shared" si="2"/>
        <v>295.12500000000011</v>
      </c>
      <c r="H55" s="19">
        <f t="shared" si="4"/>
        <v>15</v>
      </c>
      <c r="N55" s="34"/>
      <c r="O55" s="34"/>
      <c r="P55" s="34"/>
    </row>
    <row r="56" spans="1:16" s="19" customFormat="1">
      <c r="C56" s="30"/>
      <c r="E56" s="41"/>
      <c r="G56" s="378">
        <f t="shared" si="2"/>
        <v>295.12500000000011</v>
      </c>
      <c r="H56" s="19">
        <f t="shared" si="4"/>
        <v>15</v>
      </c>
      <c r="N56" s="34"/>
      <c r="O56" s="34"/>
      <c r="P56" s="34"/>
    </row>
    <row r="57" spans="1:16" s="19" customFormat="1">
      <c r="C57" s="30"/>
      <c r="E57" s="41"/>
      <c r="G57" s="378">
        <f t="shared" si="2"/>
        <v>295.12500000000011</v>
      </c>
      <c r="H57" s="19">
        <f t="shared" ref="H57:H72" si="5">H56-F57+D57</f>
        <v>15</v>
      </c>
      <c r="N57" s="34"/>
      <c r="O57" s="34"/>
      <c r="P57" s="34"/>
    </row>
    <row r="58" spans="1:16" s="19" customFormat="1">
      <c r="C58" s="30"/>
      <c r="E58" s="41"/>
      <c r="G58" s="378">
        <f t="shared" si="2"/>
        <v>295.12500000000011</v>
      </c>
      <c r="H58" s="19">
        <f t="shared" si="5"/>
        <v>15</v>
      </c>
      <c r="N58" s="34"/>
      <c r="O58" s="34"/>
      <c r="P58" s="34"/>
    </row>
    <row r="59" spans="1:16" s="19" customFormat="1">
      <c r="C59" s="30"/>
      <c r="E59" s="41"/>
      <c r="G59" s="378">
        <f t="shared" si="2"/>
        <v>295.12500000000011</v>
      </c>
      <c r="H59" s="19">
        <f t="shared" si="5"/>
        <v>15</v>
      </c>
      <c r="N59" s="34"/>
      <c r="O59" s="34"/>
      <c r="P59" s="34"/>
    </row>
    <row r="60" spans="1:16" s="19" customFormat="1">
      <c r="C60" s="30"/>
      <c r="E60" s="41"/>
      <c r="G60" s="378">
        <f t="shared" si="2"/>
        <v>295.12500000000011</v>
      </c>
      <c r="H60" s="19">
        <f t="shared" si="5"/>
        <v>15</v>
      </c>
      <c r="N60" s="34"/>
      <c r="O60" s="34"/>
      <c r="P60" s="34"/>
    </row>
    <row r="61" spans="1:16" s="19" customFormat="1">
      <c r="C61" s="30"/>
      <c r="E61" s="41"/>
      <c r="G61" s="378">
        <f t="shared" si="2"/>
        <v>295.12500000000011</v>
      </c>
      <c r="H61" s="19">
        <f t="shared" si="5"/>
        <v>15</v>
      </c>
      <c r="L61" s="19" t="str">
        <f t="shared" ref="L61:L124" si="6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75"/>
      <c r="G62" s="378">
        <f t="shared" si="2"/>
        <v>295.12500000000011</v>
      </c>
      <c r="H62" s="19">
        <f t="shared" si="5"/>
        <v>15</v>
      </c>
      <c r="J62" s="5"/>
      <c r="L62" s="19" t="str">
        <f t="shared" si="6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5"/>
      <c r="G63" s="378">
        <f t="shared" si="2"/>
        <v>295.12500000000011</v>
      </c>
      <c r="H63" s="19">
        <f t="shared" si="5"/>
        <v>15</v>
      </c>
      <c r="J63" s="5"/>
      <c r="L63" s="19" t="str">
        <f t="shared" si="6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5"/>
      <c r="F64" s="5"/>
      <c r="G64" s="378">
        <f t="shared" si="2"/>
        <v>295.12500000000011</v>
      </c>
      <c r="H64" s="5">
        <f t="shared" si="5"/>
        <v>15</v>
      </c>
      <c r="I64" s="5"/>
      <c r="J64" s="5"/>
      <c r="L64" s="19" t="str">
        <f t="shared" si="6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5"/>
      <c r="F65" s="5"/>
      <c r="G65" s="378">
        <f t="shared" si="2"/>
        <v>295.12500000000011</v>
      </c>
      <c r="H65" s="5">
        <f t="shared" si="5"/>
        <v>15</v>
      </c>
      <c r="I65" s="5"/>
      <c r="J65" s="5"/>
      <c r="L65" s="19" t="str">
        <f t="shared" si="6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5"/>
      <c r="F66" s="5"/>
      <c r="G66" s="378">
        <f t="shared" si="2"/>
        <v>295.12500000000011</v>
      </c>
      <c r="H66" s="5">
        <f t="shared" si="5"/>
        <v>15</v>
      </c>
      <c r="I66" s="5"/>
      <c r="J66" s="5"/>
      <c r="L66" s="19" t="str">
        <f t="shared" si="6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5"/>
      <c r="F67" s="5"/>
      <c r="G67" s="378">
        <f t="shared" si="2"/>
        <v>295.12500000000011</v>
      </c>
      <c r="H67" s="5">
        <f t="shared" si="5"/>
        <v>15</v>
      </c>
      <c r="I67" s="5"/>
      <c r="J67" s="5"/>
      <c r="L67" s="19" t="str">
        <f t="shared" si="6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5"/>
      <c r="F68" s="5"/>
      <c r="G68" s="378">
        <f t="shared" si="2"/>
        <v>295.12500000000011</v>
      </c>
      <c r="H68" s="5">
        <f t="shared" si="5"/>
        <v>15</v>
      </c>
      <c r="I68" s="5"/>
      <c r="J68" s="5"/>
      <c r="L68" s="19" t="str">
        <f t="shared" si="6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5"/>
      <c r="F69" s="5"/>
      <c r="G69" s="378">
        <f t="shared" si="2"/>
        <v>295.12500000000011</v>
      </c>
      <c r="H69" s="5">
        <f t="shared" si="5"/>
        <v>15</v>
      </c>
      <c r="I69" s="5"/>
      <c r="J69" s="5"/>
      <c r="L69" s="19" t="str">
        <f t="shared" si="6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5"/>
      <c r="F70" s="5"/>
      <c r="G70" s="378">
        <f t="shared" si="2"/>
        <v>295.12500000000011</v>
      </c>
      <c r="H70" s="5">
        <f t="shared" si="5"/>
        <v>15</v>
      </c>
      <c r="I70" s="5"/>
      <c r="J70" s="5"/>
      <c r="L70" s="19" t="str">
        <f t="shared" si="6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75"/>
      <c r="F71" s="5"/>
      <c r="G71" s="378">
        <f t="shared" si="2"/>
        <v>295.12500000000011</v>
      </c>
      <c r="H71" s="5">
        <f t="shared" si="5"/>
        <v>15</v>
      </c>
      <c r="I71" s="5"/>
      <c r="J71" s="5"/>
      <c r="K71" s="5"/>
      <c r="L71" s="5" t="str">
        <f t="shared" si="6"/>
        <v xml:space="preserve"> </v>
      </c>
      <c r="M71" s="5"/>
      <c r="N71" s="7"/>
      <c r="O71" s="7"/>
      <c r="P71" s="7"/>
    </row>
    <row r="72" spans="1:16">
      <c r="G72" s="378">
        <f t="shared" si="2"/>
        <v>295.12500000000011</v>
      </c>
      <c r="H72" s="5">
        <f t="shared" si="5"/>
        <v>15</v>
      </c>
      <c r="I72" s="5"/>
      <c r="J72" s="5"/>
      <c r="K72" s="5"/>
      <c r="L72" s="5" t="str">
        <f t="shared" si="6"/>
        <v xml:space="preserve"> </v>
      </c>
      <c r="M72" s="5"/>
      <c r="N72" s="7"/>
      <c r="O72" s="7"/>
      <c r="P72" s="7"/>
    </row>
    <row r="73" spans="1:16">
      <c r="G73" s="378">
        <f t="shared" ref="G73:G136" si="7">G72-E73+C73</f>
        <v>295.12500000000011</v>
      </c>
      <c r="H73" s="5">
        <f t="shared" ref="H73:H88" si="8">H72-F73+D73</f>
        <v>15</v>
      </c>
      <c r="I73" s="5"/>
      <c r="J73" s="5"/>
      <c r="K73" s="5"/>
      <c r="L73" s="5" t="str">
        <f t="shared" si="6"/>
        <v xml:space="preserve"> </v>
      </c>
      <c r="M73" s="5"/>
      <c r="N73" s="7"/>
      <c r="O73" s="7"/>
      <c r="P73" s="7"/>
    </row>
    <row r="74" spans="1:16">
      <c r="G74" s="378">
        <f t="shared" si="7"/>
        <v>295.12500000000011</v>
      </c>
      <c r="H74" s="5">
        <f t="shared" si="8"/>
        <v>15</v>
      </c>
      <c r="I74" s="5"/>
      <c r="J74" s="5"/>
      <c r="K74" s="5"/>
      <c r="L74" s="5" t="str">
        <f t="shared" si="6"/>
        <v xml:space="preserve"> </v>
      </c>
      <c r="M74" s="5"/>
      <c r="N74" s="7"/>
      <c r="O74" s="7"/>
      <c r="P74" s="7"/>
    </row>
    <row r="75" spans="1:16">
      <c r="G75" s="378">
        <f t="shared" si="7"/>
        <v>295.12500000000011</v>
      </c>
      <c r="H75" s="5">
        <f t="shared" si="8"/>
        <v>15</v>
      </c>
      <c r="I75" s="5"/>
      <c r="J75" s="5"/>
      <c r="K75" s="5"/>
      <c r="L75" s="5" t="str">
        <f t="shared" si="6"/>
        <v xml:space="preserve"> </v>
      </c>
      <c r="M75" s="5"/>
      <c r="N75" s="7"/>
      <c r="O75" s="7"/>
      <c r="P75" s="7"/>
    </row>
    <row r="76" spans="1:16">
      <c r="G76" s="378">
        <f t="shared" si="7"/>
        <v>295.12500000000011</v>
      </c>
      <c r="H76" s="5">
        <f t="shared" si="8"/>
        <v>15</v>
      </c>
      <c r="I76" s="5"/>
      <c r="J76" s="5"/>
      <c r="K76" s="5"/>
      <c r="L76" s="5" t="str">
        <f t="shared" si="6"/>
        <v xml:space="preserve"> </v>
      </c>
      <c r="M76" s="5"/>
      <c r="N76" s="7"/>
      <c r="O76" s="7"/>
      <c r="P76" s="7"/>
    </row>
    <row r="77" spans="1:16">
      <c r="G77" s="378">
        <f t="shared" si="7"/>
        <v>295.12500000000011</v>
      </c>
      <c r="H77" s="5">
        <f t="shared" si="8"/>
        <v>15</v>
      </c>
      <c r="I77" s="5"/>
      <c r="J77" s="5"/>
      <c r="K77" s="5"/>
      <c r="L77" s="5" t="str">
        <f t="shared" si="6"/>
        <v xml:space="preserve"> </v>
      </c>
      <c r="M77" s="5"/>
      <c r="N77" s="7"/>
      <c r="O77" s="7"/>
      <c r="P77" s="7"/>
    </row>
    <row r="78" spans="1:16">
      <c r="G78" s="378">
        <f t="shared" si="7"/>
        <v>295.12500000000011</v>
      </c>
      <c r="H78" s="5">
        <f t="shared" si="8"/>
        <v>15</v>
      </c>
      <c r="I78" s="5"/>
      <c r="J78" s="5"/>
      <c r="K78" s="5"/>
      <c r="L78" s="5" t="str">
        <f t="shared" si="6"/>
        <v xml:space="preserve"> </v>
      </c>
      <c r="M78" s="5"/>
      <c r="N78" s="7"/>
      <c r="O78" s="7"/>
      <c r="P78" s="7"/>
    </row>
    <row r="79" spans="1:16">
      <c r="G79" s="378">
        <f t="shared" si="7"/>
        <v>295.12500000000011</v>
      </c>
      <c r="H79" s="5">
        <f t="shared" si="8"/>
        <v>15</v>
      </c>
      <c r="I79" s="5"/>
      <c r="J79" s="5"/>
      <c r="K79" s="5"/>
      <c r="L79" s="5" t="str">
        <f t="shared" si="6"/>
        <v xml:space="preserve"> </v>
      </c>
      <c r="M79" s="5"/>
      <c r="N79" s="7"/>
      <c r="O79" s="7"/>
      <c r="P79" s="7"/>
    </row>
    <row r="80" spans="1:16">
      <c r="G80" s="378">
        <f t="shared" si="7"/>
        <v>295.12500000000011</v>
      </c>
      <c r="H80" s="5">
        <f t="shared" si="8"/>
        <v>15</v>
      </c>
      <c r="I80" s="5"/>
      <c r="J80" s="5"/>
      <c r="K80" s="5"/>
      <c r="L80" s="5" t="str">
        <f t="shared" si="6"/>
        <v xml:space="preserve"> </v>
      </c>
      <c r="M80" s="5"/>
      <c r="N80" s="7"/>
      <c r="O80" s="7"/>
      <c r="P80" s="7"/>
    </row>
    <row r="81" spans="7:16">
      <c r="G81" s="378">
        <f t="shared" si="7"/>
        <v>295.12500000000011</v>
      </c>
      <c r="H81" s="5">
        <f t="shared" si="8"/>
        <v>15</v>
      </c>
      <c r="I81" s="5"/>
      <c r="J81" s="5"/>
      <c r="L81" s="5" t="str">
        <f t="shared" si="6"/>
        <v xml:space="preserve"> </v>
      </c>
      <c r="P81" s="7"/>
    </row>
    <row r="82" spans="7:16">
      <c r="G82" s="378">
        <f t="shared" si="7"/>
        <v>295.12500000000011</v>
      </c>
      <c r="H82" s="5">
        <f t="shared" si="8"/>
        <v>15</v>
      </c>
      <c r="I82" s="5"/>
      <c r="J82" s="5"/>
      <c r="L82" s="5" t="str">
        <f t="shared" si="6"/>
        <v xml:space="preserve"> </v>
      </c>
      <c r="P82" s="7"/>
    </row>
    <row r="83" spans="7:16">
      <c r="G83" s="378">
        <f t="shared" si="7"/>
        <v>295.12500000000011</v>
      </c>
      <c r="H83" s="5">
        <f t="shared" si="8"/>
        <v>15</v>
      </c>
      <c r="I83" s="5"/>
      <c r="J83" s="5"/>
      <c r="L83" s="5" t="str">
        <f t="shared" si="6"/>
        <v xml:space="preserve"> </v>
      </c>
      <c r="P83" s="7"/>
    </row>
    <row r="84" spans="7:16">
      <c r="G84" s="378">
        <f t="shared" si="7"/>
        <v>295.12500000000011</v>
      </c>
      <c r="H84" s="5">
        <f t="shared" si="8"/>
        <v>15</v>
      </c>
      <c r="I84" s="5"/>
      <c r="J84" s="5"/>
      <c r="L84" s="5" t="str">
        <f t="shared" si="6"/>
        <v xml:space="preserve"> </v>
      </c>
      <c r="P84" s="7"/>
    </row>
    <row r="85" spans="7:16">
      <c r="G85" s="378">
        <f t="shared" si="7"/>
        <v>295.12500000000011</v>
      </c>
      <c r="H85" s="5">
        <f t="shared" si="8"/>
        <v>15</v>
      </c>
      <c r="I85" s="5"/>
      <c r="J85" s="5"/>
      <c r="L85" s="5" t="str">
        <f t="shared" si="6"/>
        <v xml:space="preserve"> </v>
      </c>
      <c r="P85" s="7"/>
    </row>
    <row r="86" spans="7:16">
      <c r="G86" s="378">
        <f t="shared" si="7"/>
        <v>295.12500000000011</v>
      </c>
      <c r="H86" s="5">
        <f t="shared" si="8"/>
        <v>15</v>
      </c>
      <c r="I86" s="5"/>
      <c r="J86" s="5"/>
      <c r="L86" s="5" t="str">
        <f t="shared" si="6"/>
        <v xml:space="preserve"> </v>
      </c>
      <c r="P86" s="7"/>
    </row>
    <row r="87" spans="7:16">
      <c r="G87" s="378">
        <f t="shared" si="7"/>
        <v>295.12500000000011</v>
      </c>
      <c r="H87" s="5">
        <f t="shared" si="8"/>
        <v>15</v>
      </c>
      <c r="I87" s="5"/>
      <c r="J87" s="5"/>
      <c r="L87" s="5" t="str">
        <f t="shared" si="6"/>
        <v xml:space="preserve"> </v>
      </c>
      <c r="P87" s="7"/>
    </row>
    <row r="88" spans="7:16">
      <c r="G88" s="378">
        <f t="shared" si="7"/>
        <v>295.12500000000011</v>
      </c>
      <c r="H88" s="5">
        <f t="shared" si="8"/>
        <v>15</v>
      </c>
      <c r="I88" s="5"/>
      <c r="J88" s="5"/>
      <c r="L88" s="5" t="str">
        <f t="shared" si="6"/>
        <v xml:space="preserve"> </v>
      </c>
      <c r="P88" s="7"/>
    </row>
    <row r="89" spans="7:16">
      <c r="G89" s="378">
        <f t="shared" si="7"/>
        <v>295.12500000000011</v>
      </c>
      <c r="H89" s="5">
        <f t="shared" ref="H89:H104" si="9">H88-F89+D89</f>
        <v>15</v>
      </c>
      <c r="I89" s="5"/>
      <c r="J89" s="5"/>
      <c r="L89" s="5" t="str">
        <f t="shared" si="6"/>
        <v xml:space="preserve"> </v>
      </c>
      <c r="P89" s="7"/>
    </row>
    <row r="90" spans="7:16">
      <c r="G90" s="378">
        <f t="shared" si="7"/>
        <v>295.12500000000011</v>
      </c>
      <c r="H90" s="5">
        <f t="shared" si="9"/>
        <v>15</v>
      </c>
      <c r="I90" s="5"/>
      <c r="J90" s="5"/>
      <c r="L90" s="5" t="str">
        <f t="shared" si="6"/>
        <v xml:space="preserve"> </v>
      </c>
      <c r="P90" s="7"/>
    </row>
    <row r="91" spans="7:16">
      <c r="G91" s="378">
        <f t="shared" si="7"/>
        <v>295.12500000000011</v>
      </c>
      <c r="H91" s="5">
        <f t="shared" si="9"/>
        <v>15</v>
      </c>
      <c r="I91" s="5"/>
      <c r="J91" s="5"/>
      <c r="L91" s="5" t="str">
        <f t="shared" si="6"/>
        <v xml:space="preserve"> </v>
      </c>
      <c r="P91" s="7"/>
    </row>
    <row r="92" spans="7:16">
      <c r="G92" s="378">
        <f t="shared" si="7"/>
        <v>295.12500000000011</v>
      </c>
      <c r="H92" s="5">
        <f t="shared" si="9"/>
        <v>15</v>
      </c>
      <c r="I92" s="5"/>
      <c r="J92" s="5"/>
      <c r="L92" s="5" t="str">
        <f t="shared" si="6"/>
        <v xml:space="preserve"> </v>
      </c>
      <c r="P92" s="7"/>
    </row>
    <row r="93" spans="7:16">
      <c r="G93" s="378">
        <f t="shared" si="7"/>
        <v>295.12500000000011</v>
      </c>
      <c r="H93" s="5">
        <f t="shared" si="9"/>
        <v>15</v>
      </c>
      <c r="I93" s="5"/>
      <c r="J93" s="5"/>
      <c r="L93" s="5" t="str">
        <f t="shared" si="6"/>
        <v xml:space="preserve"> </v>
      </c>
      <c r="P93" s="7"/>
    </row>
    <row r="94" spans="7:16">
      <c r="G94" s="378">
        <f t="shared" si="7"/>
        <v>295.12500000000011</v>
      </c>
      <c r="H94" s="5">
        <f t="shared" si="9"/>
        <v>15</v>
      </c>
      <c r="I94" s="5"/>
      <c r="J94" s="5"/>
      <c r="L94" s="5" t="str">
        <f t="shared" si="6"/>
        <v xml:space="preserve"> </v>
      </c>
      <c r="P94" s="7"/>
    </row>
    <row r="95" spans="7:16">
      <c r="G95" s="378">
        <f t="shared" si="7"/>
        <v>295.12500000000011</v>
      </c>
      <c r="H95" s="5">
        <f t="shared" si="9"/>
        <v>15</v>
      </c>
      <c r="I95" s="5"/>
      <c r="J95" s="5"/>
      <c r="L95" s="5" t="str">
        <f t="shared" si="6"/>
        <v xml:space="preserve"> </v>
      </c>
      <c r="P95" s="7"/>
    </row>
    <row r="96" spans="7:16">
      <c r="G96" s="378">
        <f t="shared" si="7"/>
        <v>295.12500000000011</v>
      </c>
      <c r="H96" s="5">
        <f t="shared" si="9"/>
        <v>15</v>
      </c>
      <c r="I96" s="5"/>
      <c r="J96" s="5"/>
      <c r="L96" s="5" t="str">
        <f t="shared" si="6"/>
        <v xml:space="preserve"> </v>
      </c>
      <c r="P96" s="7"/>
    </row>
    <row r="97" spans="7:16">
      <c r="G97" s="378">
        <f t="shared" si="7"/>
        <v>295.12500000000011</v>
      </c>
      <c r="H97" s="5">
        <f t="shared" si="9"/>
        <v>15</v>
      </c>
      <c r="I97" s="5"/>
      <c r="J97" s="5"/>
      <c r="L97" s="5" t="str">
        <f t="shared" si="6"/>
        <v xml:space="preserve"> </v>
      </c>
      <c r="P97" s="7"/>
    </row>
    <row r="98" spans="7:16">
      <c r="G98" s="378">
        <f t="shared" si="7"/>
        <v>295.12500000000011</v>
      </c>
      <c r="H98" s="5">
        <f t="shared" si="9"/>
        <v>15</v>
      </c>
      <c r="I98" s="5"/>
      <c r="J98" s="5"/>
      <c r="L98" s="5" t="str">
        <f t="shared" si="6"/>
        <v xml:space="preserve"> </v>
      </c>
      <c r="P98" s="7"/>
    </row>
    <row r="99" spans="7:16">
      <c r="G99" s="378">
        <f t="shared" si="7"/>
        <v>295.12500000000011</v>
      </c>
      <c r="H99" s="5">
        <f t="shared" si="9"/>
        <v>15</v>
      </c>
      <c r="I99" s="5"/>
      <c r="J99" s="5"/>
      <c r="L99" s="5" t="str">
        <f t="shared" si="6"/>
        <v xml:space="preserve"> </v>
      </c>
      <c r="P99" s="7"/>
    </row>
    <row r="100" spans="7:16">
      <c r="G100" s="378">
        <f t="shared" si="7"/>
        <v>295.12500000000011</v>
      </c>
      <c r="H100" s="5">
        <f t="shared" si="9"/>
        <v>15</v>
      </c>
      <c r="I100" s="5"/>
      <c r="J100" s="5"/>
      <c r="L100" s="5" t="str">
        <f t="shared" si="6"/>
        <v xml:space="preserve"> </v>
      </c>
      <c r="P100" s="7"/>
    </row>
    <row r="101" spans="7:16">
      <c r="G101" s="378">
        <f t="shared" si="7"/>
        <v>295.12500000000011</v>
      </c>
      <c r="H101" s="5">
        <f t="shared" si="9"/>
        <v>15</v>
      </c>
      <c r="I101" s="5"/>
      <c r="J101" s="5"/>
      <c r="L101" s="5" t="str">
        <f t="shared" si="6"/>
        <v xml:space="preserve"> </v>
      </c>
      <c r="P101" s="7"/>
    </row>
    <row r="102" spans="7:16">
      <c r="G102" s="378">
        <f t="shared" si="7"/>
        <v>295.12500000000011</v>
      </c>
      <c r="H102" s="5">
        <f t="shared" si="9"/>
        <v>15</v>
      </c>
      <c r="I102" s="5"/>
      <c r="J102" s="5"/>
      <c r="L102" s="5" t="str">
        <f t="shared" si="6"/>
        <v xml:space="preserve"> </v>
      </c>
      <c r="P102" s="7"/>
    </row>
    <row r="103" spans="7:16">
      <c r="G103" s="378">
        <f t="shared" si="7"/>
        <v>295.12500000000011</v>
      </c>
      <c r="H103" s="5">
        <f t="shared" si="9"/>
        <v>15</v>
      </c>
      <c r="I103" s="5"/>
      <c r="J103" s="5"/>
      <c r="L103" s="5" t="str">
        <f t="shared" si="6"/>
        <v xml:space="preserve"> </v>
      </c>
      <c r="P103" s="7"/>
    </row>
    <row r="104" spans="7:16">
      <c r="G104" s="378">
        <f t="shared" si="7"/>
        <v>295.12500000000011</v>
      </c>
      <c r="H104" s="5">
        <f t="shared" si="9"/>
        <v>15</v>
      </c>
      <c r="I104" s="5"/>
      <c r="J104" s="5"/>
      <c r="L104" s="5" t="str">
        <f t="shared" si="6"/>
        <v xml:space="preserve"> </v>
      </c>
      <c r="P104" s="7"/>
    </row>
    <row r="105" spans="7:16">
      <c r="G105" s="378">
        <f t="shared" si="7"/>
        <v>295.12500000000011</v>
      </c>
      <c r="H105" s="5">
        <f t="shared" ref="H105:H120" si="10">H104-F105+D105</f>
        <v>15</v>
      </c>
      <c r="I105" s="5"/>
      <c r="J105" s="5"/>
      <c r="L105" s="5" t="str">
        <f t="shared" si="6"/>
        <v xml:space="preserve"> </v>
      </c>
      <c r="P105" s="7"/>
    </row>
    <row r="106" spans="7:16">
      <c r="G106" s="378">
        <f t="shared" si="7"/>
        <v>295.12500000000011</v>
      </c>
      <c r="H106" s="5">
        <f t="shared" si="10"/>
        <v>15</v>
      </c>
      <c r="I106" s="5"/>
      <c r="J106" s="5"/>
      <c r="L106" s="5" t="str">
        <f t="shared" si="6"/>
        <v xml:space="preserve"> </v>
      </c>
      <c r="P106" s="7"/>
    </row>
    <row r="107" spans="7:16">
      <c r="G107" s="378">
        <f t="shared" si="7"/>
        <v>295.12500000000011</v>
      </c>
      <c r="H107" s="5">
        <f t="shared" si="10"/>
        <v>15</v>
      </c>
      <c r="I107" s="5"/>
      <c r="J107" s="5"/>
      <c r="L107" s="5" t="str">
        <f t="shared" si="6"/>
        <v xml:space="preserve"> </v>
      </c>
      <c r="P107" s="7"/>
    </row>
    <row r="108" spans="7:16">
      <c r="G108" s="378">
        <f t="shared" si="7"/>
        <v>295.12500000000011</v>
      </c>
      <c r="H108" s="5">
        <f t="shared" si="10"/>
        <v>15</v>
      </c>
      <c r="I108" s="5"/>
      <c r="J108" s="5"/>
      <c r="L108" s="5" t="str">
        <f t="shared" si="6"/>
        <v xml:space="preserve"> </v>
      </c>
      <c r="P108" s="7"/>
    </row>
    <row r="109" spans="7:16">
      <c r="G109" s="378">
        <f t="shared" si="7"/>
        <v>295.12500000000011</v>
      </c>
      <c r="H109" s="5">
        <f t="shared" si="10"/>
        <v>15</v>
      </c>
      <c r="I109" s="5"/>
      <c r="J109" s="5"/>
      <c r="L109" s="5" t="str">
        <f t="shared" si="6"/>
        <v xml:space="preserve"> </v>
      </c>
      <c r="P109" s="7"/>
    </row>
    <row r="110" spans="7:16">
      <c r="G110" s="378">
        <f t="shared" si="7"/>
        <v>295.12500000000011</v>
      </c>
      <c r="H110" s="5">
        <f t="shared" si="10"/>
        <v>15</v>
      </c>
      <c r="I110" s="5"/>
      <c r="J110" s="5"/>
      <c r="L110" s="5" t="str">
        <f t="shared" si="6"/>
        <v xml:space="preserve"> </v>
      </c>
      <c r="P110" s="7"/>
    </row>
    <row r="111" spans="7:16">
      <c r="G111" s="378">
        <f t="shared" si="7"/>
        <v>295.12500000000011</v>
      </c>
      <c r="H111" s="5">
        <f t="shared" si="10"/>
        <v>15</v>
      </c>
      <c r="I111" s="5"/>
      <c r="J111" s="5"/>
      <c r="L111" s="5" t="str">
        <f t="shared" si="6"/>
        <v xml:space="preserve"> </v>
      </c>
      <c r="P111" s="7"/>
    </row>
    <row r="112" spans="7:16">
      <c r="G112" s="378">
        <f t="shared" si="7"/>
        <v>295.12500000000011</v>
      </c>
      <c r="H112" s="5">
        <f t="shared" si="10"/>
        <v>15</v>
      </c>
      <c r="I112" s="5"/>
      <c r="J112" s="5"/>
      <c r="L112" s="5" t="str">
        <f t="shared" si="6"/>
        <v xml:space="preserve"> </v>
      </c>
      <c r="P112" s="7"/>
    </row>
    <row r="113" spans="7:16">
      <c r="G113" s="378">
        <f t="shared" si="7"/>
        <v>295.12500000000011</v>
      </c>
      <c r="H113" s="5">
        <f t="shared" si="10"/>
        <v>15</v>
      </c>
      <c r="I113" s="5"/>
      <c r="J113" s="5"/>
      <c r="L113" s="5" t="str">
        <f t="shared" si="6"/>
        <v xml:space="preserve"> </v>
      </c>
      <c r="P113" s="7"/>
    </row>
    <row r="114" spans="7:16">
      <c r="G114" s="378">
        <f t="shared" si="7"/>
        <v>295.12500000000011</v>
      </c>
      <c r="H114" s="5">
        <f t="shared" si="10"/>
        <v>15</v>
      </c>
      <c r="I114" s="5"/>
      <c r="J114" s="5"/>
      <c r="L114" s="5" t="str">
        <f t="shared" si="6"/>
        <v xml:space="preserve"> </v>
      </c>
      <c r="P114" s="7"/>
    </row>
    <row r="115" spans="7:16">
      <c r="G115" s="378">
        <f t="shared" si="7"/>
        <v>295.12500000000011</v>
      </c>
      <c r="H115" s="5">
        <f t="shared" si="10"/>
        <v>15</v>
      </c>
      <c r="I115" s="5"/>
      <c r="J115" s="5"/>
      <c r="L115" s="5" t="str">
        <f t="shared" si="6"/>
        <v xml:space="preserve"> </v>
      </c>
      <c r="P115" s="7"/>
    </row>
    <row r="116" spans="7:16">
      <c r="G116" s="378">
        <f t="shared" si="7"/>
        <v>295.12500000000011</v>
      </c>
      <c r="H116" s="5">
        <f t="shared" si="10"/>
        <v>15</v>
      </c>
      <c r="I116" s="5"/>
      <c r="J116" s="5"/>
      <c r="L116" s="5" t="str">
        <f t="shared" si="6"/>
        <v xml:space="preserve"> </v>
      </c>
      <c r="P116" s="7"/>
    </row>
    <row r="117" spans="7:16">
      <c r="G117" s="378">
        <f t="shared" si="7"/>
        <v>295.12500000000011</v>
      </c>
      <c r="H117" s="5">
        <f t="shared" si="10"/>
        <v>15</v>
      </c>
      <c r="I117" s="5"/>
      <c r="J117" s="5"/>
      <c r="L117" s="5" t="str">
        <f t="shared" si="6"/>
        <v xml:space="preserve"> </v>
      </c>
      <c r="P117" s="7"/>
    </row>
    <row r="118" spans="7:16">
      <c r="G118" s="378">
        <f t="shared" si="7"/>
        <v>295.12500000000011</v>
      </c>
      <c r="H118" s="5">
        <f t="shared" si="10"/>
        <v>15</v>
      </c>
      <c r="I118" s="5"/>
      <c r="J118" s="5"/>
      <c r="L118" s="5" t="str">
        <f t="shared" si="6"/>
        <v xml:space="preserve"> </v>
      </c>
      <c r="P118" s="7"/>
    </row>
    <row r="119" spans="7:16">
      <c r="G119" s="378">
        <f t="shared" si="7"/>
        <v>295.12500000000011</v>
      </c>
      <c r="H119" s="5">
        <f t="shared" si="10"/>
        <v>15</v>
      </c>
      <c r="I119" s="5"/>
      <c r="J119" s="5"/>
      <c r="L119" s="5" t="str">
        <f t="shared" si="6"/>
        <v xml:space="preserve"> </v>
      </c>
      <c r="P119" s="7"/>
    </row>
    <row r="120" spans="7:16">
      <c r="G120" s="378">
        <f t="shared" si="7"/>
        <v>295.12500000000011</v>
      </c>
      <c r="H120" s="5">
        <f t="shared" si="10"/>
        <v>15</v>
      </c>
      <c r="I120" s="5"/>
      <c r="J120" s="5"/>
      <c r="L120" s="5" t="str">
        <f t="shared" si="6"/>
        <v xml:space="preserve"> </v>
      </c>
      <c r="P120" s="7"/>
    </row>
    <row r="121" spans="7:16">
      <c r="G121" s="378">
        <f t="shared" si="7"/>
        <v>295.12500000000011</v>
      </c>
      <c r="H121" s="5">
        <f t="shared" ref="H121:H136" si="11">H120-F121+D121</f>
        <v>15</v>
      </c>
      <c r="I121" s="5"/>
      <c r="J121" s="5"/>
      <c r="L121" s="5" t="str">
        <f t="shared" si="6"/>
        <v xml:space="preserve"> </v>
      </c>
      <c r="P121" s="7"/>
    </row>
    <row r="122" spans="7:16">
      <c r="G122" s="378">
        <f t="shared" si="7"/>
        <v>295.12500000000011</v>
      </c>
      <c r="H122" s="5">
        <f t="shared" si="11"/>
        <v>15</v>
      </c>
      <c r="I122" s="5"/>
      <c r="J122" s="5"/>
      <c r="L122" s="5" t="str">
        <f t="shared" si="6"/>
        <v xml:space="preserve"> </v>
      </c>
      <c r="P122" s="7"/>
    </row>
    <row r="123" spans="7:16">
      <c r="G123" s="378">
        <f t="shared" si="7"/>
        <v>295.12500000000011</v>
      </c>
      <c r="H123" s="5">
        <f t="shared" si="11"/>
        <v>15</v>
      </c>
      <c r="I123" s="5"/>
      <c r="J123" s="5"/>
      <c r="L123" s="5" t="str">
        <f t="shared" si="6"/>
        <v xml:space="preserve"> </v>
      </c>
      <c r="P123" s="7"/>
    </row>
    <row r="124" spans="7:16">
      <c r="G124" s="378">
        <f t="shared" si="7"/>
        <v>295.12500000000011</v>
      </c>
      <c r="H124" s="5">
        <f t="shared" si="11"/>
        <v>15</v>
      </c>
      <c r="I124" s="5"/>
      <c r="J124" s="5"/>
      <c r="L124" s="5" t="str">
        <f t="shared" si="6"/>
        <v xml:space="preserve"> </v>
      </c>
      <c r="P124" s="7"/>
    </row>
    <row r="125" spans="7:16">
      <c r="G125" s="378">
        <f t="shared" si="7"/>
        <v>295.12500000000011</v>
      </c>
      <c r="H125" s="5">
        <f t="shared" si="11"/>
        <v>15</v>
      </c>
      <c r="I125" s="5"/>
      <c r="J125" s="5"/>
      <c r="L125" s="5" t="str">
        <f t="shared" ref="L125:L188" si="12">IF(D125&gt;0,D125," ")</f>
        <v xml:space="preserve"> </v>
      </c>
      <c r="P125" s="7"/>
    </row>
    <row r="126" spans="7:16">
      <c r="G126" s="378">
        <f t="shared" si="7"/>
        <v>295.12500000000011</v>
      </c>
      <c r="H126" s="5">
        <f t="shared" si="11"/>
        <v>15</v>
      </c>
      <c r="I126" s="5"/>
      <c r="J126" s="5"/>
      <c r="L126" s="5" t="str">
        <f t="shared" si="12"/>
        <v xml:space="preserve"> </v>
      </c>
      <c r="P126" s="7"/>
    </row>
    <row r="127" spans="7:16">
      <c r="G127" s="378">
        <f t="shared" si="7"/>
        <v>295.12500000000011</v>
      </c>
      <c r="H127" s="5">
        <f t="shared" si="11"/>
        <v>15</v>
      </c>
      <c r="I127" s="5"/>
      <c r="J127" s="5"/>
      <c r="L127" s="5" t="str">
        <f t="shared" si="12"/>
        <v xml:space="preserve"> </v>
      </c>
      <c r="P127" s="7"/>
    </row>
    <row r="128" spans="7:16">
      <c r="G128" s="378">
        <f t="shared" si="7"/>
        <v>295.12500000000011</v>
      </c>
      <c r="H128" s="5">
        <f t="shared" si="11"/>
        <v>15</v>
      </c>
      <c r="I128" s="5"/>
      <c r="J128" s="5"/>
      <c r="L128" s="5" t="str">
        <f t="shared" si="12"/>
        <v xml:space="preserve"> </v>
      </c>
      <c r="P128" s="7"/>
    </row>
    <row r="129" spans="7:16">
      <c r="G129" s="378">
        <f t="shared" si="7"/>
        <v>295.12500000000011</v>
      </c>
      <c r="H129" s="5">
        <f t="shared" si="11"/>
        <v>15</v>
      </c>
      <c r="I129" s="5"/>
      <c r="J129" s="5"/>
      <c r="L129" s="5" t="str">
        <f t="shared" si="12"/>
        <v xml:space="preserve"> </v>
      </c>
      <c r="P129" s="7"/>
    </row>
    <row r="130" spans="7:16">
      <c r="G130" s="378">
        <f t="shared" si="7"/>
        <v>295.12500000000011</v>
      </c>
      <c r="H130" s="5">
        <f t="shared" si="11"/>
        <v>15</v>
      </c>
      <c r="I130" s="5"/>
      <c r="J130" s="5"/>
      <c r="L130" s="5" t="str">
        <f t="shared" si="12"/>
        <v xml:space="preserve"> </v>
      </c>
      <c r="P130" s="7"/>
    </row>
    <row r="131" spans="7:16">
      <c r="G131" s="378">
        <f t="shared" si="7"/>
        <v>295.12500000000011</v>
      </c>
      <c r="H131" s="5">
        <f t="shared" si="11"/>
        <v>15</v>
      </c>
      <c r="I131" s="5"/>
      <c r="J131" s="5"/>
      <c r="L131" s="5" t="str">
        <f t="shared" si="12"/>
        <v xml:space="preserve"> </v>
      </c>
      <c r="P131" s="7"/>
    </row>
    <row r="132" spans="7:16">
      <c r="G132" s="378">
        <f t="shared" si="7"/>
        <v>295.12500000000011</v>
      </c>
      <c r="H132" s="5">
        <f t="shared" si="11"/>
        <v>15</v>
      </c>
      <c r="I132" s="5"/>
      <c r="J132" s="5"/>
      <c r="L132" s="5" t="str">
        <f t="shared" si="12"/>
        <v xml:space="preserve"> </v>
      </c>
      <c r="P132" s="7"/>
    </row>
    <row r="133" spans="7:16">
      <c r="G133" s="378">
        <f t="shared" si="7"/>
        <v>295.12500000000011</v>
      </c>
      <c r="H133" s="5">
        <f t="shared" si="11"/>
        <v>15</v>
      </c>
      <c r="I133" s="5"/>
      <c r="J133" s="5"/>
      <c r="L133" s="5" t="str">
        <f t="shared" si="12"/>
        <v xml:space="preserve"> </v>
      </c>
      <c r="P133" s="7"/>
    </row>
    <row r="134" spans="7:16">
      <c r="G134" s="378">
        <f t="shared" si="7"/>
        <v>295.12500000000011</v>
      </c>
      <c r="H134" s="5">
        <f t="shared" si="11"/>
        <v>15</v>
      </c>
      <c r="I134" s="5"/>
      <c r="J134" s="5"/>
      <c r="L134" s="5" t="str">
        <f t="shared" si="12"/>
        <v xml:space="preserve"> </v>
      </c>
      <c r="P134" s="7"/>
    </row>
    <row r="135" spans="7:16">
      <c r="G135" s="378">
        <f t="shared" si="7"/>
        <v>295.12500000000011</v>
      </c>
      <c r="H135" s="5">
        <f t="shared" si="11"/>
        <v>15</v>
      </c>
      <c r="I135" s="5"/>
      <c r="J135" s="5"/>
      <c r="L135" s="5" t="str">
        <f t="shared" si="12"/>
        <v xml:space="preserve"> </v>
      </c>
      <c r="P135" s="7"/>
    </row>
    <row r="136" spans="7:16">
      <c r="G136" s="378">
        <f t="shared" si="7"/>
        <v>295.12500000000011</v>
      </c>
      <c r="H136" s="5">
        <f t="shared" si="11"/>
        <v>15</v>
      </c>
      <c r="I136" s="5"/>
      <c r="J136" s="5"/>
      <c r="L136" s="5" t="str">
        <f t="shared" si="12"/>
        <v xml:space="preserve"> </v>
      </c>
      <c r="P136" s="7"/>
    </row>
    <row r="137" spans="7:16">
      <c r="G137" s="378">
        <f t="shared" ref="G137:G200" si="13">G136-E137+C137</f>
        <v>295.12500000000011</v>
      </c>
      <c r="H137" s="5">
        <f t="shared" ref="H137:H152" si="14">H136-F137+D137</f>
        <v>15</v>
      </c>
      <c r="I137" s="5"/>
      <c r="J137" s="5"/>
      <c r="L137" s="5" t="str">
        <f t="shared" si="12"/>
        <v xml:space="preserve"> </v>
      </c>
      <c r="P137" s="7"/>
    </row>
    <row r="138" spans="7:16">
      <c r="G138" s="378">
        <f t="shared" si="13"/>
        <v>295.12500000000011</v>
      </c>
      <c r="H138" s="5">
        <f t="shared" si="14"/>
        <v>15</v>
      </c>
      <c r="I138" s="5"/>
      <c r="J138" s="5"/>
      <c r="L138" s="5" t="str">
        <f t="shared" si="12"/>
        <v xml:space="preserve"> </v>
      </c>
      <c r="P138" s="7"/>
    </row>
    <row r="139" spans="7:16">
      <c r="G139" s="378">
        <f t="shared" si="13"/>
        <v>295.12500000000011</v>
      </c>
      <c r="H139" s="5">
        <f t="shared" si="14"/>
        <v>15</v>
      </c>
      <c r="I139" s="5"/>
      <c r="J139" s="5"/>
      <c r="L139" s="5" t="str">
        <f t="shared" si="12"/>
        <v xml:space="preserve"> </v>
      </c>
      <c r="P139" s="7"/>
    </row>
    <row r="140" spans="7:16">
      <c r="G140" s="378">
        <f t="shared" si="13"/>
        <v>295.12500000000011</v>
      </c>
      <c r="H140" s="5">
        <f t="shared" si="14"/>
        <v>15</v>
      </c>
      <c r="I140" s="5"/>
      <c r="J140" s="5"/>
      <c r="L140" s="5" t="str">
        <f t="shared" si="12"/>
        <v xml:space="preserve"> </v>
      </c>
      <c r="P140" s="7"/>
    </row>
    <row r="141" spans="7:16">
      <c r="G141" s="378">
        <f t="shared" si="13"/>
        <v>295.12500000000011</v>
      </c>
      <c r="H141" s="5">
        <f t="shared" si="14"/>
        <v>15</v>
      </c>
      <c r="I141" s="5"/>
      <c r="J141" s="5"/>
      <c r="L141" s="5" t="str">
        <f t="shared" si="12"/>
        <v xml:space="preserve"> </v>
      </c>
      <c r="P141" s="7"/>
    </row>
    <row r="142" spans="7:16">
      <c r="G142" s="378">
        <f t="shared" si="13"/>
        <v>295.12500000000011</v>
      </c>
      <c r="H142" s="5">
        <f t="shared" si="14"/>
        <v>15</v>
      </c>
      <c r="I142" s="5"/>
      <c r="J142" s="5"/>
      <c r="L142" s="5" t="str">
        <f t="shared" si="12"/>
        <v xml:space="preserve"> </v>
      </c>
      <c r="P142" s="7"/>
    </row>
    <row r="143" spans="7:16">
      <c r="G143" s="378">
        <f t="shared" si="13"/>
        <v>295.12500000000011</v>
      </c>
      <c r="H143" s="5">
        <f t="shared" si="14"/>
        <v>15</v>
      </c>
      <c r="I143" s="5"/>
      <c r="J143" s="5"/>
      <c r="L143" s="5" t="str">
        <f t="shared" si="12"/>
        <v xml:space="preserve"> </v>
      </c>
      <c r="P143" s="7"/>
    </row>
    <row r="144" spans="7:16">
      <c r="G144" s="378">
        <f t="shared" si="13"/>
        <v>295.12500000000011</v>
      </c>
      <c r="H144" s="5">
        <f t="shared" si="14"/>
        <v>15</v>
      </c>
      <c r="I144" s="5"/>
      <c r="J144" s="5"/>
      <c r="L144" s="5" t="str">
        <f t="shared" si="12"/>
        <v xml:space="preserve"> </v>
      </c>
      <c r="P144" s="7"/>
    </row>
    <row r="145" spans="7:16">
      <c r="G145" s="378">
        <f t="shared" si="13"/>
        <v>295.12500000000011</v>
      </c>
      <c r="H145" s="5">
        <f t="shared" si="14"/>
        <v>15</v>
      </c>
      <c r="I145" s="5"/>
      <c r="J145" s="5"/>
      <c r="L145" s="5" t="str">
        <f t="shared" si="12"/>
        <v xml:space="preserve"> </v>
      </c>
      <c r="P145" s="7"/>
    </row>
    <row r="146" spans="7:16">
      <c r="G146" s="378">
        <f t="shared" si="13"/>
        <v>295.12500000000011</v>
      </c>
      <c r="H146" s="5">
        <f t="shared" si="14"/>
        <v>15</v>
      </c>
      <c r="I146" s="5"/>
      <c r="J146" s="5"/>
      <c r="L146" s="5" t="str">
        <f t="shared" si="12"/>
        <v xml:space="preserve"> </v>
      </c>
      <c r="P146" s="7"/>
    </row>
    <row r="147" spans="7:16">
      <c r="G147" s="378">
        <f t="shared" si="13"/>
        <v>295.12500000000011</v>
      </c>
      <c r="H147" s="5">
        <f t="shared" si="14"/>
        <v>15</v>
      </c>
      <c r="I147" s="5"/>
      <c r="J147" s="5"/>
      <c r="L147" s="5" t="str">
        <f t="shared" si="12"/>
        <v xml:space="preserve"> </v>
      </c>
      <c r="P147" s="7"/>
    </row>
    <row r="148" spans="7:16">
      <c r="G148" s="378">
        <f t="shared" si="13"/>
        <v>295.12500000000011</v>
      </c>
      <c r="H148" s="5">
        <f t="shared" si="14"/>
        <v>15</v>
      </c>
      <c r="I148" s="5"/>
      <c r="J148" s="5"/>
      <c r="L148" s="5" t="str">
        <f t="shared" si="12"/>
        <v xml:space="preserve"> </v>
      </c>
      <c r="P148" s="7"/>
    </row>
    <row r="149" spans="7:16">
      <c r="G149" s="378">
        <f t="shared" si="13"/>
        <v>295.12500000000011</v>
      </c>
      <c r="H149" s="5">
        <f t="shared" si="14"/>
        <v>15</v>
      </c>
      <c r="I149" s="5"/>
      <c r="J149" s="5"/>
      <c r="L149" s="5" t="str">
        <f t="shared" si="12"/>
        <v xml:space="preserve"> </v>
      </c>
      <c r="P149" s="7"/>
    </row>
    <row r="150" spans="7:16">
      <c r="G150" s="378">
        <f t="shared" si="13"/>
        <v>295.12500000000011</v>
      </c>
      <c r="H150" s="5">
        <f t="shared" si="14"/>
        <v>15</v>
      </c>
      <c r="I150" s="5"/>
      <c r="J150" s="5"/>
      <c r="L150" s="5" t="str">
        <f t="shared" si="12"/>
        <v xml:space="preserve"> </v>
      </c>
      <c r="P150" s="7"/>
    </row>
    <row r="151" spans="7:16">
      <c r="G151" s="378">
        <f t="shared" si="13"/>
        <v>295.12500000000011</v>
      </c>
      <c r="H151" s="5">
        <f t="shared" si="14"/>
        <v>15</v>
      </c>
      <c r="I151" s="5"/>
      <c r="J151" s="5"/>
      <c r="L151" s="5" t="str">
        <f t="shared" si="12"/>
        <v xml:space="preserve"> </v>
      </c>
      <c r="P151" s="7"/>
    </row>
    <row r="152" spans="7:16">
      <c r="G152" s="378">
        <f t="shared" si="13"/>
        <v>295.12500000000011</v>
      </c>
      <c r="H152" s="5">
        <f t="shared" si="14"/>
        <v>15</v>
      </c>
      <c r="I152" s="5"/>
      <c r="J152" s="5"/>
      <c r="L152" s="5" t="str">
        <f t="shared" si="12"/>
        <v xml:space="preserve"> </v>
      </c>
      <c r="P152" s="7"/>
    </row>
    <row r="153" spans="7:16">
      <c r="G153" s="378">
        <f t="shared" si="13"/>
        <v>295.12500000000011</v>
      </c>
      <c r="H153" s="5">
        <f t="shared" ref="H153:H168" si="15">H152-F153+D153</f>
        <v>15</v>
      </c>
      <c r="I153" s="5"/>
      <c r="J153" s="5"/>
      <c r="L153" s="5" t="str">
        <f t="shared" si="12"/>
        <v xml:space="preserve"> </v>
      </c>
      <c r="P153" s="7"/>
    </row>
    <row r="154" spans="7:16">
      <c r="G154" s="378">
        <f t="shared" si="13"/>
        <v>295.12500000000011</v>
      </c>
      <c r="H154" s="5">
        <f t="shared" si="15"/>
        <v>15</v>
      </c>
      <c r="I154" s="5"/>
      <c r="J154" s="5"/>
      <c r="L154" s="5" t="str">
        <f t="shared" si="12"/>
        <v xml:space="preserve"> </v>
      </c>
      <c r="P154" s="7"/>
    </row>
    <row r="155" spans="7:16">
      <c r="G155" s="378">
        <f t="shared" si="13"/>
        <v>295.12500000000011</v>
      </c>
      <c r="H155" s="5">
        <f t="shared" si="15"/>
        <v>15</v>
      </c>
      <c r="I155" s="5"/>
      <c r="J155" s="5"/>
      <c r="L155" s="5" t="str">
        <f t="shared" si="12"/>
        <v xml:space="preserve"> </v>
      </c>
      <c r="P155" s="7"/>
    </row>
    <row r="156" spans="7:16">
      <c r="G156" s="378">
        <f t="shared" si="13"/>
        <v>295.12500000000011</v>
      </c>
      <c r="H156" s="5">
        <f t="shared" si="15"/>
        <v>15</v>
      </c>
      <c r="I156" s="5"/>
      <c r="J156" s="5"/>
      <c r="L156" s="5" t="str">
        <f t="shared" si="12"/>
        <v xml:space="preserve"> </v>
      </c>
      <c r="P156" s="7"/>
    </row>
    <row r="157" spans="7:16">
      <c r="G157" s="378">
        <f t="shared" si="13"/>
        <v>295.12500000000011</v>
      </c>
      <c r="H157" s="5">
        <f t="shared" si="15"/>
        <v>15</v>
      </c>
      <c r="I157" s="5"/>
      <c r="J157" s="5"/>
      <c r="L157" s="5" t="str">
        <f t="shared" si="12"/>
        <v xml:space="preserve"> </v>
      </c>
      <c r="P157" s="7"/>
    </row>
    <row r="158" spans="7:16">
      <c r="G158" s="378">
        <f t="shared" si="13"/>
        <v>295.12500000000011</v>
      </c>
      <c r="H158" s="5">
        <f t="shared" si="15"/>
        <v>15</v>
      </c>
      <c r="I158" s="5"/>
      <c r="J158" s="5"/>
      <c r="L158" s="5" t="str">
        <f t="shared" si="12"/>
        <v xml:space="preserve"> </v>
      </c>
      <c r="P158" s="7"/>
    </row>
    <row r="159" spans="7:16">
      <c r="G159" s="378">
        <f t="shared" si="13"/>
        <v>295.12500000000011</v>
      </c>
      <c r="H159" s="5">
        <f t="shared" si="15"/>
        <v>15</v>
      </c>
      <c r="I159" s="5"/>
      <c r="J159" s="5"/>
      <c r="L159" s="5" t="str">
        <f t="shared" si="12"/>
        <v xml:space="preserve"> </v>
      </c>
      <c r="P159" s="7"/>
    </row>
    <row r="160" spans="7:16">
      <c r="G160" s="378">
        <f t="shared" si="13"/>
        <v>295.12500000000011</v>
      </c>
      <c r="H160" s="5">
        <f t="shared" si="15"/>
        <v>15</v>
      </c>
      <c r="I160" s="5"/>
      <c r="J160" s="5"/>
      <c r="L160" s="5" t="str">
        <f t="shared" si="12"/>
        <v xml:space="preserve"> </v>
      </c>
      <c r="P160" s="7"/>
    </row>
    <row r="161" spans="7:16">
      <c r="G161" s="378">
        <f t="shared" si="13"/>
        <v>295.12500000000011</v>
      </c>
      <c r="H161" s="5">
        <f t="shared" si="15"/>
        <v>15</v>
      </c>
      <c r="I161" s="5"/>
      <c r="J161" s="5"/>
      <c r="L161" s="5" t="str">
        <f t="shared" si="12"/>
        <v xml:space="preserve"> </v>
      </c>
      <c r="P161" s="7"/>
    </row>
    <row r="162" spans="7:16">
      <c r="G162" s="378">
        <f t="shared" si="13"/>
        <v>295.12500000000011</v>
      </c>
      <c r="H162" s="5">
        <f t="shared" si="15"/>
        <v>15</v>
      </c>
      <c r="I162" s="5"/>
      <c r="J162" s="5"/>
      <c r="L162" s="5" t="str">
        <f t="shared" si="12"/>
        <v xml:space="preserve"> </v>
      </c>
      <c r="P162" s="7"/>
    </row>
    <row r="163" spans="7:16">
      <c r="G163" s="378">
        <f t="shared" si="13"/>
        <v>295.12500000000011</v>
      </c>
      <c r="H163" s="5">
        <f t="shared" si="15"/>
        <v>15</v>
      </c>
      <c r="I163" s="5"/>
      <c r="J163" s="5"/>
      <c r="L163" s="5" t="str">
        <f t="shared" si="12"/>
        <v xml:space="preserve"> </v>
      </c>
      <c r="P163" s="7"/>
    </row>
    <row r="164" spans="7:16">
      <c r="G164" s="378">
        <f t="shared" si="13"/>
        <v>295.12500000000011</v>
      </c>
      <c r="H164" s="5">
        <f t="shared" si="15"/>
        <v>15</v>
      </c>
      <c r="I164" s="5"/>
      <c r="J164" s="5"/>
      <c r="L164" s="5" t="str">
        <f t="shared" si="12"/>
        <v xml:space="preserve"> </v>
      </c>
      <c r="P164" s="7"/>
    </row>
    <row r="165" spans="7:16">
      <c r="G165" s="378">
        <f t="shared" si="13"/>
        <v>295.12500000000011</v>
      </c>
      <c r="H165" s="5">
        <f t="shared" si="15"/>
        <v>15</v>
      </c>
      <c r="I165" s="5"/>
      <c r="J165" s="5"/>
      <c r="L165" s="5" t="str">
        <f t="shared" si="12"/>
        <v xml:space="preserve"> </v>
      </c>
      <c r="P165" s="7"/>
    </row>
    <row r="166" spans="7:16">
      <c r="G166" s="378">
        <f t="shared" si="13"/>
        <v>295.12500000000011</v>
      </c>
      <c r="H166" s="5">
        <f t="shared" si="15"/>
        <v>15</v>
      </c>
      <c r="I166" s="5"/>
      <c r="J166" s="5"/>
      <c r="L166" s="5" t="str">
        <f t="shared" si="12"/>
        <v xml:space="preserve"> </v>
      </c>
      <c r="P166" s="7"/>
    </row>
    <row r="167" spans="7:16">
      <c r="G167" s="378">
        <f t="shared" si="13"/>
        <v>295.12500000000011</v>
      </c>
      <c r="H167" s="5">
        <f t="shared" si="15"/>
        <v>15</v>
      </c>
      <c r="I167" s="5"/>
      <c r="J167" s="5"/>
      <c r="L167" s="5" t="str">
        <f t="shared" si="12"/>
        <v xml:space="preserve"> </v>
      </c>
      <c r="P167" s="7"/>
    </row>
    <row r="168" spans="7:16">
      <c r="G168" s="378">
        <f t="shared" si="13"/>
        <v>295.12500000000011</v>
      </c>
      <c r="H168" s="5">
        <f t="shared" si="15"/>
        <v>15</v>
      </c>
      <c r="I168" s="5"/>
      <c r="J168" s="5"/>
      <c r="L168" s="5" t="str">
        <f t="shared" si="12"/>
        <v xml:space="preserve"> </v>
      </c>
      <c r="P168" s="7"/>
    </row>
    <row r="169" spans="7:16">
      <c r="G169" s="378">
        <f t="shared" si="13"/>
        <v>295.12500000000011</v>
      </c>
      <c r="H169" s="5">
        <f t="shared" ref="H169:H184" si="16">H168-F169+D169</f>
        <v>15</v>
      </c>
      <c r="I169" s="5"/>
      <c r="J169" s="5"/>
      <c r="L169" s="5" t="str">
        <f t="shared" si="12"/>
        <v xml:space="preserve"> </v>
      </c>
      <c r="P169" s="7"/>
    </row>
    <row r="170" spans="7:16">
      <c r="G170" s="378">
        <f t="shared" si="13"/>
        <v>295.12500000000011</v>
      </c>
      <c r="H170" s="5">
        <f t="shared" si="16"/>
        <v>15</v>
      </c>
      <c r="I170" s="5"/>
      <c r="J170" s="5"/>
      <c r="L170" s="5" t="str">
        <f t="shared" si="12"/>
        <v xml:space="preserve"> </v>
      </c>
      <c r="P170" s="7"/>
    </row>
    <row r="171" spans="7:16">
      <c r="G171" s="378">
        <f t="shared" si="13"/>
        <v>295.12500000000011</v>
      </c>
      <c r="H171" s="5">
        <f t="shared" si="16"/>
        <v>15</v>
      </c>
      <c r="I171" s="5"/>
      <c r="J171" s="5"/>
      <c r="L171" s="5" t="str">
        <f t="shared" si="12"/>
        <v xml:space="preserve"> </v>
      </c>
      <c r="P171" s="7"/>
    </row>
    <row r="172" spans="7:16">
      <c r="G172" s="378">
        <f t="shared" si="13"/>
        <v>295.12500000000011</v>
      </c>
      <c r="H172" s="5">
        <f t="shared" si="16"/>
        <v>15</v>
      </c>
      <c r="I172" s="5"/>
      <c r="J172" s="5"/>
      <c r="L172" s="5" t="str">
        <f t="shared" si="12"/>
        <v xml:space="preserve"> </v>
      </c>
      <c r="P172" s="7"/>
    </row>
    <row r="173" spans="7:16">
      <c r="G173" s="378">
        <f t="shared" si="13"/>
        <v>295.12500000000011</v>
      </c>
      <c r="H173" s="5">
        <f t="shared" si="16"/>
        <v>15</v>
      </c>
      <c r="I173" s="5"/>
      <c r="J173" s="5"/>
      <c r="L173" s="5" t="str">
        <f t="shared" si="12"/>
        <v xml:space="preserve"> </v>
      </c>
      <c r="P173" s="7"/>
    </row>
    <row r="174" spans="7:16">
      <c r="G174" s="378">
        <f t="shared" si="13"/>
        <v>295.12500000000011</v>
      </c>
      <c r="H174" s="5">
        <f t="shared" si="16"/>
        <v>15</v>
      </c>
      <c r="I174" s="5"/>
      <c r="J174" s="5"/>
      <c r="L174" s="5" t="str">
        <f t="shared" si="12"/>
        <v xml:space="preserve"> </v>
      </c>
      <c r="P174" s="7"/>
    </row>
    <row r="175" spans="7:16">
      <c r="G175" s="378">
        <f t="shared" si="13"/>
        <v>295.12500000000011</v>
      </c>
      <c r="H175" s="5">
        <f t="shared" si="16"/>
        <v>15</v>
      </c>
      <c r="I175" s="5"/>
      <c r="J175" s="5"/>
      <c r="L175" s="5" t="str">
        <f t="shared" si="12"/>
        <v xml:space="preserve"> </v>
      </c>
      <c r="P175" s="7"/>
    </row>
    <row r="176" spans="7:16">
      <c r="G176" s="378">
        <f t="shared" si="13"/>
        <v>295.12500000000011</v>
      </c>
      <c r="H176" s="5">
        <f t="shared" si="16"/>
        <v>15</v>
      </c>
      <c r="I176" s="5"/>
      <c r="J176" s="5"/>
      <c r="L176" s="5" t="str">
        <f t="shared" si="12"/>
        <v xml:space="preserve"> </v>
      </c>
      <c r="P176" s="7"/>
    </row>
    <row r="177" spans="7:16">
      <c r="G177" s="378">
        <f t="shared" si="13"/>
        <v>295.12500000000011</v>
      </c>
      <c r="H177" s="5">
        <f t="shared" si="16"/>
        <v>15</v>
      </c>
      <c r="I177" s="5"/>
      <c r="J177" s="5"/>
      <c r="L177" s="5" t="str">
        <f t="shared" si="12"/>
        <v xml:space="preserve"> </v>
      </c>
      <c r="P177" s="7"/>
    </row>
    <row r="178" spans="7:16">
      <c r="G178" s="378">
        <f t="shared" si="13"/>
        <v>295.12500000000011</v>
      </c>
      <c r="H178" s="5">
        <f t="shared" si="16"/>
        <v>15</v>
      </c>
      <c r="I178" s="5"/>
      <c r="J178" s="5"/>
      <c r="L178" s="5" t="str">
        <f t="shared" si="12"/>
        <v xml:space="preserve"> </v>
      </c>
      <c r="P178" s="7"/>
    </row>
    <row r="179" spans="7:16">
      <c r="G179" s="378">
        <f t="shared" si="13"/>
        <v>295.12500000000011</v>
      </c>
      <c r="H179" s="5">
        <f t="shared" si="16"/>
        <v>15</v>
      </c>
      <c r="I179" s="5"/>
      <c r="J179" s="5"/>
      <c r="L179" s="5" t="str">
        <f t="shared" si="12"/>
        <v xml:space="preserve"> </v>
      </c>
      <c r="P179" s="7"/>
    </row>
    <row r="180" spans="7:16">
      <c r="G180" s="378">
        <f t="shared" si="13"/>
        <v>295.12500000000011</v>
      </c>
      <c r="H180" s="5">
        <f t="shared" si="16"/>
        <v>15</v>
      </c>
      <c r="I180" s="5"/>
      <c r="J180" s="5"/>
      <c r="L180" s="5" t="str">
        <f t="shared" si="12"/>
        <v xml:space="preserve"> </v>
      </c>
      <c r="P180" s="7"/>
    </row>
    <row r="181" spans="7:16">
      <c r="G181" s="378">
        <f t="shared" si="13"/>
        <v>295.12500000000011</v>
      </c>
      <c r="H181" s="5">
        <f t="shared" si="16"/>
        <v>15</v>
      </c>
      <c r="I181" s="5"/>
      <c r="J181" s="5"/>
      <c r="L181" s="5" t="str">
        <f t="shared" si="12"/>
        <v xml:space="preserve"> </v>
      </c>
      <c r="P181" s="7"/>
    </row>
    <row r="182" spans="7:16">
      <c r="G182" s="378">
        <f t="shared" si="13"/>
        <v>295.12500000000011</v>
      </c>
      <c r="H182" s="5">
        <f t="shared" si="16"/>
        <v>15</v>
      </c>
      <c r="I182" s="5"/>
      <c r="J182" s="5"/>
      <c r="L182" s="5" t="str">
        <f t="shared" si="12"/>
        <v xml:space="preserve"> </v>
      </c>
      <c r="P182" s="7"/>
    </row>
    <row r="183" spans="7:16">
      <c r="G183" s="378">
        <f t="shared" si="13"/>
        <v>295.12500000000011</v>
      </c>
      <c r="H183" s="5">
        <f t="shared" si="16"/>
        <v>15</v>
      </c>
      <c r="I183" s="5"/>
      <c r="J183" s="5"/>
      <c r="L183" s="5" t="str">
        <f t="shared" si="12"/>
        <v xml:space="preserve"> </v>
      </c>
      <c r="P183" s="7"/>
    </row>
    <row r="184" spans="7:16">
      <c r="G184" s="378">
        <f t="shared" si="13"/>
        <v>295.12500000000011</v>
      </c>
      <c r="H184" s="5">
        <f t="shared" si="16"/>
        <v>15</v>
      </c>
      <c r="I184" s="5"/>
      <c r="J184" s="5"/>
      <c r="L184" s="5" t="str">
        <f t="shared" si="12"/>
        <v xml:space="preserve"> </v>
      </c>
      <c r="P184" s="7"/>
    </row>
    <row r="185" spans="7:16">
      <c r="G185" s="378">
        <f t="shared" si="13"/>
        <v>295.12500000000011</v>
      </c>
      <c r="H185" s="5">
        <f t="shared" ref="H185:H200" si="17">H184-F185+D185</f>
        <v>15</v>
      </c>
      <c r="I185" s="5"/>
      <c r="J185" s="5"/>
      <c r="L185" s="5" t="str">
        <f t="shared" si="12"/>
        <v xml:space="preserve"> </v>
      </c>
      <c r="P185" s="7"/>
    </row>
    <row r="186" spans="7:16">
      <c r="G186" s="378">
        <f t="shared" si="13"/>
        <v>295.12500000000011</v>
      </c>
      <c r="H186" s="5">
        <f t="shared" si="17"/>
        <v>15</v>
      </c>
      <c r="I186" s="5"/>
      <c r="J186" s="5"/>
      <c r="L186" s="5" t="str">
        <f t="shared" si="12"/>
        <v xml:space="preserve"> </v>
      </c>
      <c r="P186" s="7"/>
    </row>
    <row r="187" spans="7:16">
      <c r="G187" s="378">
        <f t="shared" si="13"/>
        <v>295.12500000000011</v>
      </c>
      <c r="H187" s="5">
        <f t="shared" si="17"/>
        <v>15</v>
      </c>
      <c r="I187" s="5"/>
      <c r="J187" s="5"/>
      <c r="L187" s="5" t="str">
        <f t="shared" si="12"/>
        <v xml:space="preserve"> </v>
      </c>
      <c r="P187" s="7"/>
    </row>
    <row r="188" spans="7:16">
      <c r="G188" s="378">
        <f t="shared" si="13"/>
        <v>295.12500000000011</v>
      </c>
      <c r="H188" s="5">
        <f t="shared" si="17"/>
        <v>15</v>
      </c>
      <c r="I188" s="5"/>
      <c r="J188" s="5"/>
      <c r="L188" s="5" t="str">
        <f t="shared" si="12"/>
        <v xml:space="preserve"> </v>
      </c>
      <c r="P188" s="7"/>
    </row>
    <row r="189" spans="7:16">
      <c r="G189" s="378">
        <f t="shared" si="13"/>
        <v>295.12500000000011</v>
      </c>
      <c r="H189" s="5">
        <f t="shared" si="17"/>
        <v>15</v>
      </c>
      <c r="I189" s="5"/>
      <c r="J189" s="5"/>
      <c r="L189" s="5" t="str">
        <f t="shared" ref="L189:L209" si="18">IF(D189&gt;0,D189," ")</f>
        <v xml:space="preserve"> </v>
      </c>
      <c r="P189" s="7"/>
    </row>
    <row r="190" spans="7:16">
      <c r="G190" s="378">
        <f t="shared" si="13"/>
        <v>295.12500000000011</v>
      </c>
      <c r="H190" s="5">
        <f t="shared" si="17"/>
        <v>15</v>
      </c>
      <c r="I190" s="5"/>
      <c r="J190" s="5"/>
      <c r="L190" s="5" t="str">
        <f t="shared" si="18"/>
        <v xml:space="preserve"> </v>
      </c>
      <c r="P190" s="7"/>
    </row>
    <row r="191" spans="7:16">
      <c r="G191" s="378">
        <f t="shared" si="13"/>
        <v>295.12500000000011</v>
      </c>
      <c r="H191" s="5">
        <f t="shared" si="17"/>
        <v>15</v>
      </c>
      <c r="I191" s="5"/>
      <c r="J191" s="5"/>
      <c r="L191" s="5" t="str">
        <f t="shared" si="18"/>
        <v xml:space="preserve"> </v>
      </c>
      <c r="P191" s="7"/>
    </row>
    <row r="192" spans="7:16">
      <c r="G192" s="378">
        <f t="shared" si="13"/>
        <v>295.12500000000011</v>
      </c>
      <c r="H192" s="5">
        <f t="shared" si="17"/>
        <v>15</v>
      </c>
      <c r="I192" s="5"/>
      <c r="J192" s="5"/>
      <c r="L192" s="5" t="str">
        <f t="shared" si="18"/>
        <v xml:space="preserve"> </v>
      </c>
      <c r="P192" s="7"/>
    </row>
    <row r="193" spans="7:16">
      <c r="G193" s="378">
        <f t="shared" si="13"/>
        <v>295.12500000000011</v>
      </c>
      <c r="H193" s="5">
        <f t="shared" si="17"/>
        <v>15</v>
      </c>
      <c r="I193" s="5"/>
      <c r="J193" s="5"/>
      <c r="L193" s="5" t="str">
        <f t="shared" si="18"/>
        <v xml:space="preserve"> </v>
      </c>
      <c r="P193" s="7"/>
    </row>
    <row r="194" spans="7:16">
      <c r="G194" s="378">
        <f t="shared" si="13"/>
        <v>295.12500000000011</v>
      </c>
      <c r="H194" s="5">
        <f t="shared" si="17"/>
        <v>15</v>
      </c>
      <c r="I194" s="5"/>
      <c r="J194" s="5"/>
      <c r="L194" s="5" t="str">
        <f t="shared" si="18"/>
        <v xml:space="preserve"> </v>
      </c>
      <c r="P194" s="7"/>
    </row>
    <row r="195" spans="7:16">
      <c r="G195" s="378">
        <f t="shared" si="13"/>
        <v>295.12500000000011</v>
      </c>
      <c r="H195" s="5">
        <f t="shared" si="17"/>
        <v>15</v>
      </c>
      <c r="I195" s="5"/>
      <c r="J195" s="5"/>
      <c r="L195" s="5" t="str">
        <f t="shared" si="18"/>
        <v xml:space="preserve"> </v>
      </c>
      <c r="P195" s="7"/>
    </row>
    <row r="196" spans="7:16">
      <c r="G196" s="378">
        <f t="shared" si="13"/>
        <v>295.12500000000011</v>
      </c>
      <c r="H196" s="5">
        <f t="shared" si="17"/>
        <v>15</v>
      </c>
      <c r="I196" s="5"/>
      <c r="J196" s="5"/>
      <c r="L196" s="5" t="str">
        <f t="shared" si="18"/>
        <v xml:space="preserve"> </v>
      </c>
      <c r="P196" s="7"/>
    </row>
    <row r="197" spans="7:16">
      <c r="G197" s="378">
        <f t="shared" si="13"/>
        <v>295.12500000000011</v>
      </c>
      <c r="H197" s="5">
        <f t="shared" si="17"/>
        <v>15</v>
      </c>
      <c r="I197" s="5"/>
      <c r="J197" s="5"/>
      <c r="L197" s="5" t="str">
        <f t="shared" si="18"/>
        <v xml:space="preserve"> </v>
      </c>
      <c r="P197" s="7"/>
    </row>
    <row r="198" spans="7:16">
      <c r="G198" s="378">
        <f t="shared" si="13"/>
        <v>295.12500000000011</v>
      </c>
      <c r="H198" s="5">
        <f t="shared" si="17"/>
        <v>15</v>
      </c>
      <c r="I198" s="5"/>
      <c r="J198" s="5"/>
      <c r="L198" s="5" t="str">
        <f t="shared" si="18"/>
        <v xml:space="preserve"> </v>
      </c>
      <c r="P198" s="7"/>
    </row>
    <row r="199" spans="7:16">
      <c r="G199" s="378">
        <f t="shared" si="13"/>
        <v>295.12500000000011</v>
      </c>
      <c r="H199" s="5">
        <f t="shared" si="17"/>
        <v>15</v>
      </c>
      <c r="I199" s="5"/>
      <c r="J199" s="5"/>
      <c r="L199" s="5" t="str">
        <f t="shared" si="18"/>
        <v xml:space="preserve"> </v>
      </c>
      <c r="P199" s="7"/>
    </row>
    <row r="200" spans="7:16">
      <c r="G200" s="378">
        <f t="shared" si="13"/>
        <v>295.12500000000011</v>
      </c>
      <c r="H200" s="5">
        <f t="shared" si="17"/>
        <v>15</v>
      </c>
      <c r="I200" s="5"/>
      <c r="J200" s="5"/>
      <c r="L200" s="5" t="str">
        <f t="shared" si="18"/>
        <v xml:space="preserve"> </v>
      </c>
      <c r="P200" s="7"/>
    </row>
    <row r="201" spans="7:16">
      <c r="G201" s="378">
        <f t="shared" ref="G201:G209" si="19">G200-E201+C201</f>
        <v>295.12500000000011</v>
      </c>
      <c r="H201" s="5">
        <f t="shared" ref="H201:H209" si="20">H200-F201+D201</f>
        <v>15</v>
      </c>
      <c r="I201" s="5"/>
      <c r="J201" s="5"/>
      <c r="L201" s="5" t="str">
        <f t="shared" si="18"/>
        <v xml:space="preserve"> </v>
      </c>
      <c r="P201" s="7"/>
    </row>
    <row r="202" spans="7:16">
      <c r="G202" s="378">
        <f t="shared" si="19"/>
        <v>295.12500000000011</v>
      </c>
      <c r="H202" s="5">
        <f t="shared" si="20"/>
        <v>15</v>
      </c>
      <c r="I202" s="5"/>
      <c r="J202" s="5"/>
      <c r="L202" s="5" t="str">
        <f t="shared" si="18"/>
        <v xml:space="preserve"> </v>
      </c>
      <c r="P202" s="7"/>
    </row>
    <row r="203" spans="7:16">
      <c r="G203" s="378">
        <f t="shared" si="19"/>
        <v>295.12500000000011</v>
      </c>
      <c r="H203" s="5">
        <f t="shared" si="20"/>
        <v>15</v>
      </c>
      <c r="I203" s="5"/>
      <c r="J203" s="5"/>
      <c r="L203" s="5" t="str">
        <f t="shared" si="18"/>
        <v xml:space="preserve"> </v>
      </c>
      <c r="P203" s="7"/>
    </row>
    <row r="204" spans="7:16">
      <c r="G204" s="378">
        <f t="shared" si="19"/>
        <v>295.12500000000011</v>
      </c>
      <c r="H204" s="5">
        <f t="shared" si="20"/>
        <v>15</v>
      </c>
      <c r="I204" s="5"/>
      <c r="J204" s="5"/>
      <c r="L204" s="5" t="str">
        <f t="shared" si="18"/>
        <v xml:space="preserve"> </v>
      </c>
      <c r="P204" s="7"/>
    </row>
    <row r="205" spans="7:16">
      <c r="G205" s="378">
        <f t="shared" si="19"/>
        <v>295.12500000000011</v>
      </c>
      <c r="H205" s="5">
        <f t="shared" si="20"/>
        <v>15</v>
      </c>
      <c r="I205" s="5"/>
      <c r="J205" s="5"/>
      <c r="L205" s="5" t="str">
        <f t="shared" si="18"/>
        <v xml:space="preserve"> </v>
      </c>
      <c r="P205" s="7"/>
    </row>
    <row r="206" spans="7:16">
      <c r="G206" s="378">
        <f t="shared" si="19"/>
        <v>295.12500000000011</v>
      </c>
      <c r="H206" s="5">
        <f t="shared" si="20"/>
        <v>15</v>
      </c>
      <c r="I206" s="5"/>
      <c r="J206" s="5"/>
      <c r="L206" s="5" t="str">
        <f t="shared" si="18"/>
        <v xml:space="preserve"> </v>
      </c>
      <c r="P206" s="7"/>
    </row>
    <row r="207" spans="7:16">
      <c r="G207" s="378">
        <f t="shared" si="19"/>
        <v>295.12500000000011</v>
      </c>
      <c r="H207" s="5">
        <f t="shared" si="20"/>
        <v>15</v>
      </c>
      <c r="I207" s="5"/>
      <c r="J207" s="5"/>
      <c r="L207" s="5" t="str">
        <f t="shared" si="18"/>
        <v xml:space="preserve"> </v>
      </c>
      <c r="P207" s="7"/>
    </row>
    <row r="208" spans="7:16">
      <c r="G208" s="378">
        <f t="shared" si="19"/>
        <v>295.12500000000011</v>
      </c>
      <c r="H208" s="5">
        <f t="shared" si="20"/>
        <v>15</v>
      </c>
      <c r="I208" s="5"/>
      <c r="J208" s="5"/>
      <c r="L208" s="5" t="str">
        <f t="shared" si="18"/>
        <v xml:space="preserve"> </v>
      </c>
      <c r="P208" s="7"/>
    </row>
    <row r="209" spans="7:16">
      <c r="G209" s="378">
        <f t="shared" si="19"/>
        <v>295.12500000000011</v>
      </c>
      <c r="H209" s="5">
        <f t="shared" si="20"/>
        <v>15</v>
      </c>
      <c r="I209" s="5"/>
      <c r="J209" s="5"/>
      <c r="L209" s="5" t="str">
        <f t="shared" si="18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209"/>
  <sheetViews>
    <sheetView topLeftCell="A4" zoomScale="120" zoomScaleNormal="120" workbookViewId="0">
      <selection activeCell="H9" sqref="H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4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4" t="s">
        <v>134</v>
      </c>
      <c r="D2" s="704"/>
      <c r="E2" s="704"/>
      <c r="F2" s="704"/>
      <c r="G2" s="704"/>
      <c r="H2" s="704"/>
      <c r="I2" s="704"/>
      <c r="J2" s="704"/>
      <c r="K2" s="704"/>
    </row>
    <row r="3" spans="1:18" ht="24.75" customHeight="1" thickBot="1">
      <c r="A3" s="1"/>
      <c r="C3" s="705"/>
      <c r="D3" s="705"/>
      <c r="E3" s="705"/>
      <c r="F3" s="705"/>
      <c r="G3" s="705"/>
      <c r="H3" s="705"/>
      <c r="I3" s="705"/>
      <c r="J3" s="705"/>
      <c r="K3" s="705"/>
    </row>
    <row r="4" spans="1:18" ht="24.75" thickTop="1" thickBot="1">
      <c r="A4" s="703"/>
      <c r="B4" s="703"/>
      <c r="C4" s="709" t="s">
        <v>22</v>
      </c>
      <c r="D4" s="709"/>
      <c r="E4" s="706" t="s">
        <v>144</v>
      </c>
      <c r="F4" s="707"/>
      <c r="G4" s="707"/>
      <c r="H4" s="707"/>
      <c r="I4" s="707"/>
      <c r="J4" s="707"/>
      <c r="K4" s="708"/>
      <c r="L4" s="467">
        <v>25</v>
      </c>
    </row>
    <row r="5" spans="1:18" ht="12" customHeight="1" thickTop="1" thickBot="1">
      <c r="A5" s="168"/>
      <c r="B5" s="169"/>
      <c r="C5" s="170"/>
      <c r="D5" s="168"/>
      <c r="E5" s="171"/>
      <c r="F5" s="169"/>
      <c r="G5" s="170"/>
      <c r="H5" s="168"/>
      <c r="I5" s="168"/>
      <c r="J5" s="168"/>
      <c r="K5" s="716" t="s">
        <v>20</v>
      </c>
      <c r="L5" s="717"/>
      <c r="M5" s="718"/>
      <c r="N5" s="373"/>
      <c r="O5" s="374"/>
      <c r="P5" s="375"/>
    </row>
    <row r="6" spans="1:18" ht="23.25" customHeight="1" thickBot="1">
      <c r="A6" s="710" t="s">
        <v>0</v>
      </c>
      <c r="B6" s="711"/>
      <c r="C6" s="712" t="s">
        <v>1</v>
      </c>
      <c r="D6" s="713"/>
      <c r="E6" s="714" t="s">
        <v>2</v>
      </c>
      <c r="F6" s="715"/>
      <c r="G6" s="712" t="s">
        <v>3</v>
      </c>
      <c r="H6" s="713"/>
      <c r="I6" s="172" t="s">
        <v>15</v>
      </c>
      <c r="J6" s="147" t="s">
        <v>7</v>
      </c>
      <c r="K6" s="372" t="s">
        <v>4</v>
      </c>
      <c r="L6" s="149" t="s">
        <v>19</v>
      </c>
      <c r="M6" s="148"/>
      <c r="N6" s="173" t="s">
        <v>8</v>
      </c>
      <c r="O6" s="173" t="s">
        <v>9</v>
      </c>
      <c r="P6" s="173" t="s">
        <v>8</v>
      </c>
      <c r="Q6" s="8"/>
      <c r="R6" s="4"/>
    </row>
    <row r="7" spans="1:18" ht="15" customHeight="1" thickTop="1" thickBot="1">
      <c r="A7" s="150" t="s">
        <v>17</v>
      </c>
      <c r="B7" s="376" t="s">
        <v>18</v>
      </c>
      <c r="C7" s="151" t="s">
        <v>10</v>
      </c>
      <c r="D7" s="152" t="s">
        <v>5</v>
      </c>
      <c r="E7" s="153" t="s">
        <v>10</v>
      </c>
      <c r="F7" s="142" t="s">
        <v>5</v>
      </c>
      <c r="G7" s="154" t="s">
        <v>10</v>
      </c>
      <c r="H7" s="142" t="s">
        <v>5</v>
      </c>
      <c r="I7" s="142" t="s">
        <v>16</v>
      </c>
      <c r="J7" s="174"/>
      <c r="K7" s="142" t="s">
        <v>11</v>
      </c>
      <c r="L7" s="142" t="s">
        <v>5</v>
      </c>
      <c r="M7" s="142" t="s">
        <v>6</v>
      </c>
      <c r="N7" s="155" t="s">
        <v>12</v>
      </c>
      <c r="O7" s="155" t="s">
        <v>13</v>
      </c>
      <c r="P7" s="155" t="s">
        <v>14</v>
      </c>
    </row>
    <row r="8" spans="1:18" s="27" customFormat="1" ht="20.25" customHeight="1">
      <c r="A8" s="127" t="s">
        <v>152</v>
      </c>
      <c r="B8" s="132"/>
      <c r="C8" s="133"/>
      <c r="D8" s="134"/>
      <c r="E8" s="135"/>
      <c r="F8" s="136"/>
      <c r="G8" s="133">
        <v>4159.5</v>
      </c>
      <c r="H8" s="134">
        <v>235</v>
      </c>
      <c r="I8" s="137"/>
      <c r="J8" s="136"/>
      <c r="K8" s="138"/>
      <c r="L8" s="59">
        <f>H8*17.7</f>
        <v>4159.5</v>
      </c>
      <c r="M8" s="59"/>
      <c r="N8" s="60"/>
      <c r="O8" s="60"/>
      <c r="P8" s="61"/>
      <c r="R8" s="60"/>
    </row>
    <row r="9" spans="1:18" s="19" customFormat="1" ht="15">
      <c r="B9" s="111">
        <v>4</v>
      </c>
      <c r="C9" s="122"/>
      <c r="D9" s="123"/>
      <c r="E9" s="377">
        <v>35.4</v>
      </c>
      <c r="F9" s="112">
        <v>2</v>
      </c>
      <c r="G9" s="378">
        <f t="shared" ref="G9:H24" si="0">G8-E9+C9</f>
        <v>4124.1000000000004</v>
      </c>
      <c r="H9" s="209">
        <f t="shared" si="0"/>
        <v>233</v>
      </c>
      <c r="I9" s="125">
        <v>100</v>
      </c>
      <c r="J9" s="477" t="s">
        <v>155</v>
      </c>
      <c r="K9" s="379"/>
      <c r="L9" s="19">
        <f>F9*17.7</f>
        <v>35.4</v>
      </c>
      <c r="N9" s="34"/>
      <c r="O9" s="34"/>
      <c r="P9" s="34"/>
      <c r="R9" s="34"/>
    </row>
    <row r="10" spans="1:18" s="19" customFormat="1" ht="15">
      <c r="B10" s="111">
        <v>8</v>
      </c>
      <c r="C10" s="122"/>
      <c r="D10" s="123"/>
      <c r="E10" s="377">
        <v>17.7</v>
      </c>
      <c r="F10" s="112">
        <v>1</v>
      </c>
      <c r="G10" s="378">
        <f t="shared" si="0"/>
        <v>4106.4000000000005</v>
      </c>
      <c r="H10" s="209">
        <f t="shared" si="0"/>
        <v>232</v>
      </c>
      <c r="I10" s="125">
        <v>115</v>
      </c>
      <c r="J10" s="477" t="s">
        <v>155</v>
      </c>
      <c r="K10" s="380"/>
      <c r="L10" s="19">
        <f t="shared" ref="L10:L55" si="1">F10*17.7</f>
        <v>17.7</v>
      </c>
      <c r="N10" s="34"/>
      <c r="O10" s="34"/>
      <c r="P10" s="34"/>
      <c r="R10" s="34"/>
    </row>
    <row r="11" spans="1:18" s="19" customFormat="1" ht="15">
      <c r="B11" s="111">
        <v>11</v>
      </c>
      <c r="C11" s="122"/>
      <c r="D11" s="123"/>
      <c r="E11" s="123">
        <v>17.7</v>
      </c>
      <c r="F11" s="123">
        <v>1</v>
      </c>
      <c r="G11" s="378">
        <f t="shared" si="0"/>
        <v>4088.7000000000007</v>
      </c>
      <c r="H11" s="209">
        <f t="shared" si="0"/>
        <v>231</v>
      </c>
      <c r="I11" s="125">
        <v>137</v>
      </c>
      <c r="J11" s="477" t="s">
        <v>155</v>
      </c>
      <c r="K11" s="380"/>
      <c r="L11" s="19">
        <f t="shared" si="1"/>
        <v>17.7</v>
      </c>
      <c r="N11" s="34"/>
      <c r="O11" s="34"/>
      <c r="P11" s="34"/>
      <c r="R11" s="34"/>
    </row>
    <row r="12" spans="1:18" s="19" customFormat="1" ht="15">
      <c r="B12" s="111">
        <v>15</v>
      </c>
      <c r="C12" s="122"/>
      <c r="D12" s="123"/>
      <c r="E12" s="377">
        <v>17.7</v>
      </c>
      <c r="F12" s="112">
        <v>1</v>
      </c>
      <c r="G12" s="378">
        <f t="shared" si="0"/>
        <v>4071.0000000000009</v>
      </c>
      <c r="H12" s="209">
        <f t="shared" si="0"/>
        <v>230</v>
      </c>
      <c r="I12" s="125">
        <v>154</v>
      </c>
      <c r="J12" s="477" t="s">
        <v>155</v>
      </c>
      <c r="K12" s="380"/>
      <c r="L12" s="19">
        <f t="shared" si="1"/>
        <v>17.7</v>
      </c>
      <c r="N12" s="34"/>
      <c r="O12" s="34"/>
      <c r="P12" s="34"/>
      <c r="R12" s="34"/>
    </row>
    <row r="13" spans="1:18" s="19" customFormat="1" ht="15">
      <c r="B13" s="111">
        <v>17</v>
      </c>
      <c r="C13" s="122"/>
      <c r="D13" s="123"/>
      <c r="E13" s="381">
        <v>17.7</v>
      </c>
      <c r="F13" s="112">
        <v>1</v>
      </c>
      <c r="G13" s="378">
        <f t="shared" si="0"/>
        <v>4053.3000000000011</v>
      </c>
      <c r="H13" s="209">
        <f t="shared" si="0"/>
        <v>229</v>
      </c>
      <c r="I13" s="125">
        <v>167</v>
      </c>
      <c r="J13" s="477" t="s">
        <v>155</v>
      </c>
      <c r="K13" s="379"/>
      <c r="L13" s="19">
        <f t="shared" si="1"/>
        <v>17.7</v>
      </c>
      <c r="N13" s="34"/>
      <c r="O13" s="33"/>
      <c r="P13" s="34"/>
      <c r="R13" s="34"/>
    </row>
    <row r="14" spans="1:18" s="38" customFormat="1" ht="15">
      <c r="A14" s="19"/>
      <c r="B14" s="111">
        <v>18</v>
      </c>
      <c r="C14" s="122"/>
      <c r="D14" s="123"/>
      <c r="E14" s="382">
        <v>35.4</v>
      </c>
      <c r="F14" s="112">
        <v>2</v>
      </c>
      <c r="G14" s="378">
        <f t="shared" si="0"/>
        <v>4017.900000000001</v>
      </c>
      <c r="H14" s="209">
        <f t="shared" si="0"/>
        <v>227</v>
      </c>
      <c r="I14" s="125">
        <v>172</v>
      </c>
      <c r="J14" s="477" t="s">
        <v>155</v>
      </c>
      <c r="K14" s="383"/>
      <c r="L14" s="19">
        <f t="shared" si="1"/>
        <v>35.4</v>
      </c>
      <c r="N14" s="50"/>
      <c r="O14" s="46"/>
      <c r="P14" s="46"/>
      <c r="R14" s="46"/>
    </row>
    <row r="15" spans="1:18" s="19" customFormat="1" ht="15.75">
      <c r="B15" s="111">
        <v>30</v>
      </c>
      <c r="C15" s="122"/>
      <c r="D15" s="123"/>
      <c r="E15" s="382">
        <v>17.7</v>
      </c>
      <c r="F15" s="112">
        <v>1</v>
      </c>
      <c r="G15" s="378">
        <f t="shared" si="0"/>
        <v>4000.2000000000012</v>
      </c>
      <c r="H15" s="209">
        <f t="shared" si="0"/>
        <v>226</v>
      </c>
      <c r="I15" s="217">
        <v>228</v>
      </c>
      <c r="J15" s="477" t="s">
        <v>155</v>
      </c>
      <c r="K15" s="110"/>
      <c r="L15" s="19">
        <f t="shared" si="1"/>
        <v>17.7</v>
      </c>
      <c r="N15" s="50"/>
      <c r="O15" s="34"/>
      <c r="P15" s="34"/>
      <c r="R15" s="34"/>
    </row>
    <row r="16" spans="1:18" s="19" customFormat="1" ht="15.75">
      <c r="B16" s="121"/>
      <c r="C16" s="122"/>
      <c r="D16" s="123"/>
      <c r="E16" s="382"/>
      <c r="F16" s="112"/>
      <c r="G16" s="378">
        <f t="shared" si="0"/>
        <v>4000.2000000000012</v>
      </c>
      <c r="H16" s="209">
        <f t="shared" si="0"/>
        <v>226</v>
      </c>
      <c r="I16" s="218"/>
      <c r="J16" s="477"/>
      <c r="K16" s="123"/>
      <c r="L16" s="19">
        <f t="shared" si="1"/>
        <v>0</v>
      </c>
      <c r="N16" s="34"/>
      <c r="O16" s="34"/>
      <c r="P16" s="34"/>
      <c r="R16" s="34"/>
    </row>
    <row r="17" spans="1:16" s="19" customFormat="1" ht="15.75">
      <c r="B17" s="121"/>
      <c r="C17" s="122"/>
      <c r="D17" s="123"/>
      <c r="E17" s="216"/>
      <c r="F17" s="112"/>
      <c r="G17" s="378">
        <f t="shared" si="0"/>
        <v>4000.2000000000012</v>
      </c>
      <c r="H17" s="209">
        <f t="shared" si="0"/>
        <v>226</v>
      </c>
      <c r="I17" s="218"/>
      <c r="J17" s="477"/>
      <c r="K17" s="123"/>
      <c r="L17" s="19">
        <f t="shared" si="1"/>
        <v>0</v>
      </c>
      <c r="N17" s="34"/>
      <c r="O17" s="34"/>
      <c r="P17" s="34"/>
    </row>
    <row r="18" spans="1:16" s="19" customFormat="1" ht="15.75">
      <c r="B18" s="121"/>
      <c r="C18" s="122"/>
      <c r="D18" s="123"/>
      <c r="E18" s="216"/>
      <c r="F18" s="112"/>
      <c r="G18" s="378">
        <f t="shared" si="0"/>
        <v>4000.2000000000012</v>
      </c>
      <c r="H18" s="209">
        <f t="shared" si="0"/>
        <v>226</v>
      </c>
      <c r="I18" s="218"/>
      <c r="J18" s="477"/>
      <c r="K18" s="123"/>
      <c r="L18" s="19">
        <f t="shared" si="1"/>
        <v>0</v>
      </c>
      <c r="N18" s="34"/>
      <c r="O18" s="34"/>
      <c r="P18" s="34"/>
    </row>
    <row r="19" spans="1:16" s="19" customFormat="1" ht="15">
      <c r="B19" s="121"/>
      <c r="C19" s="122"/>
      <c r="D19" s="123"/>
      <c r="E19" s="216"/>
      <c r="F19" s="112"/>
      <c r="G19" s="378">
        <f t="shared" si="0"/>
        <v>4000.2000000000012</v>
      </c>
      <c r="H19" s="209">
        <f t="shared" si="0"/>
        <v>226</v>
      </c>
      <c r="I19" s="209"/>
      <c r="J19" s="477"/>
      <c r="K19" s="123"/>
      <c r="L19" s="19">
        <f t="shared" si="1"/>
        <v>0</v>
      </c>
      <c r="N19" s="34"/>
      <c r="O19" s="34"/>
      <c r="P19" s="34"/>
    </row>
    <row r="20" spans="1:16" s="19" customFormat="1" ht="15">
      <c r="A20" s="37"/>
      <c r="B20" s="118"/>
      <c r="C20" s="122"/>
      <c r="D20" s="123"/>
      <c r="E20" s="216"/>
      <c r="F20" s="112"/>
      <c r="G20" s="378">
        <f>G19-E20+C20</f>
        <v>4000.2000000000012</v>
      </c>
      <c r="H20" s="209">
        <f>H19-F20+D20</f>
        <v>226</v>
      </c>
      <c r="I20" s="209"/>
      <c r="J20" s="477"/>
      <c r="K20" s="123"/>
      <c r="L20" s="19">
        <f t="shared" si="1"/>
        <v>0</v>
      </c>
      <c r="N20" s="34"/>
      <c r="O20" s="34"/>
      <c r="P20" s="34"/>
    </row>
    <row r="21" spans="1:16" s="19" customFormat="1" ht="15">
      <c r="B21" s="118"/>
      <c r="C21" s="122"/>
      <c r="D21" s="123"/>
      <c r="E21" s="216"/>
      <c r="F21" s="112"/>
      <c r="G21" s="378">
        <f t="shared" si="0"/>
        <v>4000.2000000000012</v>
      </c>
      <c r="H21" s="209">
        <f t="shared" si="0"/>
        <v>226</v>
      </c>
      <c r="I21" s="209"/>
      <c r="J21" s="477"/>
      <c r="K21" s="123"/>
      <c r="L21" s="19">
        <f t="shared" si="1"/>
        <v>0</v>
      </c>
      <c r="N21" s="34"/>
      <c r="O21" s="34"/>
      <c r="P21" s="34"/>
    </row>
    <row r="22" spans="1:16" s="19" customFormat="1" ht="15">
      <c r="B22" s="118"/>
      <c r="C22" s="122"/>
      <c r="D22" s="123"/>
      <c r="E22" s="216"/>
      <c r="F22" s="112"/>
      <c r="G22" s="378">
        <f t="shared" si="0"/>
        <v>4000.2000000000012</v>
      </c>
      <c r="H22" s="209">
        <f t="shared" si="0"/>
        <v>226</v>
      </c>
      <c r="I22" s="209"/>
      <c r="J22" s="477"/>
      <c r="K22" s="371"/>
      <c r="L22" s="19">
        <f t="shared" si="1"/>
        <v>0</v>
      </c>
      <c r="N22" s="34"/>
      <c r="O22" s="34"/>
      <c r="P22" s="34"/>
    </row>
    <row r="23" spans="1:16" s="19" customFormat="1" ht="15">
      <c r="B23" s="118"/>
      <c r="C23" s="122"/>
      <c r="D23" s="123"/>
      <c r="E23" s="216"/>
      <c r="F23" s="112"/>
      <c r="G23" s="378">
        <f t="shared" si="0"/>
        <v>4000.2000000000012</v>
      </c>
      <c r="H23" s="209">
        <f t="shared" si="0"/>
        <v>226</v>
      </c>
      <c r="I23" s="209"/>
      <c r="J23" s="477"/>
      <c r="K23" s="123"/>
      <c r="L23" s="19">
        <f t="shared" si="1"/>
        <v>0</v>
      </c>
      <c r="N23" s="34"/>
      <c r="O23" s="34"/>
      <c r="P23" s="34"/>
    </row>
    <row r="24" spans="1:16" s="19" customFormat="1">
      <c r="B24" s="118"/>
      <c r="C24" s="122"/>
      <c r="D24" s="123"/>
      <c r="E24" s="216"/>
      <c r="F24" s="123"/>
      <c r="G24" s="378">
        <f t="shared" si="0"/>
        <v>4000.2000000000012</v>
      </c>
      <c r="H24" s="209">
        <f t="shared" si="0"/>
        <v>226</v>
      </c>
      <c r="I24" s="209"/>
      <c r="J24" s="477"/>
      <c r="K24" s="123"/>
      <c r="L24" s="19">
        <f t="shared" si="1"/>
        <v>0</v>
      </c>
      <c r="N24" s="34"/>
      <c r="O24" s="34"/>
      <c r="P24" s="34"/>
    </row>
    <row r="25" spans="1:16" s="19" customFormat="1">
      <c r="B25" s="118"/>
      <c r="C25" s="122"/>
      <c r="D25" s="123"/>
      <c r="E25" s="216"/>
      <c r="F25" s="123"/>
      <c r="G25" s="378">
        <f t="shared" ref="G25:H40" si="2">G24-E25+C25</f>
        <v>4000.2000000000012</v>
      </c>
      <c r="H25" s="209">
        <f t="shared" si="2"/>
        <v>226</v>
      </c>
      <c r="I25" s="110"/>
      <c r="J25" s="477"/>
      <c r="K25" s="123"/>
      <c r="L25" s="19">
        <f t="shared" si="1"/>
        <v>0</v>
      </c>
      <c r="N25" s="34"/>
      <c r="O25" s="34"/>
      <c r="P25" s="34"/>
    </row>
    <row r="26" spans="1:16" s="19" customFormat="1" ht="15">
      <c r="B26" s="118"/>
      <c r="C26" s="122"/>
      <c r="D26" s="123"/>
      <c r="E26" s="216"/>
      <c r="F26" s="123"/>
      <c r="G26" s="378">
        <f t="shared" si="2"/>
        <v>4000.2000000000012</v>
      </c>
      <c r="H26" s="209">
        <f t="shared" si="2"/>
        <v>226</v>
      </c>
      <c r="I26" s="110"/>
      <c r="J26" s="477"/>
      <c r="K26" s="112"/>
      <c r="L26" s="19">
        <f t="shared" si="1"/>
        <v>0</v>
      </c>
      <c r="N26" s="34"/>
      <c r="O26" s="34"/>
      <c r="P26" s="34"/>
    </row>
    <row r="27" spans="1:16" s="19" customFormat="1">
      <c r="B27" s="118"/>
      <c r="C27" s="122"/>
      <c r="D27" s="123"/>
      <c r="E27" s="216"/>
      <c r="F27" s="123"/>
      <c r="G27" s="378">
        <f t="shared" si="2"/>
        <v>4000.2000000000012</v>
      </c>
      <c r="H27" s="209">
        <f t="shared" si="2"/>
        <v>226</v>
      </c>
      <c r="I27" s="110"/>
      <c r="J27" s="477"/>
      <c r="K27" s="123"/>
      <c r="L27" s="19">
        <f t="shared" si="1"/>
        <v>0</v>
      </c>
      <c r="N27" s="34"/>
      <c r="O27" s="34"/>
      <c r="P27" s="34"/>
    </row>
    <row r="28" spans="1:16" s="19" customFormat="1">
      <c r="B28" s="118"/>
      <c r="C28" s="122"/>
      <c r="D28" s="123"/>
      <c r="E28" s="216"/>
      <c r="F28" s="123"/>
      <c r="G28" s="378">
        <f t="shared" si="2"/>
        <v>4000.2000000000012</v>
      </c>
      <c r="H28" s="209">
        <f t="shared" si="2"/>
        <v>226</v>
      </c>
      <c r="I28" s="371"/>
      <c r="J28" s="477"/>
      <c r="K28" s="123"/>
      <c r="L28" s="19">
        <f t="shared" si="1"/>
        <v>0</v>
      </c>
      <c r="N28" s="34"/>
      <c r="O28" s="34"/>
      <c r="P28" s="34"/>
    </row>
    <row r="29" spans="1:16" s="19" customFormat="1">
      <c r="B29" s="118"/>
      <c r="C29" s="115"/>
      <c r="D29" s="107"/>
      <c r="E29" s="119"/>
      <c r="F29" s="107"/>
      <c r="G29" s="116">
        <f t="shared" si="2"/>
        <v>4000.2000000000012</v>
      </c>
      <c r="H29" s="117">
        <f t="shared" si="2"/>
        <v>226</v>
      </c>
      <c r="I29" s="120"/>
      <c r="J29" s="477"/>
      <c r="K29" s="107"/>
      <c r="L29" s="19">
        <f t="shared" si="1"/>
        <v>0</v>
      </c>
      <c r="N29" s="34"/>
      <c r="O29" s="34"/>
      <c r="P29" s="34"/>
    </row>
    <row r="30" spans="1:16" s="19" customFormat="1">
      <c r="B30" s="107"/>
      <c r="C30" s="115"/>
      <c r="D30" s="107"/>
      <c r="E30" s="119"/>
      <c r="F30" s="107"/>
      <c r="G30" s="116">
        <f t="shared" si="2"/>
        <v>4000.2000000000012</v>
      </c>
      <c r="H30" s="117">
        <f t="shared" si="2"/>
        <v>226</v>
      </c>
      <c r="I30" s="107"/>
      <c r="J30" s="477"/>
      <c r="K30" s="107"/>
      <c r="L30" s="19">
        <f t="shared" si="1"/>
        <v>0</v>
      </c>
      <c r="N30" s="34"/>
      <c r="O30" s="34"/>
      <c r="P30" s="34"/>
    </row>
    <row r="31" spans="1:16" s="19" customFormat="1">
      <c r="B31" s="107"/>
      <c r="C31" s="115"/>
      <c r="D31" s="107"/>
      <c r="E31" s="119"/>
      <c r="F31" s="107"/>
      <c r="G31" s="116">
        <f t="shared" si="2"/>
        <v>4000.2000000000012</v>
      </c>
      <c r="H31" s="117">
        <f t="shared" si="2"/>
        <v>226</v>
      </c>
      <c r="I31" s="107"/>
      <c r="J31" s="477"/>
      <c r="K31" s="107"/>
      <c r="L31" s="19">
        <f t="shared" si="1"/>
        <v>0</v>
      </c>
      <c r="N31" s="34"/>
      <c r="O31" s="34"/>
      <c r="P31" s="34"/>
    </row>
    <row r="32" spans="1:16" s="19" customFormat="1">
      <c r="B32" s="107"/>
      <c r="C32" s="115"/>
      <c r="D32" s="107"/>
      <c r="E32" s="119"/>
      <c r="F32" s="107"/>
      <c r="G32" s="116">
        <f t="shared" si="2"/>
        <v>4000.2000000000012</v>
      </c>
      <c r="H32" s="117">
        <f t="shared" si="2"/>
        <v>226</v>
      </c>
      <c r="I32" s="107"/>
      <c r="J32" s="477"/>
      <c r="K32" s="107"/>
      <c r="L32" s="19">
        <f t="shared" si="1"/>
        <v>0</v>
      </c>
      <c r="N32" s="34"/>
      <c r="O32" s="34"/>
      <c r="P32" s="34"/>
    </row>
    <row r="33" spans="2:16" s="19" customFormat="1">
      <c r="B33" s="107"/>
      <c r="C33" s="115"/>
      <c r="D33" s="107"/>
      <c r="E33" s="119"/>
      <c r="F33" s="107"/>
      <c r="G33" s="116">
        <f t="shared" si="2"/>
        <v>4000.2000000000012</v>
      </c>
      <c r="H33" s="117">
        <f t="shared" si="2"/>
        <v>226</v>
      </c>
      <c r="I33" s="107"/>
      <c r="J33" s="477"/>
      <c r="K33" s="107"/>
      <c r="L33" s="19">
        <f t="shared" si="1"/>
        <v>0</v>
      </c>
      <c r="N33" s="34"/>
      <c r="O33" s="34"/>
      <c r="P33" s="34"/>
    </row>
    <row r="34" spans="2:16" s="19" customFormat="1">
      <c r="B34" s="107"/>
      <c r="C34" s="115"/>
      <c r="D34" s="107"/>
      <c r="E34" s="119"/>
      <c r="F34" s="107"/>
      <c r="G34" s="116">
        <f t="shared" si="2"/>
        <v>4000.2000000000012</v>
      </c>
      <c r="H34" s="117">
        <f t="shared" si="2"/>
        <v>226</v>
      </c>
      <c r="I34" s="107"/>
      <c r="J34" s="477"/>
      <c r="K34" s="107"/>
      <c r="L34" s="19">
        <f t="shared" si="1"/>
        <v>0</v>
      </c>
      <c r="N34" s="34"/>
      <c r="O34" s="34"/>
      <c r="P34" s="34"/>
    </row>
    <row r="35" spans="2:16" s="19" customFormat="1">
      <c r="C35" s="30"/>
      <c r="E35" s="41"/>
      <c r="G35" s="47">
        <f t="shared" si="2"/>
        <v>4000.2000000000012</v>
      </c>
      <c r="H35" s="42">
        <f t="shared" si="2"/>
        <v>226</v>
      </c>
      <c r="J35" s="477"/>
      <c r="L35" s="19">
        <f t="shared" si="1"/>
        <v>0</v>
      </c>
      <c r="N35" s="34"/>
      <c r="O35" s="34"/>
      <c r="P35" s="34"/>
    </row>
    <row r="36" spans="2:16" s="19" customFormat="1">
      <c r="C36" s="30"/>
      <c r="E36" s="41"/>
      <c r="G36" s="47">
        <f t="shared" si="2"/>
        <v>4000.2000000000012</v>
      </c>
      <c r="H36" s="19">
        <f t="shared" si="2"/>
        <v>226</v>
      </c>
      <c r="J36" s="477"/>
      <c r="L36" s="19">
        <f t="shared" si="1"/>
        <v>0</v>
      </c>
      <c r="N36" s="34"/>
      <c r="O36" s="34"/>
      <c r="P36" s="34"/>
    </row>
    <row r="37" spans="2:16" s="19" customFormat="1">
      <c r="C37" s="30"/>
      <c r="E37" s="41"/>
      <c r="G37" s="47">
        <f t="shared" si="2"/>
        <v>4000.2000000000012</v>
      </c>
      <c r="H37" s="19">
        <f t="shared" si="2"/>
        <v>226</v>
      </c>
      <c r="J37" s="477"/>
      <c r="L37" s="19">
        <f t="shared" si="1"/>
        <v>0</v>
      </c>
      <c r="N37" s="34"/>
      <c r="O37" s="34"/>
      <c r="P37" s="34"/>
    </row>
    <row r="38" spans="2:16" s="19" customFormat="1">
      <c r="C38" s="30"/>
      <c r="E38" s="41"/>
      <c r="G38" s="47">
        <f t="shared" si="2"/>
        <v>4000.2000000000012</v>
      </c>
      <c r="H38" s="19">
        <f t="shared" si="2"/>
        <v>226</v>
      </c>
      <c r="J38" s="477"/>
      <c r="L38" s="19">
        <f t="shared" si="1"/>
        <v>0</v>
      </c>
      <c r="N38" s="34"/>
      <c r="O38" s="34"/>
      <c r="P38" s="34"/>
    </row>
    <row r="39" spans="2:16" s="19" customFormat="1">
      <c r="C39" s="30"/>
      <c r="E39" s="41"/>
      <c r="G39" s="47">
        <f t="shared" si="2"/>
        <v>4000.2000000000012</v>
      </c>
      <c r="H39" s="19">
        <f t="shared" si="2"/>
        <v>226</v>
      </c>
      <c r="J39" s="477"/>
      <c r="L39" s="19">
        <f t="shared" si="1"/>
        <v>0</v>
      </c>
      <c r="N39" s="34"/>
      <c r="O39" s="34"/>
      <c r="P39" s="34"/>
    </row>
    <row r="40" spans="2:16" s="19" customFormat="1">
      <c r="C40" s="30"/>
      <c r="E40" s="41"/>
      <c r="G40" s="47">
        <f t="shared" si="2"/>
        <v>4000.2000000000012</v>
      </c>
      <c r="H40" s="19">
        <f t="shared" si="2"/>
        <v>226</v>
      </c>
      <c r="J40" s="477"/>
      <c r="L40" s="19">
        <f t="shared" si="1"/>
        <v>0</v>
      </c>
      <c r="N40" s="34"/>
      <c r="O40" s="34"/>
      <c r="P40" s="34"/>
    </row>
    <row r="41" spans="2:16" s="19" customFormat="1">
      <c r="C41" s="30"/>
      <c r="E41" s="41"/>
      <c r="G41" s="47">
        <f t="shared" ref="G41:H56" si="3">G40-E41+C41</f>
        <v>4000.2000000000012</v>
      </c>
      <c r="H41" s="19">
        <f t="shared" si="3"/>
        <v>226</v>
      </c>
      <c r="J41" s="477"/>
      <c r="L41" s="19">
        <f t="shared" si="1"/>
        <v>0</v>
      </c>
      <c r="N41" s="34"/>
      <c r="O41" s="34"/>
      <c r="P41" s="34"/>
    </row>
    <row r="42" spans="2:16" s="19" customFormat="1">
      <c r="C42" s="30"/>
      <c r="E42" s="41"/>
      <c r="G42" s="47">
        <f t="shared" si="3"/>
        <v>4000.2000000000012</v>
      </c>
      <c r="H42" s="19">
        <f t="shared" si="3"/>
        <v>226</v>
      </c>
      <c r="J42" s="477"/>
      <c r="L42" s="19">
        <f t="shared" si="1"/>
        <v>0</v>
      </c>
      <c r="N42" s="34"/>
      <c r="O42" s="34"/>
      <c r="P42" s="34"/>
    </row>
    <row r="43" spans="2:16" s="19" customFormat="1">
      <c r="C43" s="30"/>
      <c r="E43" s="41"/>
      <c r="G43" s="47">
        <f t="shared" si="3"/>
        <v>4000.2000000000012</v>
      </c>
      <c r="H43" s="19">
        <f t="shared" si="3"/>
        <v>226</v>
      </c>
      <c r="J43" s="477"/>
      <c r="L43" s="19">
        <f t="shared" si="1"/>
        <v>0</v>
      </c>
      <c r="N43" s="34"/>
      <c r="O43" s="34"/>
      <c r="P43" s="34"/>
    </row>
    <row r="44" spans="2:16" s="19" customFormat="1">
      <c r="C44" s="30"/>
      <c r="E44" s="41"/>
      <c r="G44" s="47">
        <f t="shared" si="3"/>
        <v>4000.2000000000012</v>
      </c>
      <c r="H44" s="19">
        <f t="shared" si="3"/>
        <v>226</v>
      </c>
      <c r="J44" s="477"/>
      <c r="L44" s="19">
        <f t="shared" si="1"/>
        <v>0</v>
      </c>
      <c r="N44" s="34"/>
      <c r="O44" s="34"/>
      <c r="P44" s="34"/>
    </row>
    <row r="45" spans="2:16" s="19" customFormat="1">
      <c r="C45" s="30"/>
      <c r="E45" s="41"/>
      <c r="G45" s="47">
        <f t="shared" si="3"/>
        <v>4000.2000000000012</v>
      </c>
      <c r="H45" s="19">
        <f t="shared" si="3"/>
        <v>226</v>
      </c>
      <c r="J45" s="477"/>
      <c r="L45" s="19">
        <f t="shared" si="1"/>
        <v>0</v>
      </c>
      <c r="N45" s="34"/>
      <c r="O45" s="34"/>
      <c r="P45" s="34"/>
    </row>
    <row r="46" spans="2:16" s="19" customFormat="1">
      <c r="C46" s="30"/>
      <c r="E46" s="41"/>
      <c r="G46" s="47">
        <f t="shared" si="3"/>
        <v>4000.2000000000012</v>
      </c>
      <c r="H46" s="19">
        <f t="shared" si="3"/>
        <v>226</v>
      </c>
      <c r="J46" s="477"/>
      <c r="L46" s="19">
        <f t="shared" si="1"/>
        <v>0</v>
      </c>
      <c r="N46" s="34"/>
      <c r="O46" s="34"/>
      <c r="P46" s="34"/>
    </row>
    <row r="47" spans="2:16" s="19" customFormat="1">
      <c r="C47" s="30"/>
      <c r="E47" s="41"/>
      <c r="G47" s="47">
        <f t="shared" si="3"/>
        <v>4000.2000000000012</v>
      </c>
      <c r="H47" s="19">
        <f t="shared" si="3"/>
        <v>226</v>
      </c>
      <c r="J47" s="477"/>
      <c r="L47" s="19">
        <f t="shared" si="1"/>
        <v>0</v>
      </c>
      <c r="N47" s="34"/>
      <c r="O47" s="34"/>
      <c r="P47" s="34"/>
    </row>
    <row r="48" spans="2:16" s="19" customFormat="1">
      <c r="C48" s="30"/>
      <c r="E48" s="41"/>
      <c r="G48" s="47">
        <f t="shared" si="3"/>
        <v>4000.2000000000012</v>
      </c>
      <c r="H48" s="19">
        <f t="shared" si="3"/>
        <v>226</v>
      </c>
      <c r="J48" s="477"/>
      <c r="L48" s="19">
        <f t="shared" si="1"/>
        <v>0</v>
      </c>
      <c r="N48" s="34"/>
      <c r="O48" s="34"/>
      <c r="P48" s="34"/>
    </row>
    <row r="49" spans="1:16" s="19" customFormat="1">
      <c r="C49" s="30"/>
      <c r="E49" s="41"/>
      <c r="G49" s="47">
        <f t="shared" si="3"/>
        <v>4000.2000000000012</v>
      </c>
      <c r="H49" s="19">
        <f t="shared" si="3"/>
        <v>226</v>
      </c>
      <c r="J49" s="477"/>
      <c r="L49" s="19">
        <f t="shared" si="1"/>
        <v>0</v>
      </c>
      <c r="N49" s="34"/>
      <c r="O49" s="34"/>
      <c r="P49" s="34"/>
    </row>
    <row r="50" spans="1:16" s="19" customFormat="1">
      <c r="C50" s="30"/>
      <c r="E50" s="41"/>
      <c r="G50" s="47">
        <f t="shared" si="3"/>
        <v>4000.2000000000012</v>
      </c>
      <c r="H50" s="19">
        <f t="shared" si="3"/>
        <v>226</v>
      </c>
      <c r="J50" s="477"/>
      <c r="L50" s="19">
        <f t="shared" si="1"/>
        <v>0</v>
      </c>
      <c r="N50" s="34"/>
      <c r="O50" s="34"/>
      <c r="P50" s="34"/>
    </row>
    <row r="51" spans="1:16" s="19" customFormat="1">
      <c r="C51" s="30"/>
      <c r="E51" s="41"/>
      <c r="G51" s="47">
        <f t="shared" si="3"/>
        <v>4000.2000000000012</v>
      </c>
      <c r="H51" s="19">
        <f t="shared" si="3"/>
        <v>226</v>
      </c>
      <c r="J51" s="477"/>
      <c r="L51" s="19">
        <f t="shared" si="1"/>
        <v>0</v>
      </c>
      <c r="N51" s="34"/>
      <c r="O51" s="34"/>
      <c r="P51" s="34"/>
    </row>
    <row r="52" spans="1:16" s="19" customFormat="1">
      <c r="C52" s="30"/>
      <c r="E52" s="41"/>
      <c r="G52" s="47">
        <f t="shared" si="3"/>
        <v>4000.2000000000012</v>
      </c>
      <c r="H52" s="19">
        <f t="shared" si="3"/>
        <v>226</v>
      </c>
      <c r="J52" s="477"/>
      <c r="L52" s="19">
        <f t="shared" si="1"/>
        <v>0</v>
      </c>
      <c r="N52" s="34"/>
      <c r="O52" s="34"/>
      <c r="P52" s="34"/>
    </row>
    <row r="53" spans="1:16" s="19" customFormat="1">
      <c r="C53" s="30"/>
      <c r="E53" s="41"/>
      <c r="G53" s="47">
        <f t="shared" si="3"/>
        <v>4000.2000000000012</v>
      </c>
      <c r="H53" s="19">
        <f t="shared" si="3"/>
        <v>226</v>
      </c>
      <c r="J53" s="477"/>
      <c r="L53" s="19">
        <f t="shared" si="1"/>
        <v>0</v>
      </c>
      <c r="N53" s="34"/>
      <c r="O53" s="34"/>
      <c r="P53" s="34"/>
    </row>
    <row r="54" spans="1:16" s="19" customFormat="1">
      <c r="C54" s="30"/>
      <c r="E54" s="41"/>
      <c r="G54" s="47">
        <f t="shared" si="3"/>
        <v>4000.2000000000012</v>
      </c>
      <c r="H54" s="19">
        <f t="shared" si="3"/>
        <v>226</v>
      </c>
      <c r="J54" s="477"/>
      <c r="L54" s="19">
        <f t="shared" si="1"/>
        <v>0</v>
      </c>
      <c r="N54" s="34"/>
      <c r="O54" s="34"/>
      <c r="P54" s="34"/>
    </row>
    <row r="55" spans="1:16" s="19" customFormat="1">
      <c r="C55" s="30"/>
      <c r="E55" s="41"/>
      <c r="G55" s="47">
        <f t="shared" si="3"/>
        <v>4000.2000000000012</v>
      </c>
      <c r="H55" s="19">
        <f t="shared" si="3"/>
        <v>226</v>
      </c>
      <c r="J55" s="477"/>
      <c r="L55" s="19">
        <f t="shared" si="1"/>
        <v>0</v>
      </c>
      <c r="N55" s="34"/>
      <c r="O55" s="34"/>
      <c r="P55" s="34"/>
    </row>
    <row r="56" spans="1:16" s="19" customFormat="1">
      <c r="C56" s="30"/>
      <c r="E56" s="41"/>
      <c r="G56" s="47">
        <f t="shared" si="3"/>
        <v>4000.2000000000012</v>
      </c>
      <c r="H56" s="19">
        <f t="shared" si="3"/>
        <v>226</v>
      </c>
      <c r="J56" s="477"/>
      <c r="N56" s="34"/>
      <c r="O56" s="34"/>
      <c r="P56" s="34"/>
    </row>
    <row r="57" spans="1:16" s="19" customFormat="1">
      <c r="C57" s="30"/>
      <c r="E57" s="41"/>
      <c r="G57" s="47">
        <f t="shared" ref="G57:H72" si="4">G56-E57+C57</f>
        <v>4000.2000000000012</v>
      </c>
      <c r="H57" s="19">
        <f t="shared" si="4"/>
        <v>226</v>
      </c>
      <c r="J57" s="477"/>
      <c r="N57" s="34"/>
      <c r="O57" s="34"/>
      <c r="P57" s="34"/>
    </row>
    <row r="58" spans="1:16" s="19" customFormat="1">
      <c r="C58" s="30"/>
      <c r="E58" s="41"/>
      <c r="G58" s="47">
        <f t="shared" si="4"/>
        <v>4000.2000000000012</v>
      </c>
      <c r="H58" s="19">
        <f t="shared" si="4"/>
        <v>226</v>
      </c>
      <c r="J58" s="477"/>
      <c r="N58" s="34"/>
      <c r="O58" s="34"/>
      <c r="P58" s="34"/>
    </row>
    <row r="59" spans="1:16" s="19" customFormat="1">
      <c r="C59" s="30"/>
      <c r="E59" s="41"/>
      <c r="G59" s="47">
        <f t="shared" si="4"/>
        <v>4000.2000000000012</v>
      </c>
      <c r="H59" s="19">
        <f t="shared" si="4"/>
        <v>226</v>
      </c>
      <c r="J59" s="477"/>
      <c r="N59" s="34"/>
      <c r="O59" s="34"/>
      <c r="P59" s="34"/>
    </row>
    <row r="60" spans="1:16" s="19" customFormat="1">
      <c r="C60" s="30"/>
      <c r="E60" s="41"/>
      <c r="G60" s="47">
        <f t="shared" si="4"/>
        <v>4000.2000000000012</v>
      </c>
      <c r="H60" s="19">
        <f t="shared" si="4"/>
        <v>226</v>
      </c>
      <c r="J60" s="477"/>
      <c r="N60" s="34"/>
      <c r="O60" s="34"/>
      <c r="P60" s="34"/>
    </row>
    <row r="61" spans="1:16" s="19" customFormat="1">
      <c r="C61" s="30"/>
      <c r="E61" s="41"/>
      <c r="G61" s="47">
        <f t="shared" si="4"/>
        <v>4000.2000000000012</v>
      </c>
      <c r="H61" s="19">
        <f t="shared" si="4"/>
        <v>226</v>
      </c>
      <c r="J61" s="477"/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75"/>
      <c r="G62" s="47">
        <f t="shared" si="4"/>
        <v>4000.2000000000012</v>
      </c>
      <c r="H62" s="19">
        <f t="shared" si="4"/>
        <v>226</v>
      </c>
      <c r="J62" s="477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5"/>
      <c r="G63" s="30">
        <f t="shared" si="4"/>
        <v>4000.2000000000012</v>
      </c>
      <c r="H63" s="19">
        <f t="shared" si="4"/>
        <v>226</v>
      </c>
      <c r="J63" s="477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5"/>
      <c r="F64" s="5"/>
      <c r="G64" s="6">
        <f t="shared" si="4"/>
        <v>4000.2000000000012</v>
      </c>
      <c r="H64" s="5">
        <f t="shared" si="4"/>
        <v>226</v>
      </c>
      <c r="I64" s="5"/>
      <c r="J64" s="477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5"/>
      <c r="F65" s="5"/>
      <c r="G65" s="6">
        <f t="shared" si="4"/>
        <v>4000.2000000000012</v>
      </c>
      <c r="H65" s="5">
        <f t="shared" si="4"/>
        <v>226</v>
      </c>
      <c r="I65" s="5"/>
      <c r="J65" s="477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5"/>
      <c r="F66" s="5"/>
      <c r="G66" s="6">
        <f t="shared" si="4"/>
        <v>4000.2000000000012</v>
      </c>
      <c r="H66" s="5">
        <f t="shared" si="4"/>
        <v>226</v>
      </c>
      <c r="I66" s="5"/>
      <c r="J66" s="477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5"/>
      <c r="F67" s="5"/>
      <c r="G67" s="6">
        <f t="shared" si="4"/>
        <v>4000.2000000000012</v>
      </c>
      <c r="H67" s="5">
        <f t="shared" si="4"/>
        <v>226</v>
      </c>
      <c r="I67" s="5"/>
      <c r="J67" s="477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5"/>
      <c r="F68" s="5"/>
      <c r="G68" s="6">
        <f t="shared" si="4"/>
        <v>4000.2000000000012</v>
      </c>
      <c r="H68" s="5">
        <f t="shared" si="4"/>
        <v>226</v>
      </c>
      <c r="I68" s="5"/>
      <c r="J68" s="477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5"/>
      <c r="F69" s="5"/>
      <c r="G69" s="6">
        <f t="shared" si="4"/>
        <v>4000.2000000000012</v>
      </c>
      <c r="H69" s="5">
        <f t="shared" si="4"/>
        <v>226</v>
      </c>
      <c r="I69" s="5"/>
      <c r="J69" s="477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5"/>
      <c r="F70" s="5"/>
      <c r="G70" s="6">
        <f t="shared" si="4"/>
        <v>4000.2000000000012</v>
      </c>
      <c r="H70" s="5">
        <f t="shared" si="4"/>
        <v>226</v>
      </c>
      <c r="I70" s="5"/>
      <c r="J70" s="477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75"/>
      <c r="F71" s="5"/>
      <c r="G71" s="6">
        <f t="shared" si="4"/>
        <v>4000.2000000000012</v>
      </c>
      <c r="H71" s="5">
        <f t="shared" si="4"/>
        <v>226</v>
      </c>
      <c r="I71" s="5"/>
      <c r="J71" s="477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4000.2000000000012</v>
      </c>
      <c r="H72" s="5">
        <f t="shared" si="4"/>
        <v>226</v>
      </c>
      <c r="I72" s="5"/>
      <c r="J72" s="477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4000.2000000000012</v>
      </c>
      <c r="H73" s="5">
        <f t="shared" si="6"/>
        <v>226</v>
      </c>
      <c r="I73" s="5"/>
      <c r="J73" s="477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4000.2000000000012</v>
      </c>
      <c r="H74" s="5">
        <f t="shared" si="6"/>
        <v>226</v>
      </c>
      <c r="I74" s="5"/>
      <c r="J74" s="477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4000.2000000000012</v>
      </c>
      <c r="H75" s="5">
        <f t="shared" si="6"/>
        <v>226</v>
      </c>
      <c r="I75" s="5"/>
      <c r="J75" s="477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4000.2000000000012</v>
      </c>
      <c r="H76" s="5">
        <f t="shared" si="6"/>
        <v>226</v>
      </c>
      <c r="I76" s="5"/>
      <c r="J76" s="477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4000.2000000000012</v>
      </c>
      <c r="H77" s="5">
        <f t="shared" si="6"/>
        <v>226</v>
      </c>
      <c r="I77" s="5"/>
      <c r="J77" s="477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4000.2000000000012</v>
      </c>
      <c r="H78" s="5">
        <f t="shared" si="6"/>
        <v>226</v>
      </c>
      <c r="I78" s="5"/>
      <c r="J78" s="477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4000.2000000000012</v>
      </c>
      <c r="H79" s="5">
        <f t="shared" si="6"/>
        <v>226</v>
      </c>
      <c r="I79" s="5"/>
      <c r="J79" s="477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4000.2000000000012</v>
      </c>
      <c r="H80" s="5">
        <f t="shared" si="6"/>
        <v>226</v>
      </c>
      <c r="I80" s="5"/>
      <c r="J80" s="477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4000.2000000000012</v>
      </c>
      <c r="H81" s="5">
        <f t="shared" si="6"/>
        <v>226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4000.2000000000012</v>
      </c>
      <c r="H82" s="5">
        <f t="shared" si="6"/>
        <v>226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4000.2000000000012</v>
      </c>
      <c r="H83" s="5">
        <f t="shared" si="6"/>
        <v>226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4000.2000000000012</v>
      </c>
      <c r="H84" s="5">
        <f t="shared" si="6"/>
        <v>226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4000.2000000000012</v>
      </c>
      <c r="H85" s="5">
        <f t="shared" si="6"/>
        <v>226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4000.2000000000012</v>
      </c>
      <c r="H86" s="5">
        <f t="shared" si="6"/>
        <v>226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4000.2000000000012</v>
      </c>
      <c r="H87" s="5">
        <f t="shared" si="6"/>
        <v>226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4000.2000000000012</v>
      </c>
      <c r="H88" s="5">
        <f t="shared" si="6"/>
        <v>226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4000.2000000000012</v>
      </c>
      <c r="H89" s="5">
        <f t="shared" si="7"/>
        <v>226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4000.2000000000012</v>
      </c>
      <c r="H90" s="5">
        <f t="shared" si="7"/>
        <v>226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4000.2000000000012</v>
      </c>
      <c r="H91" s="5">
        <f t="shared" si="7"/>
        <v>226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4000.2000000000012</v>
      </c>
      <c r="H92" s="5">
        <f t="shared" si="7"/>
        <v>226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4000.2000000000012</v>
      </c>
      <c r="H93" s="5">
        <f t="shared" si="7"/>
        <v>226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4000.2000000000012</v>
      </c>
      <c r="H94" s="5">
        <f t="shared" si="7"/>
        <v>226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4000.2000000000012</v>
      </c>
      <c r="H95" s="5">
        <f t="shared" si="7"/>
        <v>226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4000.2000000000012</v>
      </c>
      <c r="H96" s="5">
        <f t="shared" si="7"/>
        <v>226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4000.2000000000012</v>
      </c>
      <c r="H97" s="5">
        <f t="shared" si="7"/>
        <v>226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4000.2000000000012</v>
      </c>
      <c r="H98" s="5">
        <f t="shared" si="7"/>
        <v>226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4000.2000000000012</v>
      </c>
      <c r="H99" s="5">
        <f t="shared" si="7"/>
        <v>226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4000.2000000000012</v>
      </c>
      <c r="H100" s="5">
        <f t="shared" si="7"/>
        <v>226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4000.2000000000012</v>
      </c>
      <c r="H101" s="5">
        <f t="shared" si="7"/>
        <v>226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4000.2000000000012</v>
      </c>
      <c r="H102" s="5">
        <f t="shared" si="7"/>
        <v>226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4000.2000000000012</v>
      </c>
      <c r="H103" s="5">
        <f t="shared" si="7"/>
        <v>226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4000.2000000000012</v>
      </c>
      <c r="H104" s="5">
        <f t="shared" si="7"/>
        <v>226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4000.2000000000012</v>
      </c>
      <c r="H105" s="5">
        <f t="shared" si="8"/>
        <v>226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4000.2000000000012</v>
      </c>
      <c r="H106" s="5">
        <f t="shared" si="8"/>
        <v>226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4000.2000000000012</v>
      </c>
      <c r="H107" s="5">
        <f t="shared" si="8"/>
        <v>226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4000.2000000000012</v>
      </c>
      <c r="H108" s="5">
        <f t="shared" si="8"/>
        <v>226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4000.2000000000012</v>
      </c>
      <c r="H109" s="5">
        <f t="shared" si="8"/>
        <v>226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4000.2000000000012</v>
      </c>
      <c r="H110" s="5">
        <f t="shared" si="8"/>
        <v>226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4000.2000000000012</v>
      </c>
      <c r="H111" s="5">
        <f t="shared" si="8"/>
        <v>226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4000.2000000000012</v>
      </c>
      <c r="H112" s="5">
        <f t="shared" si="8"/>
        <v>226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4000.2000000000012</v>
      </c>
      <c r="H113" s="5">
        <f t="shared" si="8"/>
        <v>226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4000.2000000000012</v>
      </c>
      <c r="H114" s="5">
        <f t="shared" si="8"/>
        <v>226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4000.2000000000012</v>
      </c>
      <c r="H115" s="5">
        <f t="shared" si="8"/>
        <v>226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4000.2000000000012</v>
      </c>
      <c r="H116" s="5">
        <f t="shared" si="8"/>
        <v>226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4000.2000000000012</v>
      </c>
      <c r="H117" s="5">
        <f t="shared" si="8"/>
        <v>226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4000.2000000000012</v>
      </c>
      <c r="H118" s="5">
        <f t="shared" si="8"/>
        <v>226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4000.2000000000012</v>
      </c>
      <c r="H119" s="5">
        <f t="shared" si="8"/>
        <v>226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4000.2000000000012</v>
      </c>
      <c r="H120" s="5">
        <f t="shared" si="8"/>
        <v>226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4000.2000000000012</v>
      </c>
      <c r="H121" s="5">
        <f t="shared" si="9"/>
        <v>226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4000.2000000000012</v>
      </c>
      <c r="H122" s="5">
        <f t="shared" si="9"/>
        <v>226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4000.2000000000012</v>
      </c>
      <c r="H123" s="5">
        <f t="shared" si="9"/>
        <v>226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4000.2000000000012</v>
      </c>
      <c r="H124" s="5">
        <f t="shared" si="9"/>
        <v>226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4000.2000000000012</v>
      </c>
      <c r="H125" s="5">
        <f t="shared" si="9"/>
        <v>226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4000.2000000000012</v>
      </c>
      <c r="H126" s="5">
        <f t="shared" si="9"/>
        <v>226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4000.2000000000012</v>
      </c>
      <c r="H127" s="5">
        <f t="shared" si="9"/>
        <v>226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4000.2000000000012</v>
      </c>
      <c r="H128" s="5">
        <f t="shared" si="9"/>
        <v>226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4000.2000000000012</v>
      </c>
      <c r="H129" s="5">
        <f t="shared" si="9"/>
        <v>226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4000.2000000000012</v>
      </c>
      <c r="H130" s="5">
        <f t="shared" si="9"/>
        <v>226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4000.2000000000012</v>
      </c>
      <c r="H131" s="5">
        <f t="shared" si="9"/>
        <v>226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4000.2000000000012</v>
      </c>
      <c r="H132" s="5">
        <f t="shared" si="9"/>
        <v>226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4000.2000000000012</v>
      </c>
      <c r="H133" s="5">
        <f t="shared" si="9"/>
        <v>226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4000.2000000000012</v>
      </c>
      <c r="H134" s="5">
        <f t="shared" si="9"/>
        <v>226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4000.2000000000012</v>
      </c>
      <c r="H135" s="5">
        <f t="shared" si="9"/>
        <v>226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4000.2000000000012</v>
      </c>
      <c r="H136" s="5">
        <f t="shared" si="9"/>
        <v>226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4000.2000000000012</v>
      </c>
      <c r="H137" s="5">
        <f t="shared" si="11"/>
        <v>226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4000.2000000000012</v>
      </c>
      <c r="H138" s="5">
        <f t="shared" si="11"/>
        <v>226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4000.2000000000012</v>
      </c>
      <c r="H139" s="5">
        <f t="shared" si="11"/>
        <v>226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4000.2000000000012</v>
      </c>
      <c r="H140" s="5">
        <f t="shared" si="11"/>
        <v>226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4000.2000000000012</v>
      </c>
      <c r="H141" s="5">
        <f t="shared" si="11"/>
        <v>226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4000.2000000000012</v>
      </c>
      <c r="H142" s="5">
        <f t="shared" si="11"/>
        <v>226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4000.2000000000012</v>
      </c>
      <c r="H143" s="5">
        <f t="shared" si="11"/>
        <v>226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4000.2000000000012</v>
      </c>
      <c r="H144" s="5">
        <f t="shared" si="11"/>
        <v>226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4000.2000000000012</v>
      </c>
      <c r="H145" s="5">
        <f t="shared" si="11"/>
        <v>226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4000.2000000000012</v>
      </c>
      <c r="H146" s="5">
        <f t="shared" si="11"/>
        <v>226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4000.2000000000012</v>
      </c>
      <c r="H147" s="5">
        <f t="shared" si="11"/>
        <v>226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4000.2000000000012</v>
      </c>
      <c r="H148" s="5">
        <f t="shared" si="11"/>
        <v>226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4000.2000000000012</v>
      </c>
      <c r="H149" s="5">
        <f t="shared" si="11"/>
        <v>226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4000.2000000000012</v>
      </c>
      <c r="H150" s="5">
        <f t="shared" si="11"/>
        <v>226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4000.2000000000012</v>
      </c>
      <c r="H151" s="5">
        <f t="shared" si="11"/>
        <v>226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4000.2000000000012</v>
      </c>
      <c r="H152" s="5">
        <f t="shared" si="11"/>
        <v>226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4000.2000000000012</v>
      </c>
      <c r="H153" s="5">
        <f t="shared" si="12"/>
        <v>226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4000.2000000000012</v>
      </c>
      <c r="H154" s="5">
        <f t="shared" si="12"/>
        <v>226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4000.2000000000012</v>
      </c>
      <c r="H155" s="5">
        <f t="shared" si="12"/>
        <v>226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4000.2000000000012</v>
      </c>
      <c r="H156" s="5">
        <f t="shared" si="12"/>
        <v>226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4000.2000000000012</v>
      </c>
      <c r="H157" s="5">
        <f t="shared" si="12"/>
        <v>226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4000.2000000000012</v>
      </c>
      <c r="H158" s="5">
        <f t="shared" si="12"/>
        <v>226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4000.2000000000012</v>
      </c>
      <c r="H159" s="5">
        <f t="shared" si="12"/>
        <v>226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4000.2000000000012</v>
      </c>
      <c r="H160" s="5">
        <f t="shared" si="12"/>
        <v>226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4000.2000000000012</v>
      </c>
      <c r="H161" s="5">
        <f t="shared" si="12"/>
        <v>226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4000.2000000000012</v>
      </c>
      <c r="H162" s="5">
        <f t="shared" si="12"/>
        <v>226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4000.2000000000012</v>
      </c>
      <c r="H163" s="5">
        <f t="shared" si="12"/>
        <v>226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4000.2000000000012</v>
      </c>
      <c r="H164" s="5">
        <f t="shared" si="12"/>
        <v>226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4000.2000000000012</v>
      </c>
      <c r="H165" s="5">
        <f t="shared" si="12"/>
        <v>226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4000.2000000000012</v>
      </c>
      <c r="H166" s="5">
        <f t="shared" si="12"/>
        <v>226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4000.2000000000012</v>
      </c>
      <c r="H167" s="5">
        <f t="shared" si="12"/>
        <v>226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4000.2000000000012</v>
      </c>
      <c r="H168" s="5">
        <f t="shared" si="12"/>
        <v>226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4000.2000000000012</v>
      </c>
      <c r="H169" s="5">
        <f t="shared" si="13"/>
        <v>226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4000.2000000000012</v>
      </c>
      <c r="H170" s="5">
        <f t="shared" si="13"/>
        <v>226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4000.2000000000012</v>
      </c>
      <c r="H171" s="5">
        <f t="shared" si="13"/>
        <v>226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4000.2000000000012</v>
      </c>
      <c r="H172" s="5">
        <f t="shared" si="13"/>
        <v>226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4000.2000000000012</v>
      </c>
      <c r="H173" s="5">
        <f t="shared" si="13"/>
        <v>226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4000.2000000000012</v>
      </c>
      <c r="H174" s="5">
        <f t="shared" si="13"/>
        <v>226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4000.2000000000012</v>
      </c>
      <c r="H175" s="5">
        <f t="shared" si="13"/>
        <v>226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4000.2000000000012</v>
      </c>
      <c r="H176" s="5">
        <f t="shared" si="13"/>
        <v>226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4000.2000000000012</v>
      </c>
      <c r="H177" s="5">
        <f t="shared" si="13"/>
        <v>226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4000.2000000000012</v>
      </c>
      <c r="H178" s="5">
        <f t="shared" si="13"/>
        <v>226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4000.2000000000012</v>
      </c>
      <c r="H179" s="5">
        <f t="shared" si="13"/>
        <v>226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4000.2000000000012</v>
      </c>
      <c r="H180" s="5">
        <f t="shared" si="13"/>
        <v>226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4000.2000000000012</v>
      </c>
      <c r="H181" s="5">
        <f t="shared" si="13"/>
        <v>226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4000.2000000000012</v>
      </c>
      <c r="H182" s="5">
        <f t="shared" si="13"/>
        <v>226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4000.2000000000012</v>
      </c>
      <c r="H183" s="5">
        <f t="shared" si="13"/>
        <v>226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4000.2000000000012</v>
      </c>
      <c r="H184" s="5">
        <f t="shared" si="13"/>
        <v>226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4000.2000000000012</v>
      </c>
      <c r="H185" s="5">
        <f t="shared" si="14"/>
        <v>226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4000.2000000000012</v>
      </c>
      <c r="H186" s="5">
        <f t="shared" si="14"/>
        <v>226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4000.2000000000012</v>
      </c>
      <c r="H187" s="5">
        <f t="shared" si="14"/>
        <v>226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4000.2000000000012</v>
      </c>
      <c r="H188" s="5">
        <f t="shared" si="14"/>
        <v>226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4000.2000000000012</v>
      </c>
      <c r="H189" s="5">
        <f t="shared" si="14"/>
        <v>226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4000.2000000000012</v>
      </c>
      <c r="H190" s="5">
        <f t="shared" si="14"/>
        <v>226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4000.2000000000012</v>
      </c>
      <c r="H191" s="5">
        <f t="shared" si="14"/>
        <v>226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4000.2000000000012</v>
      </c>
      <c r="H192" s="5">
        <f t="shared" si="14"/>
        <v>226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4000.2000000000012</v>
      </c>
      <c r="H193" s="5">
        <f t="shared" si="14"/>
        <v>226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4000.2000000000012</v>
      </c>
      <c r="H194" s="5">
        <f t="shared" si="14"/>
        <v>226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4000.2000000000012</v>
      </c>
      <c r="H195" s="5">
        <f t="shared" si="14"/>
        <v>226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4000.2000000000012</v>
      </c>
      <c r="H196" s="5">
        <f t="shared" si="14"/>
        <v>226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4000.2000000000012</v>
      </c>
      <c r="H197" s="5">
        <f t="shared" si="14"/>
        <v>226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4000.2000000000012</v>
      </c>
      <c r="H198" s="5">
        <f t="shared" si="14"/>
        <v>226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4000.2000000000012</v>
      </c>
      <c r="H199" s="5">
        <f t="shared" si="14"/>
        <v>226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4000.2000000000012</v>
      </c>
      <c r="H200" s="5">
        <f t="shared" si="14"/>
        <v>226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4000.2000000000012</v>
      </c>
      <c r="H201" s="5">
        <f t="shared" si="16"/>
        <v>226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4000.2000000000012</v>
      </c>
      <c r="H202" s="5">
        <f t="shared" si="16"/>
        <v>226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4000.2000000000012</v>
      </c>
      <c r="H203" s="5">
        <f t="shared" si="16"/>
        <v>226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4000.2000000000012</v>
      </c>
      <c r="H204" s="5">
        <f t="shared" si="16"/>
        <v>226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4000.2000000000012</v>
      </c>
      <c r="H205" s="5">
        <f t="shared" si="16"/>
        <v>226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4000.2000000000012</v>
      </c>
      <c r="H206" s="5">
        <f t="shared" si="16"/>
        <v>226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4000.2000000000012</v>
      </c>
      <c r="H207" s="5">
        <f t="shared" si="16"/>
        <v>226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4000.2000000000012</v>
      </c>
      <c r="H208" s="5">
        <f t="shared" si="16"/>
        <v>226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4000.2000000000012</v>
      </c>
      <c r="H209" s="5">
        <f t="shared" si="16"/>
        <v>226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7FA06"/>
  </sheetPr>
  <dimension ref="A1:R209"/>
  <sheetViews>
    <sheetView topLeftCell="A14" zoomScale="110" zoomScaleNormal="110" workbookViewId="0">
      <selection activeCell="B31" sqref="B31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4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4" t="s">
        <v>134</v>
      </c>
      <c r="D2" s="704"/>
      <c r="E2" s="704"/>
      <c r="F2" s="704"/>
      <c r="G2" s="704"/>
      <c r="H2" s="704"/>
      <c r="I2" s="704"/>
      <c r="J2" s="704"/>
      <c r="K2" s="704"/>
    </row>
    <row r="3" spans="1:18" ht="24.75" customHeight="1" thickBot="1">
      <c r="A3" s="1"/>
      <c r="C3" s="705"/>
      <c r="D3" s="705"/>
      <c r="E3" s="705"/>
      <c r="F3" s="705"/>
      <c r="G3" s="705"/>
      <c r="H3" s="705"/>
      <c r="I3" s="705"/>
      <c r="J3" s="705"/>
      <c r="K3" s="705"/>
    </row>
    <row r="4" spans="1:18" ht="24.75" thickTop="1" thickBot="1">
      <c r="A4" s="703"/>
      <c r="B4" s="703"/>
      <c r="C4" s="709" t="s">
        <v>22</v>
      </c>
      <c r="D4" s="709"/>
      <c r="E4" s="706" t="s">
        <v>37</v>
      </c>
      <c r="F4" s="707"/>
      <c r="G4" s="707"/>
      <c r="H4" s="707"/>
      <c r="I4" s="707"/>
      <c r="J4" s="707"/>
      <c r="K4" s="708"/>
      <c r="L4" s="467">
        <v>21.5</v>
      </c>
    </row>
    <row r="5" spans="1:18" ht="12" customHeight="1" thickTop="1" thickBot="1">
      <c r="A5" s="168"/>
      <c r="B5" s="169"/>
      <c r="C5" s="170"/>
      <c r="D5" s="168"/>
      <c r="E5" s="171"/>
      <c r="F5" s="169"/>
      <c r="G5" s="170"/>
      <c r="H5" s="168"/>
      <c r="I5" s="168"/>
      <c r="J5" s="168"/>
      <c r="K5" s="716" t="s">
        <v>20</v>
      </c>
      <c r="L5" s="717"/>
      <c r="M5" s="718"/>
      <c r="N5" s="373"/>
      <c r="O5" s="374"/>
      <c r="P5" s="375"/>
    </row>
    <row r="6" spans="1:18" ht="23.25" customHeight="1" thickBot="1">
      <c r="A6" s="710" t="s">
        <v>0</v>
      </c>
      <c r="B6" s="711"/>
      <c r="C6" s="712" t="s">
        <v>1</v>
      </c>
      <c r="D6" s="713"/>
      <c r="E6" s="714" t="s">
        <v>2</v>
      </c>
      <c r="F6" s="715"/>
      <c r="G6" s="712" t="s">
        <v>3</v>
      </c>
      <c r="H6" s="713"/>
      <c r="I6" s="172" t="s">
        <v>15</v>
      </c>
      <c r="J6" s="147" t="s">
        <v>7</v>
      </c>
      <c r="K6" s="372" t="s">
        <v>4</v>
      </c>
      <c r="L6" s="149" t="s">
        <v>19</v>
      </c>
      <c r="M6" s="148"/>
      <c r="N6" s="173" t="s">
        <v>8</v>
      </c>
      <c r="O6" s="173" t="s">
        <v>9</v>
      </c>
      <c r="P6" s="173" t="s">
        <v>8</v>
      </c>
      <c r="Q6" s="8"/>
      <c r="R6" s="4"/>
    </row>
    <row r="7" spans="1:18" ht="15" customHeight="1" thickTop="1" thickBot="1">
      <c r="A7" s="150" t="s">
        <v>17</v>
      </c>
      <c r="B7" s="376" t="s">
        <v>18</v>
      </c>
      <c r="C7" s="151" t="s">
        <v>10</v>
      </c>
      <c r="D7" s="152" t="s">
        <v>5</v>
      </c>
      <c r="E7" s="153" t="s">
        <v>10</v>
      </c>
      <c r="F7" s="142" t="s">
        <v>5</v>
      </c>
      <c r="G7" s="154" t="s">
        <v>10</v>
      </c>
      <c r="H7" s="142" t="s">
        <v>5</v>
      </c>
      <c r="I7" s="142" t="s">
        <v>16</v>
      </c>
      <c r="J7" s="174"/>
      <c r="K7" s="142" t="s">
        <v>11</v>
      </c>
      <c r="L7" s="142" t="s">
        <v>5</v>
      </c>
      <c r="M7" s="142" t="s">
        <v>6</v>
      </c>
      <c r="N7" s="155" t="s">
        <v>12</v>
      </c>
      <c r="O7" s="155" t="s">
        <v>13</v>
      </c>
      <c r="P7" s="155" t="s">
        <v>14</v>
      </c>
    </row>
    <row r="8" spans="1:18" s="27" customFormat="1" ht="20.25" customHeight="1">
      <c r="A8" s="127" t="s">
        <v>152</v>
      </c>
      <c r="B8" s="132"/>
      <c r="C8" s="133"/>
      <c r="D8" s="134"/>
      <c r="E8" s="135"/>
      <c r="F8" s="136"/>
      <c r="G8" s="133">
        <v>0</v>
      </c>
      <c r="H8" s="134">
        <v>0</v>
      </c>
      <c r="I8" s="137"/>
      <c r="J8" s="136"/>
      <c r="K8" s="138"/>
      <c r="L8" s="59"/>
      <c r="M8" s="59"/>
      <c r="N8" s="60"/>
      <c r="O8" s="60"/>
      <c r="P8" s="61"/>
      <c r="R8" s="60"/>
    </row>
    <row r="9" spans="1:18" s="19" customFormat="1" ht="15.75">
      <c r="B9" s="111">
        <v>8</v>
      </c>
      <c r="C9" s="122">
        <v>3710.8</v>
      </c>
      <c r="D9" s="123">
        <v>4</v>
      </c>
      <c r="E9" s="377"/>
      <c r="F9" s="112"/>
      <c r="G9" s="378">
        <f t="shared" ref="G9:H24" si="0">G8-E9+C9</f>
        <v>3710.8</v>
      </c>
      <c r="H9" s="209">
        <f t="shared" si="0"/>
        <v>4</v>
      </c>
      <c r="I9" s="125" t="s">
        <v>170</v>
      </c>
      <c r="J9" s="215"/>
      <c r="K9" s="379"/>
      <c r="N9" s="34"/>
      <c r="O9" s="34"/>
      <c r="P9" s="34"/>
      <c r="R9" s="34"/>
    </row>
    <row r="10" spans="1:18" s="19" customFormat="1" ht="15.75">
      <c r="B10" s="111">
        <v>8</v>
      </c>
      <c r="C10" s="122"/>
      <c r="D10" s="123"/>
      <c r="E10" s="377">
        <v>909</v>
      </c>
      <c r="F10" s="112">
        <v>1</v>
      </c>
      <c r="G10" s="378">
        <f t="shared" si="0"/>
        <v>2801.8</v>
      </c>
      <c r="H10" s="209">
        <f t="shared" si="0"/>
        <v>3</v>
      </c>
      <c r="I10" s="125">
        <v>116</v>
      </c>
      <c r="J10" s="215"/>
      <c r="K10" s="380"/>
      <c r="N10" s="34"/>
      <c r="O10" s="34"/>
      <c r="P10" s="34"/>
      <c r="R10" s="34"/>
    </row>
    <row r="11" spans="1:18" s="19" customFormat="1" ht="15.75">
      <c r="B11" s="111">
        <v>8</v>
      </c>
      <c r="C11" s="122"/>
      <c r="D11" s="123"/>
      <c r="E11" s="123">
        <v>916.7</v>
      </c>
      <c r="F11" s="123">
        <v>1</v>
      </c>
      <c r="G11" s="378">
        <f t="shared" si="0"/>
        <v>1885.1000000000001</v>
      </c>
      <c r="H11" s="209">
        <f t="shared" si="0"/>
        <v>2</v>
      </c>
      <c r="I11" s="125">
        <v>116</v>
      </c>
      <c r="J11" s="215"/>
      <c r="K11" s="380"/>
      <c r="N11" s="34"/>
      <c r="O11" s="34"/>
      <c r="P11" s="34"/>
      <c r="R11" s="34"/>
    </row>
    <row r="12" spans="1:18" s="19" customFormat="1" ht="15.75">
      <c r="B12" s="111">
        <v>8</v>
      </c>
      <c r="C12" s="122"/>
      <c r="D12" s="123"/>
      <c r="E12" s="377">
        <v>952.5</v>
      </c>
      <c r="F12" s="112">
        <v>1</v>
      </c>
      <c r="G12" s="378">
        <f t="shared" si="0"/>
        <v>932.60000000000014</v>
      </c>
      <c r="H12" s="209">
        <f t="shared" si="0"/>
        <v>1</v>
      </c>
      <c r="I12" s="125">
        <v>116</v>
      </c>
      <c r="J12" s="215"/>
      <c r="K12" s="380"/>
      <c r="N12" s="34"/>
      <c r="O12" s="34"/>
      <c r="P12" s="34"/>
      <c r="R12" s="34"/>
    </row>
    <row r="13" spans="1:18" s="19" customFormat="1" ht="15.75">
      <c r="B13" s="111">
        <v>8</v>
      </c>
      <c r="C13" s="122"/>
      <c r="D13" s="123"/>
      <c r="E13" s="381">
        <v>932.6</v>
      </c>
      <c r="F13" s="112">
        <v>1</v>
      </c>
      <c r="G13" s="378">
        <f t="shared" si="0"/>
        <v>1.1368683772161603E-13</v>
      </c>
      <c r="H13" s="209">
        <f t="shared" si="0"/>
        <v>0</v>
      </c>
      <c r="I13" s="125">
        <v>116</v>
      </c>
      <c r="J13" s="215"/>
      <c r="K13" s="379"/>
      <c r="N13" s="34"/>
      <c r="O13" s="33"/>
      <c r="P13" s="34"/>
      <c r="R13" s="34"/>
    </row>
    <row r="14" spans="1:18" s="38" customFormat="1" ht="15.75">
      <c r="A14" s="19"/>
      <c r="B14" s="111">
        <v>15</v>
      </c>
      <c r="C14" s="122">
        <v>3701.4</v>
      </c>
      <c r="D14" s="123">
        <v>4</v>
      </c>
      <c r="E14" s="382"/>
      <c r="F14" s="112"/>
      <c r="G14" s="378">
        <f t="shared" si="0"/>
        <v>3701.4</v>
      </c>
      <c r="H14" s="209">
        <f t="shared" si="0"/>
        <v>4</v>
      </c>
      <c r="I14" s="125" t="s">
        <v>170</v>
      </c>
      <c r="J14" s="215"/>
      <c r="K14" s="383"/>
      <c r="L14" s="19"/>
      <c r="N14" s="50"/>
      <c r="O14" s="46"/>
      <c r="P14" s="46"/>
      <c r="R14" s="46"/>
    </row>
    <row r="15" spans="1:18" s="19" customFormat="1" ht="15.75">
      <c r="B15" s="111">
        <v>15</v>
      </c>
      <c r="C15" s="122"/>
      <c r="D15" s="123"/>
      <c r="E15" s="382">
        <v>938.5</v>
      </c>
      <c r="F15" s="112">
        <v>1</v>
      </c>
      <c r="G15" s="378">
        <f t="shared" si="0"/>
        <v>2762.9</v>
      </c>
      <c r="H15" s="209">
        <f t="shared" si="0"/>
        <v>3</v>
      </c>
      <c r="I15" s="217">
        <v>153</v>
      </c>
      <c r="J15" s="215"/>
      <c r="K15" s="110"/>
      <c r="N15" s="50"/>
      <c r="O15" s="34"/>
      <c r="P15" s="34"/>
      <c r="R15" s="34"/>
    </row>
    <row r="16" spans="1:18" s="19" customFormat="1" ht="15.75">
      <c r="B16" s="111">
        <v>15</v>
      </c>
      <c r="C16" s="122"/>
      <c r="D16" s="123"/>
      <c r="E16" s="382">
        <v>906.3</v>
      </c>
      <c r="F16" s="112">
        <v>1</v>
      </c>
      <c r="G16" s="378">
        <f t="shared" si="0"/>
        <v>1856.6000000000001</v>
      </c>
      <c r="H16" s="209">
        <f t="shared" si="0"/>
        <v>2</v>
      </c>
      <c r="I16" s="218">
        <v>153</v>
      </c>
      <c r="J16" s="215"/>
      <c r="K16" s="123"/>
      <c r="N16" s="34"/>
      <c r="O16" s="34"/>
      <c r="P16" s="34"/>
      <c r="R16" s="34"/>
    </row>
    <row r="17" spans="1:16" s="19" customFormat="1" ht="15.75">
      <c r="B17" s="111">
        <v>15</v>
      </c>
      <c r="C17" s="122"/>
      <c r="D17" s="123"/>
      <c r="E17" s="216">
        <v>919.9</v>
      </c>
      <c r="F17" s="112">
        <v>1</v>
      </c>
      <c r="G17" s="378">
        <f t="shared" si="0"/>
        <v>936.70000000000016</v>
      </c>
      <c r="H17" s="209">
        <f t="shared" si="0"/>
        <v>1</v>
      </c>
      <c r="I17" s="218">
        <v>153</v>
      </c>
      <c r="J17" s="215"/>
      <c r="K17" s="123"/>
      <c r="N17" s="34"/>
      <c r="O17" s="34"/>
      <c r="P17" s="34"/>
    </row>
    <row r="18" spans="1:16" s="19" customFormat="1" ht="15.75">
      <c r="B18" s="121">
        <v>15</v>
      </c>
      <c r="C18" s="122"/>
      <c r="D18" s="123"/>
      <c r="E18" s="216">
        <v>936.7</v>
      </c>
      <c r="F18" s="112">
        <v>1</v>
      </c>
      <c r="G18" s="378">
        <f t="shared" si="0"/>
        <v>1.1368683772161603E-13</v>
      </c>
      <c r="H18" s="209">
        <f t="shared" si="0"/>
        <v>0</v>
      </c>
      <c r="I18" s="218">
        <v>153</v>
      </c>
      <c r="J18" s="218"/>
      <c r="K18" s="123"/>
      <c r="N18" s="34"/>
      <c r="O18" s="34"/>
      <c r="P18" s="34"/>
    </row>
    <row r="19" spans="1:16" s="19" customFormat="1" ht="15">
      <c r="B19" s="121">
        <v>23</v>
      </c>
      <c r="C19" s="122">
        <v>5539.7</v>
      </c>
      <c r="D19" s="123">
        <v>6</v>
      </c>
      <c r="E19" s="216"/>
      <c r="F19" s="112"/>
      <c r="G19" s="378">
        <f t="shared" si="0"/>
        <v>5539.7</v>
      </c>
      <c r="H19" s="209">
        <f t="shared" si="0"/>
        <v>6</v>
      </c>
      <c r="I19" s="209" t="s">
        <v>170</v>
      </c>
      <c r="J19" s="209"/>
      <c r="K19" s="123"/>
      <c r="N19" s="34"/>
      <c r="O19" s="34"/>
      <c r="P19" s="34"/>
    </row>
    <row r="20" spans="1:16" s="19" customFormat="1" ht="15">
      <c r="A20" s="37"/>
      <c r="B20" s="121">
        <v>23</v>
      </c>
      <c r="C20" s="122"/>
      <c r="D20" s="123"/>
      <c r="E20" s="216">
        <v>914.9</v>
      </c>
      <c r="F20" s="112">
        <v>1</v>
      </c>
      <c r="G20" s="378">
        <f>G19-E20+C20</f>
        <v>4624.8</v>
      </c>
      <c r="H20" s="209">
        <f>H19-F20+D20</f>
        <v>5</v>
      </c>
      <c r="I20" s="209">
        <v>192</v>
      </c>
      <c r="J20" s="209"/>
      <c r="K20" s="123"/>
      <c r="N20" s="34"/>
      <c r="O20" s="34"/>
      <c r="P20" s="34"/>
    </row>
    <row r="21" spans="1:16" s="19" customFormat="1" ht="15">
      <c r="B21" s="121">
        <v>23</v>
      </c>
      <c r="C21" s="122"/>
      <c r="D21" s="123"/>
      <c r="E21" s="216">
        <v>906.3</v>
      </c>
      <c r="F21" s="112">
        <v>1</v>
      </c>
      <c r="G21" s="378">
        <f t="shared" si="0"/>
        <v>3718.5</v>
      </c>
      <c r="H21" s="209">
        <f t="shared" si="0"/>
        <v>4</v>
      </c>
      <c r="I21" s="209">
        <v>192</v>
      </c>
      <c r="J21" s="209"/>
      <c r="K21" s="123"/>
      <c r="N21" s="34"/>
      <c r="O21" s="34"/>
      <c r="P21" s="34"/>
    </row>
    <row r="22" spans="1:16" s="19" customFormat="1" ht="15">
      <c r="B22" s="121">
        <v>23</v>
      </c>
      <c r="C22" s="122"/>
      <c r="D22" s="123"/>
      <c r="E22" s="216">
        <v>943</v>
      </c>
      <c r="F22" s="112">
        <v>1</v>
      </c>
      <c r="G22" s="378">
        <f t="shared" si="0"/>
        <v>2775.5</v>
      </c>
      <c r="H22" s="209">
        <f t="shared" si="0"/>
        <v>3</v>
      </c>
      <c r="I22" s="209">
        <v>192</v>
      </c>
      <c r="J22" s="209"/>
      <c r="K22" s="371"/>
      <c r="N22" s="34"/>
      <c r="O22" s="34"/>
      <c r="P22" s="34"/>
    </row>
    <row r="23" spans="1:16" s="19" customFormat="1" ht="15">
      <c r="B23" s="121">
        <v>23</v>
      </c>
      <c r="C23" s="122"/>
      <c r="D23" s="123"/>
      <c r="E23" s="216">
        <v>935.3</v>
      </c>
      <c r="F23" s="112">
        <v>1</v>
      </c>
      <c r="G23" s="378">
        <f t="shared" si="0"/>
        <v>1840.2</v>
      </c>
      <c r="H23" s="209">
        <f t="shared" si="0"/>
        <v>2</v>
      </c>
      <c r="I23" s="209">
        <v>192</v>
      </c>
      <c r="J23" s="209"/>
      <c r="K23" s="123"/>
      <c r="N23" s="34"/>
      <c r="O23" s="34"/>
      <c r="P23" s="34"/>
    </row>
    <row r="24" spans="1:16" s="19" customFormat="1">
      <c r="B24" s="118">
        <v>23</v>
      </c>
      <c r="C24" s="122"/>
      <c r="D24" s="123"/>
      <c r="E24" s="216">
        <v>911.7</v>
      </c>
      <c r="F24" s="123">
        <v>1</v>
      </c>
      <c r="G24" s="378">
        <f t="shared" si="0"/>
        <v>928.5</v>
      </c>
      <c r="H24" s="209">
        <f t="shared" si="0"/>
        <v>1</v>
      </c>
      <c r="I24" s="209">
        <v>195</v>
      </c>
      <c r="J24" s="209"/>
      <c r="K24" s="123"/>
      <c r="N24" s="34"/>
      <c r="O24" s="34"/>
      <c r="P24" s="34"/>
    </row>
    <row r="25" spans="1:16" s="19" customFormat="1">
      <c r="B25" s="118">
        <v>23</v>
      </c>
      <c r="C25" s="122"/>
      <c r="D25" s="123"/>
      <c r="E25" s="216">
        <v>928.5</v>
      </c>
      <c r="F25" s="123">
        <v>1</v>
      </c>
      <c r="G25" s="378">
        <f t="shared" ref="G25:H40" si="1">G24-E25+C25</f>
        <v>0</v>
      </c>
      <c r="H25" s="209">
        <f t="shared" si="1"/>
        <v>0</v>
      </c>
      <c r="I25" s="110">
        <v>195</v>
      </c>
      <c r="J25" s="110"/>
      <c r="K25" s="123"/>
      <c r="N25" s="34"/>
      <c r="O25" s="34"/>
      <c r="P25" s="34"/>
    </row>
    <row r="26" spans="1:16" s="19" customFormat="1" ht="15">
      <c r="B26" s="118">
        <v>29</v>
      </c>
      <c r="C26" s="122">
        <v>3681.8</v>
      </c>
      <c r="D26" s="123">
        <v>4</v>
      </c>
      <c r="E26" s="216"/>
      <c r="F26" s="123"/>
      <c r="G26" s="378">
        <f t="shared" si="1"/>
        <v>3681.8</v>
      </c>
      <c r="H26" s="209">
        <f t="shared" si="1"/>
        <v>4</v>
      </c>
      <c r="I26" s="110" t="s">
        <v>170</v>
      </c>
      <c r="J26" s="110"/>
      <c r="K26" s="112"/>
      <c r="N26" s="34"/>
      <c r="O26" s="34"/>
      <c r="P26" s="34"/>
    </row>
    <row r="27" spans="1:16" s="19" customFormat="1">
      <c r="B27" s="118">
        <v>29</v>
      </c>
      <c r="C27" s="122"/>
      <c r="D27" s="123"/>
      <c r="E27" s="216">
        <v>902.6</v>
      </c>
      <c r="F27" s="123">
        <v>1</v>
      </c>
      <c r="G27" s="378">
        <f t="shared" si="1"/>
        <v>2779.2000000000003</v>
      </c>
      <c r="H27" s="209">
        <f t="shared" si="1"/>
        <v>3</v>
      </c>
      <c r="I27" s="110">
        <v>223</v>
      </c>
      <c r="J27" s="110"/>
      <c r="K27" s="123"/>
      <c r="N27" s="34"/>
      <c r="O27" s="34"/>
      <c r="P27" s="34"/>
    </row>
    <row r="28" spans="1:16" s="19" customFormat="1">
      <c r="B28" s="118">
        <v>29</v>
      </c>
      <c r="C28" s="122"/>
      <c r="D28" s="123"/>
      <c r="E28" s="216">
        <v>941.7</v>
      </c>
      <c r="F28" s="123">
        <v>1</v>
      </c>
      <c r="G28" s="378">
        <f t="shared" si="1"/>
        <v>1837.5000000000002</v>
      </c>
      <c r="H28" s="209">
        <f t="shared" si="1"/>
        <v>2</v>
      </c>
      <c r="I28" s="110">
        <v>223</v>
      </c>
      <c r="J28" s="371"/>
      <c r="K28" s="123"/>
      <c r="N28" s="34"/>
      <c r="O28" s="34"/>
      <c r="P28" s="34"/>
    </row>
    <row r="29" spans="1:16" s="19" customFormat="1">
      <c r="B29" s="118">
        <v>29</v>
      </c>
      <c r="C29" s="115"/>
      <c r="D29" s="107"/>
      <c r="E29" s="119">
        <v>933.9</v>
      </c>
      <c r="F29" s="107">
        <v>1</v>
      </c>
      <c r="G29" s="116">
        <f t="shared" si="1"/>
        <v>903.60000000000025</v>
      </c>
      <c r="H29" s="117">
        <f t="shared" si="1"/>
        <v>1</v>
      </c>
      <c r="I29" s="110">
        <v>223</v>
      </c>
      <c r="J29" s="120"/>
      <c r="K29" s="107"/>
      <c r="N29" s="34"/>
      <c r="O29" s="34"/>
      <c r="P29" s="34"/>
    </row>
    <row r="30" spans="1:16" s="19" customFormat="1">
      <c r="B30" s="118">
        <v>29</v>
      </c>
      <c r="C30" s="115"/>
      <c r="D30" s="107"/>
      <c r="E30" s="119">
        <v>903.6</v>
      </c>
      <c r="F30" s="107">
        <v>1</v>
      </c>
      <c r="G30" s="116">
        <f t="shared" si="1"/>
        <v>2.2737367544323206E-13</v>
      </c>
      <c r="H30" s="117">
        <f t="shared" si="1"/>
        <v>0</v>
      </c>
      <c r="I30" s="107">
        <v>223</v>
      </c>
      <c r="J30" s="120"/>
      <c r="K30" s="107"/>
      <c r="N30" s="34"/>
      <c r="O30" s="34"/>
      <c r="P30" s="34"/>
    </row>
    <row r="31" spans="1:16" s="19" customFormat="1">
      <c r="B31" s="107"/>
      <c r="C31" s="115"/>
      <c r="D31" s="107"/>
      <c r="E31" s="119"/>
      <c r="F31" s="107"/>
      <c r="G31" s="116">
        <f t="shared" si="1"/>
        <v>2.2737367544323206E-13</v>
      </c>
      <c r="H31" s="117">
        <f t="shared" si="1"/>
        <v>0</v>
      </c>
      <c r="I31" s="107"/>
      <c r="J31" s="120"/>
      <c r="K31" s="107"/>
      <c r="N31" s="34"/>
      <c r="O31" s="34"/>
      <c r="P31" s="34"/>
    </row>
    <row r="32" spans="1:16" s="19" customFormat="1">
      <c r="B32" s="107"/>
      <c r="C32" s="115"/>
      <c r="D32" s="107"/>
      <c r="E32" s="119"/>
      <c r="F32" s="107"/>
      <c r="G32" s="116">
        <f t="shared" si="1"/>
        <v>2.2737367544323206E-13</v>
      </c>
      <c r="H32" s="117">
        <f t="shared" si="1"/>
        <v>0</v>
      </c>
      <c r="I32" s="107"/>
      <c r="J32" s="120"/>
      <c r="K32" s="107"/>
      <c r="N32" s="34"/>
      <c r="O32" s="34"/>
      <c r="P32" s="34"/>
    </row>
    <row r="33" spans="2:16" s="19" customFormat="1">
      <c r="B33" s="107"/>
      <c r="C33" s="115"/>
      <c r="D33" s="107"/>
      <c r="E33" s="119"/>
      <c r="F33" s="107"/>
      <c r="G33" s="116">
        <f t="shared" si="1"/>
        <v>2.2737367544323206E-13</v>
      </c>
      <c r="H33" s="117">
        <f t="shared" si="1"/>
        <v>0</v>
      </c>
      <c r="I33" s="107"/>
      <c r="J33" s="107"/>
      <c r="K33" s="107"/>
      <c r="N33" s="34"/>
      <c r="O33" s="34"/>
      <c r="P33" s="34"/>
    </row>
    <row r="34" spans="2:16" s="19" customFormat="1">
      <c r="B34" s="107"/>
      <c r="C34" s="115"/>
      <c r="D34" s="107"/>
      <c r="E34" s="119"/>
      <c r="F34" s="107"/>
      <c r="G34" s="116">
        <f t="shared" si="1"/>
        <v>2.2737367544323206E-13</v>
      </c>
      <c r="H34" s="117">
        <f t="shared" si="1"/>
        <v>0</v>
      </c>
      <c r="I34" s="107"/>
      <c r="J34" s="107"/>
      <c r="K34" s="107"/>
      <c r="N34" s="34"/>
      <c r="O34" s="34"/>
      <c r="P34" s="34"/>
    </row>
    <row r="35" spans="2:16" s="19" customFormat="1">
      <c r="B35" s="107"/>
      <c r="C35" s="115"/>
      <c r="D35" s="107"/>
      <c r="E35" s="119"/>
      <c r="F35" s="107"/>
      <c r="G35" s="116">
        <f t="shared" si="1"/>
        <v>2.2737367544323206E-13</v>
      </c>
      <c r="H35" s="117">
        <f t="shared" si="1"/>
        <v>0</v>
      </c>
      <c r="I35" s="107"/>
      <c r="J35" s="107"/>
      <c r="K35" s="107"/>
      <c r="N35" s="34"/>
      <c r="O35" s="34"/>
      <c r="P35" s="34"/>
    </row>
    <row r="36" spans="2:16" s="19" customFormat="1">
      <c r="C36" s="30"/>
      <c r="E36" s="41"/>
      <c r="G36" s="47">
        <f t="shared" si="1"/>
        <v>2.2737367544323206E-13</v>
      </c>
      <c r="H36" s="19">
        <f t="shared" si="1"/>
        <v>0</v>
      </c>
      <c r="N36" s="34"/>
      <c r="O36" s="34"/>
      <c r="P36" s="34"/>
    </row>
    <row r="37" spans="2:16" s="19" customFormat="1">
      <c r="C37" s="30"/>
      <c r="E37" s="41"/>
      <c r="G37" s="47">
        <f t="shared" si="1"/>
        <v>2.2737367544323206E-13</v>
      </c>
      <c r="H37" s="19">
        <f t="shared" si="1"/>
        <v>0</v>
      </c>
      <c r="N37" s="34"/>
      <c r="O37" s="34"/>
      <c r="P37" s="34"/>
    </row>
    <row r="38" spans="2:16" s="19" customFormat="1">
      <c r="C38" s="30"/>
      <c r="E38" s="41"/>
      <c r="G38" s="47">
        <f t="shared" si="1"/>
        <v>2.2737367544323206E-13</v>
      </c>
      <c r="H38" s="19">
        <f t="shared" si="1"/>
        <v>0</v>
      </c>
      <c r="N38" s="34"/>
      <c r="O38" s="34"/>
      <c r="P38" s="34"/>
    </row>
    <row r="39" spans="2:16" s="19" customFormat="1">
      <c r="C39" s="30"/>
      <c r="E39" s="41"/>
      <c r="G39" s="47">
        <f t="shared" si="1"/>
        <v>2.2737367544323206E-13</v>
      </c>
      <c r="H39" s="19">
        <f t="shared" si="1"/>
        <v>0</v>
      </c>
      <c r="N39" s="34"/>
      <c r="O39" s="34"/>
      <c r="P39" s="34"/>
    </row>
    <row r="40" spans="2:16" s="19" customFormat="1">
      <c r="C40" s="30"/>
      <c r="E40" s="41"/>
      <c r="G40" s="47">
        <f t="shared" si="1"/>
        <v>2.2737367544323206E-13</v>
      </c>
      <c r="H40" s="19">
        <f t="shared" si="1"/>
        <v>0</v>
      </c>
      <c r="N40" s="34"/>
      <c r="O40" s="34"/>
      <c r="P40" s="34"/>
    </row>
    <row r="41" spans="2:16" s="19" customFormat="1">
      <c r="C41" s="30"/>
      <c r="E41" s="41"/>
      <c r="G41" s="47">
        <f t="shared" ref="G41:H56" si="2">G40-E41+C41</f>
        <v>2.2737367544323206E-13</v>
      </c>
      <c r="H41" s="19">
        <f t="shared" si="2"/>
        <v>0</v>
      </c>
      <c r="N41" s="34"/>
      <c r="O41" s="34"/>
      <c r="P41" s="34"/>
    </row>
    <row r="42" spans="2:16" s="19" customFormat="1">
      <c r="C42" s="30"/>
      <c r="E42" s="41"/>
      <c r="G42" s="47">
        <f t="shared" si="2"/>
        <v>2.2737367544323206E-13</v>
      </c>
      <c r="H42" s="19">
        <f t="shared" si="2"/>
        <v>0</v>
      </c>
      <c r="N42" s="34"/>
      <c r="O42" s="34"/>
      <c r="P42" s="34"/>
    </row>
    <row r="43" spans="2:16" s="19" customFormat="1">
      <c r="C43" s="30"/>
      <c r="E43" s="41"/>
      <c r="G43" s="47">
        <f t="shared" si="2"/>
        <v>2.2737367544323206E-13</v>
      </c>
      <c r="H43" s="19">
        <f t="shared" si="2"/>
        <v>0</v>
      </c>
      <c r="N43" s="34"/>
      <c r="O43" s="34"/>
      <c r="P43" s="34"/>
    </row>
    <row r="44" spans="2:16" s="19" customFormat="1">
      <c r="C44" s="30"/>
      <c r="E44" s="41"/>
      <c r="G44" s="47">
        <f t="shared" si="2"/>
        <v>2.2737367544323206E-13</v>
      </c>
      <c r="H44" s="19">
        <f t="shared" si="2"/>
        <v>0</v>
      </c>
      <c r="N44" s="34"/>
      <c r="O44" s="34"/>
      <c r="P44" s="34"/>
    </row>
    <row r="45" spans="2:16" s="19" customFormat="1">
      <c r="C45" s="30"/>
      <c r="E45" s="41"/>
      <c r="G45" s="47">
        <f t="shared" si="2"/>
        <v>2.2737367544323206E-13</v>
      </c>
      <c r="H45" s="19">
        <f t="shared" si="2"/>
        <v>0</v>
      </c>
      <c r="N45" s="34"/>
      <c r="O45" s="34"/>
      <c r="P45" s="34"/>
    </row>
    <row r="46" spans="2:16" s="19" customFormat="1">
      <c r="C46" s="30"/>
      <c r="E46" s="41"/>
      <c r="G46" s="47">
        <f t="shared" si="2"/>
        <v>2.2737367544323206E-13</v>
      </c>
      <c r="H46" s="19">
        <f t="shared" si="2"/>
        <v>0</v>
      </c>
      <c r="N46" s="34"/>
      <c r="O46" s="34"/>
      <c r="P46" s="34"/>
    </row>
    <row r="47" spans="2:16" s="19" customFormat="1">
      <c r="C47" s="30"/>
      <c r="E47" s="41"/>
      <c r="G47" s="47">
        <f t="shared" si="2"/>
        <v>2.2737367544323206E-13</v>
      </c>
      <c r="H47" s="19">
        <f t="shared" si="2"/>
        <v>0</v>
      </c>
      <c r="N47" s="34"/>
      <c r="O47" s="34"/>
      <c r="P47" s="34"/>
    </row>
    <row r="48" spans="2:16" s="19" customFormat="1">
      <c r="C48" s="30"/>
      <c r="E48" s="41"/>
      <c r="G48" s="47">
        <f t="shared" si="2"/>
        <v>2.2737367544323206E-13</v>
      </c>
      <c r="H48" s="19">
        <f t="shared" si="2"/>
        <v>0</v>
      </c>
      <c r="N48" s="34"/>
      <c r="O48" s="34"/>
      <c r="P48" s="34"/>
    </row>
    <row r="49" spans="1:16" s="19" customFormat="1">
      <c r="C49" s="30"/>
      <c r="E49" s="41"/>
      <c r="G49" s="47">
        <f t="shared" si="2"/>
        <v>2.2737367544323206E-13</v>
      </c>
      <c r="H49" s="19">
        <f t="shared" si="2"/>
        <v>0</v>
      </c>
      <c r="N49" s="34"/>
      <c r="O49" s="34"/>
      <c r="P49" s="34"/>
    </row>
    <row r="50" spans="1:16" s="19" customFormat="1">
      <c r="C50" s="30"/>
      <c r="E50" s="41"/>
      <c r="G50" s="47">
        <f t="shared" si="2"/>
        <v>2.2737367544323206E-13</v>
      </c>
      <c r="H50" s="19">
        <f t="shared" si="2"/>
        <v>0</v>
      </c>
      <c r="N50" s="34"/>
      <c r="O50" s="34"/>
      <c r="P50" s="34"/>
    </row>
    <row r="51" spans="1:16" s="19" customFormat="1">
      <c r="C51" s="30"/>
      <c r="E51" s="41"/>
      <c r="G51" s="47">
        <f t="shared" si="2"/>
        <v>2.2737367544323206E-13</v>
      </c>
      <c r="H51" s="19">
        <f t="shared" si="2"/>
        <v>0</v>
      </c>
      <c r="N51" s="34"/>
      <c r="O51" s="34"/>
      <c r="P51" s="34"/>
    </row>
    <row r="52" spans="1:16" s="19" customFormat="1">
      <c r="C52" s="30"/>
      <c r="E52" s="41"/>
      <c r="G52" s="47">
        <f t="shared" si="2"/>
        <v>2.2737367544323206E-13</v>
      </c>
      <c r="H52" s="19">
        <f t="shared" si="2"/>
        <v>0</v>
      </c>
      <c r="N52" s="34"/>
      <c r="O52" s="34"/>
      <c r="P52" s="34"/>
    </row>
    <row r="53" spans="1:16" s="19" customFormat="1">
      <c r="C53" s="30"/>
      <c r="E53" s="41"/>
      <c r="G53" s="47">
        <f t="shared" si="2"/>
        <v>2.2737367544323206E-13</v>
      </c>
      <c r="H53" s="19">
        <f t="shared" si="2"/>
        <v>0</v>
      </c>
      <c r="N53" s="34"/>
      <c r="O53" s="34"/>
      <c r="P53" s="34"/>
    </row>
    <row r="54" spans="1:16" s="19" customFormat="1">
      <c r="C54" s="30"/>
      <c r="E54" s="41"/>
      <c r="G54" s="47">
        <f t="shared" si="2"/>
        <v>2.2737367544323206E-13</v>
      </c>
      <c r="H54" s="19">
        <f t="shared" si="2"/>
        <v>0</v>
      </c>
      <c r="N54" s="34"/>
      <c r="O54" s="34"/>
      <c r="P54" s="34"/>
    </row>
    <row r="55" spans="1:16" s="19" customFormat="1">
      <c r="C55" s="30"/>
      <c r="E55" s="41"/>
      <c r="G55" s="47">
        <f t="shared" si="2"/>
        <v>2.2737367544323206E-13</v>
      </c>
      <c r="H55" s="19">
        <f t="shared" si="2"/>
        <v>0</v>
      </c>
      <c r="N55" s="34"/>
      <c r="O55" s="34"/>
      <c r="P55" s="34"/>
    </row>
    <row r="56" spans="1:16" s="19" customFormat="1">
      <c r="C56" s="30"/>
      <c r="E56" s="41"/>
      <c r="G56" s="47">
        <f t="shared" si="2"/>
        <v>2.2737367544323206E-13</v>
      </c>
      <c r="H56" s="19">
        <f t="shared" si="2"/>
        <v>0</v>
      </c>
      <c r="N56" s="34"/>
      <c r="O56" s="34"/>
      <c r="P56" s="34"/>
    </row>
    <row r="57" spans="1:16" s="19" customFormat="1">
      <c r="C57" s="30"/>
      <c r="E57" s="41"/>
      <c r="G57" s="47">
        <f t="shared" ref="G57:H72" si="3">G56-E57+C57</f>
        <v>2.2737367544323206E-13</v>
      </c>
      <c r="H57" s="19">
        <f t="shared" si="3"/>
        <v>0</v>
      </c>
      <c r="N57" s="34"/>
      <c r="O57" s="34"/>
      <c r="P57" s="34"/>
    </row>
    <row r="58" spans="1:16" s="19" customFormat="1">
      <c r="C58" s="30"/>
      <c r="E58" s="41"/>
      <c r="G58" s="47">
        <f t="shared" si="3"/>
        <v>2.2737367544323206E-13</v>
      </c>
      <c r="H58" s="19">
        <f t="shared" si="3"/>
        <v>0</v>
      </c>
      <c r="N58" s="34"/>
      <c r="O58" s="34"/>
      <c r="P58" s="34"/>
    </row>
    <row r="59" spans="1:16" s="19" customFormat="1">
      <c r="C59" s="30"/>
      <c r="E59" s="41"/>
      <c r="G59" s="47">
        <f t="shared" si="3"/>
        <v>2.2737367544323206E-13</v>
      </c>
      <c r="H59" s="19">
        <f t="shared" si="3"/>
        <v>0</v>
      </c>
      <c r="N59" s="34"/>
      <c r="O59" s="34"/>
      <c r="P59" s="34"/>
    </row>
    <row r="60" spans="1:16" s="19" customFormat="1">
      <c r="C60" s="30"/>
      <c r="E60" s="41"/>
      <c r="G60" s="47">
        <f t="shared" si="3"/>
        <v>2.2737367544323206E-13</v>
      </c>
      <c r="H60" s="19">
        <f t="shared" si="3"/>
        <v>0</v>
      </c>
      <c r="N60" s="34"/>
      <c r="O60" s="34"/>
      <c r="P60" s="34"/>
    </row>
    <row r="61" spans="1:16" s="19" customFormat="1">
      <c r="C61" s="30"/>
      <c r="E61" s="41"/>
      <c r="G61" s="47">
        <f t="shared" si="3"/>
        <v>2.2737367544323206E-13</v>
      </c>
      <c r="H61" s="19">
        <f t="shared" si="3"/>
        <v>0</v>
      </c>
      <c r="L61" s="19" t="str">
        <f t="shared" ref="L61:L124" si="4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75"/>
      <c r="G62" s="47">
        <f t="shared" si="3"/>
        <v>2.2737367544323206E-13</v>
      </c>
      <c r="H62" s="19">
        <f t="shared" si="3"/>
        <v>0</v>
      </c>
      <c r="J62" s="5"/>
      <c r="L62" s="19" t="str">
        <f t="shared" si="4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5"/>
      <c r="G63" s="30">
        <f t="shared" si="3"/>
        <v>2.2737367544323206E-13</v>
      </c>
      <c r="H63" s="19">
        <f t="shared" si="3"/>
        <v>0</v>
      </c>
      <c r="J63" s="5"/>
      <c r="L63" s="19" t="str">
        <f t="shared" si="4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5"/>
      <c r="F64" s="5"/>
      <c r="G64" s="6">
        <f t="shared" si="3"/>
        <v>2.2737367544323206E-13</v>
      </c>
      <c r="H64" s="5">
        <f t="shared" si="3"/>
        <v>0</v>
      </c>
      <c r="I64" s="5"/>
      <c r="J64" s="5"/>
      <c r="L64" s="19" t="str">
        <f t="shared" si="4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5"/>
      <c r="F65" s="5"/>
      <c r="G65" s="6">
        <f t="shared" si="3"/>
        <v>2.2737367544323206E-13</v>
      </c>
      <c r="H65" s="5">
        <f t="shared" si="3"/>
        <v>0</v>
      </c>
      <c r="I65" s="5"/>
      <c r="J65" s="5"/>
      <c r="L65" s="19" t="str">
        <f t="shared" si="4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5"/>
      <c r="F66" s="5"/>
      <c r="G66" s="6">
        <f t="shared" si="3"/>
        <v>2.2737367544323206E-13</v>
      </c>
      <c r="H66" s="5">
        <f t="shared" si="3"/>
        <v>0</v>
      </c>
      <c r="I66" s="5"/>
      <c r="J66" s="5"/>
      <c r="L66" s="19" t="str">
        <f t="shared" si="4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5"/>
      <c r="F67" s="5"/>
      <c r="G67" s="6">
        <f t="shared" si="3"/>
        <v>2.2737367544323206E-13</v>
      </c>
      <c r="H67" s="5">
        <f t="shared" si="3"/>
        <v>0</v>
      </c>
      <c r="I67" s="5"/>
      <c r="J67" s="5"/>
      <c r="L67" s="19" t="str">
        <f t="shared" si="4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5"/>
      <c r="F68" s="5"/>
      <c r="G68" s="6">
        <f t="shared" si="3"/>
        <v>2.2737367544323206E-13</v>
      </c>
      <c r="H68" s="5">
        <f t="shared" si="3"/>
        <v>0</v>
      </c>
      <c r="I68" s="5"/>
      <c r="J68" s="5"/>
      <c r="L68" s="19" t="str">
        <f t="shared" si="4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5"/>
      <c r="F69" s="5"/>
      <c r="G69" s="6">
        <f t="shared" si="3"/>
        <v>2.2737367544323206E-13</v>
      </c>
      <c r="H69" s="5">
        <f t="shared" si="3"/>
        <v>0</v>
      </c>
      <c r="I69" s="5"/>
      <c r="J69" s="5"/>
      <c r="L69" s="19" t="str">
        <f t="shared" si="4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5"/>
      <c r="F70" s="5"/>
      <c r="G70" s="6">
        <f t="shared" si="3"/>
        <v>2.2737367544323206E-13</v>
      </c>
      <c r="H70" s="5">
        <f t="shared" si="3"/>
        <v>0</v>
      </c>
      <c r="I70" s="5"/>
      <c r="J70" s="5"/>
      <c r="L70" s="19" t="str">
        <f t="shared" si="4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75"/>
      <c r="F71" s="5"/>
      <c r="G71" s="6">
        <f t="shared" si="3"/>
        <v>2.2737367544323206E-13</v>
      </c>
      <c r="H71" s="5">
        <f t="shared" si="3"/>
        <v>0</v>
      </c>
      <c r="I71" s="5"/>
      <c r="J71" s="5"/>
      <c r="K71" s="5"/>
      <c r="L71" s="5" t="str">
        <f t="shared" si="4"/>
        <v xml:space="preserve"> </v>
      </c>
      <c r="M71" s="5"/>
      <c r="N71" s="7"/>
      <c r="O71" s="7"/>
      <c r="P71" s="7"/>
    </row>
    <row r="72" spans="1:16">
      <c r="G72" s="6">
        <f t="shared" si="3"/>
        <v>2.2737367544323206E-13</v>
      </c>
      <c r="H72" s="5">
        <f t="shared" si="3"/>
        <v>0</v>
      </c>
      <c r="I72" s="5"/>
      <c r="J72" s="5"/>
      <c r="K72" s="5"/>
      <c r="L72" s="5" t="str">
        <f t="shared" si="4"/>
        <v xml:space="preserve"> </v>
      </c>
      <c r="M72" s="5"/>
      <c r="N72" s="7"/>
      <c r="O72" s="7"/>
      <c r="P72" s="7"/>
    </row>
    <row r="73" spans="1:16">
      <c r="G73" s="6">
        <f t="shared" ref="G73:H88" si="5">G72-E73+C73</f>
        <v>2.2737367544323206E-13</v>
      </c>
      <c r="H73" s="5">
        <f t="shared" si="5"/>
        <v>0</v>
      </c>
      <c r="I73" s="5"/>
      <c r="J73" s="5"/>
      <c r="K73" s="5"/>
      <c r="L73" s="5" t="str">
        <f t="shared" si="4"/>
        <v xml:space="preserve"> </v>
      </c>
      <c r="M73" s="5"/>
      <c r="N73" s="7"/>
      <c r="O73" s="7"/>
      <c r="P73" s="7"/>
    </row>
    <row r="74" spans="1:16">
      <c r="G74" s="6">
        <f t="shared" si="5"/>
        <v>2.2737367544323206E-13</v>
      </c>
      <c r="H74" s="5">
        <f t="shared" si="5"/>
        <v>0</v>
      </c>
      <c r="I74" s="5"/>
      <c r="J74" s="5"/>
      <c r="K74" s="5"/>
      <c r="L74" s="5" t="str">
        <f t="shared" si="4"/>
        <v xml:space="preserve"> </v>
      </c>
      <c r="M74" s="5"/>
      <c r="N74" s="7"/>
      <c r="O74" s="7"/>
      <c r="P74" s="7"/>
    </row>
    <row r="75" spans="1:16">
      <c r="G75" s="6">
        <f t="shared" si="5"/>
        <v>2.2737367544323206E-13</v>
      </c>
      <c r="H75" s="5">
        <f t="shared" si="5"/>
        <v>0</v>
      </c>
      <c r="I75" s="5"/>
      <c r="J75" s="5"/>
      <c r="K75" s="5"/>
      <c r="L75" s="5" t="str">
        <f t="shared" si="4"/>
        <v xml:space="preserve"> </v>
      </c>
      <c r="M75" s="5"/>
      <c r="N75" s="7"/>
      <c r="O75" s="7"/>
      <c r="P75" s="7"/>
    </row>
    <row r="76" spans="1:16">
      <c r="G76" s="6">
        <f t="shared" si="5"/>
        <v>2.2737367544323206E-13</v>
      </c>
      <c r="H76" s="5">
        <f t="shared" si="5"/>
        <v>0</v>
      </c>
      <c r="I76" s="5"/>
      <c r="J76" s="5"/>
      <c r="K76" s="5"/>
      <c r="L76" s="5" t="str">
        <f t="shared" si="4"/>
        <v xml:space="preserve"> </v>
      </c>
      <c r="M76" s="5"/>
      <c r="N76" s="7"/>
      <c r="O76" s="7"/>
      <c r="P76" s="7"/>
    </row>
    <row r="77" spans="1:16">
      <c r="G77" s="6">
        <f t="shared" si="5"/>
        <v>2.2737367544323206E-13</v>
      </c>
      <c r="H77" s="5">
        <f t="shared" si="5"/>
        <v>0</v>
      </c>
      <c r="I77" s="5"/>
      <c r="J77" s="5"/>
      <c r="K77" s="5"/>
      <c r="L77" s="5" t="str">
        <f t="shared" si="4"/>
        <v xml:space="preserve"> </v>
      </c>
      <c r="M77" s="5"/>
      <c r="N77" s="7"/>
      <c r="O77" s="7"/>
      <c r="P77" s="7"/>
    </row>
    <row r="78" spans="1:16">
      <c r="G78" s="6">
        <f t="shared" si="5"/>
        <v>2.2737367544323206E-13</v>
      </c>
      <c r="H78" s="5">
        <f t="shared" si="5"/>
        <v>0</v>
      </c>
      <c r="I78" s="5"/>
      <c r="J78" s="5"/>
      <c r="K78" s="5"/>
      <c r="L78" s="5" t="str">
        <f t="shared" si="4"/>
        <v xml:space="preserve"> </v>
      </c>
      <c r="M78" s="5"/>
      <c r="N78" s="7"/>
      <c r="O78" s="7"/>
      <c r="P78" s="7"/>
    </row>
    <row r="79" spans="1:16">
      <c r="G79" s="6">
        <f t="shared" si="5"/>
        <v>2.2737367544323206E-13</v>
      </c>
      <c r="H79" s="5">
        <f t="shared" si="5"/>
        <v>0</v>
      </c>
      <c r="I79" s="5"/>
      <c r="J79" s="5"/>
      <c r="K79" s="5"/>
      <c r="L79" s="5" t="str">
        <f t="shared" si="4"/>
        <v xml:space="preserve"> </v>
      </c>
      <c r="M79" s="5"/>
      <c r="N79" s="7"/>
      <c r="O79" s="7"/>
      <c r="P79" s="7"/>
    </row>
    <row r="80" spans="1:16">
      <c r="G80" s="6">
        <f t="shared" si="5"/>
        <v>2.2737367544323206E-13</v>
      </c>
      <c r="H80" s="5">
        <f t="shared" si="5"/>
        <v>0</v>
      </c>
      <c r="I80" s="5"/>
      <c r="J80" s="5"/>
      <c r="K80" s="5"/>
      <c r="L80" s="5" t="str">
        <f t="shared" si="4"/>
        <v xml:space="preserve"> </v>
      </c>
      <c r="M80" s="5"/>
      <c r="N80" s="7"/>
      <c r="O80" s="7"/>
      <c r="P80" s="7"/>
    </row>
    <row r="81" spans="7:16">
      <c r="G81" s="6">
        <f t="shared" si="5"/>
        <v>2.2737367544323206E-13</v>
      </c>
      <c r="H81" s="5">
        <f t="shared" si="5"/>
        <v>0</v>
      </c>
      <c r="I81" s="5"/>
      <c r="J81" s="5"/>
      <c r="L81" s="5" t="str">
        <f t="shared" si="4"/>
        <v xml:space="preserve"> </v>
      </c>
      <c r="P81" s="7"/>
    </row>
    <row r="82" spans="7:16">
      <c r="G82" s="6">
        <f t="shared" si="5"/>
        <v>2.2737367544323206E-13</v>
      </c>
      <c r="H82" s="5">
        <f t="shared" si="5"/>
        <v>0</v>
      </c>
      <c r="I82" s="5"/>
      <c r="J82" s="5"/>
      <c r="L82" s="5" t="str">
        <f t="shared" si="4"/>
        <v xml:space="preserve"> </v>
      </c>
      <c r="P82" s="7"/>
    </row>
    <row r="83" spans="7:16">
      <c r="G83" s="6">
        <f t="shared" si="5"/>
        <v>2.2737367544323206E-13</v>
      </c>
      <c r="H83" s="5">
        <f t="shared" si="5"/>
        <v>0</v>
      </c>
      <c r="I83" s="5"/>
      <c r="J83" s="5"/>
      <c r="L83" s="5" t="str">
        <f t="shared" si="4"/>
        <v xml:space="preserve"> </v>
      </c>
      <c r="P83" s="7"/>
    </row>
    <row r="84" spans="7:16">
      <c r="G84" s="6">
        <f t="shared" si="5"/>
        <v>2.2737367544323206E-13</v>
      </c>
      <c r="H84" s="5">
        <f t="shared" si="5"/>
        <v>0</v>
      </c>
      <c r="I84" s="5"/>
      <c r="J84" s="5"/>
      <c r="L84" s="5" t="str">
        <f t="shared" si="4"/>
        <v xml:space="preserve"> </v>
      </c>
      <c r="P84" s="7"/>
    </row>
    <row r="85" spans="7:16">
      <c r="G85" s="6">
        <f t="shared" si="5"/>
        <v>2.2737367544323206E-13</v>
      </c>
      <c r="H85" s="5">
        <f t="shared" si="5"/>
        <v>0</v>
      </c>
      <c r="I85" s="5"/>
      <c r="J85" s="5"/>
      <c r="L85" s="5" t="str">
        <f t="shared" si="4"/>
        <v xml:space="preserve"> </v>
      </c>
      <c r="P85" s="7"/>
    </row>
    <row r="86" spans="7:16">
      <c r="G86" s="6">
        <f t="shared" si="5"/>
        <v>2.2737367544323206E-13</v>
      </c>
      <c r="H86" s="5">
        <f t="shared" si="5"/>
        <v>0</v>
      </c>
      <c r="I86" s="5"/>
      <c r="J86" s="5"/>
      <c r="L86" s="5" t="str">
        <f t="shared" si="4"/>
        <v xml:space="preserve"> </v>
      </c>
      <c r="P86" s="7"/>
    </row>
    <row r="87" spans="7:16">
      <c r="G87" s="6">
        <f t="shared" si="5"/>
        <v>2.2737367544323206E-13</v>
      </c>
      <c r="H87" s="5">
        <f t="shared" si="5"/>
        <v>0</v>
      </c>
      <c r="I87" s="5"/>
      <c r="J87" s="5"/>
      <c r="L87" s="5" t="str">
        <f t="shared" si="4"/>
        <v xml:space="preserve"> </v>
      </c>
      <c r="P87" s="7"/>
    </row>
    <row r="88" spans="7:16">
      <c r="G88" s="6">
        <f t="shared" si="5"/>
        <v>2.2737367544323206E-13</v>
      </c>
      <c r="H88" s="5">
        <f t="shared" si="5"/>
        <v>0</v>
      </c>
      <c r="I88" s="5"/>
      <c r="J88" s="5"/>
      <c r="L88" s="5" t="str">
        <f t="shared" si="4"/>
        <v xml:space="preserve"> </v>
      </c>
      <c r="P88" s="7"/>
    </row>
    <row r="89" spans="7:16">
      <c r="G89" s="6">
        <f t="shared" ref="G89:H104" si="6">G88-E89+C89</f>
        <v>2.2737367544323206E-13</v>
      </c>
      <c r="H89" s="5">
        <f t="shared" si="6"/>
        <v>0</v>
      </c>
      <c r="I89" s="5"/>
      <c r="J89" s="5"/>
      <c r="L89" s="5" t="str">
        <f t="shared" si="4"/>
        <v xml:space="preserve"> </v>
      </c>
      <c r="P89" s="7"/>
    </row>
    <row r="90" spans="7:16">
      <c r="G90" s="6">
        <f t="shared" si="6"/>
        <v>2.2737367544323206E-13</v>
      </c>
      <c r="H90" s="5">
        <f t="shared" si="6"/>
        <v>0</v>
      </c>
      <c r="I90" s="5"/>
      <c r="J90" s="5"/>
      <c r="L90" s="5" t="str">
        <f t="shared" si="4"/>
        <v xml:space="preserve"> </v>
      </c>
      <c r="P90" s="7"/>
    </row>
    <row r="91" spans="7:16">
      <c r="G91" s="6">
        <f t="shared" si="6"/>
        <v>2.2737367544323206E-13</v>
      </c>
      <c r="H91" s="5">
        <f t="shared" si="6"/>
        <v>0</v>
      </c>
      <c r="I91" s="5"/>
      <c r="J91" s="5"/>
      <c r="L91" s="5" t="str">
        <f t="shared" si="4"/>
        <v xml:space="preserve"> </v>
      </c>
      <c r="P91" s="7"/>
    </row>
    <row r="92" spans="7:16">
      <c r="G92" s="6">
        <f t="shared" si="6"/>
        <v>2.2737367544323206E-13</v>
      </c>
      <c r="H92" s="5">
        <f t="shared" si="6"/>
        <v>0</v>
      </c>
      <c r="I92" s="5"/>
      <c r="J92" s="5"/>
      <c r="L92" s="5" t="str">
        <f t="shared" si="4"/>
        <v xml:space="preserve"> </v>
      </c>
      <c r="P92" s="7"/>
    </row>
    <row r="93" spans="7:16">
      <c r="G93" s="6">
        <f t="shared" si="6"/>
        <v>2.2737367544323206E-13</v>
      </c>
      <c r="H93" s="5">
        <f t="shared" si="6"/>
        <v>0</v>
      </c>
      <c r="I93" s="5"/>
      <c r="J93" s="5"/>
      <c r="L93" s="5" t="str">
        <f t="shared" si="4"/>
        <v xml:space="preserve"> </v>
      </c>
      <c r="P93" s="7"/>
    </row>
    <row r="94" spans="7:16">
      <c r="G94" s="6">
        <f t="shared" si="6"/>
        <v>2.2737367544323206E-13</v>
      </c>
      <c r="H94" s="5">
        <f t="shared" si="6"/>
        <v>0</v>
      </c>
      <c r="I94" s="5"/>
      <c r="J94" s="5"/>
      <c r="L94" s="5" t="str">
        <f t="shared" si="4"/>
        <v xml:space="preserve"> </v>
      </c>
      <c r="P94" s="7"/>
    </row>
    <row r="95" spans="7:16">
      <c r="G95" s="6">
        <f t="shared" si="6"/>
        <v>2.2737367544323206E-13</v>
      </c>
      <c r="H95" s="5">
        <f t="shared" si="6"/>
        <v>0</v>
      </c>
      <c r="I95" s="5"/>
      <c r="J95" s="5"/>
      <c r="L95" s="5" t="str">
        <f t="shared" si="4"/>
        <v xml:space="preserve"> </v>
      </c>
      <c r="P95" s="7"/>
    </row>
    <row r="96" spans="7:16">
      <c r="G96" s="6">
        <f t="shared" si="6"/>
        <v>2.2737367544323206E-13</v>
      </c>
      <c r="H96" s="5">
        <f t="shared" si="6"/>
        <v>0</v>
      </c>
      <c r="I96" s="5"/>
      <c r="J96" s="5"/>
      <c r="L96" s="5" t="str">
        <f t="shared" si="4"/>
        <v xml:space="preserve"> </v>
      </c>
      <c r="P96" s="7"/>
    </row>
    <row r="97" spans="7:16">
      <c r="G97" s="6">
        <f t="shared" si="6"/>
        <v>2.2737367544323206E-13</v>
      </c>
      <c r="H97" s="5">
        <f t="shared" si="6"/>
        <v>0</v>
      </c>
      <c r="I97" s="5"/>
      <c r="J97" s="5"/>
      <c r="L97" s="5" t="str">
        <f t="shared" si="4"/>
        <v xml:space="preserve"> </v>
      </c>
      <c r="P97" s="7"/>
    </row>
    <row r="98" spans="7:16">
      <c r="G98" s="6">
        <f t="shared" si="6"/>
        <v>2.2737367544323206E-13</v>
      </c>
      <c r="H98" s="5">
        <f t="shared" si="6"/>
        <v>0</v>
      </c>
      <c r="I98" s="5"/>
      <c r="J98" s="5"/>
      <c r="L98" s="5" t="str">
        <f t="shared" si="4"/>
        <v xml:space="preserve"> </v>
      </c>
      <c r="P98" s="7"/>
    </row>
    <row r="99" spans="7:16">
      <c r="G99" s="6">
        <f t="shared" si="6"/>
        <v>2.2737367544323206E-13</v>
      </c>
      <c r="H99" s="5">
        <f t="shared" si="6"/>
        <v>0</v>
      </c>
      <c r="I99" s="5"/>
      <c r="J99" s="5"/>
      <c r="L99" s="5" t="str">
        <f t="shared" si="4"/>
        <v xml:space="preserve"> </v>
      </c>
      <c r="P99" s="7"/>
    </row>
    <row r="100" spans="7:16">
      <c r="G100" s="6">
        <f t="shared" si="6"/>
        <v>2.2737367544323206E-13</v>
      </c>
      <c r="H100" s="5">
        <f t="shared" si="6"/>
        <v>0</v>
      </c>
      <c r="I100" s="5"/>
      <c r="J100" s="5"/>
      <c r="L100" s="5" t="str">
        <f t="shared" si="4"/>
        <v xml:space="preserve"> </v>
      </c>
      <c r="P100" s="7"/>
    </row>
    <row r="101" spans="7:16">
      <c r="G101" s="6">
        <f t="shared" si="6"/>
        <v>2.2737367544323206E-13</v>
      </c>
      <c r="H101" s="5">
        <f t="shared" si="6"/>
        <v>0</v>
      </c>
      <c r="I101" s="5"/>
      <c r="J101" s="5"/>
      <c r="L101" s="5" t="str">
        <f t="shared" si="4"/>
        <v xml:space="preserve"> </v>
      </c>
      <c r="P101" s="7"/>
    </row>
    <row r="102" spans="7:16">
      <c r="G102" s="6">
        <f t="shared" si="6"/>
        <v>2.2737367544323206E-13</v>
      </c>
      <c r="H102" s="5">
        <f t="shared" si="6"/>
        <v>0</v>
      </c>
      <c r="I102" s="5"/>
      <c r="J102" s="5"/>
      <c r="L102" s="5" t="str">
        <f t="shared" si="4"/>
        <v xml:space="preserve"> </v>
      </c>
      <c r="P102" s="7"/>
    </row>
    <row r="103" spans="7:16">
      <c r="G103" s="6">
        <f t="shared" si="6"/>
        <v>2.2737367544323206E-13</v>
      </c>
      <c r="H103" s="5">
        <f t="shared" si="6"/>
        <v>0</v>
      </c>
      <c r="I103" s="5"/>
      <c r="J103" s="5"/>
      <c r="L103" s="5" t="str">
        <f t="shared" si="4"/>
        <v xml:space="preserve"> </v>
      </c>
      <c r="P103" s="7"/>
    </row>
    <row r="104" spans="7:16">
      <c r="G104" s="6">
        <f t="shared" si="6"/>
        <v>2.2737367544323206E-13</v>
      </c>
      <c r="H104" s="5">
        <f t="shared" si="6"/>
        <v>0</v>
      </c>
      <c r="I104" s="5"/>
      <c r="J104" s="5"/>
      <c r="L104" s="5" t="str">
        <f t="shared" si="4"/>
        <v xml:space="preserve"> </v>
      </c>
      <c r="P104" s="7"/>
    </row>
    <row r="105" spans="7:16">
      <c r="G105" s="6">
        <f t="shared" ref="G105:H120" si="7">G104-E105+C105</f>
        <v>2.2737367544323206E-13</v>
      </c>
      <c r="H105" s="5">
        <f t="shared" si="7"/>
        <v>0</v>
      </c>
      <c r="I105" s="5"/>
      <c r="J105" s="5"/>
      <c r="L105" s="5" t="str">
        <f t="shared" si="4"/>
        <v xml:space="preserve"> </v>
      </c>
      <c r="P105" s="7"/>
    </row>
    <row r="106" spans="7:16">
      <c r="G106" s="6">
        <f t="shared" si="7"/>
        <v>2.2737367544323206E-13</v>
      </c>
      <c r="H106" s="5">
        <f t="shared" si="7"/>
        <v>0</v>
      </c>
      <c r="I106" s="5"/>
      <c r="J106" s="5"/>
      <c r="L106" s="5" t="str">
        <f t="shared" si="4"/>
        <v xml:space="preserve"> </v>
      </c>
      <c r="P106" s="7"/>
    </row>
    <row r="107" spans="7:16">
      <c r="G107" s="6">
        <f t="shared" si="7"/>
        <v>2.2737367544323206E-13</v>
      </c>
      <c r="H107" s="5">
        <f t="shared" si="7"/>
        <v>0</v>
      </c>
      <c r="I107" s="5"/>
      <c r="J107" s="5"/>
      <c r="L107" s="5" t="str">
        <f t="shared" si="4"/>
        <v xml:space="preserve"> </v>
      </c>
      <c r="P107" s="7"/>
    </row>
    <row r="108" spans="7:16">
      <c r="G108" s="6">
        <f t="shared" si="7"/>
        <v>2.2737367544323206E-13</v>
      </c>
      <c r="H108" s="5">
        <f t="shared" si="7"/>
        <v>0</v>
      </c>
      <c r="I108" s="5"/>
      <c r="J108" s="5"/>
      <c r="L108" s="5" t="str">
        <f t="shared" si="4"/>
        <v xml:space="preserve"> </v>
      </c>
      <c r="P108" s="7"/>
    </row>
    <row r="109" spans="7:16">
      <c r="G109" s="6">
        <f t="shared" si="7"/>
        <v>2.2737367544323206E-13</v>
      </c>
      <c r="H109" s="5">
        <f t="shared" si="7"/>
        <v>0</v>
      </c>
      <c r="I109" s="5"/>
      <c r="J109" s="5"/>
      <c r="L109" s="5" t="str">
        <f t="shared" si="4"/>
        <v xml:space="preserve"> </v>
      </c>
      <c r="P109" s="7"/>
    </row>
    <row r="110" spans="7:16">
      <c r="G110" s="6">
        <f t="shared" si="7"/>
        <v>2.2737367544323206E-13</v>
      </c>
      <c r="H110" s="5">
        <f t="shared" si="7"/>
        <v>0</v>
      </c>
      <c r="I110" s="5"/>
      <c r="J110" s="5"/>
      <c r="L110" s="5" t="str">
        <f t="shared" si="4"/>
        <v xml:space="preserve"> </v>
      </c>
      <c r="P110" s="7"/>
    </row>
    <row r="111" spans="7:16">
      <c r="G111" s="6">
        <f t="shared" si="7"/>
        <v>2.2737367544323206E-13</v>
      </c>
      <c r="H111" s="5">
        <f t="shared" si="7"/>
        <v>0</v>
      </c>
      <c r="I111" s="5"/>
      <c r="J111" s="5"/>
      <c r="L111" s="5" t="str">
        <f t="shared" si="4"/>
        <v xml:space="preserve"> </v>
      </c>
      <c r="P111" s="7"/>
    </row>
    <row r="112" spans="7:16">
      <c r="G112" s="6">
        <f t="shared" si="7"/>
        <v>2.2737367544323206E-13</v>
      </c>
      <c r="H112" s="5">
        <f t="shared" si="7"/>
        <v>0</v>
      </c>
      <c r="I112" s="5"/>
      <c r="J112" s="5"/>
      <c r="L112" s="5" t="str">
        <f t="shared" si="4"/>
        <v xml:space="preserve"> </v>
      </c>
      <c r="P112" s="7"/>
    </row>
    <row r="113" spans="7:16">
      <c r="G113" s="6">
        <f t="shared" si="7"/>
        <v>2.2737367544323206E-13</v>
      </c>
      <c r="H113" s="5">
        <f t="shared" si="7"/>
        <v>0</v>
      </c>
      <c r="I113" s="5"/>
      <c r="J113" s="5"/>
      <c r="L113" s="5" t="str">
        <f t="shared" si="4"/>
        <v xml:space="preserve"> </v>
      </c>
      <c r="P113" s="7"/>
    </row>
    <row r="114" spans="7:16">
      <c r="G114" s="6">
        <f t="shared" si="7"/>
        <v>2.2737367544323206E-13</v>
      </c>
      <c r="H114" s="5">
        <f t="shared" si="7"/>
        <v>0</v>
      </c>
      <c r="I114" s="5"/>
      <c r="J114" s="5"/>
      <c r="L114" s="5" t="str">
        <f t="shared" si="4"/>
        <v xml:space="preserve"> </v>
      </c>
      <c r="P114" s="7"/>
    </row>
    <row r="115" spans="7:16">
      <c r="G115" s="6">
        <f t="shared" si="7"/>
        <v>2.2737367544323206E-13</v>
      </c>
      <c r="H115" s="5">
        <f t="shared" si="7"/>
        <v>0</v>
      </c>
      <c r="I115" s="5"/>
      <c r="J115" s="5"/>
      <c r="L115" s="5" t="str">
        <f t="shared" si="4"/>
        <v xml:space="preserve"> </v>
      </c>
      <c r="P115" s="7"/>
    </row>
    <row r="116" spans="7:16">
      <c r="G116" s="6">
        <f t="shared" si="7"/>
        <v>2.2737367544323206E-13</v>
      </c>
      <c r="H116" s="5">
        <f t="shared" si="7"/>
        <v>0</v>
      </c>
      <c r="I116" s="5"/>
      <c r="J116" s="5"/>
      <c r="L116" s="5" t="str">
        <f t="shared" si="4"/>
        <v xml:space="preserve"> </v>
      </c>
      <c r="P116" s="7"/>
    </row>
    <row r="117" spans="7:16">
      <c r="G117" s="6">
        <f t="shared" si="7"/>
        <v>2.2737367544323206E-13</v>
      </c>
      <c r="H117" s="5">
        <f t="shared" si="7"/>
        <v>0</v>
      </c>
      <c r="I117" s="5"/>
      <c r="J117" s="5"/>
      <c r="L117" s="5" t="str">
        <f t="shared" si="4"/>
        <v xml:space="preserve"> </v>
      </c>
      <c r="P117" s="7"/>
    </row>
    <row r="118" spans="7:16">
      <c r="G118" s="6">
        <f t="shared" si="7"/>
        <v>2.2737367544323206E-13</v>
      </c>
      <c r="H118" s="5">
        <f t="shared" si="7"/>
        <v>0</v>
      </c>
      <c r="I118" s="5"/>
      <c r="J118" s="5"/>
      <c r="L118" s="5" t="str">
        <f t="shared" si="4"/>
        <v xml:space="preserve"> </v>
      </c>
      <c r="P118" s="7"/>
    </row>
    <row r="119" spans="7:16">
      <c r="G119" s="6">
        <f t="shared" si="7"/>
        <v>2.2737367544323206E-13</v>
      </c>
      <c r="H119" s="5">
        <f t="shared" si="7"/>
        <v>0</v>
      </c>
      <c r="I119" s="5"/>
      <c r="J119" s="5"/>
      <c r="L119" s="5" t="str">
        <f t="shared" si="4"/>
        <v xml:space="preserve"> </v>
      </c>
      <c r="P119" s="7"/>
    </row>
    <row r="120" spans="7:16">
      <c r="G120" s="6">
        <f t="shared" si="7"/>
        <v>2.2737367544323206E-13</v>
      </c>
      <c r="H120" s="5">
        <f t="shared" si="7"/>
        <v>0</v>
      </c>
      <c r="I120" s="5"/>
      <c r="J120" s="5"/>
      <c r="L120" s="5" t="str">
        <f t="shared" si="4"/>
        <v xml:space="preserve"> </v>
      </c>
      <c r="P120" s="7"/>
    </row>
    <row r="121" spans="7:16">
      <c r="G121" s="6">
        <f t="shared" ref="G121:H136" si="8">G120-E121+C121</f>
        <v>2.2737367544323206E-13</v>
      </c>
      <c r="H121" s="5">
        <f t="shared" si="8"/>
        <v>0</v>
      </c>
      <c r="I121" s="5"/>
      <c r="J121" s="5"/>
      <c r="L121" s="5" t="str">
        <f t="shared" si="4"/>
        <v xml:space="preserve"> </v>
      </c>
      <c r="P121" s="7"/>
    </row>
    <row r="122" spans="7:16">
      <c r="G122" s="6">
        <f t="shared" si="8"/>
        <v>2.2737367544323206E-13</v>
      </c>
      <c r="H122" s="5">
        <f t="shared" si="8"/>
        <v>0</v>
      </c>
      <c r="I122" s="5"/>
      <c r="J122" s="5"/>
      <c r="L122" s="5" t="str">
        <f t="shared" si="4"/>
        <v xml:space="preserve"> </v>
      </c>
      <c r="P122" s="7"/>
    </row>
    <row r="123" spans="7:16">
      <c r="G123" s="6">
        <f t="shared" si="8"/>
        <v>2.2737367544323206E-13</v>
      </c>
      <c r="H123" s="5">
        <f t="shared" si="8"/>
        <v>0</v>
      </c>
      <c r="I123" s="5"/>
      <c r="J123" s="5"/>
      <c r="L123" s="5" t="str">
        <f t="shared" si="4"/>
        <v xml:space="preserve"> </v>
      </c>
      <c r="P123" s="7"/>
    </row>
    <row r="124" spans="7:16">
      <c r="G124" s="6">
        <f t="shared" si="8"/>
        <v>2.2737367544323206E-13</v>
      </c>
      <c r="H124" s="5">
        <f t="shared" si="8"/>
        <v>0</v>
      </c>
      <c r="I124" s="5"/>
      <c r="J124" s="5"/>
      <c r="L124" s="5" t="str">
        <f t="shared" si="4"/>
        <v xml:space="preserve"> </v>
      </c>
      <c r="P124" s="7"/>
    </row>
    <row r="125" spans="7:16">
      <c r="G125" s="6">
        <f t="shared" si="8"/>
        <v>2.2737367544323206E-13</v>
      </c>
      <c r="H125" s="5">
        <f t="shared" si="8"/>
        <v>0</v>
      </c>
      <c r="I125" s="5"/>
      <c r="J125" s="5"/>
      <c r="L125" s="5" t="str">
        <f t="shared" ref="L125:L188" si="9">IF(D125&gt;0,D125," ")</f>
        <v xml:space="preserve"> </v>
      </c>
      <c r="P125" s="7"/>
    </row>
    <row r="126" spans="7:16">
      <c r="G126" s="6">
        <f t="shared" si="8"/>
        <v>2.2737367544323206E-13</v>
      </c>
      <c r="H126" s="5">
        <f t="shared" si="8"/>
        <v>0</v>
      </c>
      <c r="I126" s="5"/>
      <c r="J126" s="5"/>
      <c r="L126" s="5" t="str">
        <f t="shared" si="9"/>
        <v xml:space="preserve"> </v>
      </c>
      <c r="P126" s="7"/>
    </row>
    <row r="127" spans="7:16">
      <c r="G127" s="6">
        <f t="shared" si="8"/>
        <v>2.2737367544323206E-13</v>
      </c>
      <c r="H127" s="5">
        <f t="shared" si="8"/>
        <v>0</v>
      </c>
      <c r="I127" s="5"/>
      <c r="J127" s="5"/>
      <c r="L127" s="5" t="str">
        <f t="shared" si="9"/>
        <v xml:space="preserve"> </v>
      </c>
      <c r="P127" s="7"/>
    </row>
    <row r="128" spans="7:16">
      <c r="G128" s="6">
        <f t="shared" si="8"/>
        <v>2.2737367544323206E-13</v>
      </c>
      <c r="H128" s="5">
        <f t="shared" si="8"/>
        <v>0</v>
      </c>
      <c r="I128" s="5"/>
      <c r="J128" s="5"/>
      <c r="L128" s="5" t="str">
        <f t="shared" si="9"/>
        <v xml:space="preserve"> </v>
      </c>
      <c r="P128" s="7"/>
    </row>
    <row r="129" spans="7:16">
      <c r="G129" s="6">
        <f t="shared" si="8"/>
        <v>2.2737367544323206E-13</v>
      </c>
      <c r="H129" s="5">
        <f t="shared" si="8"/>
        <v>0</v>
      </c>
      <c r="I129" s="5"/>
      <c r="J129" s="5"/>
      <c r="L129" s="5" t="str">
        <f t="shared" si="9"/>
        <v xml:space="preserve"> </v>
      </c>
      <c r="P129" s="7"/>
    </row>
    <row r="130" spans="7:16">
      <c r="G130" s="6">
        <f t="shared" si="8"/>
        <v>2.2737367544323206E-13</v>
      </c>
      <c r="H130" s="5">
        <f t="shared" si="8"/>
        <v>0</v>
      </c>
      <c r="I130" s="5"/>
      <c r="J130" s="5"/>
      <c r="L130" s="5" t="str">
        <f t="shared" si="9"/>
        <v xml:space="preserve"> </v>
      </c>
      <c r="P130" s="7"/>
    </row>
    <row r="131" spans="7:16">
      <c r="G131" s="6">
        <f t="shared" si="8"/>
        <v>2.2737367544323206E-13</v>
      </c>
      <c r="H131" s="5">
        <f t="shared" si="8"/>
        <v>0</v>
      </c>
      <c r="I131" s="5"/>
      <c r="J131" s="5"/>
      <c r="L131" s="5" t="str">
        <f t="shared" si="9"/>
        <v xml:space="preserve"> </v>
      </c>
      <c r="P131" s="7"/>
    </row>
    <row r="132" spans="7:16">
      <c r="G132" s="6">
        <f t="shared" si="8"/>
        <v>2.2737367544323206E-13</v>
      </c>
      <c r="H132" s="5">
        <f t="shared" si="8"/>
        <v>0</v>
      </c>
      <c r="I132" s="5"/>
      <c r="J132" s="5"/>
      <c r="L132" s="5" t="str">
        <f t="shared" si="9"/>
        <v xml:space="preserve"> </v>
      </c>
      <c r="P132" s="7"/>
    </row>
    <row r="133" spans="7:16">
      <c r="G133" s="6">
        <f t="shared" si="8"/>
        <v>2.2737367544323206E-13</v>
      </c>
      <c r="H133" s="5">
        <f t="shared" si="8"/>
        <v>0</v>
      </c>
      <c r="I133" s="5"/>
      <c r="J133" s="5"/>
      <c r="L133" s="5" t="str">
        <f t="shared" si="9"/>
        <v xml:space="preserve"> </v>
      </c>
      <c r="P133" s="7"/>
    </row>
    <row r="134" spans="7:16">
      <c r="G134" s="6">
        <f t="shared" si="8"/>
        <v>2.2737367544323206E-13</v>
      </c>
      <c r="H134" s="5">
        <f t="shared" si="8"/>
        <v>0</v>
      </c>
      <c r="I134" s="5"/>
      <c r="J134" s="5"/>
      <c r="L134" s="5" t="str">
        <f t="shared" si="9"/>
        <v xml:space="preserve"> </v>
      </c>
      <c r="P134" s="7"/>
    </row>
    <row r="135" spans="7:16">
      <c r="G135" s="6">
        <f t="shared" si="8"/>
        <v>2.2737367544323206E-13</v>
      </c>
      <c r="H135" s="5">
        <f t="shared" si="8"/>
        <v>0</v>
      </c>
      <c r="I135" s="5"/>
      <c r="J135" s="5"/>
      <c r="L135" s="5" t="str">
        <f t="shared" si="9"/>
        <v xml:space="preserve"> </v>
      </c>
      <c r="P135" s="7"/>
    </row>
    <row r="136" spans="7:16">
      <c r="G136" s="6">
        <f t="shared" si="8"/>
        <v>2.2737367544323206E-13</v>
      </c>
      <c r="H136" s="5">
        <f t="shared" si="8"/>
        <v>0</v>
      </c>
      <c r="I136" s="5"/>
      <c r="J136" s="5"/>
      <c r="L136" s="5" t="str">
        <f t="shared" si="9"/>
        <v xml:space="preserve"> </v>
      </c>
      <c r="P136" s="7"/>
    </row>
    <row r="137" spans="7:16">
      <c r="G137" s="6">
        <f t="shared" ref="G137:H152" si="10">G136-E137+C137</f>
        <v>2.2737367544323206E-13</v>
      </c>
      <c r="H137" s="5">
        <f t="shared" si="10"/>
        <v>0</v>
      </c>
      <c r="I137" s="5"/>
      <c r="J137" s="5"/>
      <c r="L137" s="5" t="str">
        <f t="shared" si="9"/>
        <v xml:space="preserve"> </v>
      </c>
      <c r="P137" s="7"/>
    </row>
    <row r="138" spans="7:16">
      <c r="G138" s="6">
        <f t="shared" si="10"/>
        <v>2.2737367544323206E-13</v>
      </c>
      <c r="H138" s="5">
        <f t="shared" si="10"/>
        <v>0</v>
      </c>
      <c r="I138" s="5"/>
      <c r="J138" s="5"/>
      <c r="L138" s="5" t="str">
        <f t="shared" si="9"/>
        <v xml:space="preserve"> </v>
      </c>
      <c r="P138" s="7"/>
    </row>
    <row r="139" spans="7:16">
      <c r="G139" s="6">
        <f t="shared" si="10"/>
        <v>2.2737367544323206E-13</v>
      </c>
      <c r="H139" s="5">
        <f t="shared" si="10"/>
        <v>0</v>
      </c>
      <c r="I139" s="5"/>
      <c r="J139" s="5"/>
      <c r="L139" s="5" t="str">
        <f t="shared" si="9"/>
        <v xml:space="preserve"> </v>
      </c>
      <c r="P139" s="7"/>
    </row>
    <row r="140" spans="7:16">
      <c r="G140" s="6">
        <f t="shared" si="10"/>
        <v>2.2737367544323206E-13</v>
      </c>
      <c r="H140" s="5">
        <f t="shared" si="10"/>
        <v>0</v>
      </c>
      <c r="I140" s="5"/>
      <c r="J140" s="5"/>
      <c r="L140" s="5" t="str">
        <f t="shared" si="9"/>
        <v xml:space="preserve"> </v>
      </c>
      <c r="P140" s="7"/>
    </row>
    <row r="141" spans="7:16">
      <c r="G141" s="6">
        <f t="shared" si="10"/>
        <v>2.2737367544323206E-13</v>
      </c>
      <c r="H141" s="5">
        <f t="shared" si="10"/>
        <v>0</v>
      </c>
      <c r="I141" s="5"/>
      <c r="J141" s="5"/>
      <c r="L141" s="5" t="str">
        <f t="shared" si="9"/>
        <v xml:space="preserve"> </v>
      </c>
      <c r="P141" s="7"/>
    </row>
    <row r="142" spans="7:16">
      <c r="G142" s="6">
        <f t="shared" si="10"/>
        <v>2.2737367544323206E-13</v>
      </c>
      <c r="H142" s="5">
        <f t="shared" si="10"/>
        <v>0</v>
      </c>
      <c r="I142" s="5"/>
      <c r="J142" s="5"/>
      <c r="L142" s="5" t="str">
        <f t="shared" si="9"/>
        <v xml:space="preserve"> </v>
      </c>
      <c r="P142" s="7"/>
    </row>
    <row r="143" spans="7:16">
      <c r="G143" s="6">
        <f t="shared" si="10"/>
        <v>2.2737367544323206E-13</v>
      </c>
      <c r="H143" s="5">
        <f t="shared" si="10"/>
        <v>0</v>
      </c>
      <c r="I143" s="5"/>
      <c r="J143" s="5"/>
      <c r="L143" s="5" t="str">
        <f t="shared" si="9"/>
        <v xml:space="preserve"> </v>
      </c>
      <c r="P143" s="7"/>
    </row>
    <row r="144" spans="7:16">
      <c r="G144" s="6">
        <f t="shared" si="10"/>
        <v>2.2737367544323206E-13</v>
      </c>
      <c r="H144" s="5">
        <f t="shared" si="10"/>
        <v>0</v>
      </c>
      <c r="I144" s="5"/>
      <c r="J144" s="5"/>
      <c r="L144" s="5" t="str">
        <f t="shared" si="9"/>
        <v xml:space="preserve"> </v>
      </c>
      <c r="P144" s="7"/>
    </row>
    <row r="145" spans="7:16">
      <c r="G145" s="6">
        <f t="shared" si="10"/>
        <v>2.2737367544323206E-13</v>
      </c>
      <c r="H145" s="5">
        <f t="shared" si="10"/>
        <v>0</v>
      </c>
      <c r="I145" s="5"/>
      <c r="J145" s="5"/>
      <c r="L145" s="5" t="str">
        <f t="shared" si="9"/>
        <v xml:space="preserve"> </v>
      </c>
      <c r="P145" s="7"/>
    </row>
    <row r="146" spans="7:16">
      <c r="G146" s="6">
        <f t="shared" si="10"/>
        <v>2.2737367544323206E-13</v>
      </c>
      <c r="H146" s="5">
        <f t="shared" si="10"/>
        <v>0</v>
      </c>
      <c r="I146" s="5"/>
      <c r="J146" s="5"/>
      <c r="L146" s="5" t="str">
        <f t="shared" si="9"/>
        <v xml:space="preserve"> </v>
      </c>
      <c r="P146" s="7"/>
    </row>
    <row r="147" spans="7:16">
      <c r="G147" s="6">
        <f t="shared" si="10"/>
        <v>2.2737367544323206E-13</v>
      </c>
      <c r="H147" s="5">
        <f t="shared" si="10"/>
        <v>0</v>
      </c>
      <c r="I147" s="5"/>
      <c r="J147" s="5"/>
      <c r="L147" s="5" t="str">
        <f t="shared" si="9"/>
        <v xml:space="preserve"> </v>
      </c>
      <c r="P147" s="7"/>
    </row>
    <row r="148" spans="7:16">
      <c r="G148" s="6">
        <f t="shared" si="10"/>
        <v>2.2737367544323206E-13</v>
      </c>
      <c r="H148" s="5">
        <f t="shared" si="10"/>
        <v>0</v>
      </c>
      <c r="I148" s="5"/>
      <c r="J148" s="5"/>
      <c r="L148" s="5" t="str">
        <f t="shared" si="9"/>
        <v xml:space="preserve"> </v>
      </c>
      <c r="P148" s="7"/>
    </row>
    <row r="149" spans="7:16">
      <c r="G149" s="6">
        <f t="shared" si="10"/>
        <v>2.2737367544323206E-13</v>
      </c>
      <c r="H149" s="5">
        <f t="shared" si="10"/>
        <v>0</v>
      </c>
      <c r="I149" s="5"/>
      <c r="J149" s="5"/>
      <c r="L149" s="5" t="str">
        <f t="shared" si="9"/>
        <v xml:space="preserve"> </v>
      </c>
      <c r="P149" s="7"/>
    </row>
    <row r="150" spans="7:16">
      <c r="G150" s="6">
        <f t="shared" si="10"/>
        <v>2.2737367544323206E-13</v>
      </c>
      <c r="H150" s="5">
        <f t="shared" si="10"/>
        <v>0</v>
      </c>
      <c r="I150" s="5"/>
      <c r="J150" s="5"/>
      <c r="L150" s="5" t="str">
        <f t="shared" si="9"/>
        <v xml:space="preserve"> </v>
      </c>
      <c r="P150" s="7"/>
    </row>
    <row r="151" spans="7:16">
      <c r="G151" s="6">
        <f t="shared" si="10"/>
        <v>2.2737367544323206E-13</v>
      </c>
      <c r="H151" s="5">
        <f t="shared" si="10"/>
        <v>0</v>
      </c>
      <c r="I151" s="5"/>
      <c r="J151" s="5"/>
      <c r="L151" s="5" t="str">
        <f t="shared" si="9"/>
        <v xml:space="preserve"> </v>
      </c>
      <c r="P151" s="7"/>
    </row>
    <row r="152" spans="7:16">
      <c r="G152" s="6">
        <f t="shared" si="10"/>
        <v>2.2737367544323206E-13</v>
      </c>
      <c r="H152" s="5">
        <f t="shared" si="10"/>
        <v>0</v>
      </c>
      <c r="I152" s="5"/>
      <c r="J152" s="5"/>
      <c r="L152" s="5" t="str">
        <f t="shared" si="9"/>
        <v xml:space="preserve"> </v>
      </c>
      <c r="P152" s="7"/>
    </row>
    <row r="153" spans="7:16">
      <c r="G153" s="6">
        <f t="shared" ref="G153:H168" si="11">G152-E153+C153</f>
        <v>2.2737367544323206E-13</v>
      </c>
      <c r="H153" s="5">
        <f t="shared" si="11"/>
        <v>0</v>
      </c>
      <c r="I153" s="5"/>
      <c r="J153" s="5"/>
      <c r="L153" s="5" t="str">
        <f t="shared" si="9"/>
        <v xml:space="preserve"> </v>
      </c>
      <c r="P153" s="7"/>
    </row>
    <row r="154" spans="7:16">
      <c r="G154" s="6">
        <f t="shared" si="11"/>
        <v>2.2737367544323206E-13</v>
      </c>
      <c r="H154" s="5">
        <f t="shared" si="11"/>
        <v>0</v>
      </c>
      <c r="I154" s="5"/>
      <c r="J154" s="5"/>
      <c r="L154" s="5" t="str">
        <f t="shared" si="9"/>
        <v xml:space="preserve"> </v>
      </c>
      <c r="P154" s="7"/>
    </row>
    <row r="155" spans="7:16">
      <c r="G155" s="6">
        <f t="shared" si="11"/>
        <v>2.2737367544323206E-13</v>
      </c>
      <c r="H155" s="5">
        <f t="shared" si="11"/>
        <v>0</v>
      </c>
      <c r="I155" s="5"/>
      <c r="J155" s="5"/>
      <c r="L155" s="5" t="str">
        <f t="shared" si="9"/>
        <v xml:space="preserve"> </v>
      </c>
      <c r="P155" s="7"/>
    </row>
    <row r="156" spans="7:16">
      <c r="G156" s="6">
        <f t="shared" si="11"/>
        <v>2.2737367544323206E-13</v>
      </c>
      <c r="H156" s="5">
        <f t="shared" si="11"/>
        <v>0</v>
      </c>
      <c r="I156" s="5"/>
      <c r="J156" s="5"/>
      <c r="L156" s="5" t="str">
        <f t="shared" si="9"/>
        <v xml:space="preserve"> </v>
      </c>
      <c r="P156" s="7"/>
    </row>
    <row r="157" spans="7:16">
      <c r="G157" s="6">
        <f t="shared" si="11"/>
        <v>2.2737367544323206E-13</v>
      </c>
      <c r="H157" s="5">
        <f t="shared" si="11"/>
        <v>0</v>
      </c>
      <c r="I157" s="5"/>
      <c r="J157" s="5"/>
      <c r="L157" s="5" t="str">
        <f t="shared" si="9"/>
        <v xml:space="preserve"> </v>
      </c>
      <c r="P157" s="7"/>
    </row>
    <row r="158" spans="7:16">
      <c r="G158" s="6">
        <f t="shared" si="11"/>
        <v>2.2737367544323206E-13</v>
      </c>
      <c r="H158" s="5">
        <f t="shared" si="11"/>
        <v>0</v>
      </c>
      <c r="I158" s="5"/>
      <c r="J158" s="5"/>
      <c r="L158" s="5" t="str">
        <f t="shared" si="9"/>
        <v xml:space="preserve"> </v>
      </c>
      <c r="P158" s="7"/>
    </row>
    <row r="159" spans="7:16">
      <c r="G159" s="6">
        <f t="shared" si="11"/>
        <v>2.2737367544323206E-13</v>
      </c>
      <c r="H159" s="5">
        <f t="shared" si="11"/>
        <v>0</v>
      </c>
      <c r="I159" s="5"/>
      <c r="J159" s="5"/>
      <c r="L159" s="5" t="str">
        <f t="shared" si="9"/>
        <v xml:space="preserve"> </v>
      </c>
      <c r="P159" s="7"/>
    </row>
    <row r="160" spans="7:16">
      <c r="G160" s="6">
        <f t="shared" si="11"/>
        <v>2.2737367544323206E-13</v>
      </c>
      <c r="H160" s="5">
        <f t="shared" si="11"/>
        <v>0</v>
      </c>
      <c r="I160" s="5"/>
      <c r="J160" s="5"/>
      <c r="L160" s="5" t="str">
        <f t="shared" si="9"/>
        <v xml:space="preserve"> </v>
      </c>
      <c r="P160" s="7"/>
    </row>
    <row r="161" spans="7:16">
      <c r="G161" s="6">
        <f t="shared" si="11"/>
        <v>2.2737367544323206E-13</v>
      </c>
      <c r="H161" s="5">
        <f t="shared" si="11"/>
        <v>0</v>
      </c>
      <c r="I161" s="5"/>
      <c r="J161" s="5"/>
      <c r="L161" s="5" t="str">
        <f t="shared" si="9"/>
        <v xml:space="preserve"> </v>
      </c>
      <c r="P161" s="7"/>
    </row>
    <row r="162" spans="7:16">
      <c r="G162" s="6">
        <f t="shared" si="11"/>
        <v>2.2737367544323206E-13</v>
      </c>
      <c r="H162" s="5">
        <f t="shared" si="11"/>
        <v>0</v>
      </c>
      <c r="I162" s="5"/>
      <c r="J162" s="5"/>
      <c r="L162" s="5" t="str">
        <f t="shared" si="9"/>
        <v xml:space="preserve"> </v>
      </c>
      <c r="P162" s="7"/>
    </row>
    <row r="163" spans="7:16">
      <c r="G163" s="6">
        <f t="shared" si="11"/>
        <v>2.2737367544323206E-13</v>
      </c>
      <c r="H163" s="5">
        <f t="shared" si="11"/>
        <v>0</v>
      </c>
      <c r="I163" s="5"/>
      <c r="J163" s="5"/>
      <c r="L163" s="5" t="str">
        <f t="shared" si="9"/>
        <v xml:space="preserve"> </v>
      </c>
      <c r="P163" s="7"/>
    </row>
    <row r="164" spans="7:16">
      <c r="G164" s="6">
        <f t="shared" si="11"/>
        <v>2.2737367544323206E-13</v>
      </c>
      <c r="H164" s="5">
        <f t="shared" si="11"/>
        <v>0</v>
      </c>
      <c r="I164" s="5"/>
      <c r="J164" s="5"/>
      <c r="L164" s="5" t="str">
        <f t="shared" si="9"/>
        <v xml:space="preserve"> </v>
      </c>
      <c r="P164" s="7"/>
    </row>
    <row r="165" spans="7:16">
      <c r="G165" s="6">
        <f t="shared" si="11"/>
        <v>2.2737367544323206E-13</v>
      </c>
      <c r="H165" s="5">
        <f t="shared" si="11"/>
        <v>0</v>
      </c>
      <c r="I165" s="5"/>
      <c r="J165" s="5"/>
      <c r="L165" s="5" t="str">
        <f t="shared" si="9"/>
        <v xml:space="preserve"> </v>
      </c>
      <c r="P165" s="7"/>
    </row>
    <row r="166" spans="7:16">
      <c r="G166" s="6">
        <f t="shared" si="11"/>
        <v>2.2737367544323206E-13</v>
      </c>
      <c r="H166" s="5">
        <f t="shared" si="11"/>
        <v>0</v>
      </c>
      <c r="I166" s="5"/>
      <c r="J166" s="5"/>
      <c r="L166" s="5" t="str">
        <f t="shared" si="9"/>
        <v xml:space="preserve"> </v>
      </c>
      <c r="P166" s="7"/>
    </row>
    <row r="167" spans="7:16">
      <c r="G167" s="6">
        <f t="shared" si="11"/>
        <v>2.2737367544323206E-13</v>
      </c>
      <c r="H167" s="5">
        <f t="shared" si="11"/>
        <v>0</v>
      </c>
      <c r="I167" s="5"/>
      <c r="J167" s="5"/>
      <c r="L167" s="5" t="str">
        <f t="shared" si="9"/>
        <v xml:space="preserve"> </v>
      </c>
      <c r="P167" s="7"/>
    </row>
    <row r="168" spans="7:16">
      <c r="G168" s="6">
        <f t="shared" si="11"/>
        <v>2.2737367544323206E-13</v>
      </c>
      <c r="H168" s="5">
        <f t="shared" si="11"/>
        <v>0</v>
      </c>
      <c r="I168" s="5"/>
      <c r="J168" s="5"/>
      <c r="L168" s="5" t="str">
        <f t="shared" si="9"/>
        <v xml:space="preserve"> </v>
      </c>
      <c r="P168" s="7"/>
    </row>
    <row r="169" spans="7:16">
      <c r="G169" s="6">
        <f t="shared" ref="G169:H184" si="12">G168-E169+C169</f>
        <v>2.2737367544323206E-13</v>
      </c>
      <c r="H169" s="5">
        <f t="shared" si="12"/>
        <v>0</v>
      </c>
      <c r="I169" s="5"/>
      <c r="J169" s="5"/>
      <c r="L169" s="5" t="str">
        <f t="shared" si="9"/>
        <v xml:space="preserve"> </v>
      </c>
      <c r="P169" s="7"/>
    </row>
    <row r="170" spans="7:16">
      <c r="G170" s="6">
        <f t="shared" si="12"/>
        <v>2.2737367544323206E-13</v>
      </c>
      <c r="H170" s="5">
        <f t="shared" si="12"/>
        <v>0</v>
      </c>
      <c r="I170" s="5"/>
      <c r="J170" s="5"/>
      <c r="L170" s="5" t="str">
        <f t="shared" si="9"/>
        <v xml:space="preserve"> </v>
      </c>
      <c r="P170" s="7"/>
    </row>
    <row r="171" spans="7:16">
      <c r="G171" s="6">
        <f t="shared" si="12"/>
        <v>2.2737367544323206E-13</v>
      </c>
      <c r="H171" s="5">
        <f t="shared" si="12"/>
        <v>0</v>
      </c>
      <c r="I171" s="5"/>
      <c r="J171" s="5"/>
      <c r="L171" s="5" t="str">
        <f t="shared" si="9"/>
        <v xml:space="preserve"> </v>
      </c>
      <c r="P171" s="7"/>
    </row>
    <row r="172" spans="7:16">
      <c r="G172" s="6">
        <f t="shared" si="12"/>
        <v>2.2737367544323206E-13</v>
      </c>
      <c r="H172" s="5">
        <f t="shared" si="12"/>
        <v>0</v>
      </c>
      <c r="I172" s="5"/>
      <c r="J172" s="5"/>
      <c r="L172" s="5" t="str">
        <f t="shared" si="9"/>
        <v xml:space="preserve"> </v>
      </c>
      <c r="P172" s="7"/>
    </row>
    <row r="173" spans="7:16">
      <c r="G173" s="6">
        <f t="shared" si="12"/>
        <v>2.2737367544323206E-13</v>
      </c>
      <c r="H173" s="5">
        <f t="shared" si="12"/>
        <v>0</v>
      </c>
      <c r="I173" s="5"/>
      <c r="J173" s="5"/>
      <c r="L173" s="5" t="str">
        <f t="shared" si="9"/>
        <v xml:space="preserve"> </v>
      </c>
      <c r="P173" s="7"/>
    </row>
    <row r="174" spans="7:16">
      <c r="G174" s="6">
        <f t="shared" si="12"/>
        <v>2.2737367544323206E-13</v>
      </c>
      <c r="H174" s="5">
        <f t="shared" si="12"/>
        <v>0</v>
      </c>
      <c r="I174" s="5"/>
      <c r="J174" s="5"/>
      <c r="L174" s="5" t="str">
        <f t="shared" si="9"/>
        <v xml:space="preserve"> </v>
      </c>
      <c r="P174" s="7"/>
    </row>
    <row r="175" spans="7:16">
      <c r="G175" s="6">
        <f t="shared" si="12"/>
        <v>2.2737367544323206E-13</v>
      </c>
      <c r="H175" s="5">
        <f t="shared" si="12"/>
        <v>0</v>
      </c>
      <c r="I175" s="5"/>
      <c r="J175" s="5"/>
      <c r="L175" s="5" t="str">
        <f t="shared" si="9"/>
        <v xml:space="preserve"> </v>
      </c>
      <c r="P175" s="7"/>
    </row>
    <row r="176" spans="7:16">
      <c r="G176" s="6">
        <f t="shared" si="12"/>
        <v>2.2737367544323206E-13</v>
      </c>
      <c r="H176" s="5">
        <f t="shared" si="12"/>
        <v>0</v>
      </c>
      <c r="I176" s="5"/>
      <c r="J176" s="5"/>
      <c r="L176" s="5" t="str">
        <f t="shared" si="9"/>
        <v xml:space="preserve"> </v>
      </c>
      <c r="P176" s="7"/>
    </row>
    <row r="177" spans="7:16">
      <c r="G177" s="6">
        <f t="shared" si="12"/>
        <v>2.2737367544323206E-13</v>
      </c>
      <c r="H177" s="5">
        <f t="shared" si="12"/>
        <v>0</v>
      </c>
      <c r="I177" s="5"/>
      <c r="J177" s="5"/>
      <c r="L177" s="5" t="str">
        <f t="shared" si="9"/>
        <v xml:space="preserve"> </v>
      </c>
      <c r="P177" s="7"/>
    </row>
    <row r="178" spans="7:16">
      <c r="G178" s="6">
        <f t="shared" si="12"/>
        <v>2.2737367544323206E-13</v>
      </c>
      <c r="H178" s="5">
        <f t="shared" si="12"/>
        <v>0</v>
      </c>
      <c r="I178" s="5"/>
      <c r="J178" s="5"/>
      <c r="L178" s="5" t="str">
        <f t="shared" si="9"/>
        <v xml:space="preserve"> </v>
      </c>
      <c r="P178" s="7"/>
    </row>
    <row r="179" spans="7:16">
      <c r="G179" s="6">
        <f t="shared" si="12"/>
        <v>2.2737367544323206E-13</v>
      </c>
      <c r="H179" s="5">
        <f t="shared" si="12"/>
        <v>0</v>
      </c>
      <c r="I179" s="5"/>
      <c r="J179" s="5"/>
      <c r="L179" s="5" t="str">
        <f t="shared" si="9"/>
        <v xml:space="preserve"> </v>
      </c>
      <c r="P179" s="7"/>
    </row>
    <row r="180" spans="7:16">
      <c r="G180" s="6">
        <f t="shared" si="12"/>
        <v>2.2737367544323206E-13</v>
      </c>
      <c r="H180" s="5">
        <f t="shared" si="12"/>
        <v>0</v>
      </c>
      <c r="I180" s="5"/>
      <c r="J180" s="5"/>
      <c r="L180" s="5" t="str">
        <f t="shared" si="9"/>
        <v xml:space="preserve"> </v>
      </c>
      <c r="P180" s="7"/>
    </row>
    <row r="181" spans="7:16">
      <c r="G181" s="6">
        <f t="shared" si="12"/>
        <v>2.2737367544323206E-13</v>
      </c>
      <c r="H181" s="5">
        <f t="shared" si="12"/>
        <v>0</v>
      </c>
      <c r="I181" s="5"/>
      <c r="J181" s="5"/>
      <c r="L181" s="5" t="str">
        <f t="shared" si="9"/>
        <v xml:space="preserve"> </v>
      </c>
      <c r="P181" s="7"/>
    </row>
    <row r="182" spans="7:16">
      <c r="G182" s="6">
        <f t="shared" si="12"/>
        <v>2.2737367544323206E-13</v>
      </c>
      <c r="H182" s="5">
        <f t="shared" si="12"/>
        <v>0</v>
      </c>
      <c r="I182" s="5"/>
      <c r="J182" s="5"/>
      <c r="L182" s="5" t="str">
        <f t="shared" si="9"/>
        <v xml:space="preserve"> </v>
      </c>
      <c r="P182" s="7"/>
    </row>
    <row r="183" spans="7:16">
      <c r="G183" s="6">
        <f t="shared" si="12"/>
        <v>2.2737367544323206E-13</v>
      </c>
      <c r="H183" s="5">
        <f t="shared" si="12"/>
        <v>0</v>
      </c>
      <c r="I183" s="5"/>
      <c r="J183" s="5"/>
      <c r="L183" s="5" t="str">
        <f t="shared" si="9"/>
        <v xml:space="preserve"> </v>
      </c>
      <c r="P183" s="7"/>
    </row>
    <row r="184" spans="7:16">
      <c r="G184" s="6">
        <f t="shared" si="12"/>
        <v>2.2737367544323206E-13</v>
      </c>
      <c r="H184" s="5">
        <f t="shared" si="12"/>
        <v>0</v>
      </c>
      <c r="I184" s="5"/>
      <c r="J184" s="5"/>
      <c r="L184" s="5" t="str">
        <f t="shared" si="9"/>
        <v xml:space="preserve"> </v>
      </c>
      <c r="P184" s="7"/>
    </row>
    <row r="185" spans="7:16">
      <c r="G185" s="6">
        <f t="shared" ref="G185:H200" si="13">G184-E185+C185</f>
        <v>2.2737367544323206E-13</v>
      </c>
      <c r="H185" s="5">
        <f t="shared" si="13"/>
        <v>0</v>
      </c>
      <c r="I185" s="5"/>
      <c r="J185" s="5"/>
      <c r="L185" s="5" t="str">
        <f t="shared" si="9"/>
        <v xml:space="preserve"> </v>
      </c>
      <c r="P185" s="7"/>
    </row>
    <row r="186" spans="7:16">
      <c r="G186" s="6">
        <f t="shared" si="13"/>
        <v>2.2737367544323206E-13</v>
      </c>
      <c r="H186" s="5">
        <f t="shared" si="13"/>
        <v>0</v>
      </c>
      <c r="I186" s="5"/>
      <c r="J186" s="5"/>
      <c r="L186" s="5" t="str">
        <f t="shared" si="9"/>
        <v xml:space="preserve"> </v>
      </c>
      <c r="P186" s="7"/>
    </row>
    <row r="187" spans="7:16">
      <c r="G187" s="6">
        <f t="shared" si="13"/>
        <v>2.2737367544323206E-13</v>
      </c>
      <c r="H187" s="5">
        <f t="shared" si="13"/>
        <v>0</v>
      </c>
      <c r="I187" s="5"/>
      <c r="J187" s="5"/>
      <c r="L187" s="5" t="str">
        <f t="shared" si="9"/>
        <v xml:space="preserve"> </v>
      </c>
      <c r="P187" s="7"/>
    </row>
    <row r="188" spans="7:16">
      <c r="G188" s="6">
        <f t="shared" si="13"/>
        <v>2.2737367544323206E-13</v>
      </c>
      <c r="H188" s="5">
        <f t="shared" si="13"/>
        <v>0</v>
      </c>
      <c r="I188" s="5"/>
      <c r="J188" s="5"/>
      <c r="L188" s="5" t="str">
        <f t="shared" si="9"/>
        <v xml:space="preserve"> </v>
      </c>
      <c r="P188" s="7"/>
    </row>
    <row r="189" spans="7:16">
      <c r="G189" s="6">
        <f t="shared" si="13"/>
        <v>2.2737367544323206E-13</v>
      </c>
      <c r="H189" s="5">
        <f t="shared" si="13"/>
        <v>0</v>
      </c>
      <c r="I189" s="5"/>
      <c r="J189" s="5"/>
      <c r="L189" s="5" t="str">
        <f t="shared" ref="L189:L209" si="14">IF(D189&gt;0,D189," ")</f>
        <v xml:space="preserve"> </v>
      </c>
      <c r="P189" s="7"/>
    </row>
    <row r="190" spans="7:16">
      <c r="G190" s="6">
        <f t="shared" si="13"/>
        <v>2.2737367544323206E-13</v>
      </c>
      <c r="H190" s="5">
        <f t="shared" si="13"/>
        <v>0</v>
      </c>
      <c r="I190" s="5"/>
      <c r="J190" s="5"/>
      <c r="L190" s="5" t="str">
        <f t="shared" si="14"/>
        <v xml:space="preserve"> </v>
      </c>
      <c r="P190" s="7"/>
    </row>
    <row r="191" spans="7:16">
      <c r="G191" s="6">
        <f t="shared" si="13"/>
        <v>2.2737367544323206E-13</v>
      </c>
      <c r="H191" s="5">
        <f t="shared" si="13"/>
        <v>0</v>
      </c>
      <c r="I191" s="5"/>
      <c r="J191" s="5"/>
      <c r="L191" s="5" t="str">
        <f t="shared" si="14"/>
        <v xml:space="preserve"> </v>
      </c>
      <c r="P191" s="7"/>
    </row>
    <row r="192" spans="7:16">
      <c r="G192" s="6">
        <f t="shared" si="13"/>
        <v>2.2737367544323206E-13</v>
      </c>
      <c r="H192" s="5">
        <f t="shared" si="13"/>
        <v>0</v>
      </c>
      <c r="I192" s="5"/>
      <c r="J192" s="5"/>
      <c r="L192" s="5" t="str">
        <f t="shared" si="14"/>
        <v xml:space="preserve"> </v>
      </c>
      <c r="P192" s="7"/>
    </row>
    <row r="193" spans="7:16">
      <c r="G193" s="6">
        <f t="shared" si="13"/>
        <v>2.2737367544323206E-13</v>
      </c>
      <c r="H193" s="5">
        <f t="shared" si="13"/>
        <v>0</v>
      </c>
      <c r="I193" s="5"/>
      <c r="J193" s="5"/>
      <c r="L193" s="5" t="str">
        <f t="shared" si="14"/>
        <v xml:space="preserve"> </v>
      </c>
      <c r="P193" s="7"/>
    </row>
    <row r="194" spans="7:16">
      <c r="G194" s="6">
        <f t="shared" si="13"/>
        <v>2.2737367544323206E-13</v>
      </c>
      <c r="H194" s="5">
        <f t="shared" si="13"/>
        <v>0</v>
      </c>
      <c r="I194" s="5"/>
      <c r="J194" s="5"/>
      <c r="L194" s="5" t="str">
        <f t="shared" si="14"/>
        <v xml:space="preserve"> </v>
      </c>
      <c r="P194" s="7"/>
    </row>
    <row r="195" spans="7:16">
      <c r="G195" s="6">
        <f t="shared" si="13"/>
        <v>2.2737367544323206E-13</v>
      </c>
      <c r="H195" s="5">
        <f t="shared" si="13"/>
        <v>0</v>
      </c>
      <c r="I195" s="5"/>
      <c r="J195" s="5"/>
      <c r="L195" s="5" t="str">
        <f t="shared" si="14"/>
        <v xml:space="preserve"> </v>
      </c>
      <c r="P195" s="7"/>
    </row>
    <row r="196" spans="7:16">
      <c r="G196" s="6">
        <f t="shared" si="13"/>
        <v>2.2737367544323206E-13</v>
      </c>
      <c r="H196" s="5">
        <f t="shared" si="13"/>
        <v>0</v>
      </c>
      <c r="I196" s="5"/>
      <c r="J196" s="5"/>
      <c r="L196" s="5" t="str">
        <f t="shared" si="14"/>
        <v xml:space="preserve"> </v>
      </c>
      <c r="P196" s="7"/>
    </row>
    <row r="197" spans="7:16">
      <c r="G197" s="6">
        <f t="shared" si="13"/>
        <v>2.2737367544323206E-13</v>
      </c>
      <c r="H197" s="5">
        <f t="shared" si="13"/>
        <v>0</v>
      </c>
      <c r="I197" s="5"/>
      <c r="J197" s="5"/>
      <c r="L197" s="5" t="str">
        <f t="shared" si="14"/>
        <v xml:space="preserve"> </v>
      </c>
      <c r="P197" s="7"/>
    </row>
    <row r="198" spans="7:16">
      <c r="G198" s="6">
        <f t="shared" si="13"/>
        <v>2.2737367544323206E-13</v>
      </c>
      <c r="H198" s="5">
        <f t="shared" si="13"/>
        <v>0</v>
      </c>
      <c r="I198" s="5"/>
      <c r="J198" s="5"/>
      <c r="L198" s="5" t="str">
        <f t="shared" si="14"/>
        <v xml:space="preserve"> </v>
      </c>
      <c r="P198" s="7"/>
    </row>
    <row r="199" spans="7:16">
      <c r="G199" s="6">
        <f t="shared" si="13"/>
        <v>2.2737367544323206E-13</v>
      </c>
      <c r="H199" s="5">
        <f t="shared" si="13"/>
        <v>0</v>
      </c>
      <c r="I199" s="5"/>
      <c r="J199" s="5"/>
      <c r="L199" s="5" t="str">
        <f t="shared" si="14"/>
        <v xml:space="preserve"> </v>
      </c>
      <c r="P199" s="7"/>
    </row>
    <row r="200" spans="7:16">
      <c r="G200" s="6">
        <f t="shared" si="13"/>
        <v>2.2737367544323206E-13</v>
      </c>
      <c r="H200" s="5">
        <f t="shared" si="13"/>
        <v>0</v>
      </c>
      <c r="I200" s="5"/>
      <c r="J200" s="5"/>
      <c r="L200" s="5" t="str">
        <f t="shared" si="14"/>
        <v xml:space="preserve"> </v>
      </c>
      <c r="P200" s="7"/>
    </row>
    <row r="201" spans="7:16">
      <c r="G201" s="6">
        <f t="shared" ref="G201:H209" si="15">G200-E201+C201</f>
        <v>2.2737367544323206E-13</v>
      </c>
      <c r="H201" s="5">
        <f t="shared" si="15"/>
        <v>0</v>
      </c>
      <c r="I201" s="5"/>
      <c r="J201" s="5"/>
      <c r="L201" s="5" t="str">
        <f t="shared" si="14"/>
        <v xml:space="preserve"> </v>
      </c>
      <c r="P201" s="7"/>
    </row>
    <row r="202" spans="7:16">
      <c r="G202" s="6">
        <f t="shared" si="15"/>
        <v>2.2737367544323206E-13</v>
      </c>
      <c r="H202" s="5">
        <f t="shared" si="15"/>
        <v>0</v>
      </c>
      <c r="I202" s="5"/>
      <c r="J202" s="5"/>
      <c r="L202" s="5" t="str">
        <f t="shared" si="14"/>
        <v xml:space="preserve"> </v>
      </c>
      <c r="P202" s="7"/>
    </row>
    <row r="203" spans="7:16">
      <c r="G203" s="6">
        <f t="shared" si="15"/>
        <v>2.2737367544323206E-13</v>
      </c>
      <c r="H203" s="5">
        <f t="shared" si="15"/>
        <v>0</v>
      </c>
      <c r="I203" s="5"/>
      <c r="J203" s="5"/>
      <c r="L203" s="5" t="str">
        <f t="shared" si="14"/>
        <v xml:space="preserve"> </v>
      </c>
      <c r="P203" s="7"/>
    </row>
    <row r="204" spans="7:16">
      <c r="G204" s="6">
        <f t="shared" si="15"/>
        <v>2.2737367544323206E-13</v>
      </c>
      <c r="H204" s="5">
        <f t="shared" si="15"/>
        <v>0</v>
      </c>
      <c r="I204" s="5"/>
      <c r="J204" s="5"/>
      <c r="L204" s="5" t="str">
        <f t="shared" si="14"/>
        <v xml:space="preserve"> </v>
      </c>
      <c r="P204" s="7"/>
    </row>
    <row r="205" spans="7:16">
      <c r="G205" s="6">
        <f t="shared" si="15"/>
        <v>2.2737367544323206E-13</v>
      </c>
      <c r="H205" s="5">
        <f t="shared" si="15"/>
        <v>0</v>
      </c>
      <c r="I205" s="5"/>
      <c r="J205" s="5"/>
      <c r="L205" s="5" t="str">
        <f t="shared" si="14"/>
        <v xml:space="preserve"> </v>
      </c>
      <c r="P205" s="7"/>
    </row>
    <row r="206" spans="7:16">
      <c r="G206" s="6">
        <f t="shared" si="15"/>
        <v>2.2737367544323206E-13</v>
      </c>
      <c r="H206" s="5">
        <f t="shared" si="15"/>
        <v>0</v>
      </c>
      <c r="I206" s="5"/>
      <c r="J206" s="5"/>
      <c r="L206" s="5" t="str">
        <f t="shared" si="14"/>
        <v xml:space="preserve"> </v>
      </c>
      <c r="P206" s="7"/>
    </row>
    <row r="207" spans="7:16">
      <c r="G207" s="6">
        <f t="shared" si="15"/>
        <v>2.2737367544323206E-13</v>
      </c>
      <c r="H207" s="5">
        <f t="shared" si="15"/>
        <v>0</v>
      </c>
      <c r="I207" s="5"/>
      <c r="J207" s="5"/>
      <c r="L207" s="5" t="str">
        <f t="shared" si="14"/>
        <v xml:space="preserve"> </v>
      </c>
      <c r="P207" s="7"/>
    </row>
    <row r="208" spans="7:16">
      <c r="G208" s="6">
        <f t="shared" si="15"/>
        <v>2.2737367544323206E-13</v>
      </c>
      <c r="H208" s="5">
        <f t="shared" si="15"/>
        <v>0</v>
      </c>
      <c r="I208" s="5"/>
      <c r="J208" s="5"/>
      <c r="L208" s="5" t="str">
        <f t="shared" si="14"/>
        <v xml:space="preserve"> </v>
      </c>
      <c r="P208" s="7"/>
    </row>
    <row r="209" spans="7:16">
      <c r="G209" s="6">
        <f t="shared" si="15"/>
        <v>2.2737367544323206E-13</v>
      </c>
      <c r="H209" s="5">
        <f t="shared" si="15"/>
        <v>0</v>
      </c>
      <c r="I209" s="5"/>
      <c r="J209" s="5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R209"/>
  <sheetViews>
    <sheetView zoomScale="120" zoomScaleNormal="120" workbookViewId="0">
      <selection activeCell="B10" sqref="B10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4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4" t="s">
        <v>134</v>
      </c>
      <c r="D2" s="704"/>
      <c r="E2" s="704"/>
      <c r="F2" s="704"/>
      <c r="G2" s="704"/>
      <c r="H2" s="704"/>
      <c r="I2" s="704"/>
      <c r="J2" s="704"/>
      <c r="K2" s="704"/>
    </row>
    <row r="3" spans="1:18" ht="24.75" customHeight="1" thickBot="1">
      <c r="A3" s="1"/>
      <c r="C3" s="705"/>
      <c r="D3" s="705"/>
      <c r="E3" s="705"/>
      <c r="F3" s="705"/>
      <c r="G3" s="705"/>
      <c r="H3" s="705"/>
      <c r="I3" s="705"/>
      <c r="J3" s="705"/>
      <c r="K3" s="705"/>
    </row>
    <row r="4" spans="1:18" ht="24.75" thickTop="1" thickBot="1">
      <c r="A4" s="703"/>
      <c r="B4" s="703"/>
      <c r="C4" s="709" t="s">
        <v>22</v>
      </c>
      <c r="D4" s="709"/>
      <c r="E4" s="706" t="s">
        <v>140</v>
      </c>
      <c r="F4" s="707"/>
      <c r="G4" s="707"/>
      <c r="H4" s="707"/>
      <c r="I4" s="707"/>
      <c r="J4" s="707"/>
      <c r="K4" s="708"/>
      <c r="L4" s="467">
        <v>65</v>
      </c>
    </row>
    <row r="5" spans="1:18" ht="12" customHeight="1" thickTop="1" thickBot="1">
      <c r="A5" s="168"/>
      <c r="B5" s="169"/>
      <c r="C5" s="170"/>
      <c r="D5" s="168"/>
      <c r="E5" s="171"/>
      <c r="F5" s="169"/>
      <c r="G5" s="170"/>
      <c r="H5" s="168"/>
      <c r="I5" s="168"/>
      <c r="J5" s="168"/>
      <c r="K5" s="716" t="s">
        <v>20</v>
      </c>
      <c r="L5" s="717"/>
      <c r="M5" s="718"/>
      <c r="N5" s="373"/>
      <c r="O5" s="374"/>
      <c r="P5" s="375"/>
    </row>
    <row r="6" spans="1:18" ht="23.25" customHeight="1" thickBot="1">
      <c r="A6" s="710" t="s">
        <v>0</v>
      </c>
      <c r="B6" s="711"/>
      <c r="C6" s="712" t="s">
        <v>1</v>
      </c>
      <c r="D6" s="713"/>
      <c r="E6" s="714" t="s">
        <v>2</v>
      </c>
      <c r="F6" s="715"/>
      <c r="G6" s="712" t="s">
        <v>3</v>
      </c>
      <c r="H6" s="713"/>
      <c r="I6" s="172" t="s">
        <v>15</v>
      </c>
      <c r="J6" s="147" t="s">
        <v>7</v>
      </c>
      <c r="K6" s="372" t="s">
        <v>4</v>
      </c>
      <c r="L6" s="149" t="s">
        <v>19</v>
      </c>
      <c r="M6" s="148"/>
      <c r="N6" s="173" t="s">
        <v>8</v>
      </c>
      <c r="O6" s="173" t="s">
        <v>9</v>
      </c>
      <c r="P6" s="173" t="s">
        <v>8</v>
      </c>
      <c r="Q6" s="8"/>
      <c r="R6" s="4"/>
    </row>
    <row r="7" spans="1:18" ht="15" customHeight="1" thickTop="1" thickBot="1">
      <c r="A7" s="150" t="s">
        <v>17</v>
      </c>
      <c r="B7" s="376" t="s">
        <v>18</v>
      </c>
      <c r="C7" s="151" t="s">
        <v>10</v>
      </c>
      <c r="D7" s="152" t="s">
        <v>5</v>
      </c>
      <c r="E7" s="153" t="s">
        <v>10</v>
      </c>
      <c r="F7" s="142" t="s">
        <v>5</v>
      </c>
      <c r="G7" s="154" t="s">
        <v>10</v>
      </c>
      <c r="H7" s="142" t="s">
        <v>5</v>
      </c>
      <c r="I7" s="142" t="s">
        <v>16</v>
      </c>
      <c r="J7" s="174"/>
      <c r="K7" s="142" t="s">
        <v>11</v>
      </c>
      <c r="L7" s="142" t="s">
        <v>5</v>
      </c>
      <c r="M7" s="142" t="s">
        <v>6</v>
      </c>
      <c r="N7" s="155" t="s">
        <v>12</v>
      </c>
      <c r="O7" s="155" t="s">
        <v>13</v>
      </c>
      <c r="P7" s="155" t="s">
        <v>14</v>
      </c>
    </row>
    <row r="8" spans="1:18" s="27" customFormat="1" ht="20.25" customHeight="1">
      <c r="A8" s="127" t="s">
        <v>152</v>
      </c>
      <c r="B8" s="132"/>
      <c r="C8" s="133"/>
      <c r="D8" s="134"/>
      <c r="E8" s="135"/>
      <c r="F8" s="136"/>
      <c r="G8" s="133">
        <v>313.02999999999997</v>
      </c>
      <c r="H8" s="134">
        <v>23</v>
      </c>
      <c r="I8" s="137"/>
      <c r="J8" s="136"/>
      <c r="K8" s="138"/>
      <c r="L8" s="470">
        <f>H8*13.61</f>
        <v>313.02999999999997</v>
      </c>
      <c r="M8" s="59"/>
      <c r="N8" s="60"/>
      <c r="O8" s="60"/>
      <c r="P8" s="61"/>
      <c r="R8" s="60"/>
    </row>
    <row r="9" spans="1:18" s="19" customFormat="1" ht="15.75">
      <c r="B9" s="111">
        <v>1</v>
      </c>
      <c r="C9" s="122"/>
      <c r="D9" s="123"/>
      <c r="E9" s="377">
        <v>313.02999999999997</v>
      </c>
      <c r="F9" s="112">
        <v>23</v>
      </c>
      <c r="G9" s="378">
        <f t="shared" ref="G9:H24" si="0">G8-E9+C9</f>
        <v>0</v>
      </c>
      <c r="H9" s="209">
        <f t="shared" si="0"/>
        <v>0</v>
      </c>
      <c r="I9" s="125">
        <v>81</v>
      </c>
      <c r="J9" s="215" t="s">
        <v>157</v>
      </c>
      <c r="K9" s="379"/>
      <c r="L9" s="19">
        <f>F9*13.61</f>
        <v>313.02999999999997</v>
      </c>
      <c r="N9" s="34"/>
      <c r="O9" s="34"/>
      <c r="P9" s="34"/>
      <c r="R9" s="34"/>
    </row>
    <row r="10" spans="1:18" s="19" customFormat="1" ht="15.75">
      <c r="B10" s="111"/>
      <c r="C10" s="122"/>
      <c r="D10" s="123"/>
      <c r="E10" s="377"/>
      <c r="F10" s="112"/>
      <c r="G10" s="378">
        <f t="shared" si="0"/>
        <v>0</v>
      </c>
      <c r="H10" s="209">
        <f t="shared" si="0"/>
        <v>0</v>
      </c>
      <c r="I10" s="125"/>
      <c r="J10" s="215"/>
      <c r="K10" s="380"/>
      <c r="L10" s="19">
        <f t="shared" ref="L10:L54" si="1">F10*13.61</f>
        <v>0</v>
      </c>
      <c r="N10" s="34"/>
      <c r="O10" s="34"/>
      <c r="P10" s="34"/>
      <c r="R10" s="34"/>
    </row>
    <row r="11" spans="1:18" s="19" customFormat="1" ht="15.75">
      <c r="B11" s="111"/>
      <c r="C11" s="122"/>
      <c r="D11" s="123"/>
      <c r="E11" s="123"/>
      <c r="F11" s="123"/>
      <c r="G11" s="378">
        <f t="shared" si="0"/>
        <v>0</v>
      </c>
      <c r="H11" s="209">
        <f t="shared" si="0"/>
        <v>0</v>
      </c>
      <c r="I11" s="125"/>
      <c r="J11" s="215"/>
      <c r="K11" s="380"/>
      <c r="L11" s="19">
        <f t="shared" si="1"/>
        <v>0</v>
      </c>
      <c r="N11" s="34"/>
      <c r="O11" s="34"/>
      <c r="P11" s="34"/>
      <c r="R11" s="34"/>
    </row>
    <row r="12" spans="1:18" s="19" customFormat="1" ht="15.75">
      <c r="B12" s="111"/>
      <c r="C12" s="122"/>
      <c r="D12" s="123"/>
      <c r="E12" s="377"/>
      <c r="F12" s="112"/>
      <c r="G12" s="378">
        <f t="shared" si="0"/>
        <v>0</v>
      </c>
      <c r="H12" s="209">
        <f t="shared" si="0"/>
        <v>0</v>
      </c>
      <c r="I12" s="125"/>
      <c r="J12" s="215"/>
      <c r="K12" s="380"/>
      <c r="L12" s="19">
        <f t="shared" si="1"/>
        <v>0</v>
      </c>
      <c r="N12" s="34"/>
      <c r="O12" s="34"/>
      <c r="P12" s="34"/>
      <c r="R12" s="34"/>
    </row>
    <row r="13" spans="1:18" s="19" customFormat="1" ht="15.75">
      <c r="B13" s="111"/>
      <c r="C13" s="122"/>
      <c r="D13" s="123"/>
      <c r="E13" s="381"/>
      <c r="F13" s="112"/>
      <c r="G13" s="378">
        <f t="shared" si="0"/>
        <v>0</v>
      </c>
      <c r="H13" s="209">
        <f t="shared" si="0"/>
        <v>0</v>
      </c>
      <c r="I13" s="125"/>
      <c r="J13" s="215"/>
      <c r="K13" s="379"/>
      <c r="L13" s="19">
        <f t="shared" si="1"/>
        <v>0</v>
      </c>
      <c r="N13" s="34"/>
      <c r="O13" s="33"/>
      <c r="P13" s="34"/>
      <c r="R13" s="34"/>
    </row>
    <row r="14" spans="1:18" s="38" customFormat="1" ht="15.75">
      <c r="A14" s="19"/>
      <c r="B14" s="111"/>
      <c r="C14" s="122"/>
      <c r="D14" s="123"/>
      <c r="E14" s="382"/>
      <c r="F14" s="112"/>
      <c r="G14" s="378">
        <f t="shared" si="0"/>
        <v>0</v>
      </c>
      <c r="H14" s="209">
        <f t="shared" si="0"/>
        <v>0</v>
      </c>
      <c r="I14" s="125"/>
      <c r="J14" s="215"/>
      <c r="K14" s="383"/>
      <c r="L14" s="19">
        <f t="shared" si="1"/>
        <v>0</v>
      </c>
      <c r="N14" s="50"/>
      <c r="O14" s="46"/>
      <c r="P14" s="46"/>
      <c r="R14" s="46"/>
    </row>
    <row r="15" spans="1:18" s="19" customFormat="1" ht="15.75">
      <c r="B15" s="111"/>
      <c r="C15" s="122"/>
      <c r="D15" s="123"/>
      <c r="E15" s="382"/>
      <c r="F15" s="112"/>
      <c r="G15" s="378">
        <f t="shared" si="0"/>
        <v>0</v>
      </c>
      <c r="H15" s="209">
        <f t="shared" si="0"/>
        <v>0</v>
      </c>
      <c r="I15" s="217"/>
      <c r="J15" s="215"/>
      <c r="K15" s="110"/>
      <c r="L15" s="19">
        <f t="shared" si="1"/>
        <v>0</v>
      </c>
      <c r="N15" s="50"/>
      <c r="O15" s="34"/>
      <c r="P15" s="34"/>
      <c r="R15" s="34"/>
    </row>
    <row r="16" spans="1:18" s="19" customFormat="1" ht="15.75">
      <c r="B16" s="121"/>
      <c r="C16" s="122"/>
      <c r="D16" s="123"/>
      <c r="E16" s="382"/>
      <c r="F16" s="112"/>
      <c r="G16" s="378">
        <f t="shared" si="0"/>
        <v>0</v>
      </c>
      <c r="H16" s="209">
        <f t="shared" si="0"/>
        <v>0</v>
      </c>
      <c r="I16" s="218"/>
      <c r="J16" s="215"/>
      <c r="K16" s="123"/>
      <c r="L16" s="19">
        <f t="shared" si="1"/>
        <v>0</v>
      </c>
      <c r="N16" s="34"/>
      <c r="O16" s="34"/>
      <c r="P16" s="34"/>
      <c r="R16" s="34"/>
    </row>
    <row r="17" spans="1:16" s="19" customFormat="1" ht="15.75">
      <c r="B17" s="121"/>
      <c r="C17" s="122"/>
      <c r="D17" s="123"/>
      <c r="E17" s="216"/>
      <c r="F17" s="112"/>
      <c r="G17" s="378">
        <f t="shared" si="0"/>
        <v>0</v>
      </c>
      <c r="H17" s="209">
        <f t="shared" si="0"/>
        <v>0</v>
      </c>
      <c r="I17" s="218"/>
      <c r="J17" s="215"/>
      <c r="K17" s="123"/>
      <c r="L17" s="19">
        <f t="shared" si="1"/>
        <v>0</v>
      </c>
      <c r="N17" s="34"/>
      <c r="O17" s="34"/>
      <c r="P17" s="34"/>
    </row>
    <row r="18" spans="1:16" s="19" customFormat="1" ht="15.75">
      <c r="B18" s="121"/>
      <c r="C18" s="122"/>
      <c r="D18" s="123"/>
      <c r="E18" s="216"/>
      <c r="F18" s="112"/>
      <c r="G18" s="378">
        <f t="shared" si="0"/>
        <v>0</v>
      </c>
      <c r="H18" s="209">
        <f t="shared" si="0"/>
        <v>0</v>
      </c>
      <c r="I18" s="218"/>
      <c r="J18" s="218"/>
      <c r="K18" s="123"/>
      <c r="L18" s="19">
        <f t="shared" si="1"/>
        <v>0</v>
      </c>
      <c r="N18" s="34"/>
      <c r="O18" s="34"/>
      <c r="P18" s="34"/>
    </row>
    <row r="19" spans="1:16" s="19" customFormat="1" ht="15">
      <c r="B19" s="121"/>
      <c r="C19" s="122"/>
      <c r="D19" s="123"/>
      <c r="E19" s="216"/>
      <c r="F19" s="112"/>
      <c r="G19" s="378">
        <f t="shared" si="0"/>
        <v>0</v>
      </c>
      <c r="H19" s="209">
        <f t="shared" si="0"/>
        <v>0</v>
      </c>
      <c r="I19" s="209"/>
      <c r="J19" s="209"/>
      <c r="K19" s="123"/>
      <c r="L19" s="19">
        <f t="shared" si="1"/>
        <v>0</v>
      </c>
      <c r="N19" s="34"/>
      <c r="O19" s="34"/>
      <c r="P19" s="34"/>
    </row>
    <row r="20" spans="1:16" s="19" customFormat="1" ht="15">
      <c r="A20" s="37"/>
      <c r="B20" s="118"/>
      <c r="C20" s="122"/>
      <c r="D20" s="123"/>
      <c r="E20" s="216"/>
      <c r="F20" s="112"/>
      <c r="G20" s="378">
        <f>G19-E20+C20</f>
        <v>0</v>
      </c>
      <c r="H20" s="209">
        <f>H19-F20+D20</f>
        <v>0</v>
      </c>
      <c r="I20" s="209"/>
      <c r="J20" s="209"/>
      <c r="K20" s="123"/>
      <c r="L20" s="19">
        <f t="shared" si="1"/>
        <v>0</v>
      </c>
      <c r="N20" s="34"/>
      <c r="O20" s="34"/>
      <c r="P20" s="34"/>
    </row>
    <row r="21" spans="1:16" s="19" customFormat="1" ht="15">
      <c r="B21" s="118"/>
      <c r="C21" s="122"/>
      <c r="D21" s="123"/>
      <c r="E21" s="216"/>
      <c r="F21" s="112"/>
      <c r="G21" s="378">
        <f t="shared" si="0"/>
        <v>0</v>
      </c>
      <c r="H21" s="209">
        <f t="shared" si="0"/>
        <v>0</v>
      </c>
      <c r="I21" s="209"/>
      <c r="J21" s="209"/>
      <c r="K21" s="123"/>
      <c r="L21" s="19">
        <f t="shared" si="1"/>
        <v>0</v>
      </c>
      <c r="N21" s="34"/>
      <c r="O21" s="34"/>
      <c r="P21" s="34"/>
    </row>
    <row r="22" spans="1:16" s="19" customFormat="1" ht="15">
      <c r="B22" s="118"/>
      <c r="C22" s="122"/>
      <c r="D22" s="123"/>
      <c r="E22" s="216"/>
      <c r="F22" s="112"/>
      <c r="G22" s="378">
        <f t="shared" si="0"/>
        <v>0</v>
      </c>
      <c r="H22" s="209">
        <f t="shared" si="0"/>
        <v>0</v>
      </c>
      <c r="I22" s="209"/>
      <c r="J22" s="209"/>
      <c r="K22" s="371"/>
      <c r="L22" s="19">
        <f t="shared" si="1"/>
        <v>0</v>
      </c>
      <c r="N22" s="34"/>
      <c r="O22" s="34"/>
      <c r="P22" s="34"/>
    </row>
    <row r="23" spans="1:16" s="19" customFormat="1" ht="15">
      <c r="B23" s="118"/>
      <c r="C23" s="122"/>
      <c r="D23" s="123"/>
      <c r="E23" s="216"/>
      <c r="F23" s="112"/>
      <c r="G23" s="378">
        <f t="shared" si="0"/>
        <v>0</v>
      </c>
      <c r="H23" s="209">
        <f t="shared" si="0"/>
        <v>0</v>
      </c>
      <c r="I23" s="209"/>
      <c r="J23" s="209"/>
      <c r="K23" s="123"/>
      <c r="L23" s="19">
        <f t="shared" si="1"/>
        <v>0</v>
      </c>
      <c r="N23" s="34"/>
      <c r="O23" s="34"/>
      <c r="P23" s="34"/>
    </row>
    <row r="24" spans="1:16" s="19" customFormat="1">
      <c r="B24" s="118"/>
      <c r="C24" s="122"/>
      <c r="D24" s="123"/>
      <c r="E24" s="216"/>
      <c r="F24" s="123"/>
      <c r="G24" s="378">
        <f t="shared" si="0"/>
        <v>0</v>
      </c>
      <c r="H24" s="209">
        <f t="shared" si="0"/>
        <v>0</v>
      </c>
      <c r="I24" s="209"/>
      <c r="J24" s="209"/>
      <c r="K24" s="123"/>
      <c r="L24" s="19">
        <f t="shared" si="1"/>
        <v>0</v>
      </c>
      <c r="N24" s="34"/>
      <c r="O24" s="34"/>
      <c r="P24" s="34"/>
    </row>
    <row r="25" spans="1:16" s="19" customFormat="1">
      <c r="B25" s="118"/>
      <c r="C25" s="122"/>
      <c r="D25" s="123"/>
      <c r="E25" s="216"/>
      <c r="F25" s="123"/>
      <c r="G25" s="378">
        <f t="shared" ref="G25:H40" si="2">G24-E25+C25</f>
        <v>0</v>
      </c>
      <c r="H25" s="209">
        <f t="shared" si="2"/>
        <v>0</v>
      </c>
      <c r="I25" s="110"/>
      <c r="J25" s="110"/>
      <c r="K25" s="123"/>
      <c r="L25" s="19">
        <f t="shared" si="1"/>
        <v>0</v>
      </c>
      <c r="N25" s="34"/>
      <c r="O25" s="34"/>
      <c r="P25" s="34"/>
    </row>
    <row r="26" spans="1:16" s="19" customFormat="1" ht="15">
      <c r="B26" s="118"/>
      <c r="C26" s="122"/>
      <c r="D26" s="123"/>
      <c r="E26" s="216"/>
      <c r="F26" s="123"/>
      <c r="G26" s="378">
        <f t="shared" si="2"/>
        <v>0</v>
      </c>
      <c r="H26" s="209">
        <f t="shared" si="2"/>
        <v>0</v>
      </c>
      <c r="I26" s="110"/>
      <c r="J26" s="110"/>
      <c r="K26" s="112"/>
      <c r="L26" s="19">
        <f t="shared" si="1"/>
        <v>0</v>
      </c>
      <c r="N26" s="34"/>
      <c r="O26" s="34"/>
      <c r="P26" s="34"/>
    </row>
    <row r="27" spans="1:16" s="19" customFormat="1">
      <c r="B27" s="118"/>
      <c r="C27" s="122"/>
      <c r="D27" s="123"/>
      <c r="E27" s="216"/>
      <c r="F27" s="123"/>
      <c r="G27" s="378">
        <f t="shared" si="2"/>
        <v>0</v>
      </c>
      <c r="H27" s="209">
        <f t="shared" si="2"/>
        <v>0</v>
      </c>
      <c r="I27" s="110"/>
      <c r="J27" s="110"/>
      <c r="K27" s="123"/>
      <c r="L27" s="19">
        <f t="shared" si="1"/>
        <v>0</v>
      </c>
      <c r="N27" s="34"/>
      <c r="O27" s="34"/>
      <c r="P27" s="34"/>
    </row>
    <row r="28" spans="1:16" s="19" customFormat="1">
      <c r="B28" s="118"/>
      <c r="C28" s="122"/>
      <c r="D28" s="123"/>
      <c r="E28" s="216"/>
      <c r="F28" s="123"/>
      <c r="G28" s="378">
        <f t="shared" si="2"/>
        <v>0</v>
      </c>
      <c r="H28" s="209">
        <f t="shared" si="2"/>
        <v>0</v>
      </c>
      <c r="I28" s="371"/>
      <c r="J28" s="371"/>
      <c r="K28" s="123"/>
      <c r="L28" s="19">
        <f t="shared" si="1"/>
        <v>0</v>
      </c>
      <c r="N28" s="34"/>
      <c r="O28" s="34"/>
      <c r="P28" s="34"/>
    </row>
    <row r="29" spans="1:16" s="19" customFormat="1">
      <c r="B29" s="118"/>
      <c r="C29" s="115"/>
      <c r="D29" s="107"/>
      <c r="E29" s="119"/>
      <c r="F29" s="107"/>
      <c r="G29" s="116">
        <f t="shared" si="2"/>
        <v>0</v>
      </c>
      <c r="H29" s="117">
        <f t="shared" si="2"/>
        <v>0</v>
      </c>
      <c r="I29" s="120"/>
      <c r="J29" s="120"/>
      <c r="K29" s="107"/>
      <c r="L29" s="19">
        <f t="shared" si="1"/>
        <v>0</v>
      </c>
      <c r="N29" s="34"/>
      <c r="O29" s="34"/>
      <c r="P29" s="34"/>
    </row>
    <row r="30" spans="1:16" s="19" customFormat="1">
      <c r="B30" s="107"/>
      <c r="C30" s="115"/>
      <c r="D30" s="107"/>
      <c r="E30" s="119"/>
      <c r="F30" s="107"/>
      <c r="G30" s="116">
        <f t="shared" si="2"/>
        <v>0</v>
      </c>
      <c r="H30" s="117">
        <f t="shared" si="2"/>
        <v>0</v>
      </c>
      <c r="I30" s="107"/>
      <c r="J30" s="120"/>
      <c r="K30" s="107"/>
      <c r="L30" s="19">
        <f t="shared" si="1"/>
        <v>0</v>
      </c>
      <c r="N30" s="34"/>
      <c r="O30" s="34"/>
      <c r="P30" s="34"/>
    </row>
    <row r="31" spans="1:16" s="19" customFormat="1">
      <c r="B31" s="107"/>
      <c r="C31" s="115"/>
      <c r="D31" s="107"/>
      <c r="E31" s="119"/>
      <c r="F31" s="107"/>
      <c r="G31" s="116">
        <f t="shared" si="2"/>
        <v>0</v>
      </c>
      <c r="H31" s="117">
        <f t="shared" si="2"/>
        <v>0</v>
      </c>
      <c r="I31" s="107"/>
      <c r="J31" s="120"/>
      <c r="K31" s="107"/>
      <c r="L31" s="19">
        <f t="shared" si="1"/>
        <v>0</v>
      </c>
      <c r="N31" s="34"/>
      <c r="O31" s="34"/>
      <c r="P31" s="34"/>
    </row>
    <row r="32" spans="1:16" s="19" customFormat="1">
      <c r="B32" s="107"/>
      <c r="C32" s="115"/>
      <c r="D32" s="107"/>
      <c r="E32" s="119"/>
      <c r="F32" s="107"/>
      <c r="G32" s="116">
        <f t="shared" si="2"/>
        <v>0</v>
      </c>
      <c r="H32" s="117">
        <f t="shared" si="2"/>
        <v>0</v>
      </c>
      <c r="I32" s="107"/>
      <c r="J32" s="120"/>
      <c r="K32" s="107"/>
      <c r="L32" s="19">
        <f t="shared" si="1"/>
        <v>0</v>
      </c>
      <c r="N32" s="34"/>
      <c r="O32" s="34"/>
      <c r="P32" s="34"/>
    </row>
    <row r="33" spans="2:16" s="19" customFormat="1">
      <c r="B33" s="107"/>
      <c r="C33" s="115"/>
      <c r="D33" s="107"/>
      <c r="E33" s="119"/>
      <c r="F33" s="107"/>
      <c r="G33" s="116">
        <f t="shared" si="2"/>
        <v>0</v>
      </c>
      <c r="H33" s="117">
        <f t="shared" si="2"/>
        <v>0</v>
      </c>
      <c r="I33" s="107"/>
      <c r="J33" s="107"/>
      <c r="K33" s="107"/>
      <c r="L33" s="19">
        <f t="shared" si="1"/>
        <v>0</v>
      </c>
      <c r="N33" s="34"/>
      <c r="O33" s="34"/>
      <c r="P33" s="34"/>
    </row>
    <row r="34" spans="2:16" s="19" customFormat="1">
      <c r="B34" s="107"/>
      <c r="C34" s="115"/>
      <c r="D34" s="107"/>
      <c r="E34" s="119"/>
      <c r="F34" s="107"/>
      <c r="G34" s="116">
        <f t="shared" si="2"/>
        <v>0</v>
      </c>
      <c r="H34" s="117">
        <f t="shared" si="2"/>
        <v>0</v>
      </c>
      <c r="I34" s="107"/>
      <c r="J34" s="107"/>
      <c r="K34" s="107"/>
      <c r="L34" s="19">
        <f t="shared" si="1"/>
        <v>0</v>
      </c>
      <c r="N34" s="34"/>
      <c r="O34" s="34"/>
      <c r="P34" s="34"/>
    </row>
    <row r="35" spans="2:16" s="19" customFormat="1">
      <c r="C35" s="30"/>
      <c r="E35" s="41"/>
      <c r="G35" s="47">
        <f t="shared" si="2"/>
        <v>0</v>
      </c>
      <c r="H35" s="42">
        <f t="shared" si="2"/>
        <v>0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1"/>
      <c r="G36" s="47">
        <f t="shared" si="2"/>
        <v>0</v>
      </c>
      <c r="H36" s="19">
        <f t="shared" si="2"/>
        <v>0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1"/>
      <c r="G37" s="47">
        <f t="shared" si="2"/>
        <v>0</v>
      </c>
      <c r="H37" s="19">
        <f t="shared" si="2"/>
        <v>0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1"/>
      <c r="G38" s="47">
        <f t="shared" si="2"/>
        <v>0</v>
      </c>
      <c r="H38" s="19">
        <f t="shared" si="2"/>
        <v>0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1"/>
      <c r="G39" s="47">
        <f t="shared" si="2"/>
        <v>0</v>
      </c>
      <c r="H39" s="19">
        <f t="shared" si="2"/>
        <v>0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1"/>
      <c r="G40" s="47">
        <f t="shared" si="2"/>
        <v>0</v>
      </c>
      <c r="H40" s="19">
        <f t="shared" si="2"/>
        <v>0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1"/>
      <c r="G41" s="47">
        <f t="shared" ref="G41:H56" si="3">G40-E41+C41</f>
        <v>0</v>
      </c>
      <c r="H41" s="19">
        <f t="shared" si="3"/>
        <v>0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1"/>
      <c r="G42" s="47">
        <f t="shared" si="3"/>
        <v>0</v>
      </c>
      <c r="H42" s="19">
        <f t="shared" si="3"/>
        <v>0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1"/>
      <c r="G43" s="47">
        <f t="shared" si="3"/>
        <v>0</v>
      </c>
      <c r="H43" s="19">
        <f t="shared" si="3"/>
        <v>0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1"/>
      <c r="G44" s="47">
        <f t="shared" si="3"/>
        <v>0</v>
      </c>
      <c r="H44" s="19">
        <f t="shared" si="3"/>
        <v>0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1"/>
      <c r="G45" s="47">
        <f t="shared" si="3"/>
        <v>0</v>
      </c>
      <c r="H45" s="19">
        <f t="shared" si="3"/>
        <v>0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1"/>
      <c r="G46" s="47">
        <f t="shared" si="3"/>
        <v>0</v>
      </c>
      <c r="H46" s="19">
        <f t="shared" si="3"/>
        <v>0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1"/>
      <c r="G47" s="47">
        <f t="shared" si="3"/>
        <v>0</v>
      </c>
      <c r="H47" s="19">
        <f t="shared" si="3"/>
        <v>0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1"/>
      <c r="G48" s="47">
        <f t="shared" si="3"/>
        <v>0</v>
      </c>
      <c r="H48" s="19">
        <f t="shared" si="3"/>
        <v>0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1"/>
      <c r="G49" s="47">
        <f t="shared" si="3"/>
        <v>0</v>
      </c>
      <c r="H49" s="19">
        <f t="shared" si="3"/>
        <v>0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1"/>
      <c r="G50" s="47">
        <f t="shared" si="3"/>
        <v>0</v>
      </c>
      <c r="H50" s="19">
        <f t="shared" si="3"/>
        <v>0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1"/>
      <c r="G51" s="47">
        <f t="shared" si="3"/>
        <v>0</v>
      </c>
      <c r="H51" s="19">
        <f t="shared" si="3"/>
        <v>0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1"/>
      <c r="G52" s="47">
        <f t="shared" si="3"/>
        <v>0</v>
      </c>
      <c r="H52" s="19">
        <f t="shared" si="3"/>
        <v>0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1"/>
      <c r="G53" s="47">
        <f t="shared" si="3"/>
        <v>0</v>
      </c>
      <c r="H53" s="19">
        <f t="shared" si="3"/>
        <v>0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1"/>
      <c r="G54" s="47">
        <f t="shared" si="3"/>
        <v>0</v>
      </c>
      <c r="H54" s="19">
        <f t="shared" si="3"/>
        <v>0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1"/>
      <c r="G55" s="47">
        <f t="shared" si="3"/>
        <v>0</v>
      </c>
      <c r="H55" s="19">
        <f t="shared" si="3"/>
        <v>0</v>
      </c>
      <c r="N55" s="34"/>
      <c r="O55" s="34"/>
      <c r="P55" s="34"/>
    </row>
    <row r="56" spans="1:16" s="19" customFormat="1">
      <c r="C56" s="30"/>
      <c r="E56" s="41"/>
      <c r="G56" s="47">
        <f t="shared" si="3"/>
        <v>0</v>
      </c>
      <c r="H56" s="19">
        <f t="shared" si="3"/>
        <v>0</v>
      </c>
      <c r="N56" s="34"/>
      <c r="O56" s="34"/>
      <c r="P56" s="34"/>
    </row>
    <row r="57" spans="1:16" s="19" customFormat="1">
      <c r="C57" s="30"/>
      <c r="E57" s="41"/>
      <c r="G57" s="47">
        <f t="shared" ref="G57:H72" si="4">G56-E57+C57</f>
        <v>0</v>
      </c>
      <c r="H57" s="19">
        <f t="shared" si="4"/>
        <v>0</v>
      </c>
      <c r="N57" s="34"/>
      <c r="O57" s="34"/>
      <c r="P57" s="34"/>
    </row>
    <row r="58" spans="1:16" s="19" customFormat="1">
      <c r="C58" s="30"/>
      <c r="E58" s="41"/>
      <c r="G58" s="47">
        <f t="shared" si="4"/>
        <v>0</v>
      </c>
      <c r="H58" s="19">
        <f t="shared" si="4"/>
        <v>0</v>
      </c>
      <c r="N58" s="34"/>
      <c r="O58" s="34"/>
      <c r="P58" s="34"/>
    </row>
    <row r="59" spans="1:16" s="19" customFormat="1">
      <c r="C59" s="30"/>
      <c r="E59" s="41"/>
      <c r="G59" s="47">
        <f t="shared" si="4"/>
        <v>0</v>
      </c>
      <c r="H59" s="19">
        <f t="shared" si="4"/>
        <v>0</v>
      </c>
      <c r="N59" s="34"/>
      <c r="O59" s="34"/>
      <c r="P59" s="34"/>
    </row>
    <row r="60" spans="1:16" s="19" customFormat="1">
      <c r="C60" s="30"/>
      <c r="E60" s="41"/>
      <c r="G60" s="47">
        <f t="shared" si="4"/>
        <v>0</v>
      </c>
      <c r="H60" s="19">
        <f t="shared" si="4"/>
        <v>0</v>
      </c>
      <c r="N60" s="34"/>
      <c r="O60" s="34"/>
      <c r="P60" s="34"/>
    </row>
    <row r="61" spans="1:16" s="19" customFormat="1">
      <c r="C61" s="30"/>
      <c r="E61" s="41"/>
      <c r="G61" s="47">
        <f t="shared" si="4"/>
        <v>0</v>
      </c>
      <c r="H61" s="19">
        <f t="shared" si="4"/>
        <v>0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75"/>
      <c r="G62" s="47">
        <f t="shared" si="4"/>
        <v>0</v>
      </c>
      <c r="H62" s="19">
        <f t="shared" si="4"/>
        <v>0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5"/>
      <c r="G63" s="30">
        <f t="shared" si="4"/>
        <v>0</v>
      </c>
      <c r="H63" s="19">
        <f t="shared" si="4"/>
        <v>0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5"/>
      <c r="F64" s="5"/>
      <c r="G64" s="6">
        <f t="shared" si="4"/>
        <v>0</v>
      </c>
      <c r="H64" s="5">
        <f t="shared" si="4"/>
        <v>0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5"/>
      <c r="F65" s="5"/>
      <c r="G65" s="6">
        <f t="shared" si="4"/>
        <v>0</v>
      </c>
      <c r="H65" s="5">
        <f t="shared" si="4"/>
        <v>0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5"/>
      <c r="F66" s="5"/>
      <c r="G66" s="6">
        <f t="shared" si="4"/>
        <v>0</v>
      </c>
      <c r="H66" s="5">
        <f t="shared" si="4"/>
        <v>0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5"/>
      <c r="F67" s="5"/>
      <c r="G67" s="6">
        <f t="shared" si="4"/>
        <v>0</v>
      </c>
      <c r="H67" s="5">
        <f t="shared" si="4"/>
        <v>0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5"/>
      <c r="F68" s="5"/>
      <c r="G68" s="6">
        <f t="shared" si="4"/>
        <v>0</v>
      </c>
      <c r="H68" s="5">
        <f t="shared" si="4"/>
        <v>0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5"/>
      <c r="F69" s="5"/>
      <c r="G69" s="6">
        <f t="shared" si="4"/>
        <v>0</v>
      </c>
      <c r="H69" s="5">
        <f t="shared" si="4"/>
        <v>0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5"/>
      <c r="F70" s="5"/>
      <c r="G70" s="6">
        <f t="shared" si="4"/>
        <v>0</v>
      </c>
      <c r="H70" s="5">
        <f t="shared" si="4"/>
        <v>0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75"/>
      <c r="F71" s="5"/>
      <c r="G71" s="6">
        <f t="shared" si="4"/>
        <v>0</v>
      </c>
      <c r="H71" s="5">
        <f t="shared" si="4"/>
        <v>0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0</v>
      </c>
      <c r="H72" s="5">
        <f t="shared" si="4"/>
        <v>0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0</v>
      </c>
      <c r="H73" s="5">
        <f t="shared" si="6"/>
        <v>0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0</v>
      </c>
      <c r="H74" s="5">
        <f t="shared" si="6"/>
        <v>0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0</v>
      </c>
      <c r="H75" s="5">
        <f t="shared" si="6"/>
        <v>0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0</v>
      </c>
      <c r="H76" s="5">
        <f t="shared" si="6"/>
        <v>0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0</v>
      </c>
      <c r="H77" s="5">
        <f t="shared" si="6"/>
        <v>0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0</v>
      </c>
      <c r="H78" s="5">
        <f t="shared" si="6"/>
        <v>0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0</v>
      </c>
      <c r="H79" s="5">
        <f t="shared" si="6"/>
        <v>0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0</v>
      </c>
      <c r="H80" s="5">
        <f t="shared" si="6"/>
        <v>0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0</v>
      </c>
      <c r="H81" s="5">
        <f t="shared" si="6"/>
        <v>0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0</v>
      </c>
      <c r="H82" s="5">
        <f t="shared" si="6"/>
        <v>0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0</v>
      </c>
      <c r="H83" s="5">
        <f t="shared" si="6"/>
        <v>0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0</v>
      </c>
      <c r="H84" s="5">
        <f t="shared" si="6"/>
        <v>0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0</v>
      </c>
      <c r="H85" s="5">
        <f t="shared" si="6"/>
        <v>0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0</v>
      </c>
      <c r="H86" s="5">
        <f t="shared" si="6"/>
        <v>0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0</v>
      </c>
      <c r="H87" s="5">
        <f t="shared" si="6"/>
        <v>0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0</v>
      </c>
      <c r="H88" s="5">
        <f t="shared" si="6"/>
        <v>0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0</v>
      </c>
      <c r="H89" s="5">
        <f t="shared" si="7"/>
        <v>0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0</v>
      </c>
      <c r="H90" s="5">
        <f t="shared" si="7"/>
        <v>0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0</v>
      </c>
      <c r="H91" s="5">
        <f t="shared" si="7"/>
        <v>0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0</v>
      </c>
      <c r="H92" s="5">
        <f t="shared" si="7"/>
        <v>0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0</v>
      </c>
      <c r="H93" s="5">
        <f t="shared" si="7"/>
        <v>0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0</v>
      </c>
      <c r="H94" s="5">
        <f t="shared" si="7"/>
        <v>0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0</v>
      </c>
      <c r="H95" s="5">
        <f t="shared" si="7"/>
        <v>0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0</v>
      </c>
      <c r="H96" s="5">
        <f t="shared" si="7"/>
        <v>0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0</v>
      </c>
      <c r="H97" s="5">
        <f t="shared" si="7"/>
        <v>0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0</v>
      </c>
      <c r="H98" s="5">
        <f t="shared" si="7"/>
        <v>0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0</v>
      </c>
      <c r="H99" s="5">
        <f t="shared" si="7"/>
        <v>0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0</v>
      </c>
      <c r="H100" s="5">
        <f t="shared" si="7"/>
        <v>0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0</v>
      </c>
      <c r="H101" s="5">
        <f t="shared" si="7"/>
        <v>0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0</v>
      </c>
      <c r="H102" s="5">
        <f t="shared" si="7"/>
        <v>0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0</v>
      </c>
      <c r="H103" s="5">
        <f t="shared" si="7"/>
        <v>0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0</v>
      </c>
      <c r="H104" s="5">
        <f t="shared" si="7"/>
        <v>0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0</v>
      </c>
      <c r="H105" s="5">
        <f t="shared" si="8"/>
        <v>0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0</v>
      </c>
      <c r="H106" s="5">
        <f t="shared" si="8"/>
        <v>0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0</v>
      </c>
      <c r="H107" s="5">
        <f t="shared" si="8"/>
        <v>0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0</v>
      </c>
      <c r="H108" s="5">
        <f t="shared" si="8"/>
        <v>0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0</v>
      </c>
      <c r="H109" s="5">
        <f t="shared" si="8"/>
        <v>0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0</v>
      </c>
      <c r="H110" s="5">
        <f t="shared" si="8"/>
        <v>0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0</v>
      </c>
      <c r="H111" s="5">
        <f t="shared" si="8"/>
        <v>0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0</v>
      </c>
      <c r="H112" s="5">
        <f t="shared" si="8"/>
        <v>0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0</v>
      </c>
      <c r="H113" s="5">
        <f t="shared" si="8"/>
        <v>0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0</v>
      </c>
      <c r="H114" s="5">
        <f t="shared" si="8"/>
        <v>0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0</v>
      </c>
      <c r="H115" s="5">
        <f t="shared" si="8"/>
        <v>0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0</v>
      </c>
      <c r="H116" s="5">
        <f t="shared" si="8"/>
        <v>0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0</v>
      </c>
      <c r="H117" s="5">
        <f t="shared" si="8"/>
        <v>0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0</v>
      </c>
      <c r="H118" s="5">
        <f t="shared" si="8"/>
        <v>0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0</v>
      </c>
      <c r="H119" s="5">
        <f t="shared" si="8"/>
        <v>0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0</v>
      </c>
      <c r="H120" s="5">
        <f t="shared" si="8"/>
        <v>0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0</v>
      </c>
      <c r="H121" s="5">
        <f t="shared" si="9"/>
        <v>0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0</v>
      </c>
      <c r="H122" s="5">
        <f t="shared" si="9"/>
        <v>0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0</v>
      </c>
      <c r="H123" s="5">
        <f t="shared" si="9"/>
        <v>0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0</v>
      </c>
      <c r="H124" s="5">
        <f t="shared" si="9"/>
        <v>0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0</v>
      </c>
      <c r="H125" s="5">
        <f t="shared" si="9"/>
        <v>0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0</v>
      </c>
      <c r="H126" s="5">
        <f t="shared" si="9"/>
        <v>0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0</v>
      </c>
      <c r="H127" s="5">
        <f t="shared" si="9"/>
        <v>0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0</v>
      </c>
      <c r="H128" s="5">
        <f t="shared" si="9"/>
        <v>0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0</v>
      </c>
      <c r="H129" s="5">
        <f t="shared" si="9"/>
        <v>0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0</v>
      </c>
      <c r="H130" s="5">
        <f t="shared" si="9"/>
        <v>0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0</v>
      </c>
      <c r="H131" s="5">
        <f t="shared" si="9"/>
        <v>0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0</v>
      </c>
      <c r="H132" s="5">
        <f t="shared" si="9"/>
        <v>0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0</v>
      </c>
      <c r="H133" s="5">
        <f t="shared" si="9"/>
        <v>0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0</v>
      </c>
      <c r="H134" s="5">
        <f t="shared" si="9"/>
        <v>0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0</v>
      </c>
      <c r="H135" s="5">
        <f t="shared" si="9"/>
        <v>0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0</v>
      </c>
      <c r="H136" s="5">
        <f t="shared" si="9"/>
        <v>0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0</v>
      </c>
      <c r="H137" s="5">
        <f t="shared" si="11"/>
        <v>0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0</v>
      </c>
      <c r="H138" s="5">
        <f t="shared" si="11"/>
        <v>0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0</v>
      </c>
      <c r="H139" s="5">
        <f t="shared" si="11"/>
        <v>0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0</v>
      </c>
      <c r="H140" s="5">
        <f t="shared" si="11"/>
        <v>0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0</v>
      </c>
      <c r="H141" s="5">
        <f t="shared" si="11"/>
        <v>0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0</v>
      </c>
      <c r="H142" s="5">
        <f t="shared" si="11"/>
        <v>0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0</v>
      </c>
      <c r="H143" s="5">
        <f t="shared" si="11"/>
        <v>0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0</v>
      </c>
      <c r="H144" s="5">
        <f t="shared" si="11"/>
        <v>0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0</v>
      </c>
      <c r="H145" s="5">
        <f t="shared" si="11"/>
        <v>0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0</v>
      </c>
      <c r="H146" s="5">
        <f t="shared" si="11"/>
        <v>0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0</v>
      </c>
      <c r="H147" s="5">
        <f t="shared" si="11"/>
        <v>0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0</v>
      </c>
      <c r="H148" s="5">
        <f t="shared" si="11"/>
        <v>0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0</v>
      </c>
      <c r="H149" s="5">
        <f t="shared" si="11"/>
        <v>0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0</v>
      </c>
      <c r="H150" s="5">
        <f t="shared" si="11"/>
        <v>0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0</v>
      </c>
      <c r="H151" s="5">
        <f t="shared" si="11"/>
        <v>0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0</v>
      </c>
      <c r="H152" s="5">
        <f t="shared" si="11"/>
        <v>0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0</v>
      </c>
      <c r="H153" s="5">
        <f t="shared" si="12"/>
        <v>0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0</v>
      </c>
      <c r="H154" s="5">
        <f t="shared" si="12"/>
        <v>0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0</v>
      </c>
      <c r="H155" s="5">
        <f t="shared" si="12"/>
        <v>0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0</v>
      </c>
      <c r="H156" s="5">
        <f t="shared" si="12"/>
        <v>0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0</v>
      </c>
      <c r="H157" s="5">
        <f t="shared" si="12"/>
        <v>0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0</v>
      </c>
      <c r="H158" s="5">
        <f t="shared" si="12"/>
        <v>0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0</v>
      </c>
      <c r="H159" s="5">
        <f t="shared" si="12"/>
        <v>0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0</v>
      </c>
      <c r="H160" s="5">
        <f t="shared" si="12"/>
        <v>0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0</v>
      </c>
      <c r="H161" s="5">
        <f t="shared" si="12"/>
        <v>0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0</v>
      </c>
      <c r="H162" s="5">
        <f t="shared" si="12"/>
        <v>0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0</v>
      </c>
      <c r="H163" s="5">
        <f t="shared" si="12"/>
        <v>0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0</v>
      </c>
      <c r="H164" s="5">
        <f t="shared" si="12"/>
        <v>0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0</v>
      </c>
      <c r="H165" s="5">
        <f t="shared" si="12"/>
        <v>0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0</v>
      </c>
      <c r="H166" s="5">
        <f t="shared" si="12"/>
        <v>0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0</v>
      </c>
      <c r="H167" s="5">
        <f t="shared" si="12"/>
        <v>0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0</v>
      </c>
      <c r="H168" s="5">
        <f t="shared" si="12"/>
        <v>0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0</v>
      </c>
      <c r="H169" s="5">
        <f t="shared" si="13"/>
        <v>0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0</v>
      </c>
      <c r="H170" s="5">
        <f t="shared" si="13"/>
        <v>0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0</v>
      </c>
      <c r="H171" s="5">
        <f t="shared" si="13"/>
        <v>0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0</v>
      </c>
      <c r="H172" s="5">
        <f t="shared" si="13"/>
        <v>0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0</v>
      </c>
      <c r="H173" s="5">
        <f t="shared" si="13"/>
        <v>0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0</v>
      </c>
      <c r="H174" s="5">
        <f t="shared" si="13"/>
        <v>0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0</v>
      </c>
      <c r="H175" s="5">
        <f t="shared" si="13"/>
        <v>0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0</v>
      </c>
      <c r="H176" s="5">
        <f t="shared" si="13"/>
        <v>0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0</v>
      </c>
      <c r="H177" s="5">
        <f t="shared" si="13"/>
        <v>0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0</v>
      </c>
      <c r="H178" s="5">
        <f t="shared" si="13"/>
        <v>0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0</v>
      </c>
      <c r="H179" s="5">
        <f t="shared" si="13"/>
        <v>0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0</v>
      </c>
      <c r="H180" s="5">
        <f t="shared" si="13"/>
        <v>0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0</v>
      </c>
      <c r="H181" s="5">
        <f t="shared" si="13"/>
        <v>0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0</v>
      </c>
      <c r="H182" s="5">
        <f t="shared" si="13"/>
        <v>0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0</v>
      </c>
      <c r="H183" s="5">
        <f t="shared" si="13"/>
        <v>0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0</v>
      </c>
      <c r="H184" s="5">
        <f t="shared" si="13"/>
        <v>0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0</v>
      </c>
      <c r="H185" s="5">
        <f t="shared" si="14"/>
        <v>0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0</v>
      </c>
      <c r="H186" s="5">
        <f t="shared" si="14"/>
        <v>0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0</v>
      </c>
      <c r="H187" s="5">
        <f t="shared" si="14"/>
        <v>0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0</v>
      </c>
      <c r="H188" s="5">
        <f t="shared" si="14"/>
        <v>0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0</v>
      </c>
      <c r="H189" s="5">
        <f t="shared" si="14"/>
        <v>0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0</v>
      </c>
      <c r="H190" s="5">
        <f t="shared" si="14"/>
        <v>0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0</v>
      </c>
      <c r="H191" s="5">
        <f t="shared" si="14"/>
        <v>0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0</v>
      </c>
      <c r="H192" s="5">
        <f t="shared" si="14"/>
        <v>0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0</v>
      </c>
      <c r="H193" s="5">
        <f t="shared" si="14"/>
        <v>0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0</v>
      </c>
      <c r="H194" s="5">
        <f t="shared" si="14"/>
        <v>0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0</v>
      </c>
      <c r="H195" s="5">
        <f t="shared" si="14"/>
        <v>0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0</v>
      </c>
      <c r="H196" s="5">
        <f t="shared" si="14"/>
        <v>0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0</v>
      </c>
      <c r="H197" s="5">
        <f t="shared" si="14"/>
        <v>0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0</v>
      </c>
      <c r="H198" s="5">
        <f t="shared" si="14"/>
        <v>0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0</v>
      </c>
      <c r="H199" s="5">
        <f t="shared" si="14"/>
        <v>0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0</v>
      </c>
      <c r="H200" s="5">
        <f t="shared" si="14"/>
        <v>0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0</v>
      </c>
      <c r="H201" s="5">
        <f t="shared" si="16"/>
        <v>0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0</v>
      </c>
      <c r="H202" s="5">
        <f t="shared" si="16"/>
        <v>0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0</v>
      </c>
      <c r="H203" s="5">
        <f t="shared" si="16"/>
        <v>0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0</v>
      </c>
      <c r="H204" s="5">
        <f t="shared" si="16"/>
        <v>0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0</v>
      </c>
      <c r="H205" s="5">
        <f t="shared" si="16"/>
        <v>0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0</v>
      </c>
      <c r="H206" s="5">
        <f t="shared" si="16"/>
        <v>0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0</v>
      </c>
      <c r="H207" s="5">
        <f t="shared" si="16"/>
        <v>0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0</v>
      </c>
      <c r="H208" s="5">
        <f t="shared" si="16"/>
        <v>0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0</v>
      </c>
      <c r="H209" s="5">
        <f t="shared" si="16"/>
        <v>0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R209"/>
  <sheetViews>
    <sheetView zoomScale="110" zoomScaleNormal="110" workbookViewId="0">
      <selection activeCell="G8" sqref="G8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4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4" t="s">
        <v>134</v>
      </c>
      <c r="D2" s="704"/>
      <c r="E2" s="704"/>
      <c r="F2" s="704"/>
      <c r="G2" s="704"/>
      <c r="H2" s="704"/>
      <c r="I2" s="704"/>
      <c r="J2" s="704"/>
      <c r="K2" s="704"/>
    </row>
    <row r="3" spans="1:18" ht="24.75" customHeight="1" thickBot="1">
      <c r="A3" s="1"/>
      <c r="C3" s="705"/>
      <c r="D3" s="705"/>
      <c r="E3" s="705"/>
      <c r="F3" s="705"/>
      <c r="G3" s="705"/>
      <c r="H3" s="705"/>
      <c r="I3" s="705"/>
      <c r="J3" s="705"/>
      <c r="K3" s="705"/>
    </row>
    <row r="4" spans="1:18" ht="24.75" thickTop="1" thickBot="1">
      <c r="A4" s="703"/>
      <c r="B4" s="703"/>
      <c r="C4" s="709" t="s">
        <v>22</v>
      </c>
      <c r="D4" s="709"/>
      <c r="E4" s="706" t="s">
        <v>141</v>
      </c>
      <c r="F4" s="707"/>
      <c r="G4" s="707"/>
      <c r="H4" s="707"/>
      <c r="I4" s="707"/>
      <c r="J4" s="707"/>
      <c r="K4" s="708"/>
      <c r="L4" s="467">
        <v>65</v>
      </c>
    </row>
    <row r="5" spans="1:18" ht="12" customHeight="1" thickTop="1" thickBot="1">
      <c r="A5" s="168"/>
      <c r="B5" s="169"/>
      <c r="C5" s="170"/>
      <c r="D5" s="168"/>
      <c r="E5" s="171"/>
      <c r="F5" s="169"/>
      <c r="G5" s="170"/>
      <c r="H5" s="168"/>
      <c r="I5" s="168"/>
      <c r="J5" s="168"/>
      <c r="K5" s="716" t="s">
        <v>20</v>
      </c>
      <c r="L5" s="717"/>
      <c r="M5" s="718"/>
      <c r="N5" s="373"/>
      <c r="O5" s="374"/>
      <c r="P5" s="375"/>
    </row>
    <row r="6" spans="1:18" ht="23.25" customHeight="1" thickBot="1">
      <c r="A6" s="710" t="s">
        <v>0</v>
      </c>
      <c r="B6" s="711"/>
      <c r="C6" s="712" t="s">
        <v>1</v>
      </c>
      <c r="D6" s="713"/>
      <c r="E6" s="714" t="s">
        <v>2</v>
      </c>
      <c r="F6" s="715"/>
      <c r="G6" s="712" t="s">
        <v>3</v>
      </c>
      <c r="H6" s="713"/>
      <c r="I6" s="172" t="s">
        <v>15</v>
      </c>
      <c r="J6" s="147" t="s">
        <v>7</v>
      </c>
      <c r="K6" s="372" t="s">
        <v>4</v>
      </c>
      <c r="L6" s="149" t="s">
        <v>19</v>
      </c>
      <c r="M6" s="148"/>
      <c r="N6" s="173" t="s">
        <v>8</v>
      </c>
      <c r="O6" s="173" t="s">
        <v>9</v>
      </c>
      <c r="P6" s="173" t="s">
        <v>8</v>
      </c>
      <c r="Q6" s="8"/>
      <c r="R6" s="4"/>
    </row>
    <row r="7" spans="1:18" ht="15" customHeight="1" thickTop="1" thickBot="1">
      <c r="A7" s="150" t="s">
        <v>17</v>
      </c>
      <c r="B7" s="376" t="s">
        <v>18</v>
      </c>
      <c r="C7" s="151" t="s">
        <v>10</v>
      </c>
      <c r="D7" s="152" t="s">
        <v>5</v>
      </c>
      <c r="E7" s="153" t="s">
        <v>10</v>
      </c>
      <c r="F7" s="142" t="s">
        <v>5</v>
      </c>
      <c r="G7" s="154" t="s">
        <v>10</v>
      </c>
      <c r="H7" s="142" t="s">
        <v>5</v>
      </c>
      <c r="I7" s="142" t="s">
        <v>16</v>
      </c>
      <c r="J7" s="174"/>
      <c r="K7" s="142" t="s">
        <v>11</v>
      </c>
      <c r="L7" s="142" t="s">
        <v>5</v>
      </c>
      <c r="M7" s="142" t="s">
        <v>6</v>
      </c>
      <c r="N7" s="155" t="s">
        <v>12</v>
      </c>
      <c r="O7" s="155" t="s">
        <v>13</v>
      </c>
      <c r="P7" s="155" t="s">
        <v>14</v>
      </c>
    </row>
    <row r="8" spans="1:18" s="27" customFormat="1" ht="20.25" customHeight="1">
      <c r="A8" s="127" t="s">
        <v>152</v>
      </c>
      <c r="B8" s="132"/>
      <c r="C8" s="133"/>
      <c r="D8" s="134"/>
      <c r="E8" s="135"/>
      <c r="F8" s="136"/>
      <c r="G8" s="133">
        <v>8193.2199999999993</v>
      </c>
      <c r="H8" s="134">
        <v>602</v>
      </c>
      <c r="I8" s="137"/>
      <c r="J8" s="136"/>
      <c r="K8" s="138"/>
      <c r="L8" s="470">
        <f>H8*13.61</f>
        <v>8193.2199999999993</v>
      </c>
      <c r="M8" s="59"/>
      <c r="N8" s="60"/>
      <c r="O8" s="60"/>
      <c r="P8" s="61"/>
      <c r="R8" s="60"/>
    </row>
    <row r="9" spans="1:18" s="19" customFormat="1" ht="15.75">
      <c r="B9" s="111">
        <v>3</v>
      </c>
      <c r="C9" s="122"/>
      <c r="D9" s="123"/>
      <c r="E9" s="377">
        <v>68.05</v>
      </c>
      <c r="F9" s="112">
        <v>5</v>
      </c>
      <c r="G9" s="378">
        <f t="shared" ref="G9:H24" si="0">G8-E9+C9</f>
        <v>8125.1699999999992</v>
      </c>
      <c r="H9" s="209">
        <f t="shared" si="0"/>
        <v>597</v>
      </c>
      <c r="I9" s="125">
        <v>91</v>
      </c>
      <c r="J9" s="215" t="s">
        <v>157</v>
      </c>
      <c r="K9" s="379"/>
      <c r="L9" s="496">
        <f>F9*13.61</f>
        <v>68.05</v>
      </c>
      <c r="N9" s="34"/>
      <c r="O9" s="34"/>
      <c r="P9" s="34"/>
      <c r="R9" s="34"/>
    </row>
    <row r="10" spans="1:18" s="19" customFormat="1" ht="15">
      <c r="B10" s="111">
        <v>4</v>
      </c>
      <c r="C10" s="122"/>
      <c r="D10" s="123"/>
      <c r="E10" s="377">
        <v>27.22</v>
      </c>
      <c r="F10" s="112">
        <v>2</v>
      </c>
      <c r="G10" s="378">
        <f t="shared" si="0"/>
        <v>8097.9499999999989</v>
      </c>
      <c r="H10" s="209">
        <f t="shared" si="0"/>
        <v>595</v>
      </c>
      <c r="I10" s="125">
        <v>100</v>
      </c>
      <c r="J10" s="539" t="s">
        <v>155</v>
      </c>
      <c r="K10" s="380"/>
      <c r="L10" s="496">
        <f t="shared" ref="L10:L54" si="1">F10*13.61</f>
        <v>27.22</v>
      </c>
      <c r="N10" s="34"/>
      <c r="O10" s="34"/>
      <c r="P10" s="34"/>
      <c r="R10" s="34"/>
    </row>
    <row r="11" spans="1:18" s="19" customFormat="1" ht="15">
      <c r="B11" s="111">
        <v>11</v>
      </c>
      <c r="C11" s="122"/>
      <c r="D11" s="123"/>
      <c r="E11" s="123">
        <v>27.22</v>
      </c>
      <c r="F11" s="123">
        <v>2</v>
      </c>
      <c r="G11" s="378">
        <f t="shared" si="0"/>
        <v>8070.7299999999987</v>
      </c>
      <c r="H11" s="209">
        <f t="shared" si="0"/>
        <v>593</v>
      </c>
      <c r="I11" s="125">
        <v>137</v>
      </c>
      <c r="J11" s="539" t="s">
        <v>155</v>
      </c>
      <c r="K11" s="380"/>
      <c r="L11" s="496">
        <f t="shared" si="1"/>
        <v>27.22</v>
      </c>
      <c r="N11" s="34"/>
      <c r="O11" s="34"/>
      <c r="P11" s="34"/>
      <c r="R11" s="34"/>
    </row>
    <row r="12" spans="1:18" s="19" customFormat="1" ht="15">
      <c r="B12" s="111">
        <v>13</v>
      </c>
      <c r="C12" s="122"/>
      <c r="D12" s="123"/>
      <c r="E12" s="377">
        <v>27.22</v>
      </c>
      <c r="F12" s="112">
        <v>2</v>
      </c>
      <c r="G12" s="378">
        <f t="shared" si="0"/>
        <v>8043.5099999999984</v>
      </c>
      <c r="H12" s="209">
        <f t="shared" si="0"/>
        <v>591</v>
      </c>
      <c r="I12" s="125">
        <v>142</v>
      </c>
      <c r="J12" s="539" t="s">
        <v>155</v>
      </c>
      <c r="K12" s="380"/>
      <c r="L12" s="496">
        <f t="shared" si="1"/>
        <v>27.22</v>
      </c>
      <c r="N12" s="34"/>
      <c r="O12" s="34"/>
      <c r="P12" s="34"/>
      <c r="R12" s="34"/>
    </row>
    <row r="13" spans="1:18" s="19" customFormat="1" ht="15">
      <c r="B13" s="111">
        <v>17</v>
      </c>
      <c r="C13" s="122"/>
      <c r="D13" s="123"/>
      <c r="E13" s="381">
        <v>27.22</v>
      </c>
      <c r="F13" s="112">
        <v>2</v>
      </c>
      <c r="G13" s="378">
        <f t="shared" si="0"/>
        <v>8016.2899999999981</v>
      </c>
      <c r="H13" s="209">
        <f t="shared" si="0"/>
        <v>589</v>
      </c>
      <c r="I13" s="125">
        <v>167</v>
      </c>
      <c r="J13" s="539" t="s">
        <v>155</v>
      </c>
      <c r="K13" s="379"/>
      <c r="L13" s="496">
        <f t="shared" si="1"/>
        <v>27.22</v>
      </c>
      <c r="N13" s="34"/>
      <c r="O13" s="33"/>
      <c r="P13" s="34"/>
      <c r="R13" s="34"/>
    </row>
    <row r="14" spans="1:18" s="38" customFormat="1" ht="15">
      <c r="A14" s="19"/>
      <c r="B14" s="111">
        <v>18</v>
      </c>
      <c r="C14" s="122"/>
      <c r="D14" s="123"/>
      <c r="E14" s="382">
        <v>27.22</v>
      </c>
      <c r="F14" s="112">
        <v>2</v>
      </c>
      <c r="G14" s="378">
        <f t="shared" si="0"/>
        <v>7989.0699999999979</v>
      </c>
      <c r="H14" s="209">
        <f t="shared" si="0"/>
        <v>587</v>
      </c>
      <c r="I14" s="125">
        <v>172</v>
      </c>
      <c r="J14" s="539" t="s">
        <v>155</v>
      </c>
      <c r="K14" s="383"/>
      <c r="L14" s="496">
        <f t="shared" si="1"/>
        <v>27.22</v>
      </c>
      <c r="N14" s="50"/>
      <c r="O14" s="46"/>
      <c r="P14" s="46"/>
      <c r="R14" s="46"/>
    </row>
    <row r="15" spans="1:18" s="19" customFormat="1" ht="15.75">
      <c r="B15" s="111">
        <v>18</v>
      </c>
      <c r="C15" s="122"/>
      <c r="D15" s="123"/>
      <c r="E15" s="382">
        <v>272.2</v>
      </c>
      <c r="F15" s="112">
        <v>20</v>
      </c>
      <c r="G15" s="378">
        <f t="shared" si="0"/>
        <v>7716.8699999999981</v>
      </c>
      <c r="H15" s="209">
        <f t="shared" si="0"/>
        <v>567</v>
      </c>
      <c r="I15" s="217">
        <v>177</v>
      </c>
      <c r="J15" s="539" t="s">
        <v>157</v>
      </c>
      <c r="K15" s="110"/>
      <c r="L15" s="496">
        <f t="shared" si="1"/>
        <v>272.2</v>
      </c>
      <c r="N15" s="50"/>
      <c r="O15" s="34"/>
      <c r="P15" s="34"/>
      <c r="R15" s="34"/>
    </row>
    <row r="16" spans="1:18" s="19" customFormat="1" ht="15.75">
      <c r="B16" s="121">
        <v>24</v>
      </c>
      <c r="C16" s="122"/>
      <c r="D16" s="123"/>
      <c r="E16" s="382">
        <v>27.22</v>
      </c>
      <c r="F16" s="112">
        <v>2</v>
      </c>
      <c r="G16" s="378">
        <f t="shared" si="0"/>
        <v>7689.6499999999978</v>
      </c>
      <c r="H16" s="209">
        <f t="shared" si="0"/>
        <v>565</v>
      </c>
      <c r="I16" s="218">
        <v>201</v>
      </c>
      <c r="J16" s="539" t="s">
        <v>155</v>
      </c>
      <c r="K16" s="123"/>
      <c r="L16" s="496">
        <f t="shared" si="1"/>
        <v>27.22</v>
      </c>
      <c r="N16" s="34"/>
      <c r="O16" s="34"/>
      <c r="P16" s="34"/>
      <c r="R16" s="34"/>
    </row>
    <row r="17" spans="1:16" s="19" customFormat="1" ht="15.75">
      <c r="B17" s="121">
        <v>30</v>
      </c>
      <c r="C17" s="122"/>
      <c r="D17" s="123"/>
      <c r="E17" s="216">
        <v>40.83</v>
      </c>
      <c r="F17" s="112">
        <v>3</v>
      </c>
      <c r="G17" s="378">
        <f t="shared" si="0"/>
        <v>7648.8199999999979</v>
      </c>
      <c r="H17" s="209">
        <f t="shared" si="0"/>
        <v>562</v>
      </c>
      <c r="I17" s="218">
        <v>228</v>
      </c>
      <c r="J17" s="539" t="s">
        <v>155</v>
      </c>
      <c r="K17" s="123"/>
      <c r="L17" s="496">
        <f t="shared" si="1"/>
        <v>40.83</v>
      </c>
      <c r="N17" s="34"/>
      <c r="O17" s="34"/>
      <c r="P17" s="34"/>
    </row>
    <row r="18" spans="1:16" s="19" customFormat="1" ht="15.75">
      <c r="B18" s="121"/>
      <c r="C18" s="122"/>
      <c r="D18" s="123"/>
      <c r="E18" s="216"/>
      <c r="F18" s="112"/>
      <c r="G18" s="378">
        <f t="shared" si="0"/>
        <v>7648.8199999999979</v>
      </c>
      <c r="H18" s="209">
        <f t="shared" si="0"/>
        <v>562</v>
      </c>
      <c r="I18" s="218"/>
      <c r="J18" s="540"/>
      <c r="K18" s="123"/>
      <c r="L18" s="496">
        <f t="shared" si="1"/>
        <v>0</v>
      </c>
      <c r="N18" s="34"/>
      <c r="O18" s="34"/>
      <c r="P18" s="34"/>
    </row>
    <row r="19" spans="1:16" s="19" customFormat="1" ht="15">
      <c r="B19" s="121"/>
      <c r="C19" s="122"/>
      <c r="D19" s="123"/>
      <c r="E19" s="216"/>
      <c r="F19" s="112"/>
      <c r="G19" s="378">
        <f t="shared" si="0"/>
        <v>7648.8199999999979</v>
      </c>
      <c r="H19" s="209">
        <f t="shared" si="0"/>
        <v>562</v>
      </c>
      <c r="I19" s="209"/>
      <c r="J19" s="541"/>
      <c r="K19" s="123"/>
      <c r="L19" s="496">
        <f t="shared" si="1"/>
        <v>0</v>
      </c>
      <c r="N19" s="34"/>
      <c r="O19" s="34"/>
      <c r="P19" s="34"/>
    </row>
    <row r="20" spans="1:16" s="19" customFormat="1" ht="15">
      <c r="A20" s="37"/>
      <c r="B20" s="118"/>
      <c r="C20" s="122"/>
      <c r="D20" s="123"/>
      <c r="E20" s="216"/>
      <c r="F20" s="112"/>
      <c r="G20" s="378">
        <f>G19-E20+C20</f>
        <v>7648.8199999999979</v>
      </c>
      <c r="H20" s="209">
        <f>H19-F20+D20</f>
        <v>562</v>
      </c>
      <c r="I20" s="209"/>
      <c r="J20" s="541"/>
      <c r="K20" s="123"/>
      <c r="L20" s="496">
        <f t="shared" si="1"/>
        <v>0</v>
      </c>
      <c r="N20" s="34"/>
      <c r="O20" s="34"/>
      <c r="P20" s="34"/>
    </row>
    <row r="21" spans="1:16" s="19" customFormat="1" ht="15">
      <c r="B21" s="118"/>
      <c r="C21" s="122"/>
      <c r="D21" s="123"/>
      <c r="E21" s="216"/>
      <c r="F21" s="112"/>
      <c r="G21" s="378">
        <f t="shared" si="0"/>
        <v>7648.8199999999979</v>
      </c>
      <c r="H21" s="209">
        <f t="shared" si="0"/>
        <v>562</v>
      </c>
      <c r="I21" s="209"/>
      <c r="J21" s="541"/>
      <c r="K21" s="123"/>
      <c r="L21" s="496">
        <f t="shared" si="1"/>
        <v>0</v>
      </c>
      <c r="N21" s="34"/>
      <c r="O21" s="34"/>
      <c r="P21" s="34"/>
    </row>
    <row r="22" spans="1:16" s="19" customFormat="1" ht="15">
      <c r="B22" s="118"/>
      <c r="C22" s="122"/>
      <c r="D22" s="123"/>
      <c r="E22" s="216"/>
      <c r="F22" s="112"/>
      <c r="G22" s="378">
        <f t="shared" si="0"/>
        <v>7648.8199999999979</v>
      </c>
      <c r="H22" s="209">
        <f t="shared" si="0"/>
        <v>562</v>
      </c>
      <c r="I22" s="209"/>
      <c r="J22" s="541"/>
      <c r="K22" s="371"/>
      <c r="L22" s="496">
        <f t="shared" si="1"/>
        <v>0</v>
      </c>
      <c r="N22" s="34"/>
      <c r="O22" s="34"/>
      <c r="P22" s="34"/>
    </row>
    <row r="23" spans="1:16" s="19" customFormat="1" ht="15">
      <c r="B23" s="118"/>
      <c r="C23" s="122"/>
      <c r="D23" s="123"/>
      <c r="E23" s="216"/>
      <c r="F23" s="112"/>
      <c r="G23" s="378">
        <f t="shared" si="0"/>
        <v>7648.8199999999979</v>
      </c>
      <c r="H23" s="209">
        <f t="shared" si="0"/>
        <v>562</v>
      </c>
      <c r="I23" s="209"/>
      <c r="J23" s="541"/>
      <c r="K23" s="123"/>
      <c r="L23" s="496">
        <f t="shared" si="1"/>
        <v>0</v>
      </c>
      <c r="N23" s="34"/>
      <c r="O23" s="34"/>
      <c r="P23" s="34"/>
    </row>
    <row r="24" spans="1:16" s="19" customFormat="1">
      <c r="B24" s="118"/>
      <c r="C24" s="122"/>
      <c r="D24" s="123"/>
      <c r="E24" s="216"/>
      <c r="F24" s="123"/>
      <c r="G24" s="378">
        <f t="shared" si="0"/>
        <v>7648.8199999999979</v>
      </c>
      <c r="H24" s="209">
        <f t="shared" si="0"/>
        <v>562</v>
      </c>
      <c r="I24" s="209"/>
      <c r="J24" s="541"/>
      <c r="K24" s="123"/>
      <c r="L24" s="496">
        <f t="shared" si="1"/>
        <v>0</v>
      </c>
      <c r="N24" s="34"/>
      <c r="O24" s="34"/>
      <c r="P24" s="34"/>
    </row>
    <row r="25" spans="1:16" s="19" customFormat="1">
      <c r="B25" s="118"/>
      <c r="C25" s="122"/>
      <c r="D25" s="123"/>
      <c r="E25" s="216"/>
      <c r="F25" s="123"/>
      <c r="G25" s="378">
        <f t="shared" ref="G25:H40" si="2">G24-E25+C25</f>
        <v>7648.8199999999979</v>
      </c>
      <c r="H25" s="209">
        <f t="shared" si="2"/>
        <v>562</v>
      </c>
      <c r="I25" s="110"/>
      <c r="J25" s="542"/>
      <c r="K25" s="123"/>
      <c r="L25" s="496">
        <f t="shared" si="1"/>
        <v>0</v>
      </c>
      <c r="N25" s="34"/>
      <c r="O25" s="34"/>
      <c r="P25" s="34"/>
    </row>
    <row r="26" spans="1:16" s="19" customFormat="1" ht="15">
      <c r="B26" s="118"/>
      <c r="C26" s="122"/>
      <c r="D26" s="123"/>
      <c r="E26" s="216"/>
      <c r="F26" s="123"/>
      <c r="G26" s="378">
        <f t="shared" si="2"/>
        <v>7648.8199999999979</v>
      </c>
      <c r="H26" s="209">
        <f t="shared" si="2"/>
        <v>562</v>
      </c>
      <c r="I26" s="110"/>
      <c r="J26" s="542"/>
      <c r="K26" s="112"/>
      <c r="L26" s="496">
        <f t="shared" si="1"/>
        <v>0</v>
      </c>
      <c r="N26" s="34"/>
      <c r="O26" s="34"/>
      <c r="P26" s="34"/>
    </row>
    <row r="27" spans="1:16" s="19" customFormat="1">
      <c r="B27" s="118"/>
      <c r="C27" s="122"/>
      <c r="D27" s="123"/>
      <c r="E27" s="216"/>
      <c r="F27" s="123"/>
      <c r="G27" s="378">
        <f t="shared" si="2"/>
        <v>7648.8199999999979</v>
      </c>
      <c r="H27" s="209">
        <f t="shared" si="2"/>
        <v>562</v>
      </c>
      <c r="I27" s="110"/>
      <c r="J27" s="542"/>
      <c r="K27" s="123"/>
      <c r="L27" s="496">
        <f t="shared" si="1"/>
        <v>0</v>
      </c>
      <c r="N27" s="34"/>
      <c r="O27" s="34"/>
      <c r="P27" s="34"/>
    </row>
    <row r="28" spans="1:16" s="19" customFormat="1">
      <c r="B28" s="118"/>
      <c r="C28" s="122"/>
      <c r="D28" s="123"/>
      <c r="E28" s="216"/>
      <c r="F28" s="123"/>
      <c r="G28" s="378">
        <f t="shared" si="2"/>
        <v>7648.8199999999979</v>
      </c>
      <c r="H28" s="209">
        <f t="shared" si="2"/>
        <v>562</v>
      </c>
      <c r="I28" s="371"/>
      <c r="J28" s="542"/>
      <c r="K28" s="123"/>
      <c r="L28" s="496">
        <f t="shared" si="1"/>
        <v>0</v>
      </c>
      <c r="N28" s="34"/>
      <c r="O28" s="34"/>
      <c r="P28" s="34"/>
    </row>
    <row r="29" spans="1:16" s="19" customFormat="1">
      <c r="B29" s="118"/>
      <c r="C29" s="115"/>
      <c r="D29" s="107"/>
      <c r="E29" s="119"/>
      <c r="F29" s="107"/>
      <c r="G29" s="116">
        <f t="shared" si="2"/>
        <v>7648.8199999999979</v>
      </c>
      <c r="H29" s="117">
        <f t="shared" si="2"/>
        <v>562</v>
      </c>
      <c r="I29" s="120"/>
      <c r="J29" s="543"/>
      <c r="K29" s="107"/>
      <c r="L29" s="496">
        <f t="shared" si="1"/>
        <v>0</v>
      </c>
      <c r="N29" s="34"/>
      <c r="O29" s="34"/>
      <c r="P29" s="34"/>
    </row>
    <row r="30" spans="1:16" s="19" customFormat="1">
      <c r="B30" s="107"/>
      <c r="C30" s="115"/>
      <c r="D30" s="107"/>
      <c r="E30" s="119"/>
      <c r="F30" s="107"/>
      <c r="G30" s="116">
        <f t="shared" si="2"/>
        <v>7648.8199999999979</v>
      </c>
      <c r="H30" s="117">
        <f t="shared" si="2"/>
        <v>562</v>
      </c>
      <c r="I30" s="107"/>
      <c r="J30" s="543"/>
      <c r="K30" s="107"/>
      <c r="L30" s="496">
        <f t="shared" si="1"/>
        <v>0</v>
      </c>
      <c r="N30" s="34"/>
      <c r="O30" s="34"/>
      <c r="P30" s="34"/>
    </row>
    <row r="31" spans="1:16" s="19" customFormat="1">
      <c r="B31" s="107"/>
      <c r="C31" s="115"/>
      <c r="D31" s="107"/>
      <c r="E31" s="119"/>
      <c r="F31" s="107"/>
      <c r="G31" s="116">
        <f t="shared" si="2"/>
        <v>7648.8199999999979</v>
      </c>
      <c r="H31" s="117">
        <f t="shared" si="2"/>
        <v>562</v>
      </c>
      <c r="I31" s="107"/>
      <c r="J31" s="543"/>
      <c r="K31" s="107"/>
      <c r="L31" s="496">
        <f t="shared" si="1"/>
        <v>0</v>
      </c>
      <c r="N31" s="34"/>
      <c r="O31" s="34"/>
      <c r="P31" s="34"/>
    </row>
    <row r="32" spans="1:16" s="19" customFormat="1">
      <c r="B32" s="107"/>
      <c r="C32" s="115"/>
      <c r="D32" s="107"/>
      <c r="E32" s="119"/>
      <c r="F32" s="107"/>
      <c r="G32" s="116">
        <f t="shared" si="2"/>
        <v>7648.8199999999979</v>
      </c>
      <c r="H32" s="117">
        <f t="shared" si="2"/>
        <v>562</v>
      </c>
      <c r="I32" s="107"/>
      <c r="J32" s="543"/>
      <c r="K32" s="107"/>
      <c r="L32" s="496">
        <f t="shared" si="1"/>
        <v>0</v>
      </c>
      <c r="N32" s="34"/>
      <c r="O32" s="34"/>
      <c r="P32" s="34"/>
    </row>
    <row r="33" spans="2:16" s="19" customFormat="1">
      <c r="B33" s="107"/>
      <c r="C33" s="115"/>
      <c r="D33" s="107"/>
      <c r="E33" s="119"/>
      <c r="F33" s="107"/>
      <c r="G33" s="116">
        <f t="shared" si="2"/>
        <v>7648.8199999999979</v>
      </c>
      <c r="H33" s="117">
        <f t="shared" si="2"/>
        <v>562</v>
      </c>
      <c r="I33" s="107"/>
      <c r="J33" s="543"/>
      <c r="K33" s="107"/>
      <c r="L33" s="496">
        <f t="shared" si="1"/>
        <v>0</v>
      </c>
      <c r="N33" s="34"/>
      <c r="O33" s="34"/>
      <c r="P33" s="34"/>
    </row>
    <row r="34" spans="2:16" s="19" customFormat="1">
      <c r="B34" s="107"/>
      <c r="C34" s="115"/>
      <c r="D34" s="107"/>
      <c r="E34" s="119"/>
      <c r="F34" s="107"/>
      <c r="G34" s="116">
        <f t="shared" si="2"/>
        <v>7648.8199999999979</v>
      </c>
      <c r="H34" s="117">
        <f t="shared" si="2"/>
        <v>562</v>
      </c>
      <c r="I34" s="107"/>
      <c r="J34" s="543"/>
      <c r="K34" s="107"/>
      <c r="L34" s="496">
        <f t="shared" si="1"/>
        <v>0</v>
      </c>
      <c r="N34" s="34"/>
      <c r="O34" s="34"/>
      <c r="P34" s="34"/>
    </row>
    <row r="35" spans="2:16" s="19" customFormat="1">
      <c r="C35" s="30"/>
      <c r="E35" s="41"/>
      <c r="G35" s="47">
        <f t="shared" si="2"/>
        <v>7648.8199999999979</v>
      </c>
      <c r="H35" s="42">
        <f t="shared" si="2"/>
        <v>562</v>
      </c>
      <c r="J35" s="544"/>
      <c r="L35" s="496">
        <f t="shared" si="1"/>
        <v>0</v>
      </c>
      <c r="N35" s="34"/>
      <c r="O35" s="34"/>
      <c r="P35" s="34"/>
    </row>
    <row r="36" spans="2:16" s="19" customFormat="1">
      <c r="C36" s="30"/>
      <c r="E36" s="41"/>
      <c r="G36" s="47">
        <f t="shared" si="2"/>
        <v>7648.8199999999979</v>
      </c>
      <c r="H36" s="19">
        <f t="shared" si="2"/>
        <v>562</v>
      </c>
      <c r="J36" s="544"/>
      <c r="L36" s="496">
        <f t="shared" si="1"/>
        <v>0</v>
      </c>
      <c r="N36" s="34"/>
      <c r="O36" s="34"/>
      <c r="P36" s="34"/>
    </row>
    <row r="37" spans="2:16" s="19" customFormat="1">
      <c r="C37" s="30"/>
      <c r="E37" s="41"/>
      <c r="G37" s="47">
        <f t="shared" si="2"/>
        <v>7648.8199999999979</v>
      </c>
      <c r="H37" s="19">
        <f t="shared" si="2"/>
        <v>562</v>
      </c>
      <c r="J37" s="544"/>
      <c r="L37" s="496">
        <f t="shared" si="1"/>
        <v>0</v>
      </c>
      <c r="N37" s="34"/>
      <c r="O37" s="34"/>
      <c r="P37" s="34"/>
    </row>
    <row r="38" spans="2:16" s="19" customFormat="1">
      <c r="C38" s="30"/>
      <c r="E38" s="41"/>
      <c r="G38" s="47">
        <f t="shared" si="2"/>
        <v>7648.8199999999979</v>
      </c>
      <c r="H38" s="19">
        <f t="shared" si="2"/>
        <v>562</v>
      </c>
      <c r="J38" s="544"/>
      <c r="L38" s="496">
        <f t="shared" si="1"/>
        <v>0</v>
      </c>
      <c r="N38" s="34"/>
      <c r="O38" s="34"/>
      <c r="P38" s="34"/>
    </row>
    <row r="39" spans="2:16" s="19" customFormat="1">
      <c r="C39" s="30"/>
      <c r="E39" s="41"/>
      <c r="G39" s="47">
        <f t="shared" si="2"/>
        <v>7648.8199999999979</v>
      </c>
      <c r="H39" s="19">
        <f t="shared" si="2"/>
        <v>562</v>
      </c>
      <c r="J39" s="544"/>
      <c r="L39" s="496">
        <f t="shared" si="1"/>
        <v>0</v>
      </c>
      <c r="N39" s="34"/>
      <c r="O39" s="34"/>
      <c r="P39" s="34"/>
    </row>
    <row r="40" spans="2:16" s="19" customFormat="1">
      <c r="C40" s="30"/>
      <c r="E40" s="41"/>
      <c r="G40" s="47">
        <f t="shared" si="2"/>
        <v>7648.8199999999979</v>
      </c>
      <c r="H40" s="19">
        <f t="shared" si="2"/>
        <v>562</v>
      </c>
      <c r="J40" s="544"/>
      <c r="L40" s="496">
        <f t="shared" si="1"/>
        <v>0</v>
      </c>
      <c r="N40" s="34"/>
      <c r="O40" s="34"/>
      <c r="P40" s="34"/>
    </row>
    <row r="41" spans="2:16" s="19" customFormat="1">
      <c r="C41" s="30"/>
      <c r="E41" s="41"/>
      <c r="G41" s="47">
        <f t="shared" ref="G41:H56" si="3">G40-E41+C41</f>
        <v>7648.8199999999979</v>
      </c>
      <c r="H41" s="19">
        <f t="shared" si="3"/>
        <v>562</v>
      </c>
      <c r="J41" s="544"/>
      <c r="L41" s="496">
        <f t="shared" si="1"/>
        <v>0</v>
      </c>
      <c r="N41" s="34"/>
      <c r="O41" s="34"/>
      <c r="P41" s="34"/>
    </row>
    <row r="42" spans="2:16" s="19" customFormat="1">
      <c r="C42" s="30"/>
      <c r="E42" s="41"/>
      <c r="G42" s="47">
        <f t="shared" si="3"/>
        <v>7648.8199999999979</v>
      </c>
      <c r="H42" s="19">
        <f t="shared" si="3"/>
        <v>562</v>
      </c>
      <c r="J42" s="544"/>
      <c r="L42" s="496">
        <f t="shared" si="1"/>
        <v>0</v>
      </c>
      <c r="N42" s="34"/>
      <c r="O42" s="34"/>
      <c r="P42" s="34"/>
    </row>
    <row r="43" spans="2:16" s="19" customFormat="1">
      <c r="C43" s="30"/>
      <c r="E43" s="41"/>
      <c r="G43" s="47">
        <f t="shared" si="3"/>
        <v>7648.8199999999979</v>
      </c>
      <c r="H43" s="19">
        <f t="shared" si="3"/>
        <v>562</v>
      </c>
      <c r="J43" s="544"/>
      <c r="L43" s="496">
        <f t="shared" si="1"/>
        <v>0</v>
      </c>
      <c r="N43" s="34"/>
      <c r="O43" s="34"/>
      <c r="P43" s="34"/>
    </row>
    <row r="44" spans="2:16" s="19" customFormat="1">
      <c r="C44" s="30"/>
      <c r="E44" s="41"/>
      <c r="G44" s="47">
        <f t="shared" si="3"/>
        <v>7648.8199999999979</v>
      </c>
      <c r="H44" s="19">
        <f t="shared" si="3"/>
        <v>562</v>
      </c>
      <c r="J44" s="544"/>
      <c r="L44" s="496">
        <f t="shared" si="1"/>
        <v>0</v>
      </c>
      <c r="N44" s="34"/>
      <c r="O44" s="34"/>
      <c r="P44" s="34"/>
    </row>
    <row r="45" spans="2:16" s="19" customFormat="1">
      <c r="C45" s="30"/>
      <c r="E45" s="41"/>
      <c r="G45" s="47">
        <f t="shared" si="3"/>
        <v>7648.8199999999979</v>
      </c>
      <c r="H45" s="19">
        <f t="shared" si="3"/>
        <v>562</v>
      </c>
      <c r="J45" s="544"/>
      <c r="L45" s="496">
        <f t="shared" si="1"/>
        <v>0</v>
      </c>
      <c r="N45" s="34"/>
      <c r="O45" s="34"/>
      <c r="P45" s="34"/>
    </row>
    <row r="46" spans="2:16" s="19" customFormat="1">
      <c r="C46" s="30"/>
      <c r="E46" s="41"/>
      <c r="G46" s="47">
        <f t="shared" si="3"/>
        <v>7648.8199999999979</v>
      </c>
      <c r="H46" s="19">
        <f t="shared" si="3"/>
        <v>562</v>
      </c>
      <c r="J46" s="544"/>
      <c r="L46" s="496">
        <f t="shared" si="1"/>
        <v>0</v>
      </c>
      <c r="N46" s="34"/>
      <c r="O46" s="34"/>
      <c r="P46" s="34"/>
    </row>
    <row r="47" spans="2:16" s="19" customFormat="1">
      <c r="C47" s="30"/>
      <c r="E47" s="41"/>
      <c r="G47" s="47">
        <f t="shared" si="3"/>
        <v>7648.8199999999979</v>
      </c>
      <c r="H47" s="19">
        <f t="shared" si="3"/>
        <v>562</v>
      </c>
      <c r="J47" s="544"/>
      <c r="L47" s="496">
        <f t="shared" si="1"/>
        <v>0</v>
      </c>
      <c r="N47" s="34"/>
      <c r="O47" s="34"/>
      <c r="P47" s="34"/>
    </row>
    <row r="48" spans="2:16" s="19" customFormat="1">
      <c r="C48" s="30"/>
      <c r="E48" s="41"/>
      <c r="G48" s="47">
        <f t="shared" si="3"/>
        <v>7648.8199999999979</v>
      </c>
      <c r="H48" s="19">
        <f t="shared" si="3"/>
        <v>562</v>
      </c>
      <c r="J48" s="544"/>
      <c r="L48" s="496">
        <f t="shared" si="1"/>
        <v>0</v>
      </c>
      <c r="N48" s="34"/>
      <c r="O48" s="34"/>
      <c r="P48" s="34"/>
    </row>
    <row r="49" spans="1:16" s="19" customFormat="1">
      <c r="C49" s="30"/>
      <c r="E49" s="41"/>
      <c r="G49" s="47">
        <f t="shared" si="3"/>
        <v>7648.8199999999979</v>
      </c>
      <c r="H49" s="19">
        <f t="shared" si="3"/>
        <v>562</v>
      </c>
      <c r="J49" s="544"/>
      <c r="L49" s="496">
        <f t="shared" si="1"/>
        <v>0</v>
      </c>
      <c r="N49" s="34"/>
      <c r="O49" s="34"/>
      <c r="P49" s="34"/>
    </row>
    <row r="50" spans="1:16" s="19" customFormat="1">
      <c r="C50" s="30"/>
      <c r="E50" s="41"/>
      <c r="G50" s="47">
        <f t="shared" si="3"/>
        <v>7648.8199999999979</v>
      </c>
      <c r="H50" s="19">
        <f t="shared" si="3"/>
        <v>562</v>
      </c>
      <c r="L50" s="496">
        <f t="shared" si="1"/>
        <v>0</v>
      </c>
      <c r="N50" s="34"/>
      <c r="O50" s="34"/>
      <c r="P50" s="34"/>
    </row>
    <row r="51" spans="1:16" s="19" customFormat="1">
      <c r="C51" s="30"/>
      <c r="E51" s="41"/>
      <c r="G51" s="47">
        <f t="shared" si="3"/>
        <v>7648.8199999999979</v>
      </c>
      <c r="H51" s="19">
        <f t="shared" si="3"/>
        <v>562</v>
      </c>
      <c r="L51" s="496">
        <f t="shared" si="1"/>
        <v>0</v>
      </c>
      <c r="N51" s="34"/>
      <c r="O51" s="34"/>
      <c r="P51" s="34"/>
    </row>
    <row r="52" spans="1:16" s="19" customFormat="1">
      <c r="C52" s="30"/>
      <c r="E52" s="41"/>
      <c r="G52" s="47">
        <f t="shared" si="3"/>
        <v>7648.8199999999979</v>
      </c>
      <c r="H52" s="19">
        <f t="shared" si="3"/>
        <v>562</v>
      </c>
      <c r="L52" s="496">
        <f t="shared" si="1"/>
        <v>0</v>
      </c>
      <c r="N52" s="34"/>
      <c r="O52" s="34"/>
      <c r="P52" s="34"/>
    </row>
    <row r="53" spans="1:16" s="19" customFormat="1">
      <c r="C53" s="30"/>
      <c r="E53" s="41"/>
      <c r="G53" s="47">
        <f t="shared" si="3"/>
        <v>7648.8199999999979</v>
      </c>
      <c r="H53" s="19">
        <f t="shared" si="3"/>
        <v>562</v>
      </c>
      <c r="L53" s="496">
        <f t="shared" si="1"/>
        <v>0</v>
      </c>
      <c r="N53" s="34"/>
      <c r="O53" s="34"/>
      <c r="P53" s="34"/>
    </row>
    <row r="54" spans="1:16" s="19" customFormat="1">
      <c r="C54" s="30"/>
      <c r="E54" s="41"/>
      <c r="G54" s="47">
        <f t="shared" si="3"/>
        <v>7648.8199999999979</v>
      </c>
      <c r="H54" s="19">
        <f t="shared" si="3"/>
        <v>562</v>
      </c>
      <c r="L54" s="496">
        <f t="shared" si="1"/>
        <v>0</v>
      </c>
      <c r="N54" s="34"/>
      <c r="O54" s="34"/>
      <c r="P54" s="34"/>
    </row>
    <row r="55" spans="1:16" s="19" customFormat="1">
      <c r="C55" s="30"/>
      <c r="E55" s="41"/>
      <c r="G55" s="47">
        <f t="shared" si="3"/>
        <v>7648.8199999999979</v>
      </c>
      <c r="H55" s="19">
        <f t="shared" si="3"/>
        <v>562</v>
      </c>
      <c r="N55" s="34"/>
      <c r="O55" s="34"/>
      <c r="P55" s="34"/>
    </row>
    <row r="56" spans="1:16" s="19" customFormat="1">
      <c r="C56" s="30"/>
      <c r="E56" s="41"/>
      <c r="G56" s="47">
        <f t="shared" si="3"/>
        <v>7648.8199999999979</v>
      </c>
      <c r="H56" s="19">
        <f t="shared" si="3"/>
        <v>562</v>
      </c>
      <c r="N56" s="34"/>
      <c r="O56" s="34"/>
      <c r="P56" s="34"/>
    </row>
    <row r="57" spans="1:16" s="19" customFormat="1">
      <c r="C57" s="30"/>
      <c r="E57" s="41"/>
      <c r="G57" s="47">
        <f t="shared" ref="G57:H72" si="4">G56-E57+C57</f>
        <v>7648.8199999999979</v>
      </c>
      <c r="H57" s="19">
        <f t="shared" si="4"/>
        <v>562</v>
      </c>
      <c r="N57" s="34"/>
      <c r="O57" s="34"/>
      <c r="P57" s="34"/>
    </row>
    <row r="58" spans="1:16" s="19" customFormat="1">
      <c r="C58" s="30"/>
      <c r="E58" s="41"/>
      <c r="G58" s="47">
        <f t="shared" si="4"/>
        <v>7648.8199999999979</v>
      </c>
      <c r="H58" s="19">
        <f t="shared" si="4"/>
        <v>562</v>
      </c>
      <c r="N58" s="34"/>
      <c r="O58" s="34"/>
      <c r="P58" s="34"/>
    </row>
    <row r="59" spans="1:16" s="19" customFormat="1">
      <c r="C59" s="30"/>
      <c r="E59" s="41"/>
      <c r="G59" s="47">
        <f t="shared" si="4"/>
        <v>7648.8199999999979</v>
      </c>
      <c r="H59" s="19">
        <f t="shared" si="4"/>
        <v>562</v>
      </c>
      <c r="N59" s="34"/>
      <c r="O59" s="34"/>
      <c r="P59" s="34"/>
    </row>
    <row r="60" spans="1:16" s="19" customFormat="1">
      <c r="C60" s="30"/>
      <c r="E60" s="41"/>
      <c r="G60" s="47">
        <f t="shared" si="4"/>
        <v>7648.8199999999979</v>
      </c>
      <c r="H60" s="19">
        <f t="shared" si="4"/>
        <v>562</v>
      </c>
      <c r="N60" s="34"/>
      <c r="O60" s="34"/>
      <c r="P60" s="34"/>
    </row>
    <row r="61" spans="1:16" s="19" customFormat="1">
      <c r="C61" s="30"/>
      <c r="E61" s="41"/>
      <c r="G61" s="47">
        <f t="shared" si="4"/>
        <v>7648.8199999999979</v>
      </c>
      <c r="H61" s="19">
        <f t="shared" si="4"/>
        <v>562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75"/>
      <c r="G62" s="47">
        <f t="shared" si="4"/>
        <v>7648.8199999999979</v>
      </c>
      <c r="H62" s="19">
        <f t="shared" si="4"/>
        <v>562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5"/>
      <c r="G63" s="30">
        <f t="shared" si="4"/>
        <v>7648.8199999999979</v>
      </c>
      <c r="H63" s="19">
        <f t="shared" si="4"/>
        <v>562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5"/>
      <c r="F64" s="5"/>
      <c r="G64" s="6">
        <f t="shared" si="4"/>
        <v>7648.8199999999979</v>
      </c>
      <c r="H64" s="5">
        <f t="shared" si="4"/>
        <v>562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5"/>
      <c r="F65" s="5"/>
      <c r="G65" s="6">
        <f t="shared" si="4"/>
        <v>7648.8199999999979</v>
      </c>
      <c r="H65" s="5">
        <f t="shared" si="4"/>
        <v>562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5"/>
      <c r="F66" s="5"/>
      <c r="G66" s="6">
        <f t="shared" si="4"/>
        <v>7648.8199999999979</v>
      </c>
      <c r="H66" s="5">
        <f t="shared" si="4"/>
        <v>562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5"/>
      <c r="F67" s="5"/>
      <c r="G67" s="6">
        <f t="shared" si="4"/>
        <v>7648.8199999999979</v>
      </c>
      <c r="H67" s="5">
        <f t="shared" si="4"/>
        <v>562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5"/>
      <c r="F68" s="5"/>
      <c r="G68" s="6">
        <f t="shared" si="4"/>
        <v>7648.8199999999979</v>
      </c>
      <c r="H68" s="5">
        <f t="shared" si="4"/>
        <v>562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5"/>
      <c r="F69" s="5"/>
      <c r="G69" s="6">
        <f t="shared" si="4"/>
        <v>7648.8199999999979</v>
      </c>
      <c r="H69" s="5">
        <f t="shared" si="4"/>
        <v>562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5"/>
      <c r="F70" s="5"/>
      <c r="G70" s="6">
        <f t="shared" si="4"/>
        <v>7648.8199999999979</v>
      </c>
      <c r="H70" s="5">
        <f t="shared" si="4"/>
        <v>562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75"/>
      <c r="F71" s="5"/>
      <c r="G71" s="6">
        <f t="shared" si="4"/>
        <v>7648.8199999999979</v>
      </c>
      <c r="H71" s="5">
        <f t="shared" si="4"/>
        <v>562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7648.8199999999979</v>
      </c>
      <c r="H72" s="5">
        <f t="shared" si="4"/>
        <v>562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7648.8199999999979</v>
      </c>
      <c r="H73" s="5">
        <f t="shared" si="6"/>
        <v>562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7648.8199999999979</v>
      </c>
      <c r="H74" s="5">
        <f t="shared" si="6"/>
        <v>562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7648.8199999999979</v>
      </c>
      <c r="H75" s="5">
        <f t="shared" si="6"/>
        <v>562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7648.8199999999979</v>
      </c>
      <c r="H76" s="5">
        <f t="shared" si="6"/>
        <v>562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7648.8199999999979</v>
      </c>
      <c r="H77" s="5">
        <f t="shared" si="6"/>
        <v>562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7648.8199999999979</v>
      </c>
      <c r="H78" s="5">
        <f t="shared" si="6"/>
        <v>562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7648.8199999999979</v>
      </c>
      <c r="H79" s="5">
        <f t="shared" si="6"/>
        <v>562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7648.8199999999979</v>
      </c>
      <c r="H80" s="5">
        <f t="shared" si="6"/>
        <v>562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7648.8199999999979</v>
      </c>
      <c r="H81" s="5">
        <f t="shared" si="6"/>
        <v>562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7648.8199999999979</v>
      </c>
      <c r="H82" s="5">
        <f t="shared" si="6"/>
        <v>562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7648.8199999999979</v>
      </c>
      <c r="H83" s="5">
        <f t="shared" si="6"/>
        <v>562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7648.8199999999979</v>
      </c>
      <c r="H84" s="5">
        <f t="shared" si="6"/>
        <v>562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7648.8199999999979</v>
      </c>
      <c r="H85" s="5">
        <f t="shared" si="6"/>
        <v>562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7648.8199999999979</v>
      </c>
      <c r="H86" s="5">
        <f t="shared" si="6"/>
        <v>562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7648.8199999999979</v>
      </c>
      <c r="H87" s="5">
        <f t="shared" si="6"/>
        <v>562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7648.8199999999979</v>
      </c>
      <c r="H88" s="5">
        <f t="shared" si="6"/>
        <v>562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7648.8199999999979</v>
      </c>
      <c r="H89" s="5">
        <f t="shared" si="7"/>
        <v>562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7648.8199999999979</v>
      </c>
      <c r="H90" s="5">
        <f t="shared" si="7"/>
        <v>562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7648.8199999999979</v>
      </c>
      <c r="H91" s="5">
        <f t="shared" si="7"/>
        <v>562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7648.8199999999979</v>
      </c>
      <c r="H92" s="5">
        <f t="shared" si="7"/>
        <v>562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7648.8199999999979</v>
      </c>
      <c r="H93" s="5">
        <f t="shared" si="7"/>
        <v>562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7648.8199999999979</v>
      </c>
      <c r="H94" s="5">
        <f t="shared" si="7"/>
        <v>562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7648.8199999999979</v>
      </c>
      <c r="H95" s="5">
        <f t="shared" si="7"/>
        <v>562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7648.8199999999979</v>
      </c>
      <c r="H96" s="5">
        <f t="shared" si="7"/>
        <v>562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7648.8199999999979</v>
      </c>
      <c r="H97" s="5">
        <f t="shared" si="7"/>
        <v>562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7648.8199999999979</v>
      </c>
      <c r="H98" s="5">
        <f t="shared" si="7"/>
        <v>562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7648.8199999999979</v>
      </c>
      <c r="H99" s="5">
        <f t="shared" si="7"/>
        <v>562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7648.8199999999979</v>
      </c>
      <c r="H100" s="5">
        <f t="shared" si="7"/>
        <v>562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7648.8199999999979</v>
      </c>
      <c r="H101" s="5">
        <f t="shared" si="7"/>
        <v>562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7648.8199999999979</v>
      </c>
      <c r="H102" s="5">
        <f t="shared" si="7"/>
        <v>562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7648.8199999999979</v>
      </c>
      <c r="H103" s="5">
        <f t="shared" si="7"/>
        <v>562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7648.8199999999979</v>
      </c>
      <c r="H104" s="5">
        <f t="shared" si="7"/>
        <v>562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7648.8199999999979</v>
      </c>
      <c r="H105" s="5">
        <f t="shared" si="8"/>
        <v>562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7648.8199999999979</v>
      </c>
      <c r="H106" s="5">
        <f t="shared" si="8"/>
        <v>562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7648.8199999999979</v>
      </c>
      <c r="H107" s="5">
        <f t="shared" si="8"/>
        <v>562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7648.8199999999979</v>
      </c>
      <c r="H108" s="5">
        <f t="shared" si="8"/>
        <v>562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7648.8199999999979</v>
      </c>
      <c r="H109" s="5">
        <f t="shared" si="8"/>
        <v>562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7648.8199999999979</v>
      </c>
      <c r="H110" s="5">
        <f t="shared" si="8"/>
        <v>562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7648.8199999999979</v>
      </c>
      <c r="H111" s="5">
        <f t="shared" si="8"/>
        <v>562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7648.8199999999979</v>
      </c>
      <c r="H112" s="5">
        <f t="shared" si="8"/>
        <v>562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7648.8199999999979</v>
      </c>
      <c r="H113" s="5">
        <f t="shared" si="8"/>
        <v>562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7648.8199999999979</v>
      </c>
      <c r="H114" s="5">
        <f t="shared" si="8"/>
        <v>562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7648.8199999999979</v>
      </c>
      <c r="H115" s="5">
        <f t="shared" si="8"/>
        <v>562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7648.8199999999979</v>
      </c>
      <c r="H116" s="5">
        <f t="shared" si="8"/>
        <v>562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7648.8199999999979</v>
      </c>
      <c r="H117" s="5">
        <f t="shared" si="8"/>
        <v>562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7648.8199999999979</v>
      </c>
      <c r="H118" s="5">
        <f t="shared" si="8"/>
        <v>562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7648.8199999999979</v>
      </c>
      <c r="H119" s="5">
        <f t="shared" si="8"/>
        <v>562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7648.8199999999979</v>
      </c>
      <c r="H120" s="5">
        <f t="shared" si="8"/>
        <v>562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7648.8199999999979</v>
      </c>
      <c r="H121" s="5">
        <f t="shared" si="9"/>
        <v>562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7648.8199999999979</v>
      </c>
      <c r="H122" s="5">
        <f t="shared" si="9"/>
        <v>562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7648.8199999999979</v>
      </c>
      <c r="H123" s="5">
        <f t="shared" si="9"/>
        <v>562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7648.8199999999979</v>
      </c>
      <c r="H124" s="5">
        <f t="shared" si="9"/>
        <v>562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7648.8199999999979</v>
      </c>
      <c r="H125" s="5">
        <f t="shared" si="9"/>
        <v>562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7648.8199999999979</v>
      </c>
      <c r="H126" s="5">
        <f t="shared" si="9"/>
        <v>562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7648.8199999999979</v>
      </c>
      <c r="H127" s="5">
        <f t="shared" si="9"/>
        <v>562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7648.8199999999979</v>
      </c>
      <c r="H128" s="5">
        <f t="shared" si="9"/>
        <v>562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7648.8199999999979</v>
      </c>
      <c r="H129" s="5">
        <f t="shared" si="9"/>
        <v>562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7648.8199999999979</v>
      </c>
      <c r="H130" s="5">
        <f t="shared" si="9"/>
        <v>562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7648.8199999999979</v>
      </c>
      <c r="H131" s="5">
        <f t="shared" si="9"/>
        <v>562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7648.8199999999979</v>
      </c>
      <c r="H132" s="5">
        <f t="shared" si="9"/>
        <v>562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7648.8199999999979</v>
      </c>
      <c r="H133" s="5">
        <f t="shared" si="9"/>
        <v>562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7648.8199999999979</v>
      </c>
      <c r="H134" s="5">
        <f t="shared" si="9"/>
        <v>562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7648.8199999999979</v>
      </c>
      <c r="H135" s="5">
        <f t="shared" si="9"/>
        <v>562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7648.8199999999979</v>
      </c>
      <c r="H136" s="5">
        <f t="shared" si="9"/>
        <v>562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7648.8199999999979</v>
      </c>
      <c r="H137" s="5">
        <f t="shared" si="11"/>
        <v>562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7648.8199999999979</v>
      </c>
      <c r="H138" s="5">
        <f t="shared" si="11"/>
        <v>562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7648.8199999999979</v>
      </c>
      <c r="H139" s="5">
        <f t="shared" si="11"/>
        <v>562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7648.8199999999979</v>
      </c>
      <c r="H140" s="5">
        <f t="shared" si="11"/>
        <v>562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7648.8199999999979</v>
      </c>
      <c r="H141" s="5">
        <f t="shared" si="11"/>
        <v>562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7648.8199999999979</v>
      </c>
      <c r="H142" s="5">
        <f t="shared" si="11"/>
        <v>562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7648.8199999999979</v>
      </c>
      <c r="H143" s="5">
        <f t="shared" si="11"/>
        <v>562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7648.8199999999979</v>
      </c>
      <c r="H144" s="5">
        <f t="shared" si="11"/>
        <v>562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7648.8199999999979</v>
      </c>
      <c r="H145" s="5">
        <f t="shared" si="11"/>
        <v>562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7648.8199999999979</v>
      </c>
      <c r="H146" s="5">
        <f t="shared" si="11"/>
        <v>562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7648.8199999999979</v>
      </c>
      <c r="H147" s="5">
        <f t="shared" si="11"/>
        <v>562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7648.8199999999979</v>
      </c>
      <c r="H148" s="5">
        <f t="shared" si="11"/>
        <v>562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7648.8199999999979</v>
      </c>
      <c r="H149" s="5">
        <f t="shared" si="11"/>
        <v>562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7648.8199999999979</v>
      </c>
      <c r="H150" s="5">
        <f t="shared" si="11"/>
        <v>562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7648.8199999999979</v>
      </c>
      <c r="H151" s="5">
        <f t="shared" si="11"/>
        <v>562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7648.8199999999979</v>
      </c>
      <c r="H152" s="5">
        <f t="shared" si="11"/>
        <v>562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7648.8199999999979</v>
      </c>
      <c r="H153" s="5">
        <f t="shared" si="12"/>
        <v>562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7648.8199999999979</v>
      </c>
      <c r="H154" s="5">
        <f t="shared" si="12"/>
        <v>562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7648.8199999999979</v>
      </c>
      <c r="H155" s="5">
        <f t="shared" si="12"/>
        <v>562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7648.8199999999979</v>
      </c>
      <c r="H156" s="5">
        <f t="shared" si="12"/>
        <v>562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7648.8199999999979</v>
      </c>
      <c r="H157" s="5">
        <f t="shared" si="12"/>
        <v>562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7648.8199999999979</v>
      </c>
      <c r="H158" s="5">
        <f t="shared" si="12"/>
        <v>562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7648.8199999999979</v>
      </c>
      <c r="H159" s="5">
        <f t="shared" si="12"/>
        <v>562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7648.8199999999979</v>
      </c>
      <c r="H160" s="5">
        <f t="shared" si="12"/>
        <v>562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7648.8199999999979</v>
      </c>
      <c r="H161" s="5">
        <f t="shared" si="12"/>
        <v>562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7648.8199999999979</v>
      </c>
      <c r="H162" s="5">
        <f t="shared" si="12"/>
        <v>562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7648.8199999999979</v>
      </c>
      <c r="H163" s="5">
        <f t="shared" si="12"/>
        <v>562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7648.8199999999979</v>
      </c>
      <c r="H164" s="5">
        <f t="shared" si="12"/>
        <v>562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7648.8199999999979</v>
      </c>
      <c r="H165" s="5">
        <f t="shared" si="12"/>
        <v>562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7648.8199999999979</v>
      </c>
      <c r="H166" s="5">
        <f t="shared" si="12"/>
        <v>562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7648.8199999999979</v>
      </c>
      <c r="H167" s="5">
        <f t="shared" si="12"/>
        <v>562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7648.8199999999979</v>
      </c>
      <c r="H168" s="5">
        <f t="shared" si="12"/>
        <v>562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7648.8199999999979</v>
      </c>
      <c r="H169" s="5">
        <f t="shared" si="13"/>
        <v>562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7648.8199999999979</v>
      </c>
      <c r="H170" s="5">
        <f t="shared" si="13"/>
        <v>562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7648.8199999999979</v>
      </c>
      <c r="H171" s="5">
        <f t="shared" si="13"/>
        <v>562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7648.8199999999979</v>
      </c>
      <c r="H172" s="5">
        <f t="shared" si="13"/>
        <v>562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7648.8199999999979</v>
      </c>
      <c r="H173" s="5">
        <f t="shared" si="13"/>
        <v>562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7648.8199999999979</v>
      </c>
      <c r="H174" s="5">
        <f t="shared" si="13"/>
        <v>562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7648.8199999999979</v>
      </c>
      <c r="H175" s="5">
        <f t="shared" si="13"/>
        <v>562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7648.8199999999979</v>
      </c>
      <c r="H176" s="5">
        <f t="shared" si="13"/>
        <v>562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7648.8199999999979</v>
      </c>
      <c r="H177" s="5">
        <f t="shared" si="13"/>
        <v>562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7648.8199999999979</v>
      </c>
      <c r="H178" s="5">
        <f t="shared" si="13"/>
        <v>562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7648.8199999999979</v>
      </c>
      <c r="H179" s="5">
        <f t="shared" si="13"/>
        <v>562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7648.8199999999979</v>
      </c>
      <c r="H180" s="5">
        <f t="shared" si="13"/>
        <v>562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7648.8199999999979</v>
      </c>
      <c r="H181" s="5">
        <f t="shared" si="13"/>
        <v>562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7648.8199999999979</v>
      </c>
      <c r="H182" s="5">
        <f t="shared" si="13"/>
        <v>562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7648.8199999999979</v>
      </c>
      <c r="H183" s="5">
        <f t="shared" si="13"/>
        <v>562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7648.8199999999979</v>
      </c>
      <c r="H184" s="5">
        <f t="shared" si="13"/>
        <v>562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7648.8199999999979</v>
      </c>
      <c r="H185" s="5">
        <f t="shared" si="14"/>
        <v>562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7648.8199999999979</v>
      </c>
      <c r="H186" s="5">
        <f t="shared" si="14"/>
        <v>562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7648.8199999999979</v>
      </c>
      <c r="H187" s="5">
        <f t="shared" si="14"/>
        <v>562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7648.8199999999979</v>
      </c>
      <c r="H188" s="5">
        <f t="shared" si="14"/>
        <v>562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7648.8199999999979</v>
      </c>
      <c r="H189" s="5">
        <f t="shared" si="14"/>
        <v>562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7648.8199999999979</v>
      </c>
      <c r="H190" s="5">
        <f t="shared" si="14"/>
        <v>562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7648.8199999999979</v>
      </c>
      <c r="H191" s="5">
        <f t="shared" si="14"/>
        <v>562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7648.8199999999979</v>
      </c>
      <c r="H192" s="5">
        <f t="shared" si="14"/>
        <v>562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7648.8199999999979</v>
      </c>
      <c r="H193" s="5">
        <f t="shared" si="14"/>
        <v>562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7648.8199999999979</v>
      </c>
      <c r="H194" s="5">
        <f t="shared" si="14"/>
        <v>562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7648.8199999999979</v>
      </c>
      <c r="H195" s="5">
        <f t="shared" si="14"/>
        <v>562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7648.8199999999979</v>
      </c>
      <c r="H196" s="5">
        <f t="shared" si="14"/>
        <v>562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7648.8199999999979</v>
      </c>
      <c r="H197" s="5">
        <f t="shared" si="14"/>
        <v>562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7648.8199999999979</v>
      </c>
      <c r="H198" s="5">
        <f t="shared" si="14"/>
        <v>562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7648.8199999999979</v>
      </c>
      <c r="H199" s="5">
        <f t="shared" si="14"/>
        <v>562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7648.8199999999979</v>
      </c>
      <c r="H200" s="5">
        <f t="shared" si="14"/>
        <v>562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7648.8199999999979</v>
      </c>
      <c r="H201" s="5">
        <f t="shared" si="16"/>
        <v>562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7648.8199999999979</v>
      </c>
      <c r="H202" s="5">
        <f t="shared" si="16"/>
        <v>562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7648.8199999999979</v>
      </c>
      <c r="H203" s="5">
        <f t="shared" si="16"/>
        <v>562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7648.8199999999979</v>
      </c>
      <c r="H204" s="5">
        <f t="shared" si="16"/>
        <v>562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7648.8199999999979</v>
      </c>
      <c r="H205" s="5">
        <f t="shared" si="16"/>
        <v>562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7648.8199999999979</v>
      </c>
      <c r="H206" s="5">
        <f t="shared" si="16"/>
        <v>562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7648.8199999999979</v>
      </c>
      <c r="H207" s="5">
        <f t="shared" si="16"/>
        <v>562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7648.8199999999979</v>
      </c>
      <c r="H208" s="5">
        <f t="shared" si="16"/>
        <v>562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7648.8199999999979</v>
      </c>
      <c r="H209" s="5">
        <f t="shared" si="16"/>
        <v>562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9"/>
  <sheetViews>
    <sheetView zoomScale="120" zoomScaleNormal="120" workbookViewId="0">
      <selection activeCell="B47" sqref="B47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4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4" t="s">
        <v>134</v>
      </c>
      <c r="D2" s="704"/>
      <c r="E2" s="704"/>
      <c r="F2" s="704"/>
      <c r="G2" s="704"/>
      <c r="H2" s="704"/>
      <c r="I2" s="704"/>
      <c r="J2" s="704"/>
      <c r="K2" s="704"/>
    </row>
    <row r="3" spans="1:18" ht="24.75" customHeight="1" thickBot="1">
      <c r="A3" s="1"/>
      <c r="C3" s="705"/>
      <c r="D3" s="705"/>
      <c r="E3" s="705"/>
      <c r="F3" s="705"/>
      <c r="G3" s="705"/>
      <c r="H3" s="705"/>
      <c r="I3" s="705"/>
      <c r="J3" s="705"/>
      <c r="K3" s="705"/>
    </row>
    <row r="4" spans="1:18" ht="24.75" thickTop="1" thickBot="1">
      <c r="A4" s="703"/>
      <c r="B4" s="703"/>
      <c r="C4" s="709" t="s">
        <v>22</v>
      </c>
      <c r="D4" s="709"/>
      <c r="E4" s="706" t="s">
        <v>146</v>
      </c>
      <c r="F4" s="707"/>
      <c r="G4" s="707"/>
      <c r="H4" s="707"/>
      <c r="I4" s="707"/>
      <c r="J4" s="707"/>
      <c r="K4" s="708"/>
      <c r="L4" s="469">
        <v>33</v>
      </c>
    </row>
    <row r="5" spans="1:18" ht="12" customHeight="1" thickTop="1" thickBot="1">
      <c r="A5" s="168"/>
      <c r="B5" s="169"/>
      <c r="C5" s="170"/>
      <c r="D5" s="168"/>
      <c r="E5" s="171"/>
      <c r="F5" s="169"/>
      <c r="G5" s="170"/>
      <c r="H5" s="168"/>
      <c r="I5" s="168"/>
      <c r="J5" s="168"/>
      <c r="K5" s="716" t="s">
        <v>20</v>
      </c>
      <c r="L5" s="717"/>
      <c r="M5" s="718"/>
      <c r="N5" s="373"/>
      <c r="O5" s="374"/>
      <c r="P5" s="375"/>
    </row>
    <row r="6" spans="1:18" ht="23.25" customHeight="1" thickBot="1">
      <c r="A6" s="710" t="s">
        <v>0</v>
      </c>
      <c r="B6" s="711"/>
      <c r="C6" s="712" t="s">
        <v>1</v>
      </c>
      <c r="D6" s="713"/>
      <c r="E6" s="714" t="s">
        <v>2</v>
      </c>
      <c r="F6" s="715"/>
      <c r="G6" s="712" t="s">
        <v>3</v>
      </c>
      <c r="H6" s="713"/>
      <c r="I6" s="172" t="s">
        <v>15</v>
      </c>
      <c r="J6" s="147" t="s">
        <v>7</v>
      </c>
      <c r="K6" s="372" t="s">
        <v>4</v>
      </c>
      <c r="L6" s="149" t="s">
        <v>19</v>
      </c>
      <c r="M6" s="148"/>
      <c r="N6" s="173" t="s">
        <v>8</v>
      </c>
      <c r="O6" s="173" t="s">
        <v>9</v>
      </c>
      <c r="P6" s="173" t="s">
        <v>8</v>
      </c>
      <c r="Q6" s="8"/>
      <c r="R6" s="4"/>
    </row>
    <row r="7" spans="1:18" ht="15" customHeight="1" thickTop="1" thickBot="1">
      <c r="A7" s="150" t="s">
        <v>17</v>
      </c>
      <c r="B7" s="376" t="s">
        <v>18</v>
      </c>
      <c r="C7" s="151" t="s">
        <v>10</v>
      </c>
      <c r="D7" s="152" t="s">
        <v>5</v>
      </c>
      <c r="E7" s="153" t="s">
        <v>10</v>
      </c>
      <c r="F7" s="142" t="s">
        <v>5</v>
      </c>
      <c r="G7" s="154" t="s">
        <v>10</v>
      </c>
      <c r="H7" s="142" t="s">
        <v>5</v>
      </c>
      <c r="I7" s="142" t="s">
        <v>16</v>
      </c>
      <c r="J7" s="174"/>
      <c r="K7" s="142" t="s">
        <v>11</v>
      </c>
      <c r="L7" s="142" t="s">
        <v>5</v>
      </c>
      <c r="M7" s="142" t="s">
        <v>6</v>
      </c>
      <c r="N7" s="155" t="s">
        <v>12</v>
      </c>
      <c r="O7" s="155" t="s">
        <v>13</v>
      </c>
      <c r="P7" s="155" t="s">
        <v>14</v>
      </c>
    </row>
    <row r="8" spans="1:18" s="27" customFormat="1" ht="20.25" customHeight="1">
      <c r="A8" s="127" t="s">
        <v>152</v>
      </c>
      <c r="B8" s="132"/>
      <c r="C8" s="133"/>
      <c r="D8" s="134"/>
      <c r="E8" s="135"/>
      <c r="F8" s="136"/>
      <c r="G8" s="133">
        <v>0</v>
      </c>
      <c r="H8" s="134">
        <v>0</v>
      </c>
      <c r="I8" s="137"/>
      <c r="J8" s="136"/>
      <c r="K8" s="138"/>
      <c r="L8" s="59"/>
      <c r="M8" s="59"/>
      <c r="N8" s="60"/>
      <c r="O8" s="60"/>
      <c r="P8" s="61"/>
      <c r="R8" s="60"/>
    </row>
    <row r="9" spans="1:18" s="19" customFormat="1" ht="15.75">
      <c r="A9" s="19" t="s">
        <v>160</v>
      </c>
      <c r="B9" s="111"/>
      <c r="C9" s="122"/>
      <c r="D9" s="123"/>
      <c r="E9" s="502"/>
      <c r="F9" s="112"/>
      <c r="G9" s="378">
        <f t="shared" ref="G9:H24" si="0">G8-E9+C9</f>
        <v>0</v>
      </c>
      <c r="H9" s="209">
        <f t="shared" si="0"/>
        <v>0</v>
      </c>
      <c r="I9" s="125">
        <v>86</v>
      </c>
      <c r="J9" s="215"/>
      <c r="K9" s="379"/>
      <c r="N9" s="34"/>
      <c r="O9" s="34"/>
      <c r="P9" s="34"/>
      <c r="R9" s="34"/>
    </row>
    <row r="10" spans="1:18" s="19" customFormat="1" ht="15.75">
      <c r="B10" s="111">
        <v>2</v>
      </c>
      <c r="C10" s="122">
        <v>12640</v>
      </c>
      <c r="D10" s="123">
        <v>130</v>
      </c>
      <c r="E10" s="502">
        <v>12640</v>
      </c>
      <c r="F10" s="112">
        <v>130</v>
      </c>
      <c r="G10" s="378">
        <f t="shared" si="0"/>
        <v>0</v>
      </c>
      <c r="H10" s="209">
        <f t="shared" si="0"/>
        <v>0</v>
      </c>
      <c r="I10" s="125">
        <v>87</v>
      </c>
      <c r="J10" s="215"/>
      <c r="K10" s="380"/>
      <c r="N10" s="34"/>
      <c r="O10" s="34"/>
      <c r="P10" s="34"/>
      <c r="R10" s="34"/>
    </row>
    <row r="11" spans="1:18" s="19" customFormat="1" ht="15.75">
      <c r="B11" s="111">
        <v>4</v>
      </c>
      <c r="C11" s="122">
        <v>16580</v>
      </c>
      <c r="D11" s="123">
        <v>201</v>
      </c>
      <c r="E11" s="487">
        <v>16580</v>
      </c>
      <c r="F11" s="123">
        <v>201</v>
      </c>
      <c r="G11" s="378">
        <f t="shared" si="0"/>
        <v>0</v>
      </c>
      <c r="H11" s="209">
        <f t="shared" si="0"/>
        <v>0</v>
      </c>
      <c r="I11" s="125">
        <v>102</v>
      </c>
      <c r="J11" s="215"/>
      <c r="K11" s="380"/>
      <c r="N11" s="34"/>
      <c r="O11" s="34"/>
      <c r="P11" s="34"/>
      <c r="R11" s="34"/>
    </row>
    <row r="12" spans="1:18" s="19" customFormat="1" ht="15.75">
      <c r="B12" s="111">
        <v>4</v>
      </c>
      <c r="C12" s="122">
        <v>19820</v>
      </c>
      <c r="D12" s="123">
        <v>200</v>
      </c>
      <c r="E12" s="502">
        <v>19820</v>
      </c>
      <c r="F12" s="112">
        <v>200</v>
      </c>
      <c r="G12" s="378">
        <f t="shared" si="0"/>
        <v>0</v>
      </c>
      <c r="H12" s="209">
        <f t="shared" si="0"/>
        <v>0</v>
      </c>
      <c r="I12" s="125">
        <v>105</v>
      </c>
      <c r="J12" s="215"/>
      <c r="K12" s="380"/>
      <c r="N12" s="34"/>
      <c r="O12" s="34"/>
      <c r="P12" s="34"/>
      <c r="R12" s="34"/>
    </row>
    <row r="13" spans="1:18" s="19" customFormat="1" ht="15.75">
      <c r="B13" s="111">
        <v>4</v>
      </c>
      <c r="C13" s="122">
        <v>13140</v>
      </c>
      <c r="D13" s="123">
        <v>130</v>
      </c>
      <c r="E13" s="502">
        <v>13140</v>
      </c>
      <c r="F13" s="112">
        <v>130</v>
      </c>
      <c r="G13" s="378">
        <f t="shared" si="0"/>
        <v>0</v>
      </c>
      <c r="H13" s="209">
        <f t="shared" si="0"/>
        <v>0</v>
      </c>
      <c r="I13" s="125">
        <v>105</v>
      </c>
      <c r="J13" s="215"/>
      <c r="K13" s="379"/>
      <c r="N13" s="34"/>
      <c r="O13" s="33"/>
      <c r="P13" s="34"/>
      <c r="R13" s="34"/>
    </row>
    <row r="14" spans="1:18" s="38" customFormat="1" ht="15.75">
      <c r="A14" s="19"/>
      <c r="B14" s="111">
        <v>7</v>
      </c>
      <c r="C14" s="122">
        <v>11840</v>
      </c>
      <c r="D14" s="123">
        <v>130</v>
      </c>
      <c r="E14" s="502">
        <v>11840</v>
      </c>
      <c r="F14" s="112">
        <v>130</v>
      </c>
      <c r="G14" s="378">
        <f t="shared" si="0"/>
        <v>0</v>
      </c>
      <c r="H14" s="209">
        <f t="shared" si="0"/>
        <v>0</v>
      </c>
      <c r="I14" s="125">
        <v>112</v>
      </c>
      <c r="J14" s="215"/>
      <c r="K14" s="383"/>
      <c r="L14" s="19"/>
      <c r="N14" s="50"/>
      <c r="O14" s="46"/>
      <c r="P14" s="46"/>
      <c r="R14" s="46"/>
    </row>
    <row r="15" spans="1:18" s="19" customFormat="1" ht="15.75">
      <c r="B15" s="111">
        <v>7</v>
      </c>
      <c r="C15" s="122">
        <v>26000</v>
      </c>
      <c r="D15" s="123">
        <v>260</v>
      </c>
      <c r="E15" s="502">
        <v>26000</v>
      </c>
      <c r="F15" s="112">
        <v>260</v>
      </c>
      <c r="G15" s="378">
        <f t="shared" si="0"/>
        <v>0</v>
      </c>
      <c r="H15" s="209">
        <f t="shared" si="0"/>
        <v>0</v>
      </c>
      <c r="I15" s="217">
        <v>113</v>
      </c>
      <c r="J15" s="215"/>
      <c r="K15" s="110"/>
      <c r="N15" s="50"/>
      <c r="O15" s="34"/>
      <c r="P15" s="34"/>
      <c r="R15" s="34"/>
    </row>
    <row r="16" spans="1:18" s="19" customFormat="1" ht="15.75">
      <c r="B16" s="121">
        <v>7</v>
      </c>
      <c r="C16" s="122">
        <v>18760</v>
      </c>
      <c r="D16" s="123">
        <v>200</v>
      </c>
      <c r="E16" s="557">
        <v>18760</v>
      </c>
      <c r="F16" s="112">
        <v>200</v>
      </c>
      <c r="G16" s="378">
        <f t="shared" si="0"/>
        <v>0</v>
      </c>
      <c r="H16" s="209">
        <f t="shared" si="0"/>
        <v>0</v>
      </c>
      <c r="I16" s="218">
        <v>113</v>
      </c>
      <c r="J16" s="215"/>
      <c r="K16" s="123"/>
      <c r="N16" s="34"/>
      <c r="O16" s="34"/>
      <c r="P16" s="34"/>
      <c r="R16" s="34"/>
    </row>
    <row r="17" spans="1:16" s="19" customFormat="1" ht="15.75">
      <c r="B17" s="121">
        <v>9</v>
      </c>
      <c r="C17" s="122">
        <v>18470</v>
      </c>
      <c r="D17" s="123">
        <v>200</v>
      </c>
      <c r="E17" s="558">
        <v>18470</v>
      </c>
      <c r="F17" s="112">
        <v>200</v>
      </c>
      <c r="G17" s="378">
        <f t="shared" si="0"/>
        <v>0</v>
      </c>
      <c r="H17" s="209">
        <f t="shared" si="0"/>
        <v>0</v>
      </c>
      <c r="I17" s="218">
        <v>127</v>
      </c>
      <c r="J17" s="215"/>
      <c r="K17" s="123"/>
      <c r="N17" s="34"/>
      <c r="O17" s="34"/>
      <c r="P17" s="34"/>
    </row>
    <row r="18" spans="1:16" s="19" customFormat="1" ht="15.75">
      <c r="B18" s="121">
        <v>9</v>
      </c>
      <c r="C18" s="122">
        <v>18160</v>
      </c>
      <c r="D18" s="123">
        <v>200</v>
      </c>
      <c r="E18" s="558">
        <v>18160</v>
      </c>
      <c r="F18" s="112">
        <v>200</v>
      </c>
      <c r="G18" s="378">
        <f t="shared" si="0"/>
        <v>0</v>
      </c>
      <c r="H18" s="209">
        <f t="shared" si="0"/>
        <v>0</v>
      </c>
      <c r="I18" s="218">
        <v>127</v>
      </c>
      <c r="J18" s="218"/>
      <c r="K18" s="123"/>
      <c r="N18" s="34"/>
      <c r="O18" s="34"/>
      <c r="P18" s="34"/>
    </row>
    <row r="19" spans="1:16" s="19" customFormat="1" ht="15">
      <c r="B19" s="121">
        <v>11</v>
      </c>
      <c r="C19" s="122">
        <v>24710</v>
      </c>
      <c r="D19" s="123">
        <v>250</v>
      </c>
      <c r="E19" s="564">
        <v>24710</v>
      </c>
      <c r="F19" s="112">
        <v>250</v>
      </c>
      <c r="G19" s="378">
        <f t="shared" si="0"/>
        <v>0</v>
      </c>
      <c r="H19" s="209">
        <f t="shared" si="0"/>
        <v>0</v>
      </c>
      <c r="I19" s="209">
        <v>140</v>
      </c>
      <c r="J19" s="209"/>
      <c r="K19" s="123"/>
      <c r="N19" s="34"/>
      <c r="O19" s="34"/>
      <c r="P19" s="34"/>
    </row>
    <row r="20" spans="1:16" s="19" customFormat="1" ht="15">
      <c r="A20" s="37"/>
      <c r="B20" s="118">
        <v>11</v>
      </c>
      <c r="C20" s="122">
        <v>12950</v>
      </c>
      <c r="D20" s="123">
        <v>130</v>
      </c>
      <c r="E20" s="558">
        <v>12950</v>
      </c>
      <c r="F20" s="112">
        <v>130</v>
      </c>
      <c r="G20" s="378">
        <f>G19-E20+C20</f>
        <v>0</v>
      </c>
      <c r="H20" s="209">
        <f>H19-F20+D20</f>
        <v>0</v>
      </c>
      <c r="I20" s="209">
        <v>140</v>
      </c>
      <c r="J20" s="209"/>
      <c r="K20" s="123"/>
      <c r="N20" s="34"/>
      <c r="O20" s="34"/>
      <c r="P20" s="34"/>
    </row>
    <row r="21" spans="1:16" s="19" customFormat="1" ht="15">
      <c r="B21" s="118">
        <v>11</v>
      </c>
      <c r="C21" s="122">
        <v>18720</v>
      </c>
      <c r="D21" s="123">
        <v>200</v>
      </c>
      <c r="E21" s="558">
        <v>18720</v>
      </c>
      <c r="F21" s="112">
        <v>200</v>
      </c>
      <c r="G21" s="378">
        <f t="shared" si="0"/>
        <v>0</v>
      </c>
      <c r="H21" s="209">
        <f t="shared" si="0"/>
        <v>0</v>
      </c>
      <c r="I21" s="209">
        <v>140</v>
      </c>
      <c r="J21" s="209"/>
      <c r="K21" s="123"/>
      <c r="N21" s="34"/>
      <c r="O21" s="34"/>
      <c r="P21" s="34"/>
    </row>
    <row r="22" spans="1:16" s="19" customFormat="1" ht="15">
      <c r="B22" s="118">
        <v>11</v>
      </c>
      <c r="C22" s="122">
        <v>13230</v>
      </c>
      <c r="D22" s="123">
        <v>129</v>
      </c>
      <c r="E22" s="558">
        <v>13230</v>
      </c>
      <c r="F22" s="112">
        <v>129</v>
      </c>
      <c r="G22" s="378">
        <f t="shared" si="0"/>
        <v>0</v>
      </c>
      <c r="H22" s="209">
        <f t="shared" si="0"/>
        <v>0</v>
      </c>
      <c r="I22" s="209">
        <v>140</v>
      </c>
      <c r="J22" s="209"/>
      <c r="K22" s="371"/>
      <c r="N22" s="34"/>
      <c r="O22" s="34"/>
      <c r="P22" s="34"/>
    </row>
    <row r="23" spans="1:16" s="19" customFormat="1" ht="15">
      <c r="B23" s="118">
        <v>13</v>
      </c>
      <c r="C23" s="122">
        <v>24910</v>
      </c>
      <c r="D23" s="123">
        <v>260</v>
      </c>
      <c r="E23" s="558">
        <v>24910</v>
      </c>
      <c r="F23" s="112">
        <v>260</v>
      </c>
      <c r="G23" s="378">
        <f t="shared" si="0"/>
        <v>0</v>
      </c>
      <c r="H23" s="209">
        <f t="shared" si="0"/>
        <v>0</v>
      </c>
      <c r="I23" s="209">
        <v>145</v>
      </c>
      <c r="J23" s="209"/>
      <c r="K23" s="123"/>
      <c r="N23" s="34"/>
      <c r="O23" s="34"/>
      <c r="P23" s="34"/>
    </row>
    <row r="24" spans="1:16" s="19" customFormat="1" ht="12.75">
      <c r="B24" s="118">
        <v>14</v>
      </c>
      <c r="C24" s="122">
        <v>12640</v>
      </c>
      <c r="D24" s="123">
        <v>130</v>
      </c>
      <c r="E24" s="558">
        <v>12640</v>
      </c>
      <c r="F24" s="123">
        <v>130</v>
      </c>
      <c r="G24" s="378">
        <f t="shared" si="0"/>
        <v>0</v>
      </c>
      <c r="H24" s="209">
        <f t="shared" si="0"/>
        <v>0</v>
      </c>
      <c r="I24" s="209">
        <v>152</v>
      </c>
      <c r="J24" s="209"/>
      <c r="K24" s="123"/>
      <c r="N24" s="34"/>
      <c r="O24" s="34"/>
      <c r="P24" s="34"/>
    </row>
    <row r="25" spans="1:16" s="19" customFormat="1" ht="12.75">
      <c r="B25" s="118">
        <v>14</v>
      </c>
      <c r="C25" s="122">
        <v>20720</v>
      </c>
      <c r="D25" s="123">
        <v>200</v>
      </c>
      <c r="E25" s="558">
        <v>20720</v>
      </c>
      <c r="F25" s="123">
        <v>200</v>
      </c>
      <c r="G25" s="378">
        <f t="shared" ref="G25:H40" si="1">G24-E25+C25</f>
        <v>0</v>
      </c>
      <c r="H25" s="209">
        <f t="shared" si="1"/>
        <v>0</v>
      </c>
      <c r="I25" s="110">
        <v>152</v>
      </c>
      <c r="J25" s="110"/>
      <c r="K25" s="123"/>
      <c r="N25" s="34"/>
      <c r="O25" s="34"/>
      <c r="P25" s="34"/>
    </row>
    <row r="26" spans="1:16" s="19" customFormat="1" ht="15">
      <c r="B26" s="118">
        <v>16</v>
      </c>
      <c r="C26" s="122">
        <v>11970</v>
      </c>
      <c r="D26" s="123">
        <v>130</v>
      </c>
      <c r="E26" s="558">
        <v>11970</v>
      </c>
      <c r="F26" s="123">
        <v>130</v>
      </c>
      <c r="G26" s="378">
        <f t="shared" si="1"/>
        <v>0</v>
      </c>
      <c r="H26" s="209">
        <f t="shared" si="1"/>
        <v>0</v>
      </c>
      <c r="I26" s="110">
        <v>162</v>
      </c>
      <c r="J26" s="110"/>
      <c r="K26" s="112"/>
      <c r="N26" s="34"/>
      <c r="O26" s="34"/>
      <c r="P26" s="34"/>
    </row>
    <row r="27" spans="1:16" s="19" customFormat="1" ht="12.75">
      <c r="B27" s="118">
        <v>17</v>
      </c>
      <c r="C27" s="122">
        <v>18960</v>
      </c>
      <c r="D27" s="123">
        <v>198</v>
      </c>
      <c r="E27" s="558">
        <v>18960</v>
      </c>
      <c r="F27" s="123">
        <v>198</v>
      </c>
      <c r="G27" s="378">
        <f t="shared" si="1"/>
        <v>0</v>
      </c>
      <c r="H27" s="209">
        <f t="shared" si="1"/>
        <v>0</v>
      </c>
      <c r="I27" s="110">
        <v>169</v>
      </c>
      <c r="J27" s="110"/>
      <c r="K27" s="123"/>
      <c r="N27" s="34"/>
      <c r="O27" s="34"/>
      <c r="P27" s="34"/>
    </row>
    <row r="28" spans="1:16" s="19" customFormat="1" ht="12.75">
      <c r="B28" s="118">
        <v>17</v>
      </c>
      <c r="C28" s="122">
        <v>11760</v>
      </c>
      <c r="D28" s="123">
        <v>129</v>
      </c>
      <c r="E28" s="558">
        <v>11760</v>
      </c>
      <c r="F28" s="123">
        <v>129</v>
      </c>
      <c r="G28" s="378">
        <f t="shared" si="1"/>
        <v>0</v>
      </c>
      <c r="H28" s="209">
        <f t="shared" si="1"/>
        <v>0</v>
      </c>
      <c r="I28" s="110">
        <v>169</v>
      </c>
      <c r="J28" s="371"/>
      <c r="K28" s="123"/>
      <c r="N28" s="34"/>
      <c r="O28" s="34"/>
      <c r="P28" s="34"/>
    </row>
    <row r="29" spans="1:16" s="19" customFormat="1" ht="12.75">
      <c r="B29" s="118">
        <v>21</v>
      </c>
      <c r="C29" s="115">
        <v>11920</v>
      </c>
      <c r="D29" s="107">
        <v>131</v>
      </c>
      <c r="E29" s="565">
        <v>11920</v>
      </c>
      <c r="F29" s="107">
        <v>131</v>
      </c>
      <c r="G29" s="116">
        <f t="shared" si="1"/>
        <v>0</v>
      </c>
      <c r="H29" s="117">
        <f t="shared" si="1"/>
        <v>0</v>
      </c>
      <c r="I29" s="110">
        <v>182</v>
      </c>
      <c r="J29" s="120"/>
      <c r="K29" s="107"/>
      <c r="N29" s="34"/>
      <c r="O29" s="34"/>
      <c r="P29" s="34"/>
    </row>
    <row r="30" spans="1:16" s="19" customFormat="1" ht="12.75">
      <c r="B30" s="118">
        <v>21</v>
      </c>
      <c r="C30" s="115">
        <v>19550</v>
      </c>
      <c r="D30" s="107">
        <v>200</v>
      </c>
      <c r="E30" s="565">
        <v>19550</v>
      </c>
      <c r="F30" s="107">
        <v>200</v>
      </c>
      <c r="G30" s="116">
        <f t="shared" si="1"/>
        <v>0</v>
      </c>
      <c r="H30" s="117">
        <f t="shared" si="1"/>
        <v>0</v>
      </c>
      <c r="I30" s="110">
        <v>182</v>
      </c>
      <c r="J30" s="120"/>
      <c r="K30" s="107"/>
      <c r="N30" s="34"/>
      <c r="O30" s="34"/>
      <c r="P30" s="34"/>
    </row>
    <row r="31" spans="1:16" s="19" customFormat="1" ht="12.75">
      <c r="B31" s="118">
        <v>22</v>
      </c>
      <c r="C31" s="115">
        <v>13160</v>
      </c>
      <c r="D31" s="107">
        <v>130</v>
      </c>
      <c r="E31" s="565">
        <v>13160</v>
      </c>
      <c r="F31" s="107">
        <v>130</v>
      </c>
      <c r="G31" s="116">
        <f t="shared" si="1"/>
        <v>0</v>
      </c>
      <c r="H31" s="117">
        <f t="shared" si="1"/>
        <v>0</v>
      </c>
      <c r="I31" s="107">
        <v>190</v>
      </c>
      <c r="J31" s="120"/>
      <c r="K31" s="107"/>
      <c r="N31" s="34"/>
      <c r="O31" s="34"/>
      <c r="P31" s="34"/>
    </row>
    <row r="32" spans="1:16" s="19" customFormat="1" ht="12.75">
      <c r="B32" s="118">
        <v>23</v>
      </c>
      <c r="C32" s="115">
        <v>18400</v>
      </c>
      <c r="D32" s="107">
        <v>200</v>
      </c>
      <c r="E32" s="565">
        <v>18400</v>
      </c>
      <c r="F32" s="107">
        <v>200</v>
      </c>
      <c r="G32" s="116">
        <f t="shared" si="1"/>
        <v>0</v>
      </c>
      <c r="H32" s="117">
        <f t="shared" si="1"/>
        <v>0</v>
      </c>
      <c r="I32" s="107">
        <v>193</v>
      </c>
      <c r="J32" s="120"/>
      <c r="K32" s="107"/>
      <c r="N32" s="34"/>
      <c r="O32" s="34"/>
      <c r="P32" s="34"/>
    </row>
    <row r="33" spans="2:16" s="19" customFormat="1" ht="12.75">
      <c r="B33" s="118">
        <v>23</v>
      </c>
      <c r="C33" s="115">
        <v>12150</v>
      </c>
      <c r="D33" s="107">
        <v>130</v>
      </c>
      <c r="E33" s="565">
        <v>12150</v>
      </c>
      <c r="F33" s="107">
        <v>130</v>
      </c>
      <c r="G33" s="116">
        <f t="shared" si="1"/>
        <v>0</v>
      </c>
      <c r="H33" s="117">
        <f t="shared" si="1"/>
        <v>0</v>
      </c>
      <c r="I33" s="107">
        <v>193</v>
      </c>
      <c r="J33" s="107"/>
      <c r="K33" s="107"/>
      <c r="N33" s="34"/>
      <c r="O33" s="34"/>
      <c r="P33" s="34"/>
    </row>
    <row r="34" spans="2:16" s="19" customFormat="1" ht="12.75">
      <c r="B34" s="107">
        <v>23</v>
      </c>
      <c r="C34" s="115">
        <v>18310</v>
      </c>
      <c r="D34" s="107">
        <v>190</v>
      </c>
      <c r="E34" s="565">
        <v>18310</v>
      </c>
      <c r="F34" s="107">
        <v>190</v>
      </c>
      <c r="G34" s="116">
        <f t="shared" si="1"/>
        <v>0</v>
      </c>
      <c r="H34" s="117">
        <f t="shared" si="1"/>
        <v>0</v>
      </c>
      <c r="I34" s="107">
        <v>194</v>
      </c>
      <c r="J34" s="107"/>
      <c r="K34" s="107"/>
      <c r="N34" s="34"/>
      <c r="O34" s="34"/>
      <c r="P34" s="34"/>
    </row>
    <row r="35" spans="2:16" s="19" customFormat="1" ht="12.75">
      <c r="B35" s="107">
        <v>24</v>
      </c>
      <c r="C35" s="115">
        <v>19040</v>
      </c>
      <c r="D35" s="107">
        <v>200</v>
      </c>
      <c r="E35" s="565">
        <v>19040</v>
      </c>
      <c r="F35" s="107">
        <v>200</v>
      </c>
      <c r="G35" s="116">
        <f t="shared" si="1"/>
        <v>0</v>
      </c>
      <c r="H35" s="117">
        <f t="shared" si="1"/>
        <v>0</v>
      </c>
      <c r="I35" s="107">
        <v>207</v>
      </c>
      <c r="J35" s="107"/>
      <c r="K35" s="107"/>
      <c r="N35" s="34"/>
      <c r="O35" s="34"/>
      <c r="P35" s="34"/>
    </row>
    <row r="36" spans="2:16" s="19" customFormat="1" ht="12.75">
      <c r="B36" s="107">
        <v>24</v>
      </c>
      <c r="C36" s="115">
        <v>12000</v>
      </c>
      <c r="D36" s="107">
        <v>129</v>
      </c>
      <c r="E36" s="565">
        <v>12000</v>
      </c>
      <c r="F36" s="107">
        <v>129</v>
      </c>
      <c r="G36" s="116">
        <f t="shared" si="1"/>
        <v>0</v>
      </c>
      <c r="H36" s="107">
        <f t="shared" si="1"/>
        <v>0</v>
      </c>
      <c r="I36" s="107">
        <v>207</v>
      </c>
      <c r="J36" s="107"/>
      <c r="K36" s="107"/>
      <c r="N36" s="34"/>
      <c r="O36" s="34"/>
      <c r="P36" s="34"/>
    </row>
    <row r="37" spans="2:16" s="19" customFormat="1" ht="12.75">
      <c r="B37" s="107">
        <v>27</v>
      </c>
      <c r="C37" s="115">
        <v>18670</v>
      </c>
      <c r="D37" s="107">
        <v>200</v>
      </c>
      <c r="E37" s="565">
        <v>18670</v>
      </c>
      <c r="F37" s="107">
        <v>200</v>
      </c>
      <c r="G37" s="116">
        <f t="shared" si="1"/>
        <v>0</v>
      </c>
      <c r="H37" s="107">
        <f t="shared" si="1"/>
        <v>0</v>
      </c>
      <c r="I37" s="107">
        <v>215</v>
      </c>
      <c r="J37" s="107"/>
      <c r="K37" s="107"/>
      <c r="N37" s="34"/>
      <c r="O37" s="34"/>
      <c r="P37" s="34"/>
    </row>
    <row r="38" spans="2:16" s="19" customFormat="1" ht="12.75">
      <c r="B38" s="107">
        <v>27</v>
      </c>
      <c r="C38" s="115">
        <v>11920</v>
      </c>
      <c r="D38" s="107">
        <v>128</v>
      </c>
      <c r="E38" s="565">
        <v>11920</v>
      </c>
      <c r="F38" s="107">
        <v>128</v>
      </c>
      <c r="G38" s="116">
        <f t="shared" si="1"/>
        <v>0</v>
      </c>
      <c r="H38" s="107">
        <f t="shared" si="1"/>
        <v>0</v>
      </c>
      <c r="I38" s="107">
        <v>215</v>
      </c>
      <c r="N38" s="34"/>
      <c r="O38" s="34"/>
      <c r="P38" s="34"/>
    </row>
    <row r="39" spans="2:16" s="19" customFormat="1" ht="12.75">
      <c r="B39" s="107">
        <v>27</v>
      </c>
      <c r="C39" s="115">
        <v>25510</v>
      </c>
      <c r="D39" s="107">
        <v>260</v>
      </c>
      <c r="E39" s="565">
        <v>25510</v>
      </c>
      <c r="F39" s="107">
        <v>260</v>
      </c>
      <c r="G39" s="116">
        <f t="shared" si="1"/>
        <v>0</v>
      </c>
      <c r="H39" s="107">
        <f t="shared" si="1"/>
        <v>0</v>
      </c>
      <c r="I39" s="107">
        <v>215</v>
      </c>
      <c r="N39" s="34"/>
      <c r="O39" s="34"/>
      <c r="P39" s="34"/>
    </row>
    <row r="40" spans="2:16" s="19" customFormat="1" ht="12.75">
      <c r="B40" s="107">
        <v>29</v>
      </c>
      <c r="C40" s="115">
        <v>20850</v>
      </c>
      <c r="D40" s="107">
        <v>200</v>
      </c>
      <c r="E40" s="565">
        <v>20850</v>
      </c>
      <c r="F40" s="107">
        <v>200</v>
      </c>
      <c r="G40" s="116">
        <f t="shared" si="1"/>
        <v>0</v>
      </c>
      <c r="H40" s="107">
        <f t="shared" si="1"/>
        <v>0</v>
      </c>
      <c r="I40" s="107">
        <v>224</v>
      </c>
      <c r="N40" s="34"/>
      <c r="O40" s="34"/>
      <c r="P40" s="34"/>
    </row>
    <row r="41" spans="2:16" s="19" customFormat="1" ht="12.75">
      <c r="B41" s="107">
        <v>29</v>
      </c>
      <c r="C41" s="115">
        <v>18830</v>
      </c>
      <c r="D41" s="107">
        <v>200</v>
      </c>
      <c r="E41" s="565">
        <v>18830</v>
      </c>
      <c r="F41" s="107">
        <v>200</v>
      </c>
      <c r="G41" s="116">
        <f t="shared" ref="G41:H56" si="2">G40-E41+C41</f>
        <v>0</v>
      </c>
      <c r="H41" s="107">
        <f t="shared" si="2"/>
        <v>0</v>
      </c>
      <c r="I41" s="107">
        <v>224</v>
      </c>
      <c r="N41" s="34"/>
      <c r="O41" s="34"/>
      <c r="P41" s="34"/>
    </row>
    <row r="42" spans="2:16" s="19" customFormat="1" ht="12.75">
      <c r="B42" s="107">
        <v>30</v>
      </c>
      <c r="C42" s="655">
        <v>18300</v>
      </c>
      <c r="D42" s="656">
        <v>199</v>
      </c>
      <c r="E42" s="657">
        <v>18300</v>
      </c>
      <c r="F42" s="656">
        <v>199</v>
      </c>
      <c r="G42" s="658">
        <f t="shared" si="2"/>
        <v>0</v>
      </c>
      <c r="H42" s="656">
        <f t="shared" si="2"/>
        <v>0</v>
      </c>
      <c r="I42" s="656">
        <v>232</v>
      </c>
      <c r="N42" s="34"/>
      <c r="O42" s="34"/>
      <c r="P42" s="34"/>
    </row>
    <row r="43" spans="2:16" s="19" customFormat="1" ht="12.75">
      <c r="B43" s="654">
        <v>31</v>
      </c>
      <c r="C43" s="659">
        <v>18400</v>
      </c>
      <c r="D43" s="660">
        <v>200</v>
      </c>
      <c r="E43" s="661">
        <v>18400</v>
      </c>
      <c r="F43" s="660">
        <v>200</v>
      </c>
      <c r="G43" s="662">
        <f t="shared" si="2"/>
        <v>0</v>
      </c>
      <c r="H43" s="660">
        <f t="shared" si="2"/>
        <v>0</v>
      </c>
      <c r="I43" s="660">
        <v>241</v>
      </c>
      <c r="N43" s="34"/>
      <c r="O43" s="34"/>
      <c r="P43" s="34"/>
    </row>
    <row r="44" spans="2:16" s="19" customFormat="1" ht="12.75">
      <c r="B44" s="654">
        <v>31</v>
      </c>
      <c r="C44" s="659">
        <v>10780</v>
      </c>
      <c r="D44" s="660">
        <v>128</v>
      </c>
      <c r="E44" s="661">
        <v>10780</v>
      </c>
      <c r="F44" s="660">
        <v>128</v>
      </c>
      <c r="G44" s="662">
        <f t="shared" si="2"/>
        <v>0</v>
      </c>
      <c r="H44" s="660">
        <f t="shared" si="2"/>
        <v>0</v>
      </c>
      <c r="I44" s="660">
        <v>241</v>
      </c>
      <c r="N44" s="34"/>
      <c r="O44" s="34"/>
      <c r="P44" s="34"/>
    </row>
    <row r="45" spans="2:16" s="19" customFormat="1" ht="12.75">
      <c r="B45" s="654">
        <v>31</v>
      </c>
      <c r="C45" s="659">
        <v>23290</v>
      </c>
      <c r="D45" s="660">
        <v>250</v>
      </c>
      <c r="E45" s="661">
        <v>23290</v>
      </c>
      <c r="F45" s="660">
        <v>250</v>
      </c>
      <c r="G45" s="662">
        <f t="shared" si="2"/>
        <v>0</v>
      </c>
      <c r="H45" s="660">
        <f t="shared" si="2"/>
        <v>0</v>
      </c>
      <c r="I45" s="660">
        <v>241</v>
      </c>
      <c r="N45" s="34"/>
      <c r="O45" s="34"/>
      <c r="P45" s="34"/>
    </row>
    <row r="46" spans="2:16" s="19" customFormat="1" ht="12.75">
      <c r="B46" s="654">
        <v>31</v>
      </c>
      <c r="C46" s="659">
        <v>11630</v>
      </c>
      <c r="D46" s="660">
        <v>126</v>
      </c>
      <c r="E46" s="661">
        <v>11630</v>
      </c>
      <c r="F46" s="660">
        <v>126</v>
      </c>
      <c r="G46" s="662">
        <f t="shared" si="2"/>
        <v>0</v>
      </c>
      <c r="H46" s="660">
        <f t="shared" si="2"/>
        <v>0</v>
      </c>
      <c r="I46" s="660">
        <v>241</v>
      </c>
      <c r="N46" s="34"/>
      <c r="O46" s="34"/>
      <c r="P46" s="34"/>
    </row>
    <row r="47" spans="2:16" s="19" customFormat="1" ht="12.75">
      <c r="C47" s="30"/>
      <c r="E47" s="566"/>
      <c r="G47" s="47">
        <f t="shared" si="2"/>
        <v>0</v>
      </c>
      <c r="H47" s="19">
        <f t="shared" si="2"/>
        <v>0</v>
      </c>
      <c r="N47" s="34"/>
      <c r="O47" s="34"/>
      <c r="P47" s="34"/>
    </row>
    <row r="48" spans="2:16" s="19" customFormat="1" ht="12.75">
      <c r="C48" s="30"/>
      <c r="E48" s="566"/>
      <c r="G48" s="47">
        <f t="shared" si="2"/>
        <v>0</v>
      </c>
      <c r="H48" s="19">
        <f t="shared" si="2"/>
        <v>0</v>
      </c>
      <c r="N48" s="34"/>
      <c r="O48" s="34"/>
      <c r="P48" s="34"/>
    </row>
    <row r="49" spans="1:16" s="19" customFormat="1" ht="12.75">
      <c r="C49" s="30"/>
      <c r="E49" s="566"/>
      <c r="G49" s="47">
        <f t="shared" si="2"/>
        <v>0</v>
      </c>
      <c r="H49" s="19">
        <f t="shared" si="2"/>
        <v>0</v>
      </c>
      <c r="N49" s="34"/>
      <c r="O49" s="34"/>
      <c r="P49" s="34"/>
    </row>
    <row r="50" spans="1:16" s="19" customFormat="1" ht="12.75">
      <c r="C50" s="30"/>
      <c r="E50" s="566"/>
      <c r="G50" s="47">
        <f t="shared" si="2"/>
        <v>0</v>
      </c>
      <c r="H50" s="19">
        <f t="shared" si="2"/>
        <v>0</v>
      </c>
      <c r="N50" s="34"/>
      <c r="O50" s="34"/>
      <c r="P50" s="34"/>
    </row>
    <row r="51" spans="1:16" s="19" customFormat="1" ht="12.75">
      <c r="C51" s="30"/>
      <c r="E51" s="566"/>
      <c r="G51" s="47">
        <f t="shared" si="2"/>
        <v>0</v>
      </c>
      <c r="H51" s="19">
        <f t="shared" si="2"/>
        <v>0</v>
      </c>
      <c r="N51" s="34"/>
      <c r="O51" s="34"/>
      <c r="P51" s="34"/>
    </row>
    <row r="52" spans="1:16" s="19" customFormat="1" ht="12.75">
      <c r="C52" s="30"/>
      <c r="E52" s="566"/>
      <c r="G52" s="47">
        <f t="shared" si="2"/>
        <v>0</v>
      </c>
      <c r="H52" s="19">
        <f t="shared" si="2"/>
        <v>0</v>
      </c>
      <c r="N52" s="34"/>
      <c r="O52" s="34"/>
      <c r="P52" s="34"/>
    </row>
    <row r="53" spans="1:16" s="19" customFormat="1" ht="12.75">
      <c r="C53" s="30"/>
      <c r="E53" s="566"/>
      <c r="G53" s="47">
        <f t="shared" si="2"/>
        <v>0</v>
      </c>
      <c r="H53" s="19">
        <f t="shared" si="2"/>
        <v>0</v>
      </c>
      <c r="N53" s="34"/>
      <c r="O53" s="34"/>
      <c r="P53" s="34"/>
    </row>
    <row r="54" spans="1:16" s="19" customFormat="1" ht="12.75">
      <c r="C54" s="30"/>
      <c r="E54" s="566"/>
      <c r="G54" s="47">
        <f t="shared" si="2"/>
        <v>0</v>
      </c>
      <c r="H54" s="19">
        <f t="shared" si="2"/>
        <v>0</v>
      </c>
      <c r="N54" s="34"/>
      <c r="O54" s="34"/>
      <c r="P54" s="34"/>
    </row>
    <row r="55" spans="1:16" s="19" customFormat="1" ht="12.75">
      <c r="C55" s="30"/>
      <c r="E55" s="566"/>
      <c r="G55" s="47">
        <f t="shared" si="2"/>
        <v>0</v>
      </c>
      <c r="H55" s="19">
        <f t="shared" si="2"/>
        <v>0</v>
      </c>
      <c r="N55" s="34"/>
      <c r="O55" s="34"/>
      <c r="P55" s="34"/>
    </row>
    <row r="56" spans="1:16" s="19" customFormat="1" ht="12.75">
      <c r="C56" s="30"/>
      <c r="E56" s="566"/>
      <c r="G56" s="47">
        <f t="shared" si="2"/>
        <v>0</v>
      </c>
      <c r="H56" s="19">
        <f t="shared" si="2"/>
        <v>0</v>
      </c>
      <c r="N56" s="34"/>
      <c r="O56" s="34"/>
      <c r="P56" s="34"/>
    </row>
    <row r="57" spans="1:16" s="19" customFormat="1" ht="12.75">
      <c r="C57" s="30"/>
      <c r="E57" s="566"/>
      <c r="G57" s="47">
        <f t="shared" ref="G57:H72" si="3">G56-E57+C57</f>
        <v>0</v>
      </c>
      <c r="H57" s="19">
        <f t="shared" si="3"/>
        <v>0</v>
      </c>
      <c r="N57" s="34"/>
      <c r="O57" s="34"/>
      <c r="P57" s="34"/>
    </row>
    <row r="58" spans="1:16" s="19" customFormat="1" ht="12.75">
      <c r="C58" s="30"/>
      <c r="E58" s="566"/>
      <c r="G58" s="47">
        <f t="shared" si="3"/>
        <v>0</v>
      </c>
      <c r="H58" s="19">
        <f t="shared" si="3"/>
        <v>0</v>
      </c>
      <c r="N58" s="34"/>
      <c r="O58" s="34"/>
      <c r="P58" s="34"/>
    </row>
    <row r="59" spans="1:16" s="19" customFormat="1" ht="12.75">
      <c r="C59" s="30"/>
      <c r="E59" s="566"/>
      <c r="G59" s="47">
        <f t="shared" si="3"/>
        <v>0</v>
      </c>
      <c r="H59" s="19">
        <f t="shared" si="3"/>
        <v>0</v>
      </c>
      <c r="N59" s="34"/>
      <c r="O59" s="34"/>
      <c r="P59" s="34"/>
    </row>
    <row r="60" spans="1:16" s="19" customFormat="1" ht="12.75">
      <c r="C60" s="30"/>
      <c r="E60" s="566"/>
      <c r="G60" s="47">
        <f t="shared" si="3"/>
        <v>0</v>
      </c>
      <c r="H60" s="19">
        <f t="shared" si="3"/>
        <v>0</v>
      </c>
      <c r="N60" s="34"/>
      <c r="O60" s="34"/>
      <c r="P60" s="34"/>
    </row>
    <row r="61" spans="1:16" s="19" customFormat="1" ht="12.75">
      <c r="C61" s="30"/>
      <c r="E61" s="566"/>
      <c r="G61" s="47">
        <f t="shared" si="3"/>
        <v>0</v>
      </c>
      <c r="H61" s="19">
        <f t="shared" si="3"/>
        <v>0</v>
      </c>
      <c r="L61" s="19" t="str">
        <f t="shared" ref="L61:L124" si="4">IF(D61&gt;0,D61," ")</f>
        <v xml:space="preserve"> </v>
      </c>
      <c r="N61" s="34"/>
      <c r="O61" s="34"/>
      <c r="P61" s="34"/>
    </row>
    <row r="62" spans="1:16" s="19" customFormat="1" ht="12.75">
      <c r="A62" s="5"/>
      <c r="B62" s="5"/>
      <c r="C62" s="6"/>
      <c r="D62" s="5"/>
      <c r="E62" s="567"/>
      <c r="G62" s="47">
        <f t="shared" si="3"/>
        <v>0</v>
      </c>
      <c r="H62" s="19">
        <f t="shared" si="3"/>
        <v>0</v>
      </c>
      <c r="J62" s="5"/>
      <c r="L62" s="19" t="str">
        <f t="shared" si="4"/>
        <v xml:space="preserve"> </v>
      </c>
      <c r="N62" s="34"/>
      <c r="O62" s="34"/>
      <c r="P62" s="34"/>
    </row>
    <row r="63" spans="1:16" s="19" customFormat="1" ht="12.75">
      <c r="A63" s="5"/>
      <c r="B63" s="5"/>
      <c r="C63" s="6"/>
      <c r="D63" s="5"/>
      <c r="E63" s="567"/>
      <c r="G63" s="30">
        <f t="shared" si="3"/>
        <v>0</v>
      </c>
      <c r="H63" s="19">
        <f t="shared" si="3"/>
        <v>0</v>
      </c>
      <c r="J63" s="5"/>
      <c r="L63" s="19" t="str">
        <f t="shared" si="4"/>
        <v xml:space="preserve"> </v>
      </c>
      <c r="N63" s="34"/>
      <c r="O63" s="34"/>
      <c r="P63" s="34"/>
    </row>
    <row r="64" spans="1:16" s="19" customFormat="1" ht="12.75">
      <c r="A64" s="5"/>
      <c r="B64" s="5"/>
      <c r="C64" s="6"/>
      <c r="D64" s="5"/>
      <c r="E64" s="567"/>
      <c r="F64" s="5"/>
      <c r="G64" s="6">
        <f t="shared" si="3"/>
        <v>0</v>
      </c>
      <c r="H64" s="5">
        <f t="shared" si="3"/>
        <v>0</v>
      </c>
      <c r="I64" s="5"/>
      <c r="J64" s="5"/>
      <c r="L64" s="19" t="str">
        <f t="shared" si="4"/>
        <v xml:space="preserve"> </v>
      </c>
      <c r="N64" s="34"/>
      <c r="O64" s="34"/>
      <c r="P64" s="34"/>
    </row>
    <row r="65" spans="1:16" s="19" customFormat="1" ht="12.75">
      <c r="A65" s="5"/>
      <c r="B65" s="5"/>
      <c r="C65" s="6"/>
      <c r="D65" s="5"/>
      <c r="E65" s="567"/>
      <c r="F65" s="5"/>
      <c r="G65" s="6">
        <f t="shared" si="3"/>
        <v>0</v>
      </c>
      <c r="H65" s="5">
        <f t="shared" si="3"/>
        <v>0</v>
      </c>
      <c r="I65" s="5"/>
      <c r="J65" s="5"/>
      <c r="L65" s="19" t="str">
        <f t="shared" si="4"/>
        <v xml:space="preserve"> </v>
      </c>
      <c r="N65" s="34"/>
      <c r="O65" s="34"/>
      <c r="P65" s="34"/>
    </row>
    <row r="66" spans="1:16" s="19" customFormat="1" ht="12.75">
      <c r="A66" s="5"/>
      <c r="B66" s="5"/>
      <c r="C66" s="6"/>
      <c r="D66" s="5"/>
      <c r="E66" s="567"/>
      <c r="F66" s="5"/>
      <c r="G66" s="6">
        <f t="shared" si="3"/>
        <v>0</v>
      </c>
      <c r="H66" s="5">
        <f t="shared" si="3"/>
        <v>0</v>
      </c>
      <c r="I66" s="5"/>
      <c r="J66" s="5"/>
      <c r="L66" s="19" t="str">
        <f t="shared" si="4"/>
        <v xml:space="preserve"> </v>
      </c>
      <c r="N66" s="34"/>
      <c r="O66" s="34"/>
      <c r="P66" s="34"/>
    </row>
    <row r="67" spans="1:16" s="19" customFormat="1" ht="12.75">
      <c r="A67" s="5"/>
      <c r="B67" s="5"/>
      <c r="C67" s="6"/>
      <c r="D67" s="5"/>
      <c r="E67" s="567"/>
      <c r="F67" s="5"/>
      <c r="G67" s="6">
        <f t="shared" si="3"/>
        <v>0</v>
      </c>
      <c r="H67" s="5">
        <f t="shared" si="3"/>
        <v>0</v>
      </c>
      <c r="I67" s="5"/>
      <c r="J67" s="5"/>
      <c r="L67" s="19" t="str">
        <f t="shared" si="4"/>
        <v xml:space="preserve"> </v>
      </c>
      <c r="N67" s="34"/>
      <c r="O67" s="34"/>
      <c r="P67" s="34"/>
    </row>
    <row r="68" spans="1:16" s="19" customFormat="1" ht="12.75">
      <c r="A68" s="5"/>
      <c r="B68" s="5"/>
      <c r="C68" s="6"/>
      <c r="D68" s="5"/>
      <c r="E68" s="567"/>
      <c r="F68" s="5"/>
      <c r="G68" s="6">
        <f t="shared" si="3"/>
        <v>0</v>
      </c>
      <c r="H68" s="5">
        <f t="shared" si="3"/>
        <v>0</v>
      </c>
      <c r="I68" s="5"/>
      <c r="J68" s="5"/>
      <c r="L68" s="19" t="str">
        <f t="shared" si="4"/>
        <v xml:space="preserve"> </v>
      </c>
      <c r="N68" s="34"/>
      <c r="O68" s="34"/>
      <c r="P68" s="34"/>
    </row>
    <row r="69" spans="1:16" s="19" customFormat="1" ht="12.75">
      <c r="A69" s="5"/>
      <c r="B69" s="5"/>
      <c r="C69" s="6"/>
      <c r="D69" s="5"/>
      <c r="E69" s="567"/>
      <c r="F69" s="5"/>
      <c r="G69" s="6">
        <f t="shared" si="3"/>
        <v>0</v>
      </c>
      <c r="H69" s="5">
        <f t="shared" si="3"/>
        <v>0</v>
      </c>
      <c r="I69" s="5"/>
      <c r="J69" s="5"/>
      <c r="L69" s="19" t="str">
        <f t="shared" si="4"/>
        <v xml:space="preserve"> </v>
      </c>
      <c r="N69" s="34"/>
      <c r="O69" s="34"/>
      <c r="P69" s="34"/>
    </row>
    <row r="70" spans="1:16" s="19" customFormat="1" ht="12.75">
      <c r="A70" s="5"/>
      <c r="B70" s="5"/>
      <c r="C70" s="6"/>
      <c r="D70" s="5"/>
      <c r="E70" s="567"/>
      <c r="F70" s="5"/>
      <c r="G70" s="6">
        <f t="shared" si="3"/>
        <v>0</v>
      </c>
      <c r="H70" s="5">
        <f t="shared" si="3"/>
        <v>0</v>
      </c>
      <c r="I70" s="5"/>
      <c r="J70" s="5"/>
      <c r="L70" s="19" t="str">
        <f t="shared" si="4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75"/>
      <c r="F71" s="5"/>
      <c r="G71" s="6">
        <f t="shared" si="3"/>
        <v>0</v>
      </c>
      <c r="H71" s="5">
        <f t="shared" si="3"/>
        <v>0</v>
      </c>
      <c r="I71" s="5"/>
      <c r="J71" s="5"/>
      <c r="K71" s="5"/>
      <c r="L71" s="5" t="str">
        <f t="shared" si="4"/>
        <v xml:space="preserve"> </v>
      </c>
      <c r="M71" s="5"/>
      <c r="N71" s="7"/>
      <c r="O71" s="7"/>
      <c r="P71" s="7"/>
    </row>
    <row r="72" spans="1:16">
      <c r="G72" s="6">
        <f t="shared" si="3"/>
        <v>0</v>
      </c>
      <c r="H72" s="5">
        <f t="shared" si="3"/>
        <v>0</v>
      </c>
      <c r="I72" s="5"/>
      <c r="J72" s="5"/>
      <c r="K72" s="5"/>
      <c r="L72" s="5" t="str">
        <f t="shared" si="4"/>
        <v xml:space="preserve"> </v>
      </c>
      <c r="M72" s="5"/>
      <c r="N72" s="7"/>
      <c r="O72" s="7"/>
      <c r="P72" s="7"/>
    </row>
    <row r="73" spans="1:16">
      <c r="G73" s="6">
        <f t="shared" ref="G73:H88" si="5">G72-E73+C73</f>
        <v>0</v>
      </c>
      <c r="H73" s="5">
        <f t="shared" si="5"/>
        <v>0</v>
      </c>
      <c r="I73" s="5"/>
      <c r="J73" s="5"/>
      <c r="K73" s="5"/>
      <c r="L73" s="5" t="str">
        <f t="shared" si="4"/>
        <v xml:space="preserve"> </v>
      </c>
      <c r="M73" s="5"/>
      <c r="N73" s="7"/>
      <c r="O73" s="7"/>
      <c r="P73" s="7"/>
    </row>
    <row r="74" spans="1:16">
      <c r="G74" s="6">
        <f t="shared" si="5"/>
        <v>0</v>
      </c>
      <c r="H74" s="5">
        <f t="shared" si="5"/>
        <v>0</v>
      </c>
      <c r="I74" s="5"/>
      <c r="J74" s="5"/>
      <c r="K74" s="5"/>
      <c r="L74" s="5" t="str">
        <f t="shared" si="4"/>
        <v xml:space="preserve"> </v>
      </c>
      <c r="M74" s="5"/>
      <c r="N74" s="7"/>
      <c r="O74" s="7"/>
      <c r="P74" s="7"/>
    </row>
    <row r="75" spans="1:16">
      <c r="G75" s="6">
        <f t="shared" si="5"/>
        <v>0</v>
      </c>
      <c r="H75" s="5">
        <f t="shared" si="5"/>
        <v>0</v>
      </c>
      <c r="I75" s="5"/>
      <c r="J75" s="5"/>
      <c r="K75" s="5"/>
      <c r="L75" s="5" t="str">
        <f t="shared" si="4"/>
        <v xml:space="preserve"> </v>
      </c>
      <c r="M75" s="5"/>
      <c r="N75" s="7"/>
      <c r="O75" s="7"/>
      <c r="P75" s="7"/>
    </row>
    <row r="76" spans="1:16">
      <c r="G76" s="6">
        <f t="shared" si="5"/>
        <v>0</v>
      </c>
      <c r="H76" s="5">
        <f t="shared" si="5"/>
        <v>0</v>
      </c>
      <c r="I76" s="5"/>
      <c r="J76" s="5"/>
      <c r="K76" s="5"/>
      <c r="L76" s="5" t="str">
        <f t="shared" si="4"/>
        <v xml:space="preserve"> </v>
      </c>
      <c r="M76" s="5"/>
      <c r="N76" s="7"/>
      <c r="O76" s="7"/>
      <c r="P76" s="7"/>
    </row>
    <row r="77" spans="1:16">
      <c r="G77" s="6">
        <f t="shared" si="5"/>
        <v>0</v>
      </c>
      <c r="H77" s="5">
        <f t="shared" si="5"/>
        <v>0</v>
      </c>
      <c r="I77" s="5"/>
      <c r="J77" s="5"/>
      <c r="K77" s="5"/>
      <c r="L77" s="5" t="str">
        <f t="shared" si="4"/>
        <v xml:space="preserve"> </v>
      </c>
      <c r="M77" s="5"/>
      <c r="N77" s="7"/>
      <c r="O77" s="7"/>
      <c r="P77" s="7"/>
    </row>
    <row r="78" spans="1:16">
      <c r="G78" s="6">
        <f t="shared" si="5"/>
        <v>0</v>
      </c>
      <c r="H78" s="5">
        <f t="shared" si="5"/>
        <v>0</v>
      </c>
      <c r="I78" s="5"/>
      <c r="J78" s="5"/>
      <c r="K78" s="5"/>
      <c r="L78" s="5" t="str">
        <f t="shared" si="4"/>
        <v xml:space="preserve"> </v>
      </c>
      <c r="M78" s="5"/>
      <c r="N78" s="7"/>
      <c r="O78" s="7"/>
      <c r="P78" s="7"/>
    </row>
    <row r="79" spans="1:16">
      <c r="G79" s="6">
        <f t="shared" si="5"/>
        <v>0</v>
      </c>
      <c r="H79" s="5">
        <f t="shared" si="5"/>
        <v>0</v>
      </c>
      <c r="I79" s="5"/>
      <c r="J79" s="5"/>
      <c r="K79" s="5"/>
      <c r="L79" s="5" t="str">
        <f t="shared" si="4"/>
        <v xml:space="preserve"> </v>
      </c>
      <c r="M79" s="5"/>
      <c r="N79" s="7"/>
      <c r="O79" s="7"/>
      <c r="P79" s="7"/>
    </row>
    <row r="80" spans="1:16">
      <c r="G80" s="6">
        <f t="shared" si="5"/>
        <v>0</v>
      </c>
      <c r="H80" s="5">
        <f t="shared" si="5"/>
        <v>0</v>
      </c>
      <c r="I80" s="5"/>
      <c r="J80" s="5"/>
      <c r="K80" s="5"/>
      <c r="L80" s="5" t="str">
        <f t="shared" si="4"/>
        <v xml:space="preserve"> </v>
      </c>
      <c r="M80" s="5"/>
      <c r="N80" s="7"/>
      <c r="O80" s="7"/>
      <c r="P80" s="7"/>
    </row>
    <row r="81" spans="7:16">
      <c r="G81" s="6">
        <f t="shared" si="5"/>
        <v>0</v>
      </c>
      <c r="H81" s="5">
        <f t="shared" si="5"/>
        <v>0</v>
      </c>
      <c r="I81" s="5"/>
      <c r="J81" s="5"/>
      <c r="L81" s="5" t="str">
        <f t="shared" si="4"/>
        <v xml:space="preserve"> </v>
      </c>
      <c r="P81" s="7"/>
    </row>
    <row r="82" spans="7:16">
      <c r="G82" s="6">
        <f t="shared" si="5"/>
        <v>0</v>
      </c>
      <c r="H82" s="5">
        <f t="shared" si="5"/>
        <v>0</v>
      </c>
      <c r="I82" s="5"/>
      <c r="J82" s="5"/>
      <c r="L82" s="5" t="str">
        <f t="shared" si="4"/>
        <v xml:space="preserve"> </v>
      </c>
      <c r="P82" s="7"/>
    </row>
    <row r="83" spans="7:16">
      <c r="G83" s="6">
        <f t="shared" si="5"/>
        <v>0</v>
      </c>
      <c r="H83" s="5">
        <f t="shared" si="5"/>
        <v>0</v>
      </c>
      <c r="I83" s="5"/>
      <c r="J83" s="5"/>
      <c r="L83" s="5" t="str">
        <f t="shared" si="4"/>
        <v xml:space="preserve"> </v>
      </c>
      <c r="P83" s="7"/>
    </row>
    <row r="84" spans="7:16">
      <c r="G84" s="6">
        <f t="shared" si="5"/>
        <v>0</v>
      </c>
      <c r="H84" s="5">
        <f t="shared" si="5"/>
        <v>0</v>
      </c>
      <c r="I84" s="5"/>
      <c r="J84" s="5"/>
      <c r="L84" s="5" t="str">
        <f t="shared" si="4"/>
        <v xml:space="preserve"> </v>
      </c>
      <c r="P84" s="7"/>
    </row>
    <row r="85" spans="7:16">
      <c r="G85" s="6">
        <f t="shared" si="5"/>
        <v>0</v>
      </c>
      <c r="H85" s="5">
        <f t="shared" si="5"/>
        <v>0</v>
      </c>
      <c r="I85" s="5"/>
      <c r="J85" s="5"/>
      <c r="L85" s="5" t="str">
        <f t="shared" si="4"/>
        <v xml:space="preserve"> </v>
      </c>
      <c r="P85" s="7"/>
    </row>
    <row r="86" spans="7:16">
      <c r="G86" s="6">
        <f t="shared" si="5"/>
        <v>0</v>
      </c>
      <c r="H86" s="5">
        <f t="shared" si="5"/>
        <v>0</v>
      </c>
      <c r="I86" s="5"/>
      <c r="J86" s="5"/>
      <c r="L86" s="5" t="str">
        <f t="shared" si="4"/>
        <v xml:space="preserve"> </v>
      </c>
      <c r="P86" s="7"/>
    </row>
    <row r="87" spans="7:16">
      <c r="G87" s="6">
        <f t="shared" si="5"/>
        <v>0</v>
      </c>
      <c r="H87" s="5">
        <f t="shared" si="5"/>
        <v>0</v>
      </c>
      <c r="I87" s="5"/>
      <c r="J87" s="5"/>
      <c r="L87" s="5" t="str">
        <f t="shared" si="4"/>
        <v xml:space="preserve"> </v>
      </c>
      <c r="P87" s="7"/>
    </row>
    <row r="88" spans="7:16">
      <c r="G88" s="6">
        <f t="shared" si="5"/>
        <v>0</v>
      </c>
      <c r="H88" s="5">
        <f t="shared" si="5"/>
        <v>0</v>
      </c>
      <c r="I88" s="5"/>
      <c r="J88" s="5"/>
      <c r="L88" s="5" t="str">
        <f t="shared" si="4"/>
        <v xml:space="preserve"> </v>
      </c>
      <c r="P88" s="7"/>
    </row>
    <row r="89" spans="7:16">
      <c r="G89" s="6">
        <f t="shared" ref="G89:H104" si="6">G88-E89+C89</f>
        <v>0</v>
      </c>
      <c r="H89" s="5">
        <f t="shared" si="6"/>
        <v>0</v>
      </c>
      <c r="I89" s="5"/>
      <c r="J89" s="5"/>
      <c r="L89" s="5" t="str">
        <f t="shared" si="4"/>
        <v xml:space="preserve"> </v>
      </c>
      <c r="P89" s="7"/>
    </row>
    <row r="90" spans="7:16">
      <c r="G90" s="6">
        <f t="shared" si="6"/>
        <v>0</v>
      </c>
      <c r="H90" s="5">
        <f t="shared" si="6"/>
        <v>0</v>
      </c>
      <c r="I90" s="5"/>
      <c r="J90" s="5"/>
      <c r="L90" s="5" t="str">
        <f t="shared" si="4"/>
        <v xml:space="preserve"> </v>
      </c>
      <c r="P90" s="7"/>
    </row>
    <row r="91" spans="7:16">
      <c r="G91" s="6">
        <f t="shared" si="6"/>
        <v>0</v>
      </c>
      <c r="H91" s="5">
        <f t="shared" si="6"/>
        <v>0</v>
      </c>
      <c r="I91" s="5"/>
      <c r="J91" s="5"/>
      <c r="L91" s="5" t="str">
        <f t="shared" si="4"/>
        <v xml:space="preserve"> </v>
      </c>
      <c r="P91" s="7"/>
    </row>
    <row r="92" spans="7:16">
      <c r="G92" s="6">
        <f t="shared" si="6"/>
        <v>0</v>
      </c>
      <c r="H92" s="5">
        <f t="shared" si="6"/>
        <v>0</v>
      </c>
      <c r="I92" s="5"/>
      <c r="J92" s="5"/>
      <c r="L92" s="5" t="str">
        <f t="shared" si="4"/>
        <v xml:space="preserve"> </v>
      </c>
      <c r="P92" s="7"/>
    </row>
    <row r="93" spans="7:16">
      <c r="G93" s="6">
        <f t="shared" si="6"/>
        <v>0</v>
      </c>
      <c r="H93" s="5">
        <f t="shared" si="6"/>
        <v>0</v>
      </c>
      <c r="I93" s="5"/>
      <c r="J93" s="5"/>
      <c r="L93" s="5" t="str">
        <f t="shared" si="4"/>
        <v xml:space="preserve"> </v>
      </c>
      <c r="P93" s="7"/>
    </row>
    <row r="94" spans="7:16">
      <c r="G94" s="6">
        <f t="shared" si="6"/>
        <v>0</v>
      </c>
      <c r="H94" s="5">
        <f t="shared" si="6"/>
        <v>0</v>
      </c>
      <c r="I94" s="5"/>
      <c r="J94" s="5"/>
      <c r="L94" s="5" t="str">
        <f t="shared" si="4"/>
        <v xml:space="preserve"> </v>
      </c>
      <c r="P94" s="7"/>
    </row>
    <row r="95" spans="7:16">
      <c r="G95" s="6">
        <f t="shared" si="6"/>
        <v>0</v>
      </c>
      <c r="H95" s="5">
        <f t="shared" si="6"/>
        <v>0</v>
      </c>
      <c r="I95" s="5"/>
      <c r="J95" s="5"/>
      <c r="L95" s="5" t="str">
        <f t="shared" si="4"/>
        <v xml:space="preserve"> </v>
      </c>
      <c r="P95" s="7"/>
    </row>
    <row r="96" spans="7:16">
      <c r="G96" s="6">
        <f t="shared" si="6"/>
        <v>0</v>
      </c>
      <c r="H96" s="5">
        <f t="shared" si="6"/>
        <v>0</v>
      </c>
      <c r="I96" s="5"/>
      <c r="J96" s="5"/>
      <c r="L96" s="5" t="str">
        <f t="shared" si="4"/>
        <v xml:space="preserve"> </v>
      </c>
      <c r="P96" s="7"/>
    </row>
    <row r="97" spans="7:16">
      <c r="G97" s="6">
        <f t="shared" si="6"/>
        <v>0</v>
      </c>
      <c r="H97" s="5">
        <f t="shared" si="6"/>
        <v>0</v>
      </c>
      <c r="I97" s="5"/>
      <c r="J97" s="5"/>
      <c r="L97" s="5" t="str">
        <f t="shared" si="4"/>
        <v xml:space="preserve"> </v>
      </c>
      <c r="P97" s="7"/>
    </row>
    <row r="98" spans="7:16">
      <c r="G98" s="6">
        <f t="shared" si="6"/>
        <v>0</v>
      </c>
      <c r="H98" s="5">
        <f t="shared" si="6"/>
        <v>0</v>
      </c>
      <c r="I98" s="5"/>
      <c r="J98" s="5"/>
      <c r="L98" s="5" t="str">
        <f t="shared" si="4"/>
        <v xml:space="preserve"> </v>
      </c>
      <c r="P98" s="7"/>
    </row>
    <row r="99" spans="7:16">
      <c r="G99" s="6">
        <f t="shared" si="6"/>
        <v>0</v>
      </c>
      <c r="H99" s="5">
        <f t="shared" si="6"/>
        <v>0</v>
      </c>
      <c r="I99" s="5"/>
      <c r="J99" s="5"/>
      <c r="L99" s="5" t="str">
        <f t="shared" si="4"/>
        <v xml:space="preserve"> </v>
      </c>
      <c r="P99" s="7"/>
    </row>
    <row r="100" spans="7:16">
      <c r="G100" s="6">
        <f t="shared" si="6"/>
        <v>0</v>
      </c>
      <c r="H100" s="5">
        <f t="shared" si="6"/>
        <v>0</v>
      </c>
      <c r="I100" s="5"/>
      <c r="J100" s="5"/>
      <c r="L100" s="5" t="str">
        <f t="shared" si="4"/>
        <v xml:space="preserve"> </v>
      </c>
      <c r="P100" s="7"/>
    </row>
    <row r="101" spans="7:16">
      <c r="G101" s="6">
        <f t="shared" si="6"/>
        <v>0</v>
      </c>
      <c r="H101" s="5">
        <f t="shared" si="6"/>
        <v>0</v>
      </c>
      <c r="I101" s="5"/>
      <c r="J101" s="5"/>
      <c r="L101" s="5" t="str">
        <f t="shared" si="4"/>
        <v xml:space="preserve"> </v>
      </c>
      <c r="P101" s="7"/>
    </row>
    <row r="102" spans="7:16">
      <c r="G102" s="6">
        <f t="shared" si="6"/>
        <v>0</v>
      </c>
      <c r="H102" s="5">
        <f t="shared" si="6"/>
        <v>0</v>
      </c>
      <c r="I102" s="5"/>
      <c r="J102" s="5"/>
      <c r="L102" s="5" t="str">
        <f t="shared" si="4"/>
        <v xml:space="preserve"> </v>
      </c>
      <c r="P102" s="7"/>
    </row>
    <row r="103" spans="7:16">
      <c r="G103" s="6">
        <f t="shared" si="6"/>
        <v>0</v>
      </c>
      <c r="H103" s="5">
        <f t="shared" si="6"/>
        <v>0</v>
      </c>
      <c r="I103" s="5"/>
      <c r="J103" s="5"/>
      <c r="L103" s="5" t="str">
        <f t="shared" si="4"/>
        <v xml:space="preserve"> </v>
      </c>
      <c r="P103" s="7"/>
    </row>
    <row r="104" spans="7:16">
      <c r="G104" s="6">
        <f t="shared" si="6"/>
        <v>0</v>
      </c>
      <c r="H104" s="5">
        <f t="shared" si="6"/>
        <v>0</v>
      </c>
      <c r="I104" s="5"/>
      <c r="J104" s="5"/>
      <c r="L104" s="5" t="str">
        <f t="shared" si="4"/>
        <v xml:space="preserve"> </v>
      </c>
      <c r="P104" s="7"/>
    </row>
    <row r="105" spans="7:16">
      <c r="G105" s="6">
        <f t="shared" ref="G105:H120" si="7">G104-E105+C105</f>
        <v>0</v>
      </c>
      <c r="H105" s="5">
        <f t="shared" si="7"/>
        <v>0</v>
      </c>
      <c r="I105" s="5"/>
      <c r="J105" s="5"/>
      <c r="L105" s="5" t="str">
        <f t="shared" si="4"/>
        <v xml:space="preserve"> </v>
      </c>
      <c r="P105" s="7"/>
    </row>
    <row r="106" spans="7:16">
      <c r="G106" s="6">
        <f t="shared" si="7"/>
        <v>0</v>
      </c>
      <c r="H106" s="5">
        <f t="shared" si="7"/>
        <v>0</v>
      </c>
      <c r="I106" s="5"/>
      <c r="J106" s="5"/>
      <c r="L106" s="5" t="str">
        <f t="shared" si="4"/>
        <v xml:space="preserve"> </v>
      </c>
      <c r="P106" s="7"/>
    </row>
    <row r="107" spans="7:16">
      <c r="G107" s="6">
        <f t="shared" si="7"/>
        <v>0</v>
      </c>
      <c r="H107" s="5">
        <f t="shared" si="7"/>
        <v>0</v>
      </c>
      <c r="I107" s="5"/>
      <c r="J107" s="5"/>
      <c r="L107" s="5" t="str">
        <f t="shared" si="4"/>
        <v xml:space="preserve"> </v>
      </c>
      <c r="P107" s="7"/>
    </row>
    <row r="108" spans="7:16">
      <c r="G108" s="6">
        <f t="shared" si="7"/>
        <v>0</v>
      </c>
      <c r="H108" s="5">
        <f t="shared" si="7"/>
        <v>0</v>
      </c>
      <c r="I108" s="5"/>
      <c r="J108" s="5"/>
      <c r="L108" s="5" t="str">
        <f t="shared" si="4"/>
        <v xml:space="preserve"> </v>
      </c>
      <c r="P108" s="7"/>
    </row>
    <row r="109" spans="7:16">
      <c r="G109" s="6">
        <f t="shared" si="7"/>
        <v>0</v>
      </c>
      <c r="H109" s="5">
        <f t="shared" si="7"/>
        <v>0</v>
      </c>
      <c r="I109" s="5"/>
      <c r="J109" s="5"/>
      <c r="L109" s="5" t="str">
        <f t="shared" si="4"/>
        <v xml:space="preserve"> </v>
      </c>
      <c r="P109" s="7"/>
    </row>
    <row r="110" spans="7:16">
      <c r="G110" s="6">
        <f t="shared" si="7"/>
        <v>0</v>
      </c>
      <c r="H110" s="5">
        <f t="shared" si="7"/>
        <v>0</v>
      </c>
      <c r="I110" s="5"/>
      <c r="J110" s="5"/>
      <c r="L110" s="5" t="str">
        <f t="shared" si="4"/>
        <v xml:space="preserve"> </v>
      </c>
      <c r="P110" s="7"/>
    </row>
    <row r="111" spans="7:16">
      <c r="G111" s="6">
        <f t="shared" si="7"/>
        <v>0</v>
      </c>
      <c r="H111" s="5">
        <f t="shared" si="7"/>
        <v>0</v>
      </c>
      <c r="I111" s="5"/>
      <c r="J111" s="5"/>
      <c r="L111" s="5" t="str">
        <f t="shared" si="4"/>
        <v xml:space="preserve"> </v>
      </c>
      <c r="P111" s="7"/>
    </row>
    <row r="112" spans="7:16">
      <c r="G112" s="6">
        <f t="shared" si="7"/>
        <v>0</v>
      </c>
      <c r="H112" s="5">
        <f t="shared" si="7"/>
        <v>0</v>
      </c>
      <c r="I112" s="5"/>
      <c r="J112" s="5"/>
      <c r="L112" s="5" t="str">
        <f t="shared" si="4"/>
        <v xml:space="preserve"> </v>
      </c>
      <c r="P112" s="7"/>
    </row>
    <row r="113" spans="7:16">
      <c r="G113" s="6">
        <f t="shared" si="7"/>
        <v>0</v>
      </c>
      <c r="H113" s="5">
        <f t="shared" si="7"/>
        <v>0</v>
      </c>
      <c r="I113" s="5"/>
      <c r="J113" s="5"/>
      <c r="L113" s="5" t="str">
        <f t="shared" si="4"/>
        <v xml:space="preserve"> </v>
      </c>
      <c r="P113" s="7"/>
    </row>
    <row r="114" spans="7:16">
      <c r="G114" s="6">
        <f t="shared" si="7"/>
        <v>0</v>
      </c>
      <c r="H114" s="5">
        <f t="shared" si="7"/>
        <v>0</v>
      </c>
      <c r="I114" s="5"/>
      <c r="J114" s="5"/>
      <c r="L114" s="5" t="str">
        <f t="shared" si="4"/>
        <v xml:space="preserve"> </v>
      </c>
      <c r="P114" s="7"/>
    </row>
    <row r="115" spans="7:16">
      <c r="G115" s="6">
        <f t="shared" si="7"/>
        <v>0</v>
      </c>
      <c r="H115" s="5">
        <f t="shared" si="7"/>
        <v>0</v>
      </c>
      <c r="I115" s="5"/>
      <c r="J115" s="5"/>
      <c r="L115" s="5" t="str">
        <f t="shared" si="4"/>
        <v xml:space="preserve"> </v>
      </c>
      <c r="P115" s="7"/>
    </row>
    <row r="116" spans="7:16">
      <c r="G116" s="6">
        <f t="shared" si="7"/>
        <v>0</v>
      </c>
      <c r="H116" s="5">
        <f t="shared" si="7"/>
        <v>0</v>
      </c>
      <c r="I116" s="5"/>
      <c r="J116" s="5"/>
      <c r="L116" s="5" t="str">
        <f t="shared" si="4"/>
        <v xml:space="preserve"> </v>
      </c>
      <c r="P116" s="7"/>
    </row>
    <row r="117" spans="7:16">
      <c r="G117" s="6">
        <f t="shared" si="7"/>
        <v>0</v>
      </c>
      <c r="H117" s="5">
        <f t="shared" si="7"/>
        <v>0</v>
      </c>
      <c r="I117" s="5"/>
      <c r="J117" s="5"/>
      <c r="L117" s="5" t="str">
        <f t="shared" si="4"/>
        <v xml:space="preserve"> </v>
      </c>
      <c r="P117" s="7"/>
    </row>
    <row r="118" spans="7:16">
      <c r="G118" s="6">
        <f t="shared" si="7"/>
        <v>0</v>
      </c>
      <c r="H118" s="5">
        <f t="shared" si="7"/>
        <v>0</v>
      </c>
      <c r="I118" s="5"/>
      <c r="J118" s="5"/>
      <c r="L118" s="5" t="str">
        <f t="shared" si="4"/>
        <v xml:space="preserve"> </v>
      </c>
      <c r="P118" s="7"/>
    </row>
    <row r="119" spans="7:16">
      <c r="G119" s="6">
        <f t="shared" si="7"/>
        <v>0</v>
      </c>
      <c r="H119" s="5">
        <f t="shared" si="7"/>
        <v>0</v>
      </c>
      <c r="I119" s="5"/>
      <c r="J119" s="5"/>
      <c r="L119" s="5" t="str">
        <f t="shared" si="4"/>
        <v xml:space="preserve"> </v>
      </c>
      <c r="P119" s="7"/>
    </row>
    <row r="120" spans="7:16">
      <c r="G120" s="6">
        <f t="shared" si="7"/>
        <v>0</v>
      </c>
      <c r="H120" s="5">
        <f t="shared" si="7"/>
        <v>0</v>
      </c>
      <c r="I120" s="5"/>
      <c r="J120" s="5"/>
      <c r="L120" s="5" t="str">
        <f t="shared" si="4"/>
        <v xml:space="preserve"> </v>
      </c>
      <c r="P120" s="7"/>
    </row>
    <row r="121" spans="7:16">
      <c r="G121" s="6">
        <f t="shared" ref="G121:H136" si="8">G120-E121+C121</f>
        <v>0</v>
      </c>
      <c r="H121" s="5">
        <f t="shared" si="8"/>
        <v>0</v>
      </c>
      <c r="I121" s="5"/>
      <c r="J121" s="5"/>
      <c r="L121" s="5" t="str">
        <f t="shared" si="4"/>
        <v xml:space="preserve"> </v>
      </c>
      <c r="P121" s="7"/>
    </row>
    <row r="122" spans="7:16">
      <c r="G122" s="6">
        <f t="shared" si="8"/>
        <v>0</v>
      </c>
      <c r="H122" s="5">
        <f t="shared" si="8"/>
        <v>0</v>
      </c>
      <c r="I122" s="5"/>
      <c r="J122" s="5"/>
      <c r="L122" s="5" t="str">
        <f t="shared" si="4"/>
        <v xml:space="preserve"> </v>
      </c>
      <c r="P122" s="7"/>
    </row>
    <row r="123" spans="7:16">
      <c r="G123" s="6">
        <f t="shared" si="8"/>
        <v>0</v>
      </c>
      <c r="H123" s="5">
        <f t="shared" si="8"/>
        <v>0</v>
      </c>
      <c r="I123" s="5"/>
      <c r="J123" s="5"/>
      <c r="L123" s="5" t="str">
        <f t="shared" si="4"/>
        <v xml:space="preserve"> </v>
      </c>
      <c r="P123" s="7"/>
    </row>
    <row r="124" spans="7:16">
      <c r="G124" s="6">
        <f t="shared" si="8"/>
        <v>0</v>
      </c>
      <c r="H124" s="5">
        <f t="shared" si="8"/>
        <v>0</v>
      </c>
      <c r="I124" s="5"/>
      <c r="J124" s="5"/>
      <c r="L124" s="5" t="str">
        <f t="shared" si="4"/>
        <v xml:space="preserve"> </v>
      </c>
      <c r="P124" s="7"/>
    </row>
    <row r="125" spans="7:16">
      <c r="G125" s="6">
        <f t="shared" si="8"/>
        <v>0</v>
      </c>
      <c r="H125" s="5">
        <f t="shared" si="8"/>
        <v>0</v>
      </c>
      <c r="I125" s="5"/>
      <c r="J125" s="5"/>
      <c r="L125" s="5" t="str">
        <f t="shared" ref="L125:L188" si="9">IF(D125&gt;0,D125," ")</f>
        <v xml:space="preserve"> </v>
      </c>
      <c r="P125" s="7"/>
    </row>
    <row r="126" spans="7:16">
      <c r="G126" s="6">
        <f t="shared" si="8"/>
        <v>0</v>
      </c>
      <c r="H126" s="5">
        <f t="shared" si="8"/>
        <v>0</v>
      </c>
      <c r="I126" s="5"/>
      <c r="J126" s="5"/>
      <c r="L126" s="5" t="str">
        <f t="shared" si="9"/>
        <v xml:space="preserve"> </v>
      </c>
      <c r="P126" s="7"/>
    </row>
    <row r="127" spans="7:16">
      <c r="G127" s="6">
        <f t="shared" si="8"/>
        <v>0</v>
      </c>
      <c r="H127" s="5">
        <f t="shared" si="8"/>
        <v>0</v>
      </c>
      <c r="I127" s="5"/>
      <c r="J127" s="5"/>
      <c r="L127" s="5" t="str">
        <f t="shared" si="9"/>
        <v xml:space="preserve"> </v>
      </c>
      <c r="P127" s="7"/>
    </row>
    <row r="128" spans="7:16">
      <c r="G128" s="6">
        <f t="shared" si="8"/>
        <v>0</v>
      </c>
      <c r="H128" s="5">
        <f t="shared" si="8"/>
        <v>0</v>
      </c>
      <c r="I128" s="5"/>
      <c r="J128" s="5"/>
      <c r="L128" s="5" t="str">
        <f t="shared" si="9"/>
        <v xml:space="preserve"> </v>
      </c>
      <c r="P128" s="7"/>
    </row>
    <row r="129" spans="7:16">
      <c r="G129" s="6">
        <f t="shared" si="8"/>
        <v>0</v>
      </c>
      <c r="H129" s="5">
        <f t="shared" si="8"/>
        <v>0</v>
      </c>
      <c r="I129" s="5"/>
      <c r="J129" s="5"/>
      <c r="L129" s="5" t="str">
        <f t="shared" si="9"/>
        <v xml:space="preserve"> </v>
      </c>
      <c r="P129" s="7"/>
    </row>
    <row r="130" spans="7:16">
      <c r="G130" s="6">
        <f t="shared" si="8"/>
        <v>0</v>
      </c>
      <c r="H130" s="5">
        <f t="shared" si="8"/>
        <v>0</v>
      </c>
      <c r="I130" s="5"/>
      <c r="J130" s="5"/>
      <c r="L130" s="5" t="str">
        <f t="shared" si="9"/>
        <v xml:space="preserve"> </v>
      </c>
      <c r="P130" s="7"/>
    </row>
    <row r="131" spans="7:16">
      <c r="G131" s="6">
        <f t="shared" si="8"/>
        <v>0</v>
      </c>
      <c r="H131" s="5">
        <f t="shared" si="8"/>
        <v>0</v>
      </c>
      <c r="I131" s="5"/>
      <c r="J131" s="5"/>
      <c r="L131" s="5" t="str">
        <f t="shared" si="9"/>
        <v xml:space="preserve"> </v>
      </c>
      <c r="P131" s="7"/>
    </row>
    <row r="132" spans="7:16">
      <c r="G132" s="6">
        <f t="shared" si="8"/>
        <v>0</v>
      </c>
      <c r="H132" s="5">
        <f t="shared" si="8"/>
        <v>0</v>
      </c>
      <c r="I132" s="5"/>
      <c r="J132" s="5"/>
      <c r="L132" s="5" t="str">
        <f t="shared" si="9"/>
        <v xml:space="preserve"> </v>
      </c>
      <c r="P132" s="7"/>
    </row>
    <row r="133" spans="7:16">
      <c r="G133" s="6">
        <f t="shared" si="8"/>
        <v>0</v>
      </c>
      <c r="H133" s="5">
        <f t="shared" si="8"/>
        <v>0</v>
      </c>
      <c r="I133" s="5"/>
      <c r="J133" s="5"/>
      <c r="L133" s="5" t="str">
        <f t="shared" si="9"/>
        <v xml:space="preserve"> </v>
      </c>
      <c r="P133" s="7"/>
    </row>
    <row r="134" spans="7:16">
      <c r="G134" s="6">
        <f t="shared" si="8"/>
        <v>0</v>
      </c>
      <c r="H134" s="5">
        <f t="shared" si="8"/>
        <v>0</v>
      </c>
      <c r="I134" s="5"/>
      <c r="J134" s="5"/>
      <c r="L134" s="5" t="str">
        <f t="shared" si="9"/>
        <v xml:space="preserve"> </v>
      </c>
      <c r="P134" s="7"/>
    </row>
    <row r="135" spans="7:16">
      <c r="G135" s="6">
        <f t="shared" si="8"/>
        <v>0</v>
      </c>
      <c r="H135" s="5">
        <f t="shared" si="8"/>
        <v>0</v>
      </c>
      <c r="I135" s="5"/>
      <c r="J135" s="5"/>
      <c r="L135" s="5" t="str">
        <f t="shared" si="9"/>
        <v xml:space="preserve"> </v>
      </c>
      <c r="P135" s="7"/>
    </row>
    <row r="136" spans="7:16">
      <c r="G136" s="6">
        <f t="shared" si="8"/>
        <v>0</v>
      </c>
      <c r="H136" s="5">
        <f t="shared" si="8"/>
        <v>0</v>
      </c>
      <c r="I136" s="5"/>
      <c r="J136" s="5"/>
      <c r="L136" s="5" t="str">
        <f t="shared" si="9"/>
        <v xml:space="preserve"> </v>
      </c>
      <c r="P136" s="7"/>
    </row>
    <row r="137" spans="7:16">
      <c r="G137" s="6">
        <f t="shared" ref="G137:H152" si="10">G136-E137+C137</f>
        <v>0</v>
      </c>
      <c r="H137" s="5">
        <f t="shared" si="10"/>
        <v>0</v>
      </c>
      <c r="I137" s="5"/>
      <c r="J137" s="5"/>
      <c r="L137" s="5" t="str">
        <f t="shared" si="9"/>
        <v xml:space="preserve"> </v>
      </c>
      <c r="P137" s="7"/>
    </row>
    <row r="138" spans="7:16">
      <c r="G138" s="6">
        <f t="shared" si="10"/>
        <v>0</v>
      </c>
      <c r="H138" s="5">
        <f t="shared" si="10"/>
        <v>0</v>
      </c>
      <c r="I138" s="5"/>
      <c r="J138" s="5"/>
      <c r="L138" s="5" t="str">
        <f t="shared" si="9"/>
        <v xml:space="preserve"> </v>
      </c>
      <c r="P138" s="7"/>
    </row>
    <row r="139" spans="7:16">
      <c r="G139" s="6">
        <f t="shared" si="10"/>
        <v>0</v>
      </c>
      <c r="H139" s="5">
        <f t="shared" si="10"/>
        <v>0</v>
      </c>
      <c r="I139" s="5"/>
      <c r="J139" s="5"/>
      <c r="L139" s="5" t="str">
        <f t="shared" si="9"/>
        <v xml:space="preserve"> </v>
      </c>
      <c r="P139" s="7"/>
    </row>
    <row r="140" spans="7:16">
      <c r="G140" s="6">
        <f t="shared" si="10"/>
        <v>0</v>
      </c>
      <c r="H140" s="5">
        <f t="shared" si="10"/>
        <v>0</v>
      </c>
      <c r="I140" s="5"/>
      <c r="J140" s="5"/>
      <c r="L140" s="5" t="str">
        <f t="shared" si="9"/>
        <v xml:space="preserve"> </v>
      </c>
      <c r="P140" s="7"/>
    </row>
    <row r="141" spans="7:16">
      <c r="G141" s="6">
        <f t="shared" si="10"/>
        <v>0</v>
      </c>
      <c r="H141" s="5">
        <f t="shared" si="10"/>
        <v>0</v>
      </c>
      <c r="I141" s="5"/>
      <c r="J141" s="5"/>
      <c r="L141" s="5" t="str">
        <f t="shared" si="9"/>
        <v xml:space="preserve"> </v>
      </c>
      <c r="P141" s="7"/>
    </row>
    <row r="142" spans="7:16">
      <c r="G142" s="6">
        <f t="shared" si="10"/>
        <v>0</v>
      </c>
      <c r="H142" s="5">
        <f t="shared" si="10"/>
        <v>0</v>
      </c>
      <c r="I142" s="5"/>
      <c r="J142" s="5"/>
      <c r="L142" s="5" t="str">
        <f t="shared" si="9"/>
        <v xml:space="preserve"> </v>
      </c>
      <c r="P142" s="7"/>
    </row>
    <row r="143" spans="7:16">
      <c r="G143" s="6">
        <f t="shared" si="10"/>
        <v>0</v>
      </c>
      <c r="H143" s="5">
        <f t="shared" si="10"/>
        <v>0</v>
      </c>
      <c r="I143" s="5"/>
      <c r="J143" s="5"/>
      <c r="L143" s="5" t="str">
        <f t="shared" si="9"/>
        <v xml:space="preserve"> </v>
      </c>
      <c r="P143" s="7"/>
    </row>
    <row r="144" spans="7:16">
      <c r="G144" s="6">
        <f t="shared" si="10"/>
        <v>0</v>
      </c>
      <c r="H144" s="5">
        <f t="shared" si="10"/>
        <v>0</v>
      </c>
      <c r="I144" s="5"/>
      <c r="J144" s="5"/>
      <c r="L144" s="5" t="str">
        <f t="shared" si="9"/>
        <v xml:space="preserve"> </v>
      </c>
      <c r="P144" s="7"/>
    </row>
    <row r="145" spans="7:16">
      <c r="G145" s="6">
        <f t="shared" si="10"/>
        <v>0</v>
      </c>
      <c r="H145" s="5">
        <f t="shared" si="10"/>
        <v>0</v>
      </c>
      <c r="I145" s="5"/>
      <c r="J145" s="5"/>
      <c r="L145" s="5" t="str">
        <f t="shared" si="9"/>
        <v xml:space="preserve"> </v>
      </c>
      <c r="P145" s="7"/>
    </row>
    <row r="146" spans="7:16">
      <c r="G146" s="6">
        <f t="shared" si="10"/>
        <v>0</v>
      </c>
      <c r="H146" s="5">
        <f t="shared" si="10"/>
        <v>0</v>
      </c>
      <c r="I146" s="5"/>
      <c r="J146" s="5"/>
      <c r="L146" s="5" t="str">
        <f t="shared" si="9"/>
        <v xml:space="preserve"> </v>
      </c>
      <c r="P146" s="7"/>
    </row>
    <row r="147" spans="7:16">
      <c r="G147" s="6">
        <f t="shared" si="10"/>
        <v>0</v>
      </c>
      <c r="H147" s="5">
        <f t="shared" si="10"/>
        <v>0</v>
      </c>
      <c r="I147" s="5"/>
      <c r="J147" s="5"/>
      <c r="L147" s="5" t="str">
        <f t="shared" si="9"/>
        <v xml:space="preserve"> </v>
      </c>
      <c r="P147" s="7"/>
    </row>
    <row r="148" spans="7:16">
      <c r="G148" s="6">
        <f t="shared" si="10"/>
        <v>0</v>
      </c>
      <c r="H148" s="5">
        <f t="shared" si="10"/>
        <v>0</v>
      </c>
      <c r="I148" s="5"/>
      <c r="J148" s="5"/>
      <c r="L148" s="5" t="str">
        <f t="shared" si="9"/>
        <v xml:space="preserve"> </v>
      </c>
      <c r="P148" s="7"/>
    </row>
    <row r="149" spans="7:16">
      <c r="G149" s="6">
        <f t="shared" si="10"/>
        <v>0</v>
      </c>
      <c r="H149" s="5">
        <f t="shared" si="10"/>
        <v>0</v>
      </c>
      <c r="I149" s="5"/>
      <c r="J149" s="5"/>
      <c r="L149" s="5" t="str">
        <f t="shared" si="9"/>
        <v xml:space="preserve"> </v>
      </c>
      <c r="P149" s="7"/>
    </row>
    <row r="150" spans="7:16">
      <c r="G150" s="6">
        <f t="shared" si="10"/>
        <v>0</v>
      </c>
      <c r="H150" s="5">
        <f t="shared" si="10"/>
        <v>0</v>
      </c>
      <c r="I150" s="5"/>
      <c r="J150" s="5"/>
      <c r="L150" s="5" t="str">
        <f t="shared" si="9"/>
        <v xml:space="preserve"> </v>
      </c>
      <c r="P150" s="7"/>
    </row>
    <row r="151" spans="7:16">
      <c r="G151" s="6">
        <f t="shared" si="10"/>
        <v>0</v>
      </c>
      <c r="H151" s="5">
        <f t="shared" si="10"/>
        <v>0</v>
      </c>
      <c r="I151" s="5"/>
      <c r="J151" s="5"/>
      <c r="L151" s="5" t="str">
        <f t="shared" si="9"/>
        <v xml:space="preserve"> </v>
      </c>
      <c r="P151" s="7"/>
    </row>
    <row r="152" spans="7:16">
      <c r="G152" s="6">
        <f t="shared" si="10"/>
        <v>0</v>
      </c>
      <c r="H152" s="5">
        <f t="shared" si="10"/>
        <v>0</v>
      </c>
      <c r="I152" s="5"/>
      <c r="J152" s="5"/>
      <c r="L152" s="5" t="str">
        <f t="shared" si="9"/>
        <v xml:space="preserve"> </v>
      </c>
      <c r="P152" s="7"/>
    </row>
    <row r="153" spans="7:16">
      <c r="G153" s="6">
        <f t="shared" ref="G153:H168" si="11">G152-E153+C153</f>
        <v>0</v>
      </c>
      <c r="H153" s="5">
        <f t="shared" si="11"/>
        <v>0</v>
      </c>
      <c r="I153" s="5"/>
      <c r="J153" s="5"/>
      <c r="L153" s="5" t="str">
        <f t="shared" si="9"/>
        <v xml:space="preserve"> </v>
      </c>
      <c r="P153" s="7"/>
    </row>
    <row r="154" spans="7:16">
      <c r="G154" s="6">
        <f t="shared" si="11"/>
        <v>0</v>
      </c>
      <c r="H154" s="5">
        <f t="shared" si="11"/>
        <v>0</v>
      </c>
      <c r="I154" s="5"/>
      <c r="J154" s="5"/>
      <c r="L154" s="5" t="str">
        <f t="shared" si="9"/>
        <v xml:space="preserve"> </v>
      </c>
      <c r="P154" s="7"/>
    </row>
    <row r="155" spans="7:16">
      <c r="G155" s="6">
        <f t="shared" si="11"/>
        <v>0</v>
      </c>
      <c r="H155" s="5">
        <f t="shared" si="11"/>
        <v>0</v>
      </c>
      <c r="I155" s="5"/>
      <c r="J155" s="5"/>
      <c r="L155" s="5" t="str">
        <f t="shared" si="9"/>
        <v xml:space="preserve"> </v>
      </c>
      <c r="P155" s="7"/>
    </row>
    <row r="156" spans="7:16">
      <c r="G156" s="6">
        <f t="shared" si="11"/>
        <v>0</v>
      </c>
      <c r="H156" s="5">
        <f t="shared" si="11"/>
        <v>0</v>
      </c>
      <c r="I156" s="5"/>
      <c r="J156" s="5"/>
      <c r="L156" s="5" t="str">
        <f t="shared" si="9"/>
        <v xml:space="preserve"> </v>
      </c>
      <c r="P156" s="7"/>
    </row>
    <row r="157" spans="7:16">
      <c r="G157" s="6">
        <f t="shared" si="11"/>
        <v>0</v>
      </c>
      <c r="H157" s="5">
        <f t="shared" si="11"/>
        <v>0</v>
      </c>
      <c r="I157" s="5"/>
      <c r="J157" s="5"/>
      <c r="L157" s="5" t="str">
        <f t="shared" si="9"/>
        <v xml:space="preserve"> </v>
      </c>
      <c r="P157" s="7"/>
    </row>
    <row r="158" spans="7:16">
      <c r="G158" s="6">
        <f t="shared" si="11"/>
        <v>0</v>
      </c>
      <c r="H158" s="5">
        <f t="shared" si="11"/>
        <v>0</v>
      </c>
      <c r="I158" s="5"/>
      <c r="J158" s="5"/>
      <c r="L158" s="5" t="str">
        <f t="shared" si="9"/>
        <v xml:space="preserve"> </v>
      </c>
      <c r="P158" s="7"/>
    </row>
    <row r="159" spans="7:16">
      <c r="G159" s="6">
        <f t="shared" si="11"/>
        <v>0</v>
      </c>
      <c r="H159" s="5">
        <f t="shared" si="11"/>
        <v>0</v>
      </c>
      <c r="I159" s="5"/>
      <c r="J159" s="5"/>
      <c r="L159" s="5" t="str">
        <f t="shared" si="9"/>
        <v xml:space="preserve"> </v>
      </c>
      <c r="P159" s="7"/>
    </row>
    <row r="160" spans="7:16">
      <c r="G160" s="6">
        <f t="shared" si="11"/>
        <v>0</v>
      </c>
      <c r="H160" s="5">
        <f t="shared" si="11"/>
        <v>0</v>
      </c>
      <c r="I160" s="5"/>
      <c r="J160" s="5"/>
      <c r="L160" s="5" t="str">
        <f t="shared" si="9"/>
        <v xml:space="preserve"> </v>
      </c>
      <c r="P160" s="7"/>
    </row>
    <row r="161" spans="7:16">
      <c r="G161" s="6">
        <f t="shared" si="11"/>
        <v>0</v>
      </c>
      <c r="H161" s="5">
        <f t="shared" si="11"/>
        <v>0</v>
      </c>
      <c r="I161" s="5"/>
      <c r="J161" s="5"/>
      <c r="L161" s="5" t="str">
        <f t="shared" si="9"/>
        <v xml:space="preserve"> </v>
      </c>
      <c r="P161" s="7"/>
    </row>
    <row r="162" spans="7:16">
      <c r="G162" s="6">
        <f t="shared" si="11"/>
        <v>0</v>
      </c>
      <c r="H162" s="5">
        <f t="shared" si="11"/>
        <v>0</v>
      </c>
      <c r="I162" s="5"/>
      <c r="J162" s="5"/>
      <c r="L162" s="5" t="str">
        <f t="shared" si="9"/>
        <v xml:space="preserve"> </v>
      </c>
      <c r="P162" s="7"/>
    </row>
    <row r="163" spans="7:16">
      <c r="G163" s="6">
        <f t="shared" si="11"/>
        <v>0</v>
      </c>
      <c r="H163" s="5">
        <f t="shared" si="11"/>
        <v>0</v>
      </c>
      <c r="I163" s="5"/>
      <c r="J163" s="5"/>
      <c r="L163" s="5" t="str">
        <f t="shared" si="9"/>
        <v xml:space="preserve"> </v>
      </c>
      <c r="P163" s="7"/>
    </row>
    <row r="164" spans="7:16">
      <c r="G164" s="6">
        <f t="shared" si="11"/>
        <v>0</v>
      </c>
      <c r="H164" s="5">
        <f t="shared" si="11"/>
        <v>0</v>
      </c>
      <c r="I164" s="5"/>
      <c r="J164" s="5"/>
      <c r="L164" s="5" t="str">
        <f t="shared" si="9"/>
        <v xml:space="preserve"> </v>
      </c>
      <c r="P164" s="7"/>
    </row>
    <row r="165" spans="7:16">
      <c r="G165" s="6">
        <f t="shared" si="11"/>
        <v>0</v>
      </c>
      <c r="H165" s="5">
        <f t="shared" si="11"/>
        <v>0</v>
      </c>
      <c r="I165" s="5"/>
      <c r="J165" s="5"/>
      <c r="L165" s="5" t="str">
        <f t="shared" si="9"/>
        <v xml:space="preserve"> </v>
      </c>
      <c r="P165" s="7"/>
    </row>
    <row r="166" spans="7:16">
      <c r="G166" s="6">
        <f t="shared" si="11"/>
        <v>0</v>
      </c>
      <c r="H166" s="5">
        <f t="shared" si="11"/>
        <v>0</v>
      </c>
      <c r="I166" s="5"/>
      <c r="J166" s="5"/>
      <c r="L166" s="5" t="str">
        <f t="shared" si="9"/>
        <v xml:space="preserve"> </v>
      </c>
      <c r="P166" s="7"/>
    </row>
    <row r="167" spans="7:16">
      <c r="G167" s="6">
        <f t="shared" si="11"/>
        <v>0</v>
      </c>
      <c r="H167" s="5">
        <f t="shared" si="11"/>
        <v>0</v>
      </c>
      <c r="I167" s="5"/>
      <c r="J167" s="5"/>
      <c r="L167" s="5" t="str">
        <f t="shared" si="9"/>
        <v xml:space="preserve"> </v>
      </c>
      <c r="P167" s="7"/>
    </row>
    <row r="168" spans="7:16">
      <c r="G168" s="6">
        <f t="shared" si="11"/>
        <v>0</v>
      </c>
      <c r="H168" s="5">
        <f t="shared" si="11"/>
        <v>0</v>
      </c>
      <c r="I168" s="5"/>
      <c r="J168" s="5"/>
      <c r="L168" s="5" t="str">
        <f t="shared" si="9"/>
        <v xml:space="preserve"> </v>
      </c>
      <c r="P168" s="7"/>
    </row>
    <row r="169" spans="7:16">
      <c r="G169" s="6">
        <f t="shared" ref="G169:H184" si="12">G168-E169+C169</f>
        <v>0</v>
      </c>
      <c r="H169" s="5">
        <f t="shared" si="12"/>
        <v>0</v>
      </c>
      <c r="I169" s="5"/>
      <c r="J169" s="5"/>
      <c r="L169" s="5" t="str">
        <f t="shared" si="9"/>
        <v xml:space="preserve"> </v>
      </c>
      <c r="P169" s="7"/>
    </row>
    <row r="170" spans="7:16">
      <c r="G170" s="6">
        <f t="shared" si="12"/>
        <v>0</v>
      </c>
      <c r="H170" s="5">
        <f t="shared" si="12"/>
        <v>0</v>
      </c>
      <c r="I170" s="5"/>
      <c r="J170" s="5"/>
      <c r="L170" s="5" t="str">
        <f t="shared" si="9"/>
        <v xml:space="preserve"> </v>
      </c>
      <c r="P170" s="7"/>
    </row>
    <row r="171" spans="7:16">
      <c r="G171" s="6">
        <f t="shared" si="12"/>
        <v>0</v>
      </c>
      <c r="H171" s="5">
        <f t="shared" si="12"/>
        <v>0</v>
      </c>
      <c r="I171" s="5"/>
      <c r="J171" s="5"/>
      <c r="L171" s="5" t="str">
        <f t="shared" si="9"/>
        <v xml:space="preserve"> </v>
      </c>
      <c r="P171" s="7"/>
    </row>
    <row r="172" spans="7:16">
      <c r="G172" s="6">
        <f t="shared" si="12"/>
        <v>0</v>
      </c>
      <c r="H172" s="5">
        <f t="shared" si="12"/>
        <v>0</v>
      </c>
      <c r="I172" s="5"/>
      <c r="J172" s="5"/>
      <c r="L172" s="5" t="str">
        <f t="shared" si="9"/>
        <v xml:space="preserve"> </v>
      </c>
      <c r="P172" s="7"/>
    </row>
    <row r="173" spans="7:16">
      <c r="G173" s="6">
        <f t="shared" si="12"/>
        <v>0</v>
      </c>
      <c r="H173" s="5">
        <f t="shared" si="12"/>
        <v>0</v>
      </c>
      <c r="I173" s="5"/>
      <c r="J173" s="5"/>
      <c r="L173" s="5" t="str">
        <f t="shared" si="9"/>
        <v xml:space="preserve"> </v>
      </c>
      <c r="P173" s="7"/>
    </row>
    <row r="174" spans="7:16">
      <c r="G174" s="6">
        <f t="shared" si="12"/>
        <v>0</v>
      </c>
      <c r="H174" s="5">
        <f t="shared" si="12"/>
        <v>0</v>
      </c>
      <c r="I174" s="5"/>
      <c r="J174" s="5"/>
      <c r="L174" s="5" t="str">
        <f t="shared" si="9"/>
        <v xml:space="preserve"> </v>
      </c>
      <c r="P174" s="7"/>
    </row>
    <row r="175" spans="7:16">
      <c r="G175" s="6">
        <f t="shared" si="12"/>
        <v>0</v>
      </c>
      <c r="H175" s="5">
        <f t="shared" si="12"/>
        <v>0</v>
      </c>
      <c r="I175" s="5"/>
      <c r="J175" s="5"/>
      <c r="L175" s="5" t="str">
        <f t="shared" si="9"/>
        <v xml:space="preserve"> </v>
      </c>
      <c r="P175" s="7"/>
    </row>
    <row r="176" spans="7:16">
      <c r="G176" s="6">
        <f t="shared" si="12"/>
        <v>0</v>
      </c>
      <c r="H176" s="5">
        <f t="shared" si="12"/>
        <v>0</v>
      </c>
      <c r="I176" s="5"/>
      <c r="J176" s="5"/>
      <c r="L176" s="5" t="str">
        <f t="shared" si="9"/>
        <v xml:space="preserve"> </v>
      </c>
      <c r="P176" s="7"/>
    </row>
    <row r="177" spans="7:16">
      <c r="G177" s="6">
        <f t="shared" si="12"/>
        <v>0</v>
      </c>
      <c r="H177" s="5">
        <f t="shared" si="12"/>
        <v>0</v>
      </c>
      <c r="I177" s="5"/>
      <c r="J177" s="5"/>
      <c r="L177" s="5" t="str">
        <f t="shared" si="9"/>
        <v xml:space="preserve"> </v>
      </c>
      <c r="P177" s="7"/>
    </row>
    <row r="178" spans="7:16">
      <c r="G178" s="6">
        <f t="shared" si="12"/>
        <v>0</v>
      </c>
      <c r="H178" s="5">
        <f t="shared" si="12"/>
        <v>0</v>
      </c>
      <c r="I178" s="5"/>
      <c r="J178" s="5"/>
      <c r="L178" s="5" t="str">
        <f t="shared" si="9"/>
        <v xml:space="preserve"> </v>
      </c>
      <c r="P178" s="7"/>
    </row>
    <row r="179" spans="7:16">
      <c r="G179" s="6">
        <f t="shared" si="12"/>
        <v>0</v>
      </c>
      <c r="H179" s="5">
        <f t="shared" si="12"/>
        <v>0</v>
      </c>
      <c r="I179" s="5"/>
      <c r="J179" s="5"/>
      <c r="L179" s="5" t="str">
        <f t="shared" si="9"/>
        <v xml:space="preserve"> </v>
      </c>
      <c r="P179" s="7"/>
    </row>
    <row r="180" spans="7:16">
      <c r="G180" s="6">
        <f t="shared" si="12"/>
        <v>0</v>
      </c>
      <c r="H180" s="5">
        <f t="shared" si="12"/>
        <v>0</v>
      </c>
      <c r="I180" s="5"/>
      <c r="J180" s="5"/>
      <c r="L180" s="5" t="str">
        <f t="shared" si="9"/>
        <v xml:space="preserve"> </v>
      </c>
      <c r="P180" s="7"/>
    </row>
    <row r="181" spans="7:16">
      <c r="G181" s="6">
        <f t="shared" si="12"/>
        <v>0</v>
      </c>
      <c r="H181" s="5">
        <f t="shared" si="12"/>
        <v>0</v>
      </c>
      <c r="I181" s="5"/>
      <c r="J181" s="5"/>
      <c r="L181" s="5" t="str">
        <f t="shared" si="9"/>
        <v xml:space="preserve"> </v>
      </c>
      <c r="P181" s="7"/>
    </row>
    <row r="182" spans="7:16">
      <c r="G182" s="6">
        <f t="shared" si="12"/>
        <v>0</v>
      </c>
      <c r="H182" s="5">
        <f t="shared" si="12"/>
        <v>0</v>
      </c>
      <c r="I182" s="5"/>
      <c r="J182" s="5"/>
      <c r="L182" s="5" t="str">
        <f t="shared" si="9"/>
        <v xml:space="preserve"> </v>
      </c>
      <c r="P182" s="7"/>
    </row>
    <row r="183" spans="7:16">
      <c r="G183" s="6">
        <f t="shared" si="12"/>
        <v>0</v>
      </c>
      <c r="H183" s="5">
        <f t="shared" si="12"/>
        <v>0</v>
      </c>
      <c r="I183" s="5"/>
      <c r="J183" s="5"/>
      <c r="L183" s="5" t="str">
        <f t="shared" si="9"/>
        <v xml:space="preserve"> </v>
      </c>
      <c r="P183" s="7"/>
    </row>
    <row r="184" spans="7:16">
      <c r="G184" s="6">
        <f t="shared" si="12"/>
        <v>0</v>
      </c>
      <c r="H184" s="5">
        <f t="shared" si="12"/>
        <v>0</v>
      </c>
      <c r="I184" s="5"/>
      <c r="J184" s="5"/>
      <c r="L184" s="5" t="str">
        <f t="shared" si="9"/>
        <v xml:space="preserve"> </v>
      </c>
      <c r="P184" s="7"/>
    </row>
    <row r="185" spans="7:16">
      <c r="G185" s="6">
        <f t="shared" ref="G185:H200" si="13">G184-E185+C185</f>
        <v>0</v>
      </c>
      <c r="H185" s="5">
        <f t="shared" si="13"/>
        <v>0</v>
      </c>
      <c r="I185" s="5"/>
      <c r="J185" s="5"/>
      <c r="L185" s="5" t="str">
        <f t="shared" si="9"/>
        <v xml:space="preserve"> </v>
      </c>
      <c r="P185" s="7"/>
    </row>
    <row r="186" spans="7:16">
      <c r="G186" s="6">
        <f t="shared" si="13"/>
        <v>0</v>
      </c>
      <c r="H186" s="5">
        <f t="shared" si="13"/>
        <v>0</v>
      </c>
      <c r="I186" s="5"/>
      <c r="J186" s="5"/>
      <c r="L186" s="5" t="str">
        <f t="shared" si="9"/>
        <v xml:space="preserve"> </v>
      </c>
      <c r="P186" s="7"/>
    </row>
    <row r="187" spans="7:16">
      <c r="G187" s="6">
        <f t="shared" si="13"/>
        <v>0</v>
      </c>
      <c r="H187" s="5">
        <f t="shared" si="13"/>
        <v>0</v>
      </c>
      <c r="I187" s="5"/>
      <c r="J187" s="5"/>
      <c r="L187" s="5" t="str">
        <f t="shared" si="9"/>
        <v xml:space="preserve"> </v>
      </c>
      <c r="P187" s="7"/>
    </row>
    <row r="188" spans="7:16">
      <c r="G188" s="6">
        <f t="shared" si="13"/>
        <v>0</v>
      </c>
      <c r="H188" s="5">
        <f t="shared" si="13"/>
        <v>0</v>
      </c>
      <c r="I188" s="5"/>
      <c r="J188" s="5"/>
      <c r="L188" s="5" t="str">
        <f t="shared" si="9"/>
        <v xml:space="preserve"> </v>
      </c>
      <c r="P188" s="7"/>
    </row>
    <row r="189" spans="7:16">
      <c r="G189" s="6">
        <f t="shared" si="13"/>
        <v>0</v>
      </c>
      <c r="H189" s="5">
        <f t="shared" si="13"/>
        <v>0</v>
      </c>
      <c r="I189" s="5"/>
      <c r="J189" s="5"/>
      <c r="L189" s="5" t="str">
        <f t="shared" ref="L189:L209" si="14">IF(D189&gt;0,D189," ")</f>
        <v xml:space="preserve"> </v>
      </c>
      <c r="P189" s="7"/>
    </row>
    <row r="190" spans="7:16">
      <c r="G190" s="6">
        <f t="shared" si="13"/>
        <v>0</v>
      </c>
      <c r="H190" s="5">
        <f t="shared" si="13"/>
        <v>0</v>
      </c>
      <c r="I190" s="5"/>
      <c r="J190" s="5"/>
      <c r="L190" s="5" t="str">
        <f t="shared" si="14"/>
        <v xml:space="preserve"> </v>
      </c>
      <c r="P190" s="7"/>
    </row>
    <row r="191" spans="7:16">
      <c r="G191" s="6">
        <f t="shared" si="13"/>
        <v>0</v>
      </c>
      <c r="H191" s="5">
        <f t="shared" si="13"/>
        <v>0</v>
      </c>
      <c r="I191" s="5"/>
      <c r="J191" s="5"/>
      <c r="L191" s="5" t="str">
        <f t="shared" si="14"/>
        <v xml:space="preserve"> </v>
      </c>
      <c r="P191" s="7"/>
    </row>
    <row r="192" spans="7:16">
      <c r="G192" s="6">
        <f t="shared" si="13"/>
        <v>0</v>
      </c>
      <c r="H192" s="5">
        <f t="shared" si="13"/>
        <v>0</v>
      </c>
      <c r="I192" s="5"/>
      <c r="J192" s="5"/>
      <c r="L192" s="5" t="str">
        <f t="shared" si="14"/>
        <v xml:space="preserve"> </v>
      </c>
      <c r="P192" s="7"/>
    </row>
    <row r="193" spans="7:16">
      <c r="G193" s="6">
        <f t="shared" si="13"/>
        <v>0</v>
      </c>
      <c r="H193" s="5">
        <f t="shared" si="13"/>
        <v>0</v>
      </c>
      <c r="I193" s="5"/>
      <c r="J193" s="5"/>
      <c r="L193" s="5" t="str">
        <f t="shared" si="14"/>
        <v xml:space="preserve"> </v>
      </c>
      <c r="P193" s="7"/>
    </row>
    <row r="194" spans="7:16">
      <c r="G194" s="6">
        <f t="shared" si="13"/>
        <v>0</v>
      </c>
      <c r="H194" s="5">
        <f t="shared" si="13"/>
        <v>0</v>
      </c>
      <c r="I194" s="5"/>
      <c r="J194" s="5"/>
      <c r="L194" s="5" t="str">
        <f t="shared" si="14"/>
        <v xml:space="preserve"> </v>
      </c>
      <c r="P194" s="7"/>
    </row>
    <row r="195" spans="7:16">
      <c r="G195" s="6">
        <f t="shared" si="13"/>
        <v>0</v>
      </c>
      <c r="H195" s="5">
        <f t="shared" si="13"/>
        <v>0</v>
      </c>
      <c r="I195" s="5"/>
      <c r="J195" s="5"/>
      <c r="L195" s="5" t="str">
        <f t="shared" si="14"/>
        <v xml:space="preserve"> </v>
      </c>
      <c r="P195" s="7"/>
    </row>
    <row r="196" spans="7:16">
      <c r="G196" s="6">
        <f t="shared" si="13"/>
        <v>0</v>
      </c>
      <c r="H196" s="5">
        <f t="shared" si="13"/>
        <v>0</v>
      </c>
      <c r="I196" s="5"/>
      <c r="J196" s="5"/>
      <c r="L196" s="5" t="str">
        <f t="shared" si="14"/>
        <v xml:space="preserve"> </v>
      </c>
      <c r="P196" s="7"/>
    </row>
    <row r="197" spans="7:16">
      <c r="G197" s="6">
        <f t="shared" si="13"/>
        <v>0</v>
      </c>
      <c r="H197" s="5">
        <f t="shared" si="13"/>
        <v>0</v>
      </c>
      <c r="I197" s="5"/>
      <c r="J197" s="5"/>
      <c r="L197" s="5" t="str">
        <f t="shared" si="14"/>
        <v xml:space="preserve"> </v>
      </c>
      <c r="P197" s="7"/>
    </row>
    <row r="198" spans="7:16">
      <c r="G198" s="6">
        <f t="shared" si="13"/>
        <v>0</v>
      </c>
      <c r="H198" s="5">
        <f t="shared" si="13"/>
        <v>0</v>
      </c>
      <c r="I198" s="5"/>
      <c r="J198" s="5"/>
      <c r="L198" s="5" t="str">
        <f t="shared" si="14"/>
        <v xml:space="preserve"> </v>
      </c>
      <c r="P198" s="7"/>
    </row>
    <row r="199" spans="7:16">
      <c r="G199" s="6">
        <f t="shared" si="13"/>
        <v>0</v>
      </c>
      <c r="H199" s="5">
        <f t="shared" si="13"/>
        <v>0</v>
      </c>
      <c r="I199" s="5"/>
      <c r="J199" s="5"/>
      <c r="L199" s="5" t="str">
        <f t="shared" si="14"/>
        <v xml:space="preserve"> </v>
      </c>
      <c r="P199" s="7"/>
    </row>
    <row r="200" spans="7:16">
      <c r="G200" s="6">
        <f t="shared" si="13"/>
        <v>0</v>
      </c>
      <c r="H200" s="5">
        <f t="shared" si="13"/>
        <v>0</v>
      </c>
      <c r="I200" s="5"/>
      <c r="J200" s="5"/>
      <c r="L200" s="5" t="str">
        <f t="shared" si="14"/>
        <v xml:space="preserve"> </v>
      </c>
      <c r="P200" s="7"/>
    </row>
    <row r="201" spans="7:16">
      <c r="G201" s="6">
        <f t="shared" ref="G201:H209" si="15">G200-E201+C201</f>
        <v>0</v>
      </c>
      <c r="H201" s="5">
        <f t="shared" si="15"/>
        <v>0</v>
      </c>
      <c r="I201" s="5"/>
      <c r="J201" s="5"/>
      <c r="L201" s="5" t="str">
        <f t="shared" si="14"/>
        <v xml:space="preserve"> </v>
      </c>
      <c r="P201" s="7"/>
    </row>
    <row r="202" spans="7:16">
      <c r="G202" s="6">
        <f t="shared" si="15"/>
        <v>0</v>
      </c>
      <c r="H202" s="5">
        <f t="shared" si="15"/>
        <v>0</v>
      </c>
      <c r="I202" s="5"/>
      <c r="J202" s="5"/>
      <c r="L202" s="5" t="str">
        <f t="shared" si="14"/>
        <v xml:space="preserve"> </v>
      </c>
      <c r="P202" s="7"/>
    </row>
    <row r="203" spans="7:16">
      <c r="G203" s="6">
        <f t="shared" si="15"/>
        <v>0</v>
      </c>
      <c r="H203" s="5">
        <f t="shared" si="15"/>
        <v>0</v>
      </c>
      <c r="I203" s="5"/>
      <c r="J203" s="5"/>
      <c r="L203" s="5" t="str">
        <f t="shared" si="14"/>
        <v xml:space="preserve"> </v>
      </c>
      <c r="P203" s="7"/>
    </row>
    <row r="204" spans="7:16">
      <c r="G204" s="6">
        <f t="shared" si="15"/>
        <v>0</v>
      </c>
      <c r="H204" s="5">
        <f t="shared" si="15"/>
        <v>0</v>
      </c>
      <c r="I204" s="5"/>
      <c r="J204" s="5"/>
      <c r="L204" s="5" t="str">
        <f t="shared" si="14"/>
        <v xml:space="preserve"> </v>
      </c>
      <c r="P204" s="7"/>
    </row>
    <row r="205" spans="7:16">
      <c r="G205" s="6">
        <f t="shared" si="15"/>
        <v>0</v>
      </c>
      <c r="H205" s="5">
        <f t="shared" si="15"/>
        <v>0</v>
      </c>
      <c r="I205" s="5"/>
      <c r="J205" s="5"/>
      <c r="L205" s="5" t="str">
        <f t="shared" si="14"/>
        <v xml:space="preserve"> </v>
      </c>
      <c r="P205" s="7"/>
    </row>
    <row r="206" spans="7:16">
      <c r="G206" s="6">
        <f t="shared" si="15"/>
        <v>0</v>
      </c>
      <c r="H206" s="5">
        <f t="shared" si="15"/>
        <v>0</v>
      </c>
      <c r="I206" s="5"/>
      <c r="J206" s="5"/>
      <c r="L206" s="5" t="str">
        <f t="shared" si="14"/>
        <v xml:space="preserve"> </v>
      </c>
      <c r="P206" s="7"/>
    </row>
    <row r="207" spans="7:16">
      <c r="G207" s="6">
        <f t="shared" si="15"/>
        <v>0</v>
      </c>
      <c r="H207" s="5">
        <f t="shared" si="15"/>
        <v>0</v>
      </c>
      <c r="I207" s="5"/>
      <c r="J207" s="5"/>
      <c r="L207" s="5" t="str">
        <f t="shared" si="14"/>
        <v xml:space="preserve"> </v>
      </c>
      <c r="P207" s="7"/>
    </row>
    <row r="208" spans="7:16">
      <c r="G208" s="6">
        <f t="shared" si="15"/>
        <v>0</v>
      </c>
      <c r="H208" s="5">
        <f t="shared" si="15"/>
        <v>0</v>
      </c>
      <c r="I208" s="5"/>
      <c r="J208" s="5"/>
      <c r="L208" s="5" t="str">
        <f t="shared" si="14"/>
        <v xml:space="preserve"> </v>
      </c>
      <c r="P208" s="7"/>
    </row>
    <row r="209" spans="7:16">
      <c r="G209" s="6">
        <f t="shared" si="15"/>
        <v>0</v>
      </c>
      <c r="H209" s="5">
        <f t="shared" si="15"/>
        <v>0</v>
      </c>
      <c r="I209" s="5"/>
      <c r="J209" s="5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R209"/>
  <sheetViews>
    <sheetView zoomScale="130" zoomScaleNormal="130" workbookViewId="0">
      <selection activeCell="B9" sqref="B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4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4" t="s">
        <v>134</v>
      </c>
      <c r="D2" s="704"/>
      <c r="E2" s="704"/>
      <c r="F2" s="704"/>
      <c r="G2" s="704"/>
      <c r="H2" s="704"/>
      <c r="I2" s="704"/>
      <c r="J2" s="704"/>
      <c r="K2" s="704"/>
    </row>
    <row r="3" spans="1:18" ht="24.75" customHeight="1" thickBot="1">
      <c r="A3" s="1"/>
      <c r="C3" s="705"/>
      <c r="D3" s="705"/>
      <c r="E3" s="705"/>
      <c r="F3" s="705"/>
      <c r="G3" s="705"/>
      <c r="H3" s="705"/>
      <c r="I3" s="705"/>
      <c r="J3" s="705"/>
      <c r="K3" s="705"/>
    </row>
    <row r="4" spans="1:18" ht="24.75" thickTop="1" thickBot="1">
      <c r="A4" s="703"/>
      <c r="B4" s="703"/>
      <c r="C4" s="709" t="s">
        <v>22</v>
      </c>
      <c r="D4" s="709"/>
      <c r="E4" s="706" t="s">
        <v>149</v>
      </c>
      <c r="F4" s="707"/>
      <c r="G4" s="707"/>
      <c r="H4" s="707"/>
      <c r="I4" s="707"/>
      <c r="J4" s="707"/>
      <c r="K4" s="708"/>
      <c r="L4" s="467">
        <v>75</v>
      </c>
    </row>
    <row r="5" spans="1:18" ht="12" customHeight="1" thickTop="1" thickBot="1">
      <c r="A5" s="168"/>
      <c r="B5" s="169"/>
      <c r="C5" s="170"/>
      <c r="D5" s="168"/>
      <c r="E5" s="171"/>
      <c r="F5" s="169"/>
      <c r="G5" s="170"/>
      <c r="H5" s="168"/>
      <c r="I5" s="168"/>
      <c r="J5" s="168"/>
      <c r="K5" s="716" t="s">
        <v>20</v>
      </c>
      <c r="L5" s="717"/>
      <c r="M5" s="718"/>
      <c r="N5" s="373"/>
      <c r="O5" s="374"/>
      <c r="P5" s="375"/>
    </row>
    <row r="6" spans="1:18" ht="23.25" customHeight="1" thickBot="1">
      <c r="A6" s="710" t="s">
        <v>0</v>
      </c>
      <c r="B6" s="711"/>
      <c r="C6" s="712" t="s">
        <v>1</v>
      </c>
      <c r="D6" s="713"/>
      <c r="E6" s="714" t="s">
        <v>2</v>
      </c>
      <c r="F6" s="715"/>
      <c r="G6" s="712" t="s">
        <v>3</v>
      </c>
      <c r="H6" s="713"/>
      <c r="I6" s="172" t="s">
        <v>15</v>
      </c>
      <c r="J6" s="147" t="s">
        <v>7</v>
      </c>
      <c r="K6" s="372" t="s">
        <v>4</v>
      </c>
      <c r="L6" s="149" t="s">
        <v>19</v>
      </c>
      <c r="M6" s="148"/>
      <c r="N6" s="173" t="s">
        <v>8</v>
      </c>
      <c r="O6" s="173" t="s">
        <v>9</v>
      </c>
      <c r="P6" s="173" t="s">
        <v>8</v>
      </c>
      <c r="Q6" s="8"/>
      <c r="R6" s="4"/>
    </row>
    <row r="7" spans="1:18" ht="15" customHeight="1" thickTop="1" thickBot="1">
      <c r="A7" s="150" t="s">
        <v>17</v>
      </c>
      <c r="B7" s="376" t="s">
        <v>18</v>
      </c>
      <c r="C7" s="151" t="s">
        <v>10</v>
      </c>
      <c r="D7" s="152" t="s">
        <v>5</v>
      </c>
      <c r="E7" s="153" t="s">
        <v>10</v>
      </c>
      <c r="F7" s="142" t="s">
        <v>5</v>
      </c>
      <c r="G7" s="154" t="s">
        <v>10</v>
      </c>
      <c r="H7" s="142" t="s">
        <v>5</v>
      </c>
      <c r="I7" s="142" t="s">
        <v>16</v>
      </c>
      <c r="J7" s="174"/>
      <c r="K7" s="142" t="s">
        <v>11</v>
      </c>
      <c r="L7" s="142" t="s">
        <v>5</v>
      </c>
      <c r="M7" s="142" t="s">
        <v>6</v>
      </c>
      <c r="N7" s="155" t="s">
        <v>12</v>
      </c>
      <c r="O7" s="155" t="s">
        <v>13</v>
      </c>
      <c r="P7" s="155" t="s">
        <v>14</v>
      </c>
    </row>
    <row r="8" spans="1:18" s="27" customFormat="1" ht="20.25" customHeight="1">
      <c r="A8" s="127" t="s">
        <v>152</v>
      </c>
      <c r="B8" s="132"/>
      <c r="C8" s="133"/>
      <c r="D8" s="134"/>
      <c r="E8" s="135"/>
      <c r="F8" s="136"/>
      <c r="G8" s="133">
        <v>1580.16</v>
      </c>
      <c r="H8" s="134">
        <v>244</v>
      </c>
      <c r="I8" s="137"/>
      <c r="J8" s="136"/>
      <c r="K8" s="138"/>
      <c r="L8" s="59"/>
      <c r="M8" s="59"/>
      <c r="N8" s="60"/>
      <c r="O8" s="60"/>
      <c r="P8" s="61"/>
      <c r="R8" s="60"/>
    </row>
    <row r="9" spans="1:18" s="19" customFormat="1" ht="15.75">
      <c r="B9" s="111"/>
      <c r="C9" s="122"/>
      <c r="D9" s="123"/>
      <c r="E9" s="377"/>
      <c r="F9" s="112"/>
      <c r="G9" s="378">
        <f t="shared" ref="G9:H24" si="0">G8-E9+C9</f>
        <v>1580.16</v>
      </c>
      <c r="H9" s="209">
        <f t="shared" si="0"/>
        <v>244</v>
      </c>
      <c r="I9" s="125"/>
      <c r="J9" s="215"/>
      <c r="K9" s="379"/>
      <c r="L9" s="19">
        <f>F9*13.61</f>
        <v>0</v>
      </c>
      <c r="N9" s="34"/>
      <c r="O9" s="34"/>
      <c r="P9" s="34"/>
      <c r="R9" s="34"/>
    </row>
    <row r="10" spans="1:18" s="19" customFormat="1" ht="15.75">
      <c r="B10" s="111"/>
      <c r="C10" s="122"/>
      <c r="D10" s="123"/>
      <c r="E10" s="377"/>
      <c r="F10" s="112"/>
      <c r="G10" s="378">
        <f t="shared" si="0"/>
        <v>1580.16</v>
      </c>
      <c r="H10" s="209">
        <f t="shared" si="0"/>
        <v>244</v>
      </c>
      <c r="I10" s="125"/>
      <c r="J10" s="215"/>
      <c r="K10" s="380"/>
      <c r="L10" s="19">
        <f t="shared" ref="L10:L54" si="1">F10*13.61</f>
        <v>0</v>
      </c>
      <c r="N10" s="34"/>
      <c r="O10" s="34"/>
      <c r="P10" s="34"/>
      <c r="R10" s="34"/>
    </row>
    <row r="11" spans="1:18" s="19" customFormat="1" ht="15.75">
      <c r="B11" s="111"/>
      <c r="C11" s="122"/>
      <c r="D11" s="123"/>
      <c r="E11" s="123"/>
      <c r="F11" s="123"/>
      <c r="G11" s="378">
        <f t="shared" si="0"/>
        <v>1580.16</v>
      </c>
      <c r="H11" s="209">
        <f t="shared" si="0"/>
        <v>244</v>
      </c>
      <c r="I11" s="125"/>
      <c r="J11" s="215"/>
      <c r="K11" s="380"/>
      <c r="L11" s="19">
        <f t="shared" si="1"/>
        <v>0</v>
      </c>
      <c r="N11" s="34"/>
      <c r="O11" s="34"/>
      <c r="P11" s="34"/>
      <c r="R11" s="34"/>
    </row>
    <row r="12" spans="1:18" s="19" customFormat="1" ht="15.75">
      <c r="B12" s="111"/>
      <c r="C12" s="122"/>
      <c r="D12" s="123"/>
      <c r="E12" s="377"/>
      <c r="F12" s="112"/>
      <c r="G12" s="378">
        <f t="shared" si="0"/>
        <v>1580.16</v>
      </c>
      <c r="H12" s="209">
        <f t="shared" si="0"/>
        <v>244</v>
      </c>
      <c r="I12" s="125"/>
      <c r="J12" s="215"/>
      <c r="K12" s="380"/>
      <c r="L12" s="19">
        <f t="shared" si="1"/>
        <v>0</v>
      </c>
      <c r="N12" s="34"/>
      <c r="O12" s="34"/>
      <c r="P12" s="34"/>
      <c r="R12" s="34"/>
    </row>
    <row r="13" spans="1:18" s="19" customFormat="1" ht="15.75">
      <c r="B13" s="111"/>
      <c r="C13" s="122"/>
      <c r="D13" s="123"/>
      <c r="E13" s="381"/>
      <c r="F13" s="112"/>
      <c r="G13" s="378">
        <f t="shared" si="0"/>
        <v>1580.16</v>
      </c>
      <c r="H13" s="209">
        <f t="shared" si="0"/>
        <v>244</v>
      </c>
      <c r="I13" s="125"/>
      <c r="J13" s="215"/>
      <c r="K13" s="379"/>
      <c r="L13" s="19">
        <f t="shared" si="1"/>
        <v>0</v>
      </c>
      <c r="N13" s="34"/>
      <c r="O13" s="33"/>
      <c r="P13" s="34"/>
      <c r="R13" s="34"/>
    </row>
    <row r="14" spans="1:18" s="38" customFormat="1" ht="15.75">
      <c r="A14" s="19"/>
      <c r="B14" s="111"/>
      <c r="C14" s="122"/>
      <c r="D14" s="123"/>
      <c r="E14" s="382"/>
      <c r="F14" s="112"/>
      <c r="G14" s="378">
        <f t="shared" si="0"/>
        <v>1580.16</v>
      </c>
      <c r="H14" s="209">
        <f t="shared" si="0"/>
        <v>244</v>
      </c>
      <c r="I14" s="125"/>
      <c r="J14" s="215"/>
      <c r="K14" s="383"/>
      <c r="L14" s="19">
        <f t="shared" si="1"/>
        <v>0</v>
      </c>
      <c r="N14" s="50"/>
      <c r="O14" s="46"/>
      <c r="P14" s="46"/>
      <c r="R14" s="46"/>
    </row>
    <row r="15" spans="1:18" s="19" customFormat="1" ht="15.75">
      <c r="B15" s="111"/>
      <c r="C15" s="122"/>
      <c r="D15" s="123"/>
      <c r="E15" s="382"/>
      <c r="F15" s="112"/>
      <c r="G15" s="378">
        <f t="shared" si="0"/>
        <v>1580.16</v>
      </c>
      <c r="H15" s="209">
        <f t="shared" si="0"/>
        <v>244</v>
      </c>
      <c r="I15" s="217"/>
      <c r="J15" s="215"/>
      <c r="K15" s="110"/>
      <c r="L15" s="19">
        <f t="shared" si="1"/>
        <v>0</v>
      </c>
      <c r="N15" s="50"/>
      <c r="O15" s="34"/>
      <c r="P15" s="34"/>
      <c r="R15" s="34"/>
    </row>
    <row r="16" spans="1:18" s="19" customFormat="1" ht="15.75">
      <c r="B16" s="121"/>
      <c r="C16" s="122"/>
      <c r="D16" s="123"/>
      <c r="E16" s="382"/>
      <c r="F16" s="112"/>
      <c r="G16" s="378">
        <f t="shared" si="0"/>
        <v>1580.16</v>
      </c>
      <c r="H16" s="209">
        <f t="shared" si="0"/>
        <v>244</v>
      </c>
      <c r="I16" s="218"/>
      <c r="J16" s="215"/>
      <c r="K16" s="123"/>
      <c r="L16" s="19">
        <f t="shared" si="1"/>
        <v>0</v>
      </c>
      <c r="N16" s="34"/>
      <c r="O16" s="34"/>
      <c r="P16" s="34"/>
      <c r="R16" s="34"/>
    </row>
    <row r="17" spans="1:16" s="19" customFormat="1" ht="15.75">
      <c r="B17" s="121"/>
      <c r="C17" s="122"/>
      <c r="D17" s="123"/>
      <c r="E17" s="216"/>
      <c r="F17" s="112"/>
      <c r="G17" s="378">
        <f t="shared" si="0"/>
        <v>1580.16</v>
      </c>
      <c r="H17" s="209">
        <f t="shared" si="0"/>
        <v>244</v>
      </c>
      <c r="I17" s="218"/>
      <c r="J17" s="215"/>
      <c r="K17" s="123"/>
      <c r="L17" s="19">
        <f t="shared" si="1"/>
        <v>0</v>
      </c>
      <c r="N17" s="34"/>
      <c r="O17" s="34"/>
      <c r="P17" s="34"/>
    </row>
    <row r="18" spans="1:16" s="19" customFormat="1" ht="15.75">
      <c r="B18" s="121"/>
      <c r="C18" s="122"/>
      <c r="D18" s="123"/>
      <c r="E18" s="216"/>
      <c r="F18" s="112"/>
      <c r="G18" s="378">
        <f t="shared" si="0"/>
        <v>1580.16</v>
      </c>
      <c r="H18" s="209">
        <f t="shared" si="0"/>
        <v>244</v>
      </c>
      <c r="I18" s="218"/>
      <c r="J18" s="218"/>
      <c r="K18" s="123"/>
      <c r="L18" s="19">
        <f t="shared" si="1"/>
        <v>0</v>
      </c>
      <c r="N18" s="34"/>
      <c r="O18" s="34"/>
      <c r="P18" s="34"/>
    </row>
    <row r="19" spans="1:16" s="19" customFormat="1" ht="15">
      <c r="B19" s="121"/>
      <c r="C19" s="122"/>
      <c r="D19" s="123"/>
      <c r="E19" s="216"/>
      <c r="F19" s="112"/>
      <c r="G19" s="378">
        <f t="shared" si="0"/>
        <v>1580.16</v>
      </c>
      <c r="H19" s="209">
        <f t="shared" si="0"/>
        <v>244</v>
      </c>
      <c r="I19" s="209"/>
      <c r="J19" s="209"/>
      <c r="K19" s="123"/>
      <c r="L19" s="19">
        <f t="shared" si="1"/>
        <v>0</v>
      </c>
      <c r="N19" s="34"/>
      <c r="O19" s="34"/>
      <c r="P19" s="34"/>
    </row>
    <row r="20" spans="1:16" s="19" customFormat="1" ht="15">
      <c r="A20" s="37"/>
      <c r="B20" s="118"/>
      <c r="C20" s="122"/>
      <c r="D20" s="123"/>
      <c r="E20" s="216"/>
      <c r="F20" s="112"/>
      <c r="G20" s="378">
        <f>G19-E20+C20</f>
        <v>1580.16</v>
      </c>
      <c r="H20" s="209">
        <f>H19-F20+D20</f>
        <v>244</v>
      </c>
      <c r="I20" s="209"/>
      <c r="J20" s="209"/>
      <c r="K20" s="123"/>
      <c r="L20" s="19">
        <f t="shared" si="1"/>
        <v>0</v>
      </c>
      <c r="N20" s="34"/>
      <c r="O20" s="34"/>
      <c r="P20" s="34"/>
    </row>
    <row r="21" spans="1:16" s="19" customFormat="1" ht="15">
      <c r="B21" s="118"/>
      <c r="C21" s="122"/>
      <c r="D21" s="123"/>
      <c r="E21" s="216"/>
      <c r="F21" s="112"/>
      <c r="G21" s="378">
        <f t="shared" si="0"/>
        <v>1580.16</v>
      </c>
      <c r="H21" s="209">
        <f t="shared" si="0"/>
        <v>244</v>
      </c>
      <c r="I21" s="209"/>
      <c r="J21" s="209"/>
      <c r="K21" s="123"/>
      <c r="L21" s="19">
        <f t="shared" si="1"/>
        <v>0</v>
      </c>
      <c r="N21" s="34"/>
      <c r="O21" s="34"/>
      <c r="P21" s="34"/>
    </row>
    <row r="22" spans="1:16" s="19" customFormat="1" ht="15">
      <c r="B22" s="118"/>
      <c r="C22" s="122"/>
      <c r="D22" s="123"/>
      <c r="E22" s="216"/>
      <c r="F22" s="112"/>
      <c r="G22" s="378">
        <f t="shared" si="0"/>
        <v>1580.16</v>
      </c>
      <c r="H22" s="209">
        <f t="shared" si="0"/>
        <v>244</v>
      </c>
      <c r="I22" s="209"/>
      <c r="J22" s="209"/>
      <c r="K22" s="371"/>
      <c r="L22" s="19">
        <f t="shared" si="1"/>
        <v>0</v>
      </c>
      <c r="N22" s="34"/>
      <c r="O22" s="34"/>
      <c r="P22" s="34"/>
    </row>
    <row r="23" spans="1:16" s="19" customFormat="1" ht="15">
      <c r="B23" s="118"/>
      <c r="C23" s="122"/>
      <c r="D23" s="123"/>
      <c r="E23" s="216"/>
      <c r="F23" s="112"/>
      <c r="G23" s="378">
        <f t="shared" si="0"/>
        <v>1580.16</v>
      </c>
      <c r="H23" s="209">
        <f t="shared" si="0"/>
        <v>244</v>
      </c>
      <c r="I23" s="209"/>
      <c r="J23" s="209"/>
      <c r="K23" s="123"/>
      <c r="L23" s="19">
        <f t="shared" si="1"/>
        <v>0</v>
      </c>
      <c r="N23" s="34"/>
      <c r="O23" s="34"/>
      <c r="P23" s="34"/>
    </row>
    <row r="24" spans="1:16" s="19" customFormat="1">
      <c r="B24" s="118"/>
      <c r="C24" s="122"/>
      <c r="D24" s="123"/>
      <c r="E24" s="216"/>
      <c r="F24" s="123"/>
      <c r="G24" s="378">
        <f t="shared" si="0"/>
        <v>1580.16</v>
      </c>
      <c r="H24" s="209">
        <f t="shared" si="0"/>
        <v>244</v>
      </c>
      <c r="I24" s="209"/>
      <c r="J24" s="209"/>
      <c r="K24" s="123"/>
      <c r="L24" s="19">
        <f t="shared" si="1"/>
        <v>0</v>
      </c>
      <c r="N24" s="34"/>
      <c r="O24" s="34"/>
      <c r="P24" s="34"/>
    </row>
    <row r="25" spans="1:16" s="19" customFormat="1">
      <c r="B25" s="118"/>
      <c r="C25" s="122"/>
      <c r="D25" s="123"/>
      <c r="E25" s="216"/>
      <c r="F25" s="123"/>
      <c r="G25" s="378">
        <f t="shared" ref="G25:H40" si="2">G24-E25+C25</f>
        <v>1580.16</v>
      </c>
      <c r="H25" s="209">
        <f t="shared" si="2"/>
        <v>244</v>
      </c>
      <c r="I25" s="110"/>
      <c r="J25" s="110"/>
      <c r="K25" s="123"/>
      <c r="L25" s="19">
        <f t="shared" si="1"/>
        <v>0</v>
      </c>
      <c r="N25" s="34"/>
      <c r="O25" s="34"/>
      <c r="P25" s="34"/>
    </row>
    <row r="26" spans="1:16" s="19" customFormat="1" ht="15">
      <c r="B26" s="118"/>
      <c r="C26" s="122"/>
      <c r="D26" s="123"/>
      <c r="E26" s="216"/>
      <c r="F26" s="123"/>
      <c r="G26" s="378">
        <f t="shared" si="2"/>
        <v>1580.16</v>
      </c>
      <c r="H26" s="209">
        <f t="shared" si="2"/>
        <v>244</v>
      </c>
      <c r="I26" s="110"/>
      <c r="J26" s="110"/>
      <c r="K26" s="112"/>
      <c r="L26" s="19">
        <f t="shared" si="1"/>
        <v>0</v>
      </c>
      <c r="N26" s="34"/>
      <c r="O26" s="34"/>
      <c r="P26" s="34"/>
    </row>
    <row r="27" spans="1:16" s="19" customFormat="1">
      <c r="B27" s="118"/>
      <c r="C27" s="122"/>
      <c r="D27" s="123"/>
      <c r="E27" s="216"/>
      <c r="F27" s="123"/>
      <c r="G27" s="378">
        <f t="shared" si="2"/>
        <v>1580.16</v>
      </c>
      <c r="H27" s="209">
        <f t="shared" si="2"/>
        <v>244</v>
      </c>
      <c r="I27" s="110"/>
      <c r="J27" s="110"/>
      <c r="K27" s="123"/>
      <c r="L27" s="19">
        <f t="shared" si="1"/>
        <v>0</v>
      </c>
      <c r="N27" s="34"/>
      <c r="O27" s="34"/>
      <c r="P27" s="34"/>
    </row>
    <row r="28" spans="1:16" s="19" customFormat="1">
      <c r="B28" s="118"/>
      <c r="C28" s="122"/>
      <c r="D28" s="123"/>
      <c r="E28" s="216"/>
      <c r="F28" s="123"/>
      <c r="G28" s="378">
        <f t="shared" si="2"/>
        <v>1580.16</v>
      </c>
      <c r="H28" s="209">
        <f t="shared" si="2"/>
        <v>244</v>
      </c>
      <c r="I28" s="371"/>
      <c r="J28" s="371"/>
      <c r="K28" s="123"/>
      <c r="L28" s="19">
        <f t="shared" si="1"/>
        <v>0</v>
      </c>
      <c r="N28" s="34"/>
      <c r="O28" s="34"/>
      <c r="P28" s="34"/>
    </row>
    <row r="29" spans="1:16" s="19" customFormat="1">
      <c r="B29" s="118"/>
      <c r="C29" s="115"/>
      <c r="D29" s="107"/>
      <c r="E29" s="119"/>
      <c r="F29" s="107"/>
      <c r="G29" s="116">
        <f t="shared" si="2"/>
        <v>1580.16</v>
      </c>
      <c r="H29" s="117">
        <f t="shared" si="2"/>
        <v>244</v>
      </c>
      <c r="I29" s="120"/>
      <c r="J29" s="120"/>
      <c r="K29" s="107"/>
      <c r="L29" s="19">
        <f t="shared" si="1"/>
        <v>0</v>
      </c>
      <c r="N29" s="34"/>
      <c r="O29" s="34"/>
      <c r="P29" s="34"/>
    </row>
    <row r="30" spans="1:16" s="19" customFormat="1">
      <c r="B30" s="107"/>
      <c r="C30" s="115"/>
      <c r="D30" s="107"/>
      <c r="E30" s="119"/>
      <c r="F30" s="107"/>
      <c r="G30" s="116">
        <f t="shared" si="2"/>
        <v>1580.16</v>
      </c>
      <c r="H30" s="117">
        <f t="shared" si="2"/>
        <v>244</v>
      </c>
      <c r="I30" s="107"/>
      <c r="J30" s="120"/>
      <c r="K30" s="107"/>
      <c r="L30" s="19">
        <f t="shared" si="1"/>
        <v>0</v>
      </c>
      <c r="N30" s="34"/>
      <c r="O30" s="34"/>
      <c r="P30" s="34"/>
    </row>
    <row r="31" spans="1:16" s="19" customFormat="1">
      <c r="B31" s="107"/>
      <c r="C31" s="115"/>
      <c r="D31" s="107"/>
      <c r="E31" s="119"/>
      <c r="F31" s="107"/>
      <c r="G31" s="116">
        <f t="shared" si="2"/>
        <v>1580.16</v>
      </c>
      <c r="H31" s="117">
        <f t="shared" si="2"/>
        <v>244</v>
      </c>
      <c r="I31" s="107"/>
      <c r="J31" s="120"/>
      <c r="K31" s="107"/>
      <c r="L31" s="19">
        <f t="shared" si="1"/>
        <v>0</v>
      </c>
      <c r="N31" s="34"/>
      <c r="O31" s="34"/>
      <c r="P31" s="34"/>
    </row>
    <row r="32" spans="1:16" s="19" customFormat="1">
      <c r="B32" s="107"/>
      <c r="C32" s="115"/>
      <c r="D32" s="107"/>
      <c r="E32" s="119"/>
      <c r="F32" s="107"/>
      <c r="G32" s="116">
        <f t="shared" si="2"/>
        <v>1580.16</v>
      </c>
      <c r="H32" s="117">
        <f t="shared" si="2"/>
        <v>244</v>
      </c>
      <c r="I32" s="107"/>
      <c r="J32" s="120"/>
      <c r="K32" s="107"/>
      <c r="L32" s="19">
        <f t="shared" si="1"/>
        <v>0</v>
      </c>
      <c r="N32" s="34"/>
      <c r="O32" s="34"/>
      <c r="P32" s="34"/>
    </row>
    <row r="33" spans="2:16" s="19" customFormat="1">
      <c r="B33" s="107"/>
      <c r="C33" s="115"/>
      <c r="D33" s="107"/>
      <c r="E33" s="119"/>
      <c r="F33" s="107"/>
      <c r="G33" s="116">
        <f t="shared" si="2"/>
        <v>1580.16</v>
      </c>
      <c r="H33" s="117">
        <f t="shared" si="2"/>
        <v>244</v>
      </c>
      <c r="I33" s="107"/>
      <c r="J33" s="107"/>
      <c r="K33" s="107"/>
      <c r="L33" s="19">
        <f t="shared" si="1"/>
        <v>0</v>
      </c>
      <c r="N33" s="34"/>
      <c r="O33" s="34"/>
      <c r="P33" s="34"/>
    </row>
    <row r="34" spans="2:16" s="19" customFormat="1">
      <c r="B34" s="107"/>
      <c r="C34" s="115"/>
      <c r="D34" s="107"/>
      <c r="E34" s="119"/>
      <c r="F34" s="107"/>
      <c r="G34" s="116">
        <f t="shared" si="2"/>
        <v>1580.16</v>
      </c>
      <c r="H34" s="117">
        <f t="shared" si="2"/>
        <v>244</v>
      </c>
      <c r="I34" s="107"/>
      <c r="J34" s="107"/>
      <c r="K34" s="107"/>
      <c r="L34" s="19">
        <f t="shared" si="1"/>
        <v>0</v>
      </c>
      <c r="N34" s="34"/>
      <c r="O34" s="34"/>
      <c r="P34" s="34"/>
    </row>
    <row r="35" spans="2:16" s="19" customFormat="1">
      <c r="C35" s="30"/>
      <c r="E35" s="41"/>
      <c r="G35" s="47">
        <f t="shared" si="2"/>
        <v>1580.16</v>
      </c>
      <c r="H35" s="42">
        <f t="shared" si="2"/>
        <v>244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1"/>
      <c r="G36" s="47">
        <f t="shared" si="2"/>
        <v>1580.16</v>
      </c>
      <c r="H36" s="19">
        <f t="shared" si="2"/>
        <v>244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1"/>
      <c r="G37" s="47">
        <f t="shared" si="2"/>
        <v>1580.16</v>
      </c>
      <c r="H37" s="19">
        <f t="shared" si="2"/>
        <v>244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1"/>
      <c r="G38" s="47">
        <f t="shared" si="2"/>
        <v>1580.16</v>
      </c>
      <c r="H38" s="19">
        <f t="shared" si="2"/>
        <v>244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1"/>
      <c r="G39" s="47">
        <f t="shared" si="2"/>
        <v>1580.16</v>
      </c>
      <c r="H39" s="19">
        <f t="shared" si="2"/>
        <v>244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1"/>
      <c r="G40" s="47">
        <f t="shared" si="2"/>
        <v>1580.16</v>
      </c>
      <c r="H40" s="19">
        <f t="shared" si="2"/>
        <v>244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1"/>
      <c r="G41" s="47">
        <f t="shared" ref="G41:H56" si="3">G40-E41+C41</f>
        <v>1580.16</v>
      </c>
      <c r="H41" s="19">
        <f t="shared" si="3"/>
        <v>244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1"/>
      <c r="G42" s="47">
        <f t="shared" si="3"/>
        <v>1580.16</v>
      </c>
      <c r="H42" s="19">
        <f t="shared" si="3"/>
        <v>244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1"/>
      <c r="G43" s="47">
        <f t="shared" si="3"/>
        <v>1580.16</v>
      </c>
      <c r="H43" s="19">
        <f t="shared" si="3"/>
        <v>244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1"/>
      <c r="G44" s="47">
        <f t="shared" si="3"/>
        <v>1580.16</v>
      </c>
      <c r="H44" s="19">
        <f t="shared" si="3"/>
        <v>244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1"/>
      <c r="G45" s="47">
        <f t="shared" si="3"/>
        <v>1580.16</v>
      </c>
      <c r="H45" s="19">
        <f t="shared" si="3"/>
        <v>244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1"/>
      <c r="G46" s="47">
        <f t="shared" si="3"/>
        <v>1580.16</v>
      </c>
      <c r="H46" s="19">
        <f t="shared" si="3"/>
        <v>244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1"/>
      <c r="G47" s="47">
        <f t="shared" si="3"/>
        <v>1580.16</v>
      </c>
      <c r="H47" s="19">
        <f t="shared" si="3"/>
        <v>244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1"/>
      <c r="G48" s="47">
        <f t="shared" si="3"/>
        <v>1580.16</v>
      </c>
      <c r="H48" s="19">
        <f t="shared" si="3"/>
        <v>244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1"/>
      <c r="G49" s="47">
        <f t="shared" si="3"/>
        <v>1580.16</v>
      </c>
      <c r="H49" s="19">
        <f t="shared" si="3"/>
        <v>244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1"/>
      <c r="G50" s="47">
        <f t="shared" si="3"/>
        <v>1580.16</v>
      </c>
      <c r="H50" s="19">
        <f t="shared" si="3"/>
        <v>244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1"/>
      <c r="G51" s="47">
        <f t="shared" si="3"/>
        <v>1580.16</v>
      </c>
      <c r="H51" s="19">
        <f t="shared" si="3"/>
        <v>244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1"/>
      <c r="G52" s="47">
        <f t="shared" si="3"/>
        <v>1580.16</v>
      </c>
      <c r="H52" s="19">
        <f t="shared" si="3"/>
        <v>244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1"/>
      <c r="G53" s="47">
        <f t="shared" si="3"/>
        <v>1580.16</v>
      </c>
      <c r="H53" s="19">
        <f t="shared" si="3"/>
        <v>244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1"/>
      <c r="G54" s="47">
        <f t="shared" si="3"/>
        <v>1580.16</v>
      </c>
      <c r="H54" s="19">
        <f t="shared" si="3"/>
        <v>244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1"/>
      <c r="G55" s="47">
        <f t="shared" si="3"/>
        <v>1580.16</v>
      </c>
      <c r="H55" s="19">
        <f t="shared" si="3"/>
        <v>244</v>
      </c>
      <c r="N55" s="34"/>
      <c r="O55" s="34"/>
      <c r="P55" s="34"/>
    </row>
    <row r="56" spans="1:16" s="19" customFormat="1">
      <c r="C56" s="30"/>
      <c r="E56" s="41"/>
      <c r="G56" s="47">
        <f t="shared" si="3"/>
        <v>1580.16</v>
      </c>
      <c r="H56" s="19">
        <f t="shared" si="3"/>
        <v>244</v>
      </c>
      <c r="N56" s="34"/>
      <c r="O56" s="34"/>
      <c r="P56" s="34"/>
    </row>
    <row r="57" spans="1:16" s="19" customFormat="1">
      <c r="C57" s="30"/>
      <c r="E57" s="41"/>
      <c r="G57" s="47">
        <f t="shared" ref="G57:H72" si="4">G56-E57+C57</f>
        <v>1580.16</v>
      </c>
      <c r="H57" s="19">
        <f t="shared" si="4"/>
        <v>244</v>
      </c>
      <c r="N57" s="34"/>
      <c r="O57" s="34"/>
      <c r="P57" s="34"/>
    </row>
    <row r="58" spans="1:16" s="19" customFormat="1">
      <c r="C58" s="30"/>
      <c r="E58" s="41"/>
      <c r="G58" s="47">
        <f t="shared" si="4"/>
        <v>1580.16</v>
      </c>
      <c r="H58" s="19">
        <f t="shared" si="4"/>
        <v>244</v>
      </c>
      <c r="N58" s="34"/>
      <c r="O58" s="34"/>
      <c r="P58" s="34"/>
    </row>
    <row r="59" spans="1:16" s="19" customFormat="1">
      <c r="C59" s="30"/>
      <c r="E59" s="41"/>
      <c r="G59" s="47">
        <f t="shared" si="4"/>
        <v>1580.16</v>
      </c>
      <c r="H59" s="19">
        <f t="shared" si="4"/>
        <v>244</v>
      </c>
      <c r="N59" s="34"/>
      <c r="O59" s="34"/>
      <c r="P59" s="34"/>
    </row>
    <row r="60" spans="1:16" s="19" customFormat="1">
      <c r="C60" s="30"/>
      <c r="E60" s="41"/>
      <c r="G60" s="47">
        <f t="shared" si="4"/>
        <v>1580.16</v>
      </c>
      <c r="H60" s="19">
        <f t="shared" si="4"/>
        <v>244</v>
      </c>
      <c r="N60" s="34"/>
      <c r="O60" s="34"/>
      <c r="P60" s="34"/>
    </row>
    <row r="61" spans="1:16" s="19" customFormat="1">
      <c r="C61" s="30"/>
      <c r="E61" s="41"/>
      <c r="G61" s="47">
        <f t="shared" si="4"/>
        <v>1580.16</v>
      </c>
      <c r="H61" s="19">
        <f t="shared" si="4"/>
        <v>244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75"/>
      <c r="G62" s="47">
        <f t="shared" si="4"/>
        <v>1580.16</v>
      </c>
      <c r="H62" s="19">
        <f t="shared" si="4"/>
        <v>244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5"/>
      <c r="G63" s="30">
        <f t="shared" si="4"/>
        <v>1580.16</v>
      </c>
      <c r="H63" s="19">
        <f t="shared" si="4"/>
        <v>244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5"/>
      <c r="F64" s="5"/>
      <c r="G64" s="6">
        <f t="shared" si="4"/>
        <v>1580.16</v>
      </c>
      <c r="H64" s="5">
        <f t="shared" si="4"/>
        <v>244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5"/>
      <c r="F65" s="5"/>
      <c r="G65" s="6">
        <f t="shared" si="4"/>
        <v>1580.16</v>
      </c>
      <c r="H65" s="5">
        <f t="shared" si="4"/>
        <v>244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5"/>
      <c r="F66" s="5"/>
      <c r="G66" s="6">
        <f t="shared" si="4"/>
        <v>1580.16</v>
      </c>
      <c r="H66" s="5">
        <f t="shared" si="4"/>
        <v>244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5"/>
      <c r="F67" s="5"/>
      <c r="G67" s="6">
        <f t="shared" si="4"/>
        <v>1580.16</v>
      </c>
      <c r="H67" s="5">
        <f t="shared" si="4"/>
        <v>244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5"/>
      <c r="F68" s="5"/>
      <c r="G68" s="6">
        <f t="shared" si="4"/>
        <v>1580.16</v>
      </c>
      <c r="H68" s="5">
        <f t="shared" si="4"/>
        <v>244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5"/>
      <c r="F69" s="5"/>
      <c r="G69" s="6">
        <f t="shared" si="4"/>
        <v>1580.16</v>
      </c>
      <c r="H69" s="5">
        <f t="shared" si="4"/>
        <v>244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5"/>
      <c r="F70" s="5"/>
      <c r="G70" s="6">
        <f t="shared" si="4"/>
        <v>1580.16</v>
      </c>
      <c r="H70" s="5">
        <f t="shared" si="4"/>
        <v>244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75"/>
      <c r="F71" s="5"/>
      <c r="G71" s="6">
        <f t="shared" si="4"/>
        <v>1580.16</v>
      </c>
      <c r="H71" s="5">
        <f t="shared" si="4"/>
        <v>244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1580.16</v>
      </c>
      <c r="H72" s="5">
        <f t="shared" si="4"/>
        <v>244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1580.16</v>
      </c>
      <c r="H73" s="5">
        <f t="shared" si="6"/>
        <v>244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1580.16</v>
      </c>
      <c r="H74" s="5">
        <f t="shared" si="6"/>
        <v>244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1580.16</v>
      </c>
      <c r="H75" s="5">
        <f t="shared" si="6"/>
        <v>244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1580.16</v>
      </c>
      <c r="H76" s="5">
        <f t="shared" si="6"/>
        <v>244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1580.16</v>
      </c>
      <c r="H77" s="5">
        <f t="shared" si="6"/>
        <v>244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1580.16</v>
      </c>
      <c r="H78" s="5">
        <f t="shared" si="6"/>
        <v>244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1580.16</v>
      </c>
      <c r="H79" s="5">
        <f t="shared" si="6"/>
        <v>244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1580.16</v>
      </c>
      <c r="H80" s="5">
        <f t="shared" si="6"/>
        <v>244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1580.16</v>
      </c>
      <c r="H81" s="5">
        <f t="shared" si="6"/>
        <v>244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1580.16</v>
      </c>
      <c r="H82" s="5">
        <f t="shared" si="6"/>
        <v>244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1580.16</v>
      </c>
      <c r="H83" s="5">
        <f t="shared" si="6"/>
        <v>244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1580.16</v>
      </c>
      <c r="H84" s="5">
        <f t="shared" si="6"/>
        <v>244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1580.16</v>
      </c>
      <c r="H85" s="5">
        <f t="shared" si="6"/>
        <v>244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1580.16</v>
      </c>
      <c r="H86" s="5">
        <f t="shared" si="6"/>
        <v>244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1580.16</v>
      </c>
      <c r="H87" s="5">
        <f t="shared" si="6"/>
        <v>244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1580.16</v>
      </c>
      <c r="H88" s="5">
        <f t="shared" si="6"/>
        <v>244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1580.16</v>
      </c>
      <c r="H89" s="5">
        <f t="shared" si="7"/>
        <v>244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1580.16</v>
      </c>
      <c r="H90" s="5">
        <f t="shared" si="7"/>
        <v>244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1580.16</v>
      </c>
      <c r="H91" s="5">
        <f t="shared" si="7"/>
        <v>244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1580.16</v>
      </c>
      <c r="H92" s="5">
        <f t="shared" si="7"/>
        <v>244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1580.16</v>
      </c>
      <c r="H93" s="5">
        <f t="shared" si="7"/>
        <v>244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1580.16</v>
      </c>
      <c r="H94" s="5">
        <f t="shared" si="7"/>
        <v>244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1580.16</v>
      </c>
      <c r="H95" s="5">
        <f t="shared" si="7"/>
        <v>244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1580.16</v>
      </c>
      <c r="H96" s="5">
        <f t="shared" si="7"/>
        <v>244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1580.16</v>
      </c>
      <c r="H97" s="5">
        <f t="shared" si="7"/>
        <v>244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1580.16</v>
      </c>
      <c r="H98" s="5">
        <f t="shared" si="7"/>
        <v>244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1580.16</v>
      </c>
      <c r="H99" s="5">
        <f t="shared" si="7"/>
        <v>244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1580.16</v>
      </c>
      <c r="H100" s="5">
        <f t="shared" si="7"/>
        <v>244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1580.16</v>
      </c>
      <c r="H101" s="5">
        <f t="shared" si="7"/>
        <v>244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1580.16</v>
      </c>
      <c r="H102" s="5">
        <f t="shared" si="7"/>
        <v>244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1580.16</v>
      </c>
      <c r="H103" s="5">
        <f t="shared" si="7"/>
        <v>244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1580.16</v>
      </c>
      <c r="H104" s="5">
        <f t="shared" si="7"/>
        <v>244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1580.16</v>
      </c>
      <c r="H105" s="5">
        <f t="shared" si="8"/>
        <v>244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1580.16</v>
      </c>
      <c r="H106" s="5">
        <f t="shared" si="8"/>
        <v>244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1580.16</v>
      </c>
      <c r="H107" s="5">
        <f t="shared" si="8"/>
        <v>244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1580.16</v>
      </c>
      <c r="H108" s="5">
        <f t="shared" si="8"/>
        <v>244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1580.16</v>
      </c>
      <c r="H109" s="5">
        <f t="shared" si="8"/>
        <v>244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1580.16</v>
      </c>
      <c r="H110" s="5">
        <f t="shared" si="8"/>
        <v>244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1580.16</v>
      </c>
      <c r="H111" s="5">
        <f t="shared" si="8"/>
        <v>244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1580.16</v>
      </c>
      <c r="H112" s="5">
        <f t="shared" si="8"/>
        <v>244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1580.16</v>
      </c>
      <c r="H113" s="5">
        <f t="shared" si="8"/>
        <v>244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1580.16</v>
      </c>
      <c r="H114" s="5">
        <f t="shared" si="8"/>
        <v>244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1580.16</v>
      </c>
      <c r="H115" s="5">
        <f t="shared" si="8"/>
        <v>244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1580.16</v>
      </c>
      <c r="H116" s="5">
        <f t="shared" si="8"/>
        <v>244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1580.16</v>
      </c>
      <c r="H117" s="5">
        <f t="shared" si="8"/>
        <v>244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1580.16</v>
      </c>
      <c r="H118" s="5">
        <f t="shared" si="8"/>
        <v>244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1580.16</v>
      </c>
      <c r="H119" s="5">
        <f t="shared" si="8"/>
        <v>244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1580.16</v>
      </c>
      <c r="H120" s="5">
        <f t="shared" si="8"/>
        <v>244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1580.16</v>
      </c>
      <c r="H121" s="5">
        <f t="shared" si="9"/>
        <v>244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1580.16</v>
      </c>
      <c r="H122" s="5">
        <f t="shared" si="9"/>
        <v>244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1580.16</v>
      </c>
      <c r="H123" s="5">
        <f t="shared" si="9"/>
        <v>244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1580.16</v>
      </c>
      <c r="H124" s="5">
        <f t="shared" si="9"/>
        <v>244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1580.16</v>
      </c>
      <c r="H125" s="5">
        <f t="shared" si="9"/>
        <v>244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1580.16</v>
      </c>
      <c r="H126" s="5">
        <f t="shared" si="9"/>
        <v>244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1580.16</v>
      </c>
      <c r="H127" s="5">
        <f t="shared" si="9"/>
        <v>244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1580.16</v>
      </c>
      <c r="H128" s="5">
        <f t="shared" si="9"/>
        <v>244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1580.16</v>
      </c>
      <c r="H129" s="5">
        <f t="shared" si="9"/>
        <v>244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1580.16</v>
      </c>
      <c r="H130" s="5">
        <f t="shared" si="9"/>
        <v>244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1580.16</v>
      </c>
      <c r="H131" s="5">
        <f t="shared" si="9"/>
        <v>244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1580.16</v>
      </c>
      <c r="H132" s="5">
        <f t="shared" si="9"/>
        <v>244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1580.16</v>
      </c>
      <c r="H133" s="5">
        <f t="shared" si="9"/>
        <v>244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1580.16</v>
      </c>
      <c r="H134" s="5">
        <f t="shared" si="9"/>
        <v>244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1580.16</v>
      </c>
      <c r="H135" s="5">
        <f t="shared" si="9"/>
        <v>244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1580.16</v>
      </c>
      <c r="H136" s="5">
        <f t="shared" si="9"/>
        <v>244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1580.16</v>
      </c>
      <c r="H137" s="5">
        <f t="shared" si="11"/>
        <v>244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1580.16</v>
      </c>
      <c r="H138" s="5">
        <f t="shared" si="11"/>
        <v>244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1580.16</v>
      </c>
      <c r="H139" s="5">
        <f t="shared" si="11"/>
        <v>244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1580.16</v>
      </c>
      <c r="H140" s="5">
        <f t="shared" si="11"/>
        <v>244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1580.16</v>
      </c>
      <c r="H141" s="5">
        <f t="shared" si="11"/>
        <v>244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1580.16</v>
      </c>
      <c r="H142" s="5">
        <f t="shared" si="11"/>
        <v>244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1580.16</v>
      </c>
      <c r="H143" s="5">
        <f t="shared" si="11"/>
        <v>244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1580.16</v>
      </c>
      <c r="H144" s="5">
        <f t="shared" si="11"/>
        <v>244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1580.16</v>
      </c>
      <c r="H145" s="5">
        <f t="shared" si="11"/>
        <v>244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1580.16</v>
      </c>
      <c r="H146" s="5">
        <f t="shared" si="11"/>
        <v>244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1580.16</v>
      </c>
      <c r="H147" s="5">
        <f t="shared" si="11"/>
        <v>244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1580.16</v>
      </c>
      <c r="H148" s="5">
        <f t="shared" si="11"/>
        <v>244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1580.16</v>
      </c>
      <c r="H149" s="5">
        <f t="shared" si="11"/>
        <v>244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1580.16</v>
      </c>
      <c r="H150" s="5">
        <f t="shared" si="11"/>
        <v>244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1580.16</v>
      </c>
      <c r="H151" s="5">
        <f t="shared" si="11"/>
        <v>244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1580.16</v>
      </c>
      <c r="H152" s="5">
        <f t="shared" si="11"/>
        <v>244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1580.16</v>
      </c>
      <c r="H153" s="5">
        <f t="shared" si="12"/>
        <v>244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1580.16</v>
      </c>
      <c r="H154" s="5">
        <f t="shared" si="12"/>
        <v>244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1580.16</v>
      </c>
      <c r="H155" s="5">
        <f t="shared" si="12"/>
        <v>244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1580.16</v>
      </c>
      <c r="H156" s="5">
        <f t="shared" si="12"/>
        <v>244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1580.16</v>
      </c>
      <c r="H157" s="5">
        <f t="shared" si="12"/>
        <v>244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1580.16</v>
      </c>
      <c r="H158" s="5">
        <f t="shared" si="12"/>
        <v>244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1580.16</v>
      </c>
      <c r="H159" s="5">
        <f t="shared" si="12"/>
        <v>244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1580.16</v>
      </c>
      <c r="H160" s="5">
        <f t="shared" si="12"/>
        <v>244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1580.16</v>
      </c>
      <c r="H161" s="5">
        <f t="shared" si="12"/>
        <v>244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1580.16</v>
      </c>
      <c r="H162" s="5">
        <f t="shared" si="12"/>
        <v>244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1580.16</v>
      </c>
      <c r="H163" s="5">
        <f t="shared" si="12"/>
        <v>244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1580.16</v>
      </c>
      <c r="H164" s="5">
        <f t="shared" si="12"/>
        <v>244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1580.16</v>
      </c>
      <c r="H165" s="5">
        <f t="shared" si="12"/>
        <v>244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1580.16</v>
      </c>
      <c r="H166" s="5">
        <f t="shared" si="12"/>
        <v>244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1580.16</v>
      </c>
      <c r="H167" s="5">
        <f t="shared" si="12"/>
        <v>244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1580.16</v>
      </c>
      <c r="H168" s="5">
        <f t="shared" si="12"/>
        <v>244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1580.16</v>
      </c>
      <c r="H169" s="5">
        <f t="shared" si="13"/>
        <v>244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1580.16</v>
      </c>
      <c r="H170" s="5">
        <f t="shared" si="13"/>
        <v>244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1580.16</v>
      </c>
      <c r="H171" s="5">
        <f t="shared" si="13"/>
        <v>244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1580.16</v>
      </c>
      <c r="H172" s="5">
        <f t="shared" si="13"/>
        <v>244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1580.16</v>
      </c>
      <c r="H173" s="5">
        <f t="shared" si="13"/>
        <v>244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1580.16</v>
      </c>
      <c r="H174" s="5">
        <f t="shared" si="13"/>
        <v>244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1580.16</v>
      </c>
      <c r="H175" s="5">
        <f t="shared" si="13"/>
        <v>244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1580.16</v>
      </c>
      <c r="H176" s="5">
        <f t="shared" si="13"/>
        <v>244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1580.16</v>
      </c>
      <c r="H177" s="5">
        <f t="shared" si="13"/>
        <v>244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1580.16</v>
      </c>
      <c r="H178" s="5">
        <f t="shared" si="13"/>
        <v>244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1580.16</v>
      </c>
      <c r="H179" s="5">
        <f t="shared" si="13"/>
        <v>244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1580.16</v>
      </c>
      <c r="H180" s="5">
        <f t="shared" si="13"/>
        <v>244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1580.16</v>
      </c>
      <c r="H181" s="5">
        <f t="shared" si="13"/>
        <v>244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1580.16</v>
      </c>
      <c r="H182" s="5">
        <f t="shared" si="13"/>
        <v>244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1580.16</v>
      </c>
      <c r="H183" s="5">
        <f t="shared" si="13"/>
        <v>244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1580.16</v>
      </c>
      <c r="H184" s="5">
        <f t="shared" si="13"/>
        <v>244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1580.16</v>
      </c>
      <c r="H185" s="5">
        <f t="shared" si="14"/>
        <v>244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1580.16</v>
      </c>
      <c r="H186" s="5">
        <f t="shared" si="14"/>
        <v>244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1580.16</v>
      </c>
      <c r="H187" s="5">
        <f t="shared" si="14"/>
        <v>244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1580.16</v>
      </c>
      <c r="H188" s="5">
        <f t="shared" si="14"/>
        <v>244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1580.16</v>
      </c>
      <c r="H189" s="5">
        <f t="shared" si="14"/>
        <v>244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1580.16</v>
      </c>
      <c r="H190" s="5">
        <f t="shared" si="14"/>
        <v>244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1580.16</v>
      </c>
      <c r="H191" s="5">
        <f t="shared" si="14"/>
        <v>244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1580.16</v>
      </c>
      <c r="H192" s="5">
        <f t="shared" si="14"/>
        <v>244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1580.16</v>
      </c>
      <c r="H193" s="5">
        <f t="shared" si="14"/>
        <v>244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1580.16</v>
      </c>
      <c r="H194" s="5">
        <f t="shared" si="14"/>
        <v>244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1580.16</v>
      </c>
      <c r="H195" s="5">
        <f t="shared" si="14"/>
        <v>244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1580.16</v>
      </c>
      <c r="H196" s="5">
        <f t="shared" si="14"/>
        <v>244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1580.16</v>
      </c>
      <c r="H197" s="5">
        <f t="shared" si="14"/>
        <v>244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1580.16</v>
      </c>
      <c r="H198" s="5">
        <f t="shared" si="14"/>
        <v>244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1580.16</v>
      </c>
      <c r="H199" s="5">
        <f t="shared" si="14"/>
        <v>244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1580.16</v>
      </c>
      <c r="H200" s="5">
        <f t="shared" si="14"/>
        <v>244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1580.16</v>
      </c>
      <c r="H201" s="5">
        <f t="shared" si="16"/>
        <v>244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1580.16</v>
      </c>
      <c r="H202" s="5">
        <f t="shared" si="16"/>
        <v>244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1580.16</v>
      </c>
      <c r="H203" s="5">
        <f t="shared" si="16"/>
        <v>244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1580.16</v>
      </c>
      <c r="H204" s="5">
        <f t="shared" si="16"/>
        <v>244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1580.16</v>
      </c>
      <c r="H205" s="5">
        <f t="shared" si="16"/>
        <v>244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1580.16</v>
      </c>
      <c r="H206" s="5">
        <f t="shared" si="16"/>
        <v>244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1580.16</v>
      </c>
      <c r="H207" s="5">
        <f t="shared" si="16"/>
        <v>244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1580.16</v>
      </c>
      <c r="H208" s="5">
        <f t="shared" si="16"/>
        <v>244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1580.16</v>
      </c>
      <c r="H209" s="5">
        <f t="shared" si="16"/>
        <v>244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209"/>
  <sheetViews>
    <sheetView zoomScale="130" zoomScaleNormal="130" workbookViewId="0">
      <selection activeCell="A9" sqref="A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4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4" t="s">
        <v>134</v>
      </c>
      <c r="D2" s="704"/>
      <c r="E2" s="704"/>
      <c r="F2" s="704"/>
      <c r="G2" s="704"/>
      <c r="H2" s="704"/>
      <c r="I2" s="704"/>
      <c r="J2" s="704"/>
      <c r="K2" s="704"/>
    </row>
    <row r="3" spans="1:18" ht="24.75" customHeight="1" thickBot="1">
      <c r="A3" s="1"/>
      <c r="C3" s="705"/>
      <c r="D3" s="705"/>
      <c r="E3" s="705"/>
      <c r="F3" s="705"/>
      <c r="G3" s="705"/>
      <c r="H3" s="705"/>
      <c r="I3" s="705"/>
      <c r="J3" s="705"/>
      <c r="K3" s="705"/>
    </row>
    <row r="4" spans="1:18" ht="24.75" thickTop="1" thickBot="1">
      <c r="A4" s="703"/>
      <c r="B4" s="703"/>
      <c r="C4" s="709" t="s">
        <v>22</v>
      </c>
      <c r="D4" s="709"/>
      <c r="E4" s="706" t="s">
        <v>147</v>
      </c>
      <c r="F4" s="707"/>
      <c r="G4" s="707"/>
      <c r="H4" s="707"/>
      <c r="I4" s="707"/>
      <c r="J4" s="707"/>
      <c r="K4" s="708"/>
      <c r="L4" s="467">
        <v>90</v>
      </c>
    </row>
    <row r="5" spans="1:18" ht="12" customHeight="1" thickTop="1" thickBot="1">
      <c r="A5" s="168"/>
      <c r="B5" s="169"/>
      <c r="C5" s="170"/>
      <c r="D5" s="168"/>
      <c r="E5" s="171"/>
      <c r="F5" s="169"/>
      <c r="G5" s="170"/>
      <c r="H5" s="168"/>
      <c r="I5" s="168"/>
      <c r="J5" s="168"/>
      <c r="K5" s="716" t="s">
        <v>20</v>
      </c>
      <c r="L5" s="717"/>
      <c r="M5" s="718"/>
      <c r="N5" s="373"/>
      <c r="O5" s="374"/>
      <c r="P5" s="375"/>
    </row>
    <row r="6" spans="1:18" ht="23.25" customHeight="1" thickBot="1">
      <c r="A6" s="710" t="s">
        <v>0</v>
      </c>
      <c r="B6" s="711"/>
      <c r="C6" s="712" t="s">
        <v>1</v>
      </c>
      <c r="D6" s="713"/>
      <c r="E6" s="714" t="s">
        <v>2</v>
      </c>
      <c r="F6" s="715"/>
      <c r="G6" s="712" t="s">
        <v>3</v>
      </c>
      <c r="H6" s="713"/>
      <c r="I6" s="172" t="s">
        <v>15</v>
      </c>
      <c r="J6" s="147" t="s">
        <v>7</v>
      </c>
      <c r="K6" s="372" t="s">
        <v>4</v>
      </c>
      <c r="L6" s="149" t="s">
        <v>19</v>
      </c>
      <c r="M6" s="148"/>
      <c r="N6" s="173" t="s">
        <v>8</v>
      </c>
      <c r="O6" s="173" t="s">
        <v>9</v>
      </c>
      <c r="P6" s="173" t="s">
        <v>8</v>
      </c>
      <c r="Q6" s="8"/>
      <c r="R6" s="4"/>
    </row>
    <row r="7" spans="1:18" ht="15" customHeight="1" thickTop="1" thickBot="1">
      <c r="A7" s="150" t="s">
        <v>17</v>
      </c>
      <c r="B7" s="376" t="s">
        <v>18</v>
      </c>
      <c r="C7" s="151" t="s">
        <v>10</v>
      </c>
      <c r="D7" s="152" t="s">
        <v>5</v>
      </c>
      <c r="E7" s="153" t="s">
        <v>10</v>
      </c>
      <c r="F7" s="142" t="s">
        <v>5</v>
      </c>
      <c r="G7" s="154" t="s">
        <v>10</v>
      </c>
      <c r="H7" s="142" t="s">
        <v>5</v>
      </c>
      <c r="I7" s="142" t="s">
        <v>16</v>
      </c>
      <c r="J7" s="174"/>
      <c r="K7" s="142" t="s">
        <v>11</v>
      </c>
      <c r="L7" s="142" t="s">
        <v>5</v>
      </c>
      <c r="M7" s="142" t="s">
        <v>6</v>
      </c>
      <c r="N7" s="155" t="s">
        <v>12</v>
      </c>
      <c r="O7" s="155" t="s">
        <v>13</v>
      </c>
      <c r="P7" s="155" t="s">
        <v>14</v>
      </c>
    </row>
    <row r="8" spans="1:18" s="27" customFormat="1" ht="20.25" customHeight="1">
      <c r="A8" s="127" t="s">
        <v>152</v>
      </c>
      <c r="B8" s="132"/>
      <c r="C8" s="133"/>
      <c r="D8" s="134"/>
      <c r="E8" s="135"/>
      <c r="F8" s="136"/>
      <c r="G8" s="133">
        <v>0</v>
      </c>
      <c r="H8" s="134">
        <v>0</v>
      </c>
      <c r="I8" s="137"/>
      <c r="J8" s="136"/>
      <c r="K8" s="138"/>
      <c r="L8" s="59"/>
      <c r="M8" s="59"/>
      <c r="N8" s="60"/>
      <c r="O8" s="60"/>
      <c r="P8" s="61"/>
      <c r="R8" s="60"/>
    </row>
    <row r="9" spans="1:18" s="19" customFormat="1" ht="15.75">
      <c r="B9" s="111"/>
      <c r="C9" s="122"/>
      <c r="D9" s="123"/>
      <c r="E9" s="377"/>
      <c r="F9" s="112"/>
      <c r="G9" s="378">
        <f t="shared" ref="G9:H24" si="0">G8-E9+C9</f>
        <v>0</v>
      </c>
      <c r="H9" s="209">
        <f t="shared" si="0"/>
        <v>0</v>
      </c>
      <c r="I9" s="125"/>
      <c r="J9" s="215"/>
      <c r="K9" s="379"/>
      <c r="L9" s="19">
        <f>F9*13.61</f>
        <v>0</v>
      </c>
      <c r="N9" s="34"/>
      <c r="O9" s="34"/>
      <c r="P9" s="34"/>
      <c r="R9" s="34"/>
    </row>
    <row r="10" spans="1:18" s="19" customFormat="1" ht="15.75">
      <c r="B10" s="111"/>
      <c r="C10" s="122"/>
      <c r="D10" s="123"/>
      <c r="E10" s="377"/>
      <c r="F10" s="112"/>
      <c r="G10" s="378">
        <f t="shared" si="0"/>
        <v>0</v>
      </c>
      <c r="H10" s="209">
        <f t="shared" si="0"/>
        <v>0</v>
      </c>
      <c r="I10" s="125"/>
      <c r="J10" s="215"/>
      <c r="K10" s="380"/>
      <c r="L10" s="19">
        <f t="shared" ref="L10:L54" si="1">F10*13.61</f>
        <v>0</v>
      </c>
      <c r="N10" s="34"/>
      <c r="O10" s="34"/>
      <c r="P10" s="34"/>
      <c r="R10" s="34"/>
    </row>
    <row r="11" spans="1:18" s="19" customFormat="1" ht="15.75">
      <c r="B11" s="111"/>
      <c r="C11" s="122"/>
      <c r="D11" s="123"/>
      <c r="E11" s="123"/>
      <c r="F11" s="123"/>
      <c r="G11" s="378">
        <f t="shared" si="0"/>
        <v>0</v>
      </c>
      <c r="H11" s="209">
        <f t="shared" si="0"/>
        <v>0</v>
      </c>
      <c r="I11" s="125"/>
      <c r="J11" s="215"/>
      <c r="K11" s="380"/>
      <c r="L11" s="19">
        <f t="shared" si="1"/>
        <v>0</v>
      </c>
      <c r="N11" s="34"/>
      <c r="O11" s="34"/>
      <c r="P11" s="34"/>
      <c r="R11" s="34"/>
    </row>
    <row r="12" spans="1:18" s="19" customFormat="1" ht="15.75">
      <c r="B12" s="111"/>
      <c r="C12" s="122"/>
      <c r="D12" s="123"/>
      <c r="E12" s="377"/>
      <c r="F12" s="112"/>
      <c r="G12" s="378">
        <f t="shared" si="0"/>
        <v>0</v>
      </c>
      <c r="H12" s="209">
        <f t="shared" si="0"/>
        <v>0</v>
      </c>
      <c r="I12" s="125"/>
      <c r="J12" s="215"/>
      <c r="K12" s="380"/>
      <c r="L12" s="19">
        <f t="shared" si="1"/>
        <v>0</v>
      </c>
      <c r="N12" s="34"/>
      <c r="O12" s="34"/>
      <c r="P12" s="34"/>
      <c r="R12" s="34"/>
    </row>
    <row r="13" spans="1:18" s="19" customFormat="1" ht="15.75">
      <c r="B13" s="111"/>
      <c r="C13" s="122"/>
      <c r="D13" s="123"/>
      <c r="E13" s="381"/>
      <c r="F13" s="112"/>
      <c r="G13" s="378">
        <f t="shared" si="0"/>
        <v>0</v>
      </c>
      <c r="H13" s="209">
        <f t="shared" si="0"/>
        <v>0</v>
      </c>
      <c r="I13" s="125"/>
      <c r="J13" s="215"/>
      <c r="K13" s="379"/>
      <c r="L13" s="19">
        <f t="shared" si="1"/>
        <v>0</v>
      </c>
      <c r="N13" s="34"/>
      <c r="O13" s="33"/>
      <c r="P13" s="34"/>
      <c r="R13" s="34"/>
    </row>
    <row r="14" spans="1:18" s="38" customFormat="1" ht="15.75">
      <c r="A14" s="19"/>
      <c r="B14" s="111"/>
      <c r="C14" s="122"/>
      <c r="D14" s="123"/>
      <c r="E14" s="382"/>
      <c r="F14" s="112"/>
      <c r="G14" s="378">
        <f t="shared" si="0"/>
        <v>0</v>
      </c>
      <c r="H14" s="209">
        <f t="shared" si="0"/>
        <v>0</v>
      </c>
      <c r="I14" s="125"/>
      <c r="J14" s="215"/>
      <c r="K14" s="383"/>
      <c r="L14" s="19">
        <f t="shared" si="1"/>
        <v>0</v>
      </c>
      <c r="N14" s="50"/>
      <c r="O14" s="46"/>
      <c r="P14" s="46"/>
      <c r="R14" s="46"/>
    </row>
    <row r="15" spans="1:18" s="19" customFormat="1" ht="15.75">
      <c r="B15" s="111"/>
      <c r="C15" s="122"/>
      <c r="D15" s="123"/>
      <c r="E15" s="382"/>
      <c r="F15" s="112"/>
      <c r="G15" s="378">
        <f t="shared" si="0"/>
        <v>0</v>
      </c>
      <c r="H15" s="209">
        <f t="shared" si="0"/>
        <v>0</v>
      </c>
      <c r="I15" s="217"/>
      <c r="J15" s="215"/>
      <c r="K15" s="110"/>
      <c r="L15" s="19">
        <f t="shared" si="1"/>
        <v>0</v>
      </c>
      <c r="N15" s="50"/>
      <c r="O15" s="34"/>
      <c r="P15" s="34"/>
      <c r="R15" s="34"/>
    </row>
    <row r="16" spans="1:18" s="19" customFormat="1" ht="15.75">
      <c r="B16" s="121"/>
      <c r="C16" s="122"/>
      <c r="D16" s="123"/>
      <c r="E16" s="382"/>
      <c r="F16" s="112"/>
      <c r="G16" s="378">
        <f t="shared" si="0"/>
        <v>0</v>
      </c>
      <c r="H16" s="209">
        <f t="shared" si="0"/>
        <v>0</v>
      </c>
      <c r="I16" s="218"/>
      <c r="J16" s="215"/>
      <c r="K16" s="123"/>
      <c r="L16" s="19">
        <f t="shared" si="1"/>
        <v>0</v>
      </c>
      <c r="N16" s="34"/>
      <c r="O16" s="34"/>
      <c r="P16" s="34"/>
      <c r="R16" s="34"/>
    </row>
    <row r="17" spans="1:16" s="19" customFormat="1" ht="15.75">
      <c r="B17" s="121"/>
      <c r="C17" s="122"/>
      <c r="D17" s="123"/>
      <c r="E17" s="216"/>
      <c r="F17" s="112"/>
      <c r="G17" s="378">
        <f t="shared" si="0"/>
        <v>0</v>
      </c>
      <c r="H17" s="209">
        <f t="shared" si="0"/>
        <v>0</v>
      </c>
      <c r="I17" s="218"/>
      <c r="J17" s="215"/>
      <c r="K17" s="123"/>
      <c r="L17" s="19">
        <f t="shared" si="1"/>
        <v>0</v>
      </c>
      <c r="N17" s="34"/>
      <c r="O17" s="34"/>
      <c r="P17" s="34"/>
    </row>
    <row r="18" spans="1:16" s="19" customFormat="1" ht="15.75">
      <c r="B18" s="121"/>
      <c r="C18" s="122"/>
      <c r="D18" s="123"/>
      <c r="E18" s="216"/>
      <c r="F18" s="112"/>
      <c r="G18" s="378">
        <f t="shared" si="0"/>
        <v>0</v>
      </c>
      <c r="H18" s="209">
        <f t="shared" si="0"/>
        <v>0</v>
      </c>
      <c r="I18" s="218"/>
      <c r="J18" s="218"/>
      <c r="K18" s="123"/>
      <c r="L18" s="19">
        <f t="shared" si="1"/>
        <v>0</v>
      </c>
      <c r="N18" s="34"/>
      <c r="O18" s="34"/>
      <c r="P18" s="34"/>
    </row>
    <row r="19" spans="1:16" s="19" customFormat="1" ht="15">
      <c r="B19" s="121"/>
      <c r="C19" s="122"/>
      <c r="D19" s="123"/>
      <c r="E19" s="216"/>
      <c r="F19" s="112"/>
      <c r="G19" s="378">
        <f t="shared" si="0"/>
        <v>0</v>
      </c>
      <c r="H19" s="209">
        <f t="shared" si="0"/>
        <v>0</v>
      </c>
      <c r="I19" s="209"/>
      <c r="J19" s="209"/>
      <c r="K19" s="123"/>
      <c r="L19" s="19">
        <f t="shared" si="1"/>
        <v>0</v>
      </c>
      <c r="N19" s="34"/>
      <c r="O19" s="34"/>
      <c r="P19" s="34"/>
    </row>
    <row r="20" spans="1:16" s="19" customFormat="1" ht="15">
      <c r="A20" s="37"/>
      <c r="B20" s="118"/>
      <c r="C20" s="122"/>
      <c r="D20" s="123"/>
      <c r="E20" s="216"/>
      <c r="F20" s="112"/>
      <c r="G20" s="378">
        <f>G19-E20+C20</f>
        <v>0</v>
      </c>
      <c r="H20" s="209">
        <f>H19-F20+D20</f>
        <v>0</v>
      </c>
      <c r="I20" s="209"/>
      <c r="J20" s="209"/>
      <c r="K20" s="123"/>
      <c r="L20" s="19">
        <f t="shared" si="1"/>
        <v>0</v>
      </c>
      <c r="N20" s="34"/>
      <c r="O20" s="34"/>
      <c r="P20" s="34"/>
    </row>
    <row r="21" spans="1:16" s="19" customFormat="1" ht="15">
      <c r="B21" s="118"/>
      <c r="C21" s="122"/>
      <c r="D21" s="123"/>
      <c r="E21" s="216"/>
      <c r="F21" s="112"/>
      <c r="G21" s="378">
        <f t="shared" si="0"/>
        <v>0</v>
      </c>
      <c r="H21" s="209">
        <f t="shared" si="0"/>
        <v>0</v>
      </c>
      <c r="I21" s="209"/>
      <c r="J21" s="209"/>
      <c r="K21" s="123"/>
      <c r="L21" s="19">
        <f t="shared" si="1"/>
        <v>0</v>
      </c>
      <c r="N21" s="34"/>
      <c r="O21" s="34"/>
      <c r="P21" s="34"/>
    </row>
    <row r="22" spans="1:16" s="19" customFormat="1" ht="15">
      <c r="B22" s="118"/>
      <c r="C22" s="122"/>
      <c r="D22" s="123"/>
      <c r="E22" s="216"/>
      <c r="F22" s="112"/>
      <c r="G22" s="378">
        <f t="shared" si="0"/>
        <v>0</v>
      </c>
      <c r="H22" s="209">
        <f t="shared" si="0"/>
        <v>0</v>
      </c>
      <c r="I22" s="209"/>
      <c r="J22" s="209"/>
      <c r="K22" s="371"/>
      <c r="L22" s="19">
        <f t="shared" si="1"/>
        <v>0</v>
      </c>
      <c r="N22" s="34"/>
      <c r="O22" s="34"/>
      <c r="P22" s="34"/>
    </row>
    <row r="23" spans="1:16" s="19" customFormat="1" ht="15">
      <c r="B23" s="118"/>
      <c r="C23" s="122"/>
      <c r="D23" s="123"/>
      <c r="E23" s="216"/>
      <c r="F23" s="112"/>
      <c r="G23" s="378">
        <f t="shared" si="0"/>
        <v>0</v>
      </c>
      <c r="H23" s="209">
        <f t="shared" si="0"/>
        <v>0</v>
      </c>
      <c r="I23" s="209"/>
      <c r="J23" s="209"/>
      <c r="K23" s="123"/>
      <c r="L23" s="19">
        <f t="shared" si="1"/>
        <v>0</v>
      </c>
      <c r="N23" s="34"/>
      <c r="O23" s="34"/>
      <c r="P23" s="34"/>
    </row>
    <row r="24" spans="1:16" s="19" customFormat="1">
      <c r="B24" s="118"/>
      <c r="C24" s="122"/>
      <c r="D24" s="123"/>
      <c r="E24" s="216"/>
      <c r="F24" s="123"/>
      <c r="G24" s="378">
        <f t="shared" si="0"/>
        <v>0</v>
      </c>
      <c r="H24" s="209">
        <f t="shared" si="0"/>
        <v>0</v>
      </c>
      <c r="I24" s="209"/>
      <c r="J24" s="209"/>
      <c r="K24" s="123"/>
      <c r="L24" s="19">
        <f t="shared" si="1"/>
        <v>0</v>
      </c>
      <c r="N24" s="34"/>
      <c r="O24" s="34"/>
      <c r="P24" s="34"/>
    </row>
    <row r="25" spans="1:16" s="19" customFormat="1">
      <c r="B25" s="118"/>
      <c r="C25" s="122"/>
      <c r="D25" s="123"/>
      <c r="E25" s="216"/>
      <c r="F25" s="123"/>
      <c r="G25" s="378">
        <f t="shared" ref="G25:H40" si="2">G24-E25+C25</f>
        <v>0</v>
      </c>
      <c r="H25" s="209">
        <f t="shared" si="2"/>
        <v>0</v>
      </c>
      <c r="I25" s="110"/>
      <c r="J25" s="110"/>
      <c r="K25" s="123"/>
      <c r="L25" s="19">
        <f t="shared" si="1"/>
        <v>0</v>
      </c>
      <c r="N25" s="34"/>
      <c r="O25" s="34"/>
      <c r="P25" s="34"/>
    </row>
    <row r="26" spans="1:16" s="19" customFormat="1" ht="15">
      <c r="B26" s="118"/>
      <c r="C26" s="122"/>
      <c r="D26" s="123"/>
      <c r="E26" s="216"/>
      <c r="F26" s="123"/>
      <c r="G26" s="378">
        <f t="shared" si="2"/>
        <v>0</v>
      </c>
      <c r="H26" s="209">
        <f t="shared" si="2"/>
        <v>0</v>
      </c>
      <c r="I26" s="110"/>
      <c r="J26" s="110"/>
      <c r="K26" s="112"/>
      <c r="L26" s="19">
        <f t="shared" si="1"/>
        <v>0</v>
      </c>
      <c r="N26" s="34"/>
      <c r="O26" s="34"/>
      <c r="P26" s="34"/>
    </row>
    <row r="27" spans="1:16" s="19" customFormat="1">
      <c r="B27" s="118"/>
      <c r="C27" s="122"/>
      <c r="D27" s="123"/>
      <c r="E27" s="216"/>
      <c r="F27" s="123"/>
      <c r="G27" s="378">
        <f t="shared" si="2"/>
        <v>0</v>
      </c>
      <c r="H27" s="209">
        <f t="shared" si="2"/>
        <v>0</v>
      </c>
      <c r="I27" s="110"/>
      <c r="J27" s="110"/>
      <c r="K27" s="123"/>
      <c r="L27" s="19">
        <f t="shared" si="1"/>
        <v>0</v>
      </c>
      <c r="N27" s="34"/>
      <c r="O27" s="34"/>
      <c r="P27" s="34"/>
    </row>
    <row r="28" spans="1:16" s="19" customFormat="1">
      <c r="B28" s="118"/>
      <c r="C28" s="122"/>
      <c r="D28" s="123"/>
      <c r="E28" s="216"/>
      <c r="F28" s="123"/>
      <c r="G28" s="378">
        <f t="shared" si="2"/>
        <v>0</v>
      </c>
      <c r="H28" s="209">
        <f t="shared" si="2"/>
        <v>0</v>
      </c>
      <c r="I28" s="371"/>
      <c r="J28" s="371"/>
      <c r="K28" s="123"/>
      <c r="L28" s="19">
        <f t="shared" si="1"/>
        <v>0</v>
      </c>
      <c r="N28" s="34"/>
      <c r="O28" s="34"/>
      <c r="P28" s="34"/>
    </row>
    <row r="29" spans="1:16" s="19" customFormat="1">
      <c r="B29" s="118"/>
      <c r="C29" s="115"/>
      <c r="D29" s="107"/>
      <c r="E29" s="119"/>
      <c r="F29" s="107"/>
      <c r="G29" s="116">
        <f t="shared" si="2"/>
        <v>0</v>
      </c>
      <c r="H29" s="117">
        <f t="shared" si="2"/>
        <v>0</v>
      </c>
      <c r="I29" s="120"/>
      <c r="J29" s="120"/>
      <c r="K29" s="107"/>
      <c r="L29" s="19">
        <f t="shared" si="1"/>
        <v>0</v>
      </c>
      <c r="N29" s="34"/>
      <c r="O29" s="34"/>
      <c r="P29" s="34"/>
    </row>
    <row r="30" spans="1:16" s="19" customFormat="1">
      <c r="B30" s="107"/>
      <c r="C30" s="115"/>
      <c r="D30" s="107"/>
      <c r="E30" s="119"/>
      <c r="F30" s="107"/>
      <c r="G30" s="116">
        <f t="shared" si="2"/>
        <v>0</v>
      </c>
      <c r="H30" s="117">
        <f t="shared" si="2"/>
        <v>0</v>
      </c>
      <c r="I30" s="107"/>
      <c r="J30" s="120"/>
      <c r="K30" s="107"/>
      <c r="L30" s="19">
        <f t="shared" si="1"/>
        <v>0</v>
      </c>
      <c r="N30" s="34"/>
      <c r="O30" s="34"/>
      <c r="P30" s="34"/>
    </row>
    <row r="31" spans="1:16" s="19" customFormat="1">
      <c r="B31" s="107"/>
      <c r="C31" s="115"/>
      <c r="D31" s="107"/>
      <c r="E31" s="119"/>
      <c r="F31" s="107"/>
      <c r="G31" s="116">
        <f t="shared" si="2"/>
        <v>0</v>
      </c>
      <c r="H31" s="117">
        <f t="shared" si="2"/>
        <v>0</v>
      </c>
      <c r="I31" s="107"/>
      <c r="J31" s="120"/>
      <c r="K31" s="107"/>
      <c r="L31" s="19">
        <f t="shared" si="1"/>
        <v>0</v>
      </c>
      <c r="N31" s="34"/>
      <c r="O31" s="34"/>
      <c r="P31" s="34"/>
    </row>
    <row r="32" spans="1:16" s="19" customFormat="1">
      <c r="B32" s="107"/>
      <c r="C32" s="115"/>
      <c r="D32" s="107"/>
      <c r="E32" s="119"/>
      <c r="F32" s="107"/>
      <c r="G32" s="116">
        <f t="shared" si="2"/>
        <v>0</v>
      </c>
      <c r="H32" s="117">
        <f t="shared" si="2"/>
        <v>0</v>
      </c>
      <c r="I32" s="107"/>
      <c r="J32" s="120"/>
      <c r="K32" s="107"/>
      <c r="L32" s="19">
        <f t="shared" si="1"/>
        <v>0</v>
      </c>
      <c r="N32" s="34"/>
      <c r="O32" s="34"/>
      <c r="P32" s="34"/>
    </row>
    <row r="33" spans="2:16" s="19" customFormat="1">
      <c r="B33" s="107"/>
      <c r="C33" s="115"/>
      <c r="D33" s="107"/>
      <c r="E33" s="119"/>
      <c r="F33" s="107"/>
      <c r="G33" s="116">
        <f t="shared" si="2"/>
        <v>0</v>
      </c>
      <c r="H33" s="117">
        <f t="shared" si="2"/>
        <v>0</v>
      </c>
      <c r="I33" s="107"/>
      <c r="J33" s="107"/>
      <c r="K33" s="107"/>
      <c r="L33" s="19">
        <f t="shared" si="1"/>
        <v>0</v>
      </c>
      <c r="N33" s="34"/>
      <c r="O33" s="34"/>
      <c r="P33" s="34"/>
    </row>
    <row r="34" spans="2:16" s="19" customFormat="1">
      <c r="B34" s="107"/>
      <c r="C34" s="115"/>
      <c r="D34" s="107"/>
      <c r="E34" s="119"/>
      <c r="F34" s="107"/>
      <c r="G34" s="116">
        <f t="shared" si="2"/>
        <v>0</v>
      </c>
      <c r="H34" s="117">
        <f t="shared" si="2"/>
        <v>0</v>
      </c>
      <c r="I34" s="107"/>
      <c r="J34" s="107"/>
      <c r="K34" s="107"/>
      <c r="L34" s="19">
        <f t="shared" si="1"/>
        <v>0</v>
      </c>
      <c r="N34" s="34"/>
      <c r="O34" s="34"/>
      <c r="P34" s="34"/>
    </row>
    <row r="35" spans="2:16" s="19" customFormat="1">
      <c r="C35" s="30"/>
      <c r="E35" s="41"/>
      <c r="G35" s="47">
        <f t="shared" si="2"/>
        <v>0</v>
      </c>
      <c r="H35" s="42">
        <f t="shared" si="2"/>
        <v>0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1"/>
      <c r="G36" s="47">
        <f t="shared" si="2"/>
        <v>0</v>
      </c>
      <c r="H36" s="19">
        <f t="shared" si="2"/>
        <v>0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1"/>
      <c r="G37" s="47">
        <f t="shared" si="2"/>
        <v>0</v>
      </c>
      <c r="H37" s="19">
        <f t="shared" si="2"/>
        <v>0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1"/>
      <c r="G38" s="47">
        <f t="shared" si="2"/>
        <v>0</v>
      </c>
      <c r="H38" s="19">
        <f t="shared" si="2"/>
        <v>0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1"/>
      <c r="G39" s="47">
        <f t="shared" si="2"/>
        <v>0</v>
      </c>
      <c r="H39" s="19">
        <f t="shared" si="2"/>
        <v>0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1"/>
      <c r="G40" s="47">
        <f t="shared" si="2"/>
        <v>0</v>
      </c>
      <c r="H40" s="19">
        <f t="shared" si="2"/>
        <v>0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1"/>
      <c r="G41" s="47">
        <f t="shared" ref="G41:H56" si="3">G40-E41+C41</f>
        <v>0</v>
      </c>
      <c r="H41" s="19">
        <f t="shared" si="3"/>
        <v>0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1"/>
      <c r="G42" s="47">
        <f t="shared" si="3"/>
        <v>0</v>
      </c>
      <c r="H42" s="19">
        <f t="shared" si="3"/>
        <v>0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1"/>
      <c r="G43" s="47">
        <f t="shared" si="3"/>
        <v>0</v>
      </c>
      <c r="H43" s="19">
        <f t="shared" si="3"/>
        <v>0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1"/>
      <c r="G44" s="47">
        <f t="shared" si="3"/>
        <v>0</v>
      </c>
      <c r="H44" s="19">
        <f t="shared" si="3"/>
        <v>0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1"/>
      <c r="G45" s="47">
        <f t="shared" si="3"/>
        <v>0</v>
      </c>
      <c r="H45" s="19">
        <f t="shared" si="3"/>
        <v>0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1"/>
      <c r="G46" s="47">
        <f t="shared" si="3"/>
        <v>0</v>
      </c>
      <c r="H46" s="19">
        <f t="shared" si="3"/>
        <v>0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1"/>
      <c r="G47" s="47">
        <f t="shared" si="3"/>
        <v>0</v>
      </c>
      <c r="H47" s="19">
        <f t="shared" si="3"/>
        <v>0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1"/>
      <c r="G48" s="47">
        <f t="shared" si="3"/>
        <v>0</v>
      </c>
      <c r="H48" s="19">
        <f t="shared" si="3"/>
        <v>0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1"/>
      <c r="G49" s="47">
        <f t="shared" si="3"/>
        <v>0</v>
      </c>
      <c r="H49" s="19">
        <f t="shared" si="3"/>
        <v>0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1"/>
      <c r="G50" s="47">
        <f t="shared" si="3"/>
        <v>0</v>
      </c>
      <c r="H50" s="19">
        <f t="shared" si="3"/>
        <v>0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1"/>
      <c r="G51" s="47">
        <f t="shared" si="3"/>
        <v>0</v>
      </c>
      <c r="H51" s="19">
        <f t="shared" si="3"/>
        <v>0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1"/>
      <c r="G52" s="47">
        <f t="shared" si="3"/>
        <v>0</v>
      </c>
      <c r="H52" s="19">
        <f t="shared" si="3"/>
        <v>0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1"/>
      <c r="G53" s="47">
        <f t="shared" si="3"/>
        <v>0</v>
      </c>
      <c r="H53" s="19">
        <f t="shared" si="3"/>
        <v>0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1"/>
      <c r="G54" s="47">
        <f t="shared" si="3"/>
        <v>0</v>
      </c>
      <c r="H54" s="19">
        <f t="shared" si="3"/>
        <v>0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1"/>
      <c r="G55" s="47">
        <f t="shared" si="3"/>
        <v>0</v>
      </c>
      <c r="H55" s="19">
        <f t="shared" si="3"/>
        <v>0</v>
      </c>
      <c r="N55" s="34"/>
      <c r="O55" s="34"/>
      <c r="P55" s="34"/>
    </row>
    <row r="56" spans="1:16" s="19" customFormat="1">
      <c r="C56" s="30"/>
      <c r="E56" s="41"/>
      <c r="G56" s="47">
        <f t="shared" si="3"/>
        <v>0</v>
      </c>
      <c r="H56" s="19">
        <f t="shared" si="3"/>
        <v>0</v>
      </c>
      <c r="N56" s="34"/>
      <c r="O56" s="34"/>
      <c r="P56" s="34"/>
    </row>
    <row r="57" spans="1:16" s="19" customFormat="1">
      <c r="C57" s="30"/>
      <c r="E57" s="41"/>
      <c r="G57" s="47">
        <f t="shared" ref="G57:H72" si="4">G56-E57+C57</f>
        <v>0</v>
      </c>
      <c r="H57" s="19">
        <f t="shared" si="4"/>
        <v>0</v>
      </c>
      <c r="N57" s="34"/>
      <c r="O57" s="34"/>
      <c r="P57" s="34"/>
    </row>
    <row r="58" spans="1:16" s="19" customFormat="1">
      <c r="C58" s="30"/>
      <c r="E58" s="41"/>
      <c r="G58" s="47">
        <f t="shared" si="4"/>
        <v>0</v>
      </c>
      <c r="H58" s="19">
        <f t="shared" si="4"/>
        <v>0</v>
      </c>
      <c r="N58" s="34"/>
      <c r="O58" s="34"/>
      <c r="P58" s="34"/>
    </row>
    <row r="59" spans="1:16" s="19" customFormat="1">
      <c r="C59" s="30"/>
      <c r="E59" s="41"/>
      <c r="G59" s="47">
        <f t="shared" si="4"/>
        <v>0</v>
      </c>
      <c r="H59" s="19">
        <f t="shared" si="4"/>
        <v>0</v>
      </c>
      <c r="N59" s="34"/>
      <c r="O59" s="34"/>
      <c r="P59" s="34"/>
    </row>
    <row r="60" spans="1:16" s="19" customFormat="1">
      <c r="C60" s="30"/>
      <c r="E60" s="41"/>
      <c r="G60" s="47">
        <f t="shared" si="4"/>
        <v>0</v>
      </c>
      <c r="H60" s="19">
        <f t="shared" si="4"/>
        <v>0</v>
      </c>
      <c r="N60" s="34"/>
      <c r="O60" s="34"/>
      <c r="P60" s="34"/>
    </row>
    <row r="61" spans="1:16" s="19" customFormat="1">
      <c r="C61" s="30"/>
      <c r="E61" s="41"/>
      <c r="G61" s="47">
        <f t="shared" si="4"/>
        <v>0</v>
      </c>
      <c r="H61" s="19">
        <f t="shared" si="4"/>
        <v>0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75"/>
      <c r="G62" s="47">
        <f t="shared" si="4"/>
        <v>0</v>
      </c>
      <c r="H62" s="19">
        <f t="shared" si="4"/>
        <v>0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5"/>
      <c r="G63" s="30">
        <f t="shared" si="4"/>
        <v>0</v>
      </c>
      <c r="H63" s="19">
        <f t="shared" si="4"/>
        <v>0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5"/>
      <c r="F64" s="5"/>
      <c r="G64" s="6">
        <f t="shared" si="4"/>
        <v>0</v>
      </c>
      <c r="H64" s="5">
        <f t="shared" si="4"/>
        <v>0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5"/>
      <c r="F65" s="5"/>
      <c r="G65" s="6">
        <f t="shared" si="4"/>
        <v>0</v>
      </c>
      <c r="H65" s="5">
        <f t="shared" si="4"/>
        <v>0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5"/>
      <c r="F66" s="5"/>
      <c r="G66" s="6">
        <f t="shared" si="4"/>
        <v>0</v>
      </c>
      <c r="H66" s="5">
        <f t="shared" si="4"/>
        <v>0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5"/>
      <c r="F67" s="5"/>
      <c r="G67" s="6">
        <f t="shared" si="4"/>
        <v>0</v>
      </c>
      <c r="H67" s="5">
        <f t="shared" si="4"/>
        <v>0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5"/>
      <c r="F68" s="5"/>
      <c r="G68" s="6">
        <f t="shared" si="4"/>
        <v>0</v>
      </c>
      <c r="H68" s="5">
        <f t="shared" si="4"/>
        <v>0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5"/>
      <c r="F69" s="5"/>
      <c r="G69" s="6">
        <f t="shared" si="4"/>
        <v>0</v>
      </c>
      <c r="H69" s="5">
        <f t="shared" si="4"/>
        <v>0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5"/>
      <c r="F70" s="5"/>
      <c r="G70" s="6">
        <f t="shared" si="4"/>
        <v>0</v>
      </c>
      <c r="H70" s="5">
        <f t="shared" si="4"/>
        <v>0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75"/>
      <c r="F71" s="5"/>
      <c r="G71" s="6">
        <f t="shared" si="4"/>
        <v>0</v>
      </c>
      <c r="H71" s="5">
        <f t="shared" si="4"/>
        <v>0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0</v>
      </c>
      <c r="H72" s="5">
        <f t="shared" si="4"/>
        <v>0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0</v>
      </c>
      <c r="H73" s="5">
        <f t="shared" si="6"/>
        <v>0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0</v>
      </c>
      <c r="H74" s="5">
        <f t="shared" si="6"/>
        <v>0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0</v>
      </c>
      <c r="H75" s="5">
        <f t="shared" si="6"/>
        <v>0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0</v>
      </c>
      <c r="H76" s="5">
        <f t="shared" si="6"/>
        <v>0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0</v>
      </c>
      <c r="H77" s="5">
        <f t="shared" si="6"/>
        <v>0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0</v>
      </c>
      <c r="H78" s="5">
        <f t="shared" si="6"/>
        <v>0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0</v>
      </c>
      <c r="H79" s="5">
        <f t="shared" si="6"/>
        <v>0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0</v>
      </c>
      <c r="H80" s="5">
        <f t="shared" si="6"/>
        <v>0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0</v>
      </c>
      <c r="H81" s="5">
        <f t="shared" si="6"/>
        <v>0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0</v>
      </c>
      <c r="H82" s="5">
        <f t="shared" si="6"/>
        <v>0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0</v>
      </c>
      <c r="H83" s="5">
        <f t="shared" si="6"/>
        <v>0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0</v>
      </c>
      <c r="H84" s="5">
        <f t="shared" si="6"/>
        <v>0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0</v>
      </c>
      <c r="H85" s="5">
        <f t="shared" si="6"/>
        <v>0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0</v>
      </c>
      <c r="H86" s="5">
        <f t="shared" si="6"/>
        <v>0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0</v>
      </c>
      <c r="H87" s="5">
        <f t="shared" si="6"/>
        <v>0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0</v>
      </c>
      <c r="H88" s="5">
        <f t="shared" si="6"/>
        <v>0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0</v>
      </c>
      <c r="H89" s="5">
        <f t="shared" si="7"/>
        <v>0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0</v>
      </c>
      <c r="H90" s="5">
        <f t="shared" si="7"/>
        <v>0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0</v>
      </c>
      <c r="H91" s="5">
        <f t="shared" si="7"/>
        <v>0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0</v>
      </c>
      <c r="H92" s="5">
        <f t="shared" si="7"/>
        <v>0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0</v>
      </c>
      <c r="H93" s="5">
        <f t="shared" si="7"/>
        <v>0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0</v>
      </c>
      <c r="H94" s="5">
        <f t="shared" si="7"/>
        <v>0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0</v>
      </c>
      <c r="H95" s="5">
        <f t="shared" si="7"/>
        <v>0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0</v>
      </c>
      <c r="H96" s="5">
        <f t="shared" si="7"/>
        <v>0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0</v>
      </c>
      <c r="H97" s="5">
        <f t="shared" si="7"/>
        <v>0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0</v>
      </c>
      <c r="H98" s="5">
        <f t="shared" si="7"/>
        <v>0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0</v>
      </c>
      <c r="H99" s="5">
        <f t="shared" si="7"/>
        <v>0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0</v>
      </c>
      <c r="H100" s="5">
        <f t="shared" si="7"/>
        <v>0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0</v>
      </c>
      <c r="H101" s="5">
        <f t="shared" si="7"/>
        <v>0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0</v>
      </c>
      <c r="H102" s="5">
        <f t="shared" si="7"/>
        <v>0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0</v>
      </c>
      <c r="H103" s="5">
        <f t="shared" si="7"/>
        <v>0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0</v>
      </c>
      <c r="H104" s="5">
        <f t="shared" si="7"/>
        <v>0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0</v>
      </c>
      <c r="H105" s="5">
        <f t="shared" si="8"/>
        <v>0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0</v>
      </c>
      <c r="H106" s="5">
        <f t="shared" si="8"/>
        <v>0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0</v>
      </c>
      <c r="H107" s="5">
        <f t="shared" si="8"/>
        <v>0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0</v>
      </c>
      <c r="H108" s="5">
        <f t="shared" si="8"/>
        <v>0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0</v>
      </c>
      <c r="H109" s="5">
        <f t="shared" si="8"/>
        <v>0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0</v>
      </c>
      <c r="H110" s="5">
        <f t="shared" si="8"/>
        <v>0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0</v>
      </c>
      <c r="H111" s="5">
        <f t="shared" si="8"/>
        <v>0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0</v>
      </c>
      <c r="H112" s="5">
        <f t="shared" si="8"/>
        <v>0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0</v>
      </c>
      <c r="H113" s="5">
        <f t="shared" si="8"/>
        <v>0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0</v>
      </c>
      <c r="H114" s="5">
        <f t="shared" si="8"/>
        <v>0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0</v>
      </c>
      <c r="H115" s="5">
        <f t="shared" si="8"/>
        <v>0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0</v>
      </c>
      <c r="H116" s="5">
        <f t="shared" si="8"/>
        <v>0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0</v>
      </c>
      <c r="H117" s="5">
        <f t="shared" si="8"/>
        <v>0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0</v>
      </c>
      <c r="H118" s="5">
        <f t="shared" si="8"/>
        <v>0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0</v>
      </c>
      <c r="H119" s="5">
        <f t="shared" si="8"/>
        <v>0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0</v>
      </c>
      <c r="H120" s="5">
        <f t="shared" si="8"/>
        <v>0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0</v>
      </c>
      <c r="H121" s="5">
        <f t="shared" si="9"/>
        <v>0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0</v>
      </c>
      <c r="H122" s="5">
        <f t="shared" si="9"/>
        <v>0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0</v>
      </c>
      <c r="H123" s="5">
        <f t="shared" si="9"/>
        <v>0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0</v>
      </c>
      <c r="H124" s="5">
        <f t="shared" si="9"/>
        <v>0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0</v>
      </c>
      <c r="H125" s="5">
        <f t="shared" si="9"/>
        <v>0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0</v>
      </c>
      <c r="H126" s="5">
        <f t="shared" si="9"/>
        <v>0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0</v>
      </c>
      <c r="H127" s="5">
        <f t="shared" si="9"/>
        <v>0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0</v>
      </c>
      <c r="H128" s="5">
        <f t="shared" si="9"/>
        <v>0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0</v>
      </c>
      <c r="H129" s="5">
        <f t="shared" si="9"/>
        <v>0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0</v>
      </c>
      <c r="H130" s="5">
        <f t="shared" si="9"/>
        <v>0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0</v>
      </c>
      <c r="H131" s="5">
        <f t="shared" si="9"/>
        <v>0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0</v>
      </c>
      <c r="H132" s="5">
        <f t="shared" si="9"/>
        <v>0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0</v>
      </c>
      <c r="H133" s="5">
        <f t="shared" si="9"/>
        <v>0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0</v>
      </c>
      <c r="H134" s="5">
        <f t="shared" si="9"/>
        <v>0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0</v>
      </c>
      <c r="H135" s="5">
        <f t="shared" si="9"/>
        <v>0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0</v>
      </c>
      <c r="H136" s="5">
        <f t="shared" si="9"/>
        <v>0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0</v>
      </c>
      <c r="H137" s="5">
        <f t="shared" si="11"/>
        <v>0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0</v>
      </c>
      <c r="H138" s="5">
        <f t="shared" si="11"/>
        <v>0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0</v>
      </c>
      <c r="H139" s="5">
        <f t="shared" si="11"/>
        <v>0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0</v>
      </c>
      <c r="H140" s="5">
        <f t="shared" si="11"/>
        <v>0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0</v>
      </c>
      <c r="H141" s="5">
        <f t="shared" si="11"/>
        <v>0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0</v>
      </c>
      <c r="H142" s="5">
        <f t="shared" si="11"/>
        <v>0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0</v>
      </c>
      <c r="H143" s="5">
        <f t="shared" si="11"/>
        <v>0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0</v>
      </c>
      <c r="H144" s="5">
        <f t="shared" si="11"/>
        <v>0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0</v>
      </c>
      <c r="H145" s="5">
        <f t="shared" si="11"/>
        <v>0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0</v>
      </c>
      <c r="H146" s="5">
        <f t="shared" si="11"/>
        <v>0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0</v>
      </c>
      <c r="H147" s="5">
        <f t="shared" si="11"/>
        <v>0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0</v>
      </c>
      <c r="H148" s="5">
        <f t="shared" si="11"/>
        <v>0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0</v>
      </c>
      <c r="H149" s="5">
        <f t="shared" si="11"/>
        <v>0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0</v>
      </c>
      <c r="H150" s="5">
        <f t="shared" si="11"/>
        <v>0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0</v>
      </c>
      <c r="H151" s="5">
        <f t="shared" si="11"/>
        <v>0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0</v>
      </c>
      <c r="H152" s="5">
        <f t="shared" si="11"/>
        <v>0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0</v>
      </c>
      <c r="H153" s="5">
        <f t="shared" si="12"/>
        <v>0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0</v>
      </c>
      <c r="H154" s="5">
        <f t="shared" si="12"/>
        <v>0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0</v>
      </c>
      <c r="H155" s="5">
        <f t="shared" si="12"/>
        <v>0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0</v>
      </c>
      <c r="H156" s="5">
        <f t="shared" si="12"/>
        <v>0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0</v>
      </c>
      <c r="H157" s="5">
        <f t="shared" si="12"/>
        <v>0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0</v>
      </c>
      <c r="H158" s="5">
        <f t="shared" si="12"/>
        <v>0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0</v>
      </c>
      <c r="H159" s="5">
        <f t="shared" si="12"/>
        <v>0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0</v>
      </c>
      <c r="H160" s="5">
        <f t="shared" si="12"/>
        <v>0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0</v>
      </c>
      <c r="H161" s="5">
        <f t="shared" si="12"/>
        <v>0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0</v>
      </c>
      <c r="H162" s="5">
        <f t="shared" si="12"/>
        <v>0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0</v>
      </c>
      <c r="H163" s="5">
        <f t="shared" si="12"/>
        <v>0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0</v>
      </c>
      <c r="H164" s="5">
        <f t="shared" si="12"/>
        <v>0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0</v>
      </c>
      <c r="H165" s="5">
        <f t="shared" si="12"/>
        <v>0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0</v>
      </c>
      <c r="H166" s="5">
        <f t="shared" si="12"/>
        <v>0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0</v>
      </c>
      <c r="H167" s="5">
        <f t="shared" si="12"/>
        <v>0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0</v>
      </c>
      <c r="H168" s="5">
        <f t="shared" si="12"/>
        <v>0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0</v>
      </c>
      <c r="H169" s="5">
        <f t="shared" si="13"/>
        <v>0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0</v>
      </c>
      <c r="H170" s="5">
        <f t="shared" si="13"/>
        <v>0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0</v>
      </c>
      <c r="H171" s="5">
        <f t="shared" si="13"/>
        <v>0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0</v>
      </c>
      <c r="H172" s="5">
        <f t="shared" si="13"/>
        <v>0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0</v>
      </c>
      <c r="H173" s="5">
        <f t="shared" si="13"/>
        <v>0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0</v>
      </c>
      <c r="H174" s="5">
        <f t="shared" si="13"/>
        <v>0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0</v>
      </c>
      <c r="H175" s="5">
        <f t="shared" si="13"/>
        <v>0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0</v>
      </c>
      <c r="H176" s="5">
        <f t="shared" si="13"/>
        <v>0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0</v>
      </c>
      <c r="H177" s="5">
        <f t="shared" si="13"/>
        <v>0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0</v>
      </c>
      <c r="H178" s="5">
        <f t="shared" si="13"/>
        <v>0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0</v>
      </c>
      <c r="H179" s="5">
        <f t="shared" si="13"/>
        <v>0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0</v>
      </c>
      <c r="H180" s="5">
        <f t="shared" si="13"/>
        <v>0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0</v>
      </c>
      <c r="H181" s="5">
        <f t="shared" si="13"/>
        <v>0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0</v>
      </c>
      <c r="H182" s="5">
        <f t="shared" si="13"/>
        <v>0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0</v>
      </c>
      <c r="H183" s="5">
        <f t="shared" si="13"/>
        <v>0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0</v>
      </c>
      <c r="H184" s="5">
        <f t="shared" si="13"/>
        <v>0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0</v>
      </c>
      <c r="H185" s="5">
        <f t="shared" si="14"/>
        <v>0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0</v>
      </c>
      <c r="H186" s="5">
        <f t="shared" si="14"/>
        <v>0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0</v>
      </c>
      <c r="H187" s="5">
        <f t="shared" si="14"/>
        <v>0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0</v>
      </c>
      <c r="H188" s="5">
        <f t="shared" si="14"/>
        <v>0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0</v>
      </c>
      <c r="H189" s="5">
        <f t="shared" si="14"/>
        <v>0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0</v>
      </c>
      <c r="H190" s="5">
        <f t="shared" si="14"/>
        <v>0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0</v>
      </c>
      <c r="H191" s="5">
        <f t="shared" si="14"/>
        <v>0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0</v>
      </c>
      <c r="H192" s="5">
        <f t="shared" si="14"/>
        <v>0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0</v>
      </c>
      <c r="H193" s="5">
        <f t="shared" si="14"/>
        <v>0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0</v>
      </c>
      <c r="H194" s="5">
        <f t="shared" si="14"/>
        <v>0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0</v>
      </c>
      <c r="H195" s="5">
        <f t="shared" si="14"/>
        <v>0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0</v>
      </c>
      <c r="H196" s="5">
        <f t="shared" si="14"/>
        <v>0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0</v>
      </c>
      <c r="H197" s="5">
        <f t="shared" si="14"/>
        <v>0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0</v>
      </c>
      <c r="H198" s="5">
        <f t="shared" si="14"/>
        <v>0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0</v>
      </c>
      <c r="H199" s="5">
        <f t="shared" si="14"/>
        <v>0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0</v>
      </c>
      <c r="H200" s="5">
        <f t="shared" si="14"/>
        <v>0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0</v>
      </c>
      <c r="H201" s="5">
        <f t="shared" si="16"/>
        <v>0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0</v>
      </c>
      <c r="H202" s="5">
        <f t="shared" si="16"/>
        <v>0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0</v>
      </c>
      <c r="H203" s="5">
        <f t="shared" si="16"/>
        <v>0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0</v>
      </c>
      <c r="H204" s="5">
        <f t="shared" si="16"/>
        <v>0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0</v>
      </c>
      <c r="H205" s="5">
        <f t="shared" si="16"/>
        <v>0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0</v>
      </c>
      <c r="H206" s="5">
        <f t="shared" si="16"/>
        <v>0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0</v>
      </c>
      <c r="H207" s="5">
        <f t="shared" si="16"/>
        <v>0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0</v>
      </c>
      <c r="H208" s="5">
        <f t="shared" si="16"/>
        <v>0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0</v>
      </c>
      <c r="H209" s="5">
        <f t="shared" si="16"/>
        <v>0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209"/>
  <sheetViews>
    <sheetView zoomScale="120" zoomScaleNormal="120" workbookViewId="0">
      <selection activeCell="B15" sqref="B15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4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4" t="s">
        <v>134</v>
      </c>
      <c r="D2" s="704"/>
      <c r="E2" s="704"/>
      <c r="F2" s="704"/>
      <c r="G2" s="704"/>
      <c r="H2" s="704"/>
      <c r="I2" s="704"/>
      <c r="J2" s="704"/>
      <c r="K2" s="704"/>
    </row>
    <row r="3" spans="1:18" ht="24.75" customHeight="1" thickBot="1">
      <c r="A3" s="1"/>
      <c r="C3" s="705"/>
      <c r="D3" s="705"/>
      <c r="E3" s="705"/>
      <c r="F3" s="705"/>
      <c r="G3" s="705"/>
      <c r="H3" s="705"/>
      <c r="I3" s="705"/>
      <c r="J3" s="705"/>
      <c r="K3" s="705"/>
    </row>
    <row r="4" spans="1:18" ht="24.75" thickTop="1" thickBot="1">
      <c r="A4" s="703"/>
      <c r="B4" s="703"/>
      <c r="C4" s="709" t="s">
        <v>22</v>
      </c>
      <c r="D4" s="709"/>
      <c r="E4" s="706" t="s">
        <v>176</v>
      </c>
      <c r="F4" s="707"/>
      <c r="G4" s="707"/>
      <c r="H4" s="707"/>
      <c r="I4" s="707"/>
      <c r="J4" s="707"/>
      <c r="K4" s="708"/>
      <c r="L4" s="469">
        <v>218</v>
      </c>
    </row>
    <row r="5" spans="1:18" ht="12" customHeight="1" thickTop="1" thickBot="1">
      <c r="A5" s="168"/>
      <c r="B5" s="169"/>
      <c r="C5" s="170"/>
      <c r="D5" s="168"/>
      <c r="E5" s="171"/>
      <c r="F5" s="169"/>
      <c r="G5" s="170"/>
      <c r="H5" s="168"/>
      <c r="I5" s="168"/>
      <c r="J5" s="168"/>
      <c r="K5" s="716" t="s">
        <v>20</v>
      </c>
      <c r="L5" s="717"/>
      <c r="M5" s="718"/>
      <c r="N5" s="373"/>
      <c r="O5" s="374"/>
      <c r="P5" s="375"/>
    </row>
    <row r="6" spans="1:18" ht="23.25" customHeight="1" thickBot="1">
      <c r="A6" s="710" t="s">
        <v>0</v>
      </c>
      <c r="B6" s="711"/>
      <c r="C6" s="712" t="s">
        <v>1</v>
      </c>
      <c r="D6" s="713"/>
      <c r="E6" s="714" t="s">
        <v>2</v>
      </c>
      <c r="F6" s="715"/>
      <c r="G6" s="712" t="s">
        <v>3</v>
      </c>
      <c r="H6" s="713"/>
      <c r="I6" s="172" t="s">
        <v>15</v>
      </c>
      <c r="J6" s="147" t="s">
        <v>7</v>
      </c>
      <c r="K6" s="372" t="s">
        <v>4</v>
      </c>
      <c r="L6" s="149" t="s">
        <v>19</v>
      </c>
      <c r="M6" s="148"/>
      <c r="N6" s="173" t="s">
        <v>8</v>
      </c>
      <c r="O6" s="173" t="s">
        <v>9</v>
      </c>
      <c r="P6" s="173" t="s">
        <v>8</v>
      </c>
      <c r="Q6" s="8"/>
      <c r="R6" s="4"/>
    </row>
    <row r="7" spans="1:18" ht="15" customHeight="1" thickTop="1" thickBot="1">
      <c r="A7" s="150" t="s">
        <v>17</v>
      </c>
      <c r="B7" s="376" t="s">
        <v>18</v>
      </c>
      <c r="C7" s="151" t="s">
        <v>10</v>
      </c>
      <c r="D7" s="152" t="s">
        <v>5</v>
      </c>
      <c r="E7" s="153" t="s">
        <v>10</v>
      </c>
      <c r="F7" s="142" t="s">
        <v>5</v>
      </c>
      <c r="G7" s="154" t="s">
        <v>10</v>
      </c>
      <c r="H7" s="142" t="s">
        <v>5</v>
      </c>
      <c r="I7" s="142" t="s">
        <v>16</v>
      </c>
      <c r="J7" s="174"/>
      <c r="K7" s="142" t="s">
        <v>11</v>
      </c>
      <c r="L7" s="142" t="s">
        <v>5</v>
      </c>
      <c r="M7" s="142" t="s">
        <v>6</v>
      </c>
      <c r="N7" s="155" t="s">
        <v>12</v>
      </c>
      <c r="O7" s="155" t="s">
        <v>13</v>
      </c>
      <c r="P7" s="155" t="s">
        <v>14</v>
      </c>
    </row>
    <row r="8" spans="1:18" s="27" customFormat="1" ht="20.25" customHeight="1">
      <c r="A8" s="127" t="s">
        <v>152</v>
      </c>
      <c r="B8" s="132"/>
      <c r="C8" s="133"/>
      <c r="D8" s="134"/>
      <c r="E8" s="135"/>
      <c r="F8" s="136"/>
      <c r="G8" s="133">
        <v>0</v>
      </c>
      <c r="H8" s="134">
        <v>0</v>
      </c>
      <c r="I8" s="137"/>
      <c r="J8" s="136"/>
      <c r="K8" s="138"/>
      <c r="L8" s="59"/>
      <c r="M8" s="59"/>
      <c r="N8" s="60"/>
      <c r="O8" s="60"/>
      <c r="P8" s="61"/>
      <c r="R8" s="60"/>
    </row>
    <row r="9" spans="1:18" s="19" customFormat="1" ht="15.75">
      <c r="B9" s="111">
        <v>15</v>
      </c>
      <c r="C9" s="122">
        <v>50</v>
      </c>
      <c r="D9" s="123">
        <v>5</v>
      </c>
      <c r="E9" s="377"/>
      <c r="F9" s="112"/>
      <c r="G9" s="378">
        <f t="shared" ref="G9:H24" si="0">G8-E9+C9</f>
        <v>50</v>
      </c>
      <c r="H9" s="209">
        <f t="shared" si="0"/>
        <v>5</v>
      </c>
      <c r="I9" s="125" t="s">
        <v>178</v>
      </c>
      <c r="J9" s="215"/>
      <c r="K9" s="379"/>
      <c r="L9" s="19">
        <f>F9*13.61</f>
        <v>0</v>
      </c>
      <c r="N9" s="34"/>
      <c r="O9" s="34"/>
      <c r="P9" s="34"/>
      <c r="R9" s="34"/>
    </row>
    <row r="10" spans="1:18" s="19" customFormat="1" ht="15">
      <c r="B10" s="111">
        <v>16</v>
      </c>
      <c r="C10" s="122"/>
      <c r="D10" s="123"/>
      <c r="E10" s="377">
        <v>10</v>
      </c>
      <c r="F10" s="112">
        <v>1</v>
      </c>
      <c r="G10" s="378">
        <f t="shared" si="0"/>
        <v>40</v>
      </c>
      <c r="H10" s="209">
        <f t="shared" si="0"/>
        <v>4</v>
      </c>
      <c r="I10" s="125">
        <v>159</v>
      </c>
      <c r="J10" s="477" t="s">
        <v>155</v>
      </c>
      <c r="K10" s="380"/>
      <c r="L10" s="19">
        <f t="shared" ref="L10:L54" si="1">F10*13.61</f>
        <v>13.61</v>
      </c>
      <c r="N10" s="34"/>
      <c r="O10" s="34"/>
      <c r="P10" s="34"/>
      <c r="R10" s="34"/>
    </row>
    <row r="11" spans="1:18" s="19" customFormat="1" ht="15.75">
      <c r="B11" s="111">
        <v>16</v>
      </c>
      <c r="C11" s="122"/>
      <c r="D11" s="123"/>
      <c r="E11" s="123">
        <v>10</v>
      </c>
      <c r="F11" s="123">
        <v>1</v>
      </c>
      <c r="G11" s="378">
        <f t="shared" si="0"/>
        <v>30</v>
      </c>
      <c r="H11" s="209">
        <f t="shared" si="0"/>
        <v>3</v>
      </c>
      <c r="I11" s="125">
        <v>161</v>
      </c>
      <c r="J11" s="215" t="s">
        <v>154</v>
      </c>
      <c r="K11" s="380"/>
      <c r="L11" s="19">
        <f t="shared" si="1"/>
        <v>13.61</v>
      </c>
      <c r="N11" s="34"/>
      <c r="O11" s="34"/>
      <c r="P11" s="34"/>
      <c r="R11" s="34"/>
    </row>
    <row r="12" spans="1:18" s="19" customFormat="1" ht="15.75">
      <c r="B12" s="111">
        <v>22</v>
      </c>
      <c r="C12" s="122"/>
      <c r="D12" s="123"/>
      <c r="E12" s="377">
        <v>10</v>
      </c>
      <c r="F12" s="112">
        <v>1</v>
      </c>
      <c r="G12" s="378">
        <f t="shared" si="0"/>
        <v>20</v>
      </c>
      <c r="H12" s="209">
        <f t="shared" si="0"/>
        <v>2</v>
      </c>
      <c r="I12" s="125">
        <v>184</v>
      </c>
      <c r="J12" s="215" t="s">
        <v>154</v>
      </c>
      <c r="K12" s="380"/>
      <c r="L12" s="19">
        <f t="shared" si="1"/>
        <v>13.61</v>
      </c>
      <c r="N12" s="34"/>
      <c r="O12" s="34"/>
      <c r="P12" s="34"/>
      <c r="R12" s="34"/>
    </row>
    <row r="13" spans="1:18" s="19" customFormat="1" ht="15.75">
      <c r="B13" s="111">
        <v>23</v>
      </c>
      <c r="C13" s="122"/>
      <c r="D13" s="123"/>
      <c r="E13" s="592">
        <v>10</v>
      </c>
      <c r="F13" s="112">
        <v>1</v>
      </c>
      <c r="G13" s="378">
        <f t="shared" si="0"/>
        <v>10</v>
      </c>
      <c r="H13" s="209">
        <f t="shared" si="0"/>
        <v>1</v>
      </c>
      <c r="I13" s="125">
        <v>196</v>
      </c>
      <c r="J13" s="215" t="s">
        <v>159</v>
      </c>
      <c r="K13" s="379"/>
      <c r="L13" s="19">
        <f t="shared" si="1"/>
        <v>13.61</v>
      </c>
      <c r="N13" s="34"/>
      <c r="O13" s="33"/>
      <c r="P13" s="34"/>
      <c r="R13" s="34"/>
    </row>
    <row r="14" spans="1:18" s="38" customFormat="1" ht="15.75">
      <c r="A14" s="19"/>
      <c r="B14" s="111">
        <v>24</v>
      </c>
      <c r="C14" s="122"/>
      <c r="D14" s="123"/>
      <c r="E14" s="592">
        <v>10</v>
      </c>
      <c r="F14" s="112">
        <v>1</v>
      </c>
      <c r="G14" s="378">
        <f t="shared" si="0"/>
        <v>0</v>
      </c>
      <c r="H14" s="209">
        <f t="shared" si="0"/>
        <v>0</v>
      </c>
      <c r="I14" s="125">
        <v>201</v>
      </c>
      <c r="J14" s="215" t="s">
        <v>155</v>
      </c>
      <c r="K14" s="383"/>
      <c r="L14" s="19">
        <f t="shared" si="1"/>
        <v>13.61</v>
      </c>
      <c r="N14" s="50"/>
      <c r="O14" s="46"/>
      <c r="P14" s="46"/>
      <c r="R14" s="46"/>
    </row>
    <row r="15" spans="1:18" s="19" customFormat="1" ht="15.75">
      <c r="B15" s="111"/>
      <c r="C15" s="122"/>
      <c r="D15" s="123"/>
      <c r="E15" s="592"/>
      <c r="F15" s="112"/>
      <c r="G15" s="378">
        <f t="shared" si="0"/>
        <v>0</v>
      </c>
      <c r="H15" s="209">
        <f t="shared" si="0"/>
        <v>0</v>
      </c>
      <c r="I15" s="217"/>
      <c r="J15" s="215"/>
      <c r="K15" s="110"/>
      <c r="L15" s="19">
        <f t="shared" si="1"/>
        <v>0</v>
      </c>
      <c r="N15" s="50"/>
      <c r="O15" s="34"/>
      <c r="P15" s="34"/>
      <c r="R15" s="34"/>
    </row>
    <row r="16" spans="1:18" s="19" customFormat="1" ht="15.75">
      <c r="B16" s="121"/>
      <c r="C16" s="122"/>
      <c r="D16" s="123"/>
      <c r="E16" s="592"/>
      <c r="F16" s="112"/>
      <c r="G16" s="378">
        <f t="shared" si="0"/>
        <v>0</v>
      </c>
      <c r="H16" s="209">
        <f t="shared" si="0"/>
        <v>0</v>
      </c>
      <c r="I16" s="218"/>
      <c r="J16" s="215"/>
      <c r="K16" s="123"/>
      <c r="L16" s="19">
        <f t="shared" si="1"/>
        <v>0</v>
      </c>
      <c r="N16" s="34"/>
      <c r="O16" s="34"/>
      <c r="P16" s="34"/>
      <c r="R16" s="34"/>
    </row>
    <row r="17" spans="1:16" s="19" customFormat="1" ht="15.75">
      <c r="B17" s="121"/>
      <c r="C17" s="122"/>
      <c r="D17" s="123"/>
      <c r="E17" s="593"/>
      <c r="F17" s="112"/>
      <c r="G17" s="378">
        <f t="shared" si="0"/>
        <v>0</v>
      </c>
      <c r="H17" s="209">
        <f t="shared" si="0"/>
        <v>0</v>
      </c>
      <c r="I17" s="218"/>
      <c r="J17" s="215"/>
      <c r="K17" s="123"/>
      <c r="L17" s="19">
        <f t="shared" si="1"/>
        <v>0</v>
      </c>
      <c r="N17" s="34"/>
      <c r="O17" s="34"/>
      <c r="P17" s="34"/>
    </row>
    <row r="18" spans="1:16" s="19" customFormat="1" ht="15.75">
      <c r="B18" s="121"/>
      <c r="C18" s="122"/>
      <c r="D18" s="123"/>
      <c r="E18" s="593"/>
      <c r="F18" s="112"/>
      <c r="G18" s="378">
        <f t="shared" si="0"/>
        <v>0</v>
      </c>
      <c r="H18" s="209">
        <f t="shared" si="0"/>
        <v>0</v>
      </c>
      <c r="I18" s="218"/>
      <c r="J18" s="218"/>
      <c r="K18" s="123"/>
      <c r="L18" s="19">
        <f t="shared" si="1"/>
        <v>0</v>
      </c>
      <c r="N18" s="34"/>
      <c r="O18" s="34"/>
      <c r="P18" s="34"/>
    </row>
    <row r="19" spans="1:16" s="19" customFormat="1" ht="15">
      <c r="B19" s="121"/>
      <c r="C19" s="122"/>
      <c r="D19" s="123"/>
      <c r="E19" s="593"/>
      <c r="F19" s="112"/>
      <c r="G19" s="378">
        <f t="shared" si="0"/>
        <v>0</v>
      </c>
      <c r="H19" s="209">
        <f t="shared" si="0"/>
        <v>0</v>
      </c>
      <c r="I19" s="209"/>
      <c r="J19" s="209"/>
      <c r="K19" s="123"/>
      <c r="L19" s="19">
        <f t="shared" si="1"/>
        <v>0</v>
      </c>
      <c r="N19" s="34"/>
      <c r="O19" s="34"/>
      <c r="P19" s="34"/>
    </row>
    <row r="20" spans="1:16" s="19" customFormat="1" ht="15">
      <c r="A20" s="37"/>
      <c r="B20" s="118"/>
      <c r="C20" s="122"/>
      <c r="D20" s="123"/>
      <c r="E20" s="593"/>
      <c r="F20" s="112"/>
      <c r="G20" s="378">
        <f>G19-E20+C20</f>
        <v>0</v>
      </c>
      <c r="H20" s="209">
        <f>H19-F20+D20</f>
        <v>0</v>
      </c>
      <c r="I20" s="209"/>
      <c r="J20" s="209"/>
      <c r="K20" s="123"/>
      <c r="L20" s="19">
        <f t="shared" si="1"/>
        <v>0</v>
      </c>
      <c r="N20" s="34"/>
      <c r="O20" s="34"/>
      <c r="P20" s="34"/>
    </row>
    <row r="21" spans="1:16" s="19" customFormat="1" ht="15">
      <c r="B21" s="118"/>
      <c r="C21" s="122"/>
      <c r="D21" s="123"/>
      <c r="E21" s="593"/>
      <c r="F21" s="112"/>
      <c r="G21" s="378">
        <f t="shared" si="0"/>
        <v>0</v>
      </c>
      <c r="H21" s="209">
        <f t="shared" si="0"/>
        <v>0</v>
      </c>
      <c r="I21" s="209"/>
      <c r="J21" s="209"/>
      <c r="K21" s="123"/>
      <c r="L21" s="19">
        <f t="shared" si="1"/>
        <v>0</v>
      </c>
      <c r="N21" s="34"/>
      <c r="O21" s="34"/>
      <c r="P21" s="34"/>
    </row>
    <row r="22" spans="1:16" s="19" customFormat="1" ht="15">
      <c r="B22" s="118"/>
      <c r="C22" s="122"/>
      <c r="D22" s="123"/>
      <c r="E22" s="593"/>
      <c r="F22" s="112"/>
      <c r="G22" s="378">
        <f t="shared" si="0"/>
        <v>0</v>
      </c>
      <c r="H22" s="209">
        <f t="shared" si="0"/>
        <v>0</v>
      </c>
      <c r="I22" s="209"/>
      <c r="J22" s="209"/>
      <c r="K22" s="371"/>
      <c r="L22" s="19">
        <f t="shared" si="1"/>
        <v>0</v>
      </c>
      <c r="N22" s="34"/>
      <c r="O22" s="34"/>
      <c r="P22" s="34"/>
    </row>
    <row r="23" spans="1:16" s="19" customFormat="1" ht="15">
      <c r="B23" s="118"/>
      <c r="C23" s="122"/>
      <c r="D23" s="123"/>
      <c r="E23" s="593"/>
      <c r="F23" s="112"/>
      <c r="G23" s="378">
        <f t="shared" si="0"/>
        <v>0</v>
      </c>
      <c r="H23" s="209">
        <f t="shared" si="0"/>
        <v>0</v>
      </c>
      <c r="I23" s="209"/>
      <c r="J23" s="209"/>
      <c r="K23" s="123"/>
      <c r="L23" s="19">
        <f t="shared" si="1"/>
        <v>0</v>
      </c>
      <c r="N23" s="34"/>
      <c r="O23" s="34"/>
      <c r="P23" s="34"/>
    </row>
    <row r="24" spans="1:16" s="19" customFormat="1">
      <c r="B24" s="118"/>
      <c r="C24" s="122"/>
      <c r="D24" s="123"/>
      <c r="E24" s="593"/>
      <c r="F24" s="123"/>
      <c r="G24" s="378">
        <f t="shared" si="0"/>
        <v>0</v>
      </c>
      <c r="H24" s="209">
        <f t="shared" si="0"/>
        <v>0</v>
      </c>
      <c r="I24" s="209"/>
      <c r="J24" s="209"/>
      <c r="K24" s="123"/>
      <c r="L24" s="19">
        <f t="shared" si="1"/>
        <v>0</v>
      </c>
      <c r="N24" s="34"/>
      <c r="O24" s="34"/>
      <c r="P24" s="34"/>
    </row>
    <row r="25" spans="1:16" s="19" customFormat="1">
      <c r="B25" s="118"/>
      <c r="C25" s="122"/>
      <c r="D25" s="123"/>
      <c r="E25" s="593"/>
      <c r="F25" s="123"/>
      <c r="G25" s="378">
        <f t="shared" ref="G25:H40" si="2">G24-E25+C25</f>
        <v>0</v>
      </c>
      <c r="H25" s="209">
        <f t="shared" si="2"/>
        <v>0</v>
      </c>
      <c r="I25" s="110"/>
      <c r="J25" s="110"/>
      <c r="K25" s="123"/>
      <c r="L25" s="19">
        <f t="shared" si="1"/>
        <v>0</v>
      </c>
      <c r="N25" s="34"/>
      <c r="O25" s="34"/>
      <c r="P25" s="34"/>
    </row>
    <row r="26" spans="1:16" s="19" customFormat="1" ht="15">
      <c r="B26" s="118"/>
      <c r="C26" s="122"/>
      <c r="D26" s="123"/>
      <c r="E26" s="593"/>
      <c r="F26" s="123"/>
      <c r="G26" s="378">
        <f t="shared" si="2"/>
        <v>0</v>
      </c>
      <c r="H26" s="209">
        <f t="shared" si="2"/>
        <v>0</v>
      </c>
      <c r="I26" s="110"/>
      <c r="J26" s="110"/>
      <c r="K26" s="112"/>
      <c r="L26" s="19">
        <f t="shared" si="1"/>
        <v>0</v>
      </c>
      <c r="N26" s="34"/>
      <c r="O26" s="34"/>
      <c r="P26" s="34"/>
    </row>
    <row r="27" spans="1:16" s="19" customFormat="1">
      <c r="B27" s="118"/>
      <c r="C27" s="122"/>
      <c r="D27" s="123"/>
      <c r="E27" s="593"/>
      <c r="F27" s="123"/>
      <c r="G27" s="378">
        <f t="shared" si="2"/>
        <v>0</v>
      </c>
      <c r="H27" s="209">
        <f t="shared" si="2"/>
        <v>0</v>
      </c>
      <c r="I27" s="110"/>
      <c r="J27" s="110"/>
      <c r="K27" s="123"/>
      <c r="L27" s="19">
        <f t="shared" si="1"/>
        <v>0</v>
      </c>
      <c r="N27" s="34"/>
      <c r="O27" s="34"/>
      <c r="P27" s="34"/>
    </row>
    <row r="28" spans="1:16" s="19" customFormat="1">
      <c r="B28" s="118"/>
      <c r="C28" s="122"/>
      <c r="D28" s="123"/>
      <c r="E28" s="593"/>
      <c r="F28" s="123"/>
      <c r="G28" s="378">
        <f t="shared" si="2"/>
        <v>0</v>
      </c>
      <c r="H28" s="209">
        <f t="shared" si="2"/>
        <v>0</v>
      </c>
      <c r="I28" s="371"/>
      <c r="J28" s="371"/>
      <c r="K28" s="123"/>
      <c r="L28" s="19">
        <f t="shared" si="1"/>
        <v>0</v>
      </c>
      <c r="N28" s="34"/>
      <c r="O28" s="34"/>
      <c r="P28" s="34"/>
    </row>
    <row r="29" spans="1:16" s="19" customFormat="1">
      <c r="B29" s="118"/>
      <c r="C29" s="115"/>
      <c r="D29" s="107"/>
      <c r="E29" s="594"/>
      <c r="F29" s="107"/>
      <c r="G29" s="116">
        <f t="shared" si="2"/>
        <v>0</v>
      </c>
      <c r="H29" s="117">
        <f t="shared" si="2"/>
        <v>0</v>
      </c>
      <c r="I29" s="120"/>
      <c r="J29" s="120"/>
      <c r="K29" s="107"/>
      <c r="L29" s="19">
        <f t="shared" si="1"/>
        <v>0</v>
      </c>
      <c r="N29" s="34"/>
      <c r="O29" s="34"/>
      <c r="P29" s="34"/>
    </row>
    <row r="30" spans="1:16" s="19" customFormat="1">
      <c r="B30" s="107"/>
      <c r="C30" s="115"/>
      <c r="D30" s="107"/>
      <c r="E30" s="594"/>
      <c r="F30" s="107"/>
      <c r="G30" s="116">
        <f t="shared" si="2"/>
        <v>0</v>
      </c>
      <c r="H30" s="117">
        <f t="shared" si="2"/>
        <v>0</v>
      </c>
      <c r="I30" s="107"/>
      <c r="J30" s="120"/>
      <c r="K30" s="107"/>
      <c r="L30" s="19">
        <f t="shared" si="1"/>
        <v>0</v>
      </c>
      <c r="N30" s="34"/>
      <c r="O30" s="34"/>
      <c r="P30" s="34"/>
    </row>
    <row r="31" spans="1:16" s="19" customFormat="1">
      <c r="B31" s="107"/>
      <c r="C31" s="115"/>
      <c r="D31" s="107"/>
      <c r="E31" s="594"/>
      <c r="F31" s="107"/>
      <c r="G31" s="116">
        <f t="shared" si="2"/>
        <v>0</v>
      </c>
      <c r="H31" s="117">
        <f t="shared" si="2"/>
        <v>0</v>
      </c>
      <c r="I31" s="107"/>
      <c r="J31" s="120"/>
      <c r="K31" s="107"/>
      <c r="L31" s="19">
        <f t="shared" si="1"/>
        <v>0</v>
      </c>
      <c r="N31" s="34"/>
      <c r="O31" s="34"/>
      <c r="P31" s="34"/>
    </row>
    <row r="32" spans="1:16" s="19" customFormat="1">
      <c r="B32" s="107"/>
      <c r="C32" s="115"/>
      <c r="D32" s="107"/>
      <c r="E32" s="594"/>
      <c r="F32" s="107"/>
      <c r="G32" s="116">
        <f t="shared" si="2"/>
        <v>0</v>
      </c>
      <c r="H32" s="117">
        <f t="shared" si="2"/>
        <v>0</v>
      </c>
      <c r="I32" s="107"/>
      <c r="J32" s="120"/>
      <c r="K32" s="107"/>
      <c r="L32" s="19">
        <f t="shared" si="1"/>
        <v>0</v>
      </c>
      <c r="N32" s="34"/>
      <c r="O32" s="34"/>
      <c r="P32" s="34"/>
    </row>
    <row r="33" spans="2:16" s="19" customFormat="1">
      <c r="B33" s="107"/>
      <c r="C33" s="115"/>
      <c r="D33" s="107"/>
      <c r="E33" s="594"/>
      <c r="F33" s="107"/>
      <c r="G33" s="116">
        <f t="shared" si="2"/>
        <v>0</v>
      </c>
      <c r="H33" s="117">
        <f t="shared" si="2"/>
        <v>0</v>
      </c>
      <c r="I33" s="107"/>
      <c r="J33" s="107"/>
      <c r="K33" s="107"/>
      <c r="L33" s="19">
        <f t="shared" si="1"/>
        <v>0</v>
      </c>
      <c r="N33" s="34"/>
      <c r="O33" s="34"/>
      <c r="P33" s="34"/>
    </row>
    <row r="34" spans="2:16" s="19" customFormat="1">
      <c r="B34" s="107"/>
      <c r="C34" s="115"/>
      <c r="D34" s="107"/>
      <c r="E34" s="594"/>
      <c r="F34" s="107"/>
      <c r="G34" s="116">
        <f t="shared" si="2"/>
        <v>0</v>
      </c>
      <c r="H34" s="117">
        <f t="shared" si="2"/>
        <v>0</v>
      </c>
      <c r="I34" s="107"/>
      <c r="J34" s="107"/>
      <c r="K34" s="107"/>
      <c r="L34" s="19">
        <f t="shared" si="1"/>
        <v>0</v>
      </c>
      <c r="N34" s="34"/>
      <c r="O34" s="34"/>
      <c r="P34" s="34"/>
    </row>
    <row r="35" spans="2:16" s="19" customFormat="1">
      <c r="C35" s="30"/>
      <c r="E35" s="595"/>
      <c r="G35" s="47">
        <f t="shared" si="2"/>
        <v>0</v>
      </c>
      <c r="H35" s="42">
        <f t="shared" si="2"/>
        <v>0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595"/>
      <c r="G36" s="47">
        <f t="shared" si="2"/>
        <v>0</v>
      </c>
      <c r="H36" s="19">
        <f t="shared" si="2"/>
        <v>0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595"/>
      <c r="G37" s="47">
        <f t="shared" si="2"/>
        <v>0</v>
      </c>
      <c r="H37" s="19">
        <f t="shared" si="2"/>
        <v>0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595"/>
      <c r="G38" s="47">
        <f t="shared" si="2"/>
        <v>0</v>
      </c>
      <c r="H38" s="19">
        <f t="shared" si="2"/>
        <v>0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595"/>
      <c r="G39" s="47">
        <f t="shared" si="2"/>
        <v>0</v>
      </c>
      <c r="H39" s="19">
        <f t="shared" si="2"/>
        <v>0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595"/>
      <c r="G40" s="47">
        <f t="shared" si="2"/>
        <v>0</v>
      </c>
      <c r="H40" s="19">
        <f t="shared" si="2"/>
        <v>0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595"/>
      <c r="G41" s="47">
        <f t="shared" ref="G41:H56" si="3">G40-E41+C41</f>
        <v>0</v>
      </c>
      <c r="H41" s="19">
        <f t="shared" si="3"/>
        <v>0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595"/>
      <c r="G42" s="47">
        <f t="shared" si="3"/>
        <v>0</v>
      </c>
      <c r="H42" s="19">
        <f t="shared" si="3"/>
        <v>0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595"/>
      <c r="G43" s="47">
        <f t="shared" si="3"/>
        <v>0</v>
      </c>
      <c r="H43" s="19">
        <f t="shared" si="3"/>
        <v>0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595"/>
      <c r="G44" s="47">
        <f t="shared" si="3"/>
        <v>0</v>
      </c>
      <c r="H44" s="19">
        <f t="shared" si="3"/>
        <v>0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595"/>
      <c r="G45" s="47">
        <f t="shared" si="3"/>
        <v>0</v>
      </c>
      <c r="H45" s="19">
        <f t="shared" si="3"/>
        <v>0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595"/>
      <c r="G46" s="47">
        <f t="shared" si="3"/>
        <v>0</v>
      </c>
      <c r="H46" s="19">
        <f t="shared" si="3"/>
        <v>0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595"/>
      <c r="G47" s="47">
        <f t="shared" si="3"/>
        <v>0</v>
      </c>
      <c r="H47" s="19">
        <f t="shared" si="3"/>
        <v>0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595"/>
      <c r="G48" s="47">
        <f t="shared" si="3"/>
        <v>0</v>
      </c>
      <c r="H48" s="19">
        <f t="shared" si="3"/>
        <v>0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595"/>
      <c r="G49" s="47">
        <f t="shared" si="3"/>
        <v>0</v>
      </c>
      <c r="H49" s="19">
        <f t="shared" si="3"/>
        <v>0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595"/>
      <c r="G50" s="47">
        <f t="shared" si="3"/>
        <v>0</v>
      </c>
      <c r="H50" s="19">
        <f t="shared" si="3"/>
        <v>0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595"/>
      <c r="G51" s="47">
        <f t="shared" si="3"/>
        <v>0</v>
      </c>
      <c r="H51" s="19">
        <f t="shared" si="3"/>
        <v>0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595"/>
      <c r="G52" s="47">
        <f t="shared" si="3"/>
        <v>0</v>
      </c>
      <c r="H52" s="19">
        <f t="shared" si="3"/>
        <v>0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595"/>
      <c r="G53" s="47">
        <f t="shared" si="3"/>
        <v>0</v>
      </c>
      <c r="H53" s="19">
        <f t="shared" si="3"/>
        <v>0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595"/>
      <c r="G54" s="47">
        <f t="shared" si="3"/>
        <v>0</v>
      </c>
      <c r="H54" s="19">
        <f t="shared" si="3"/>
        <v>0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595"/>
      <c r="G55" s="47">
        <f t="shared" si="3"/>
        <v>0</v>
      </c>
      <c r="H55" s="19">
        <f t="shared" si="3"/>
        <v>0</v>
      </c>
      <c r="N55" s="34"/>
      <c r="O55" s="34"/>
      <c r="P55" s="34"/>
    </row>
    <row r="56" spans="1:16" s="19" customFormat="1">
      <c r="C56" s="30"/>
      <c r="E56" s="595"/>
      <c r="G56" s="47">
        <f t="shared" si="3"/>
        <v>0</v>
      </c>
      <c r="H56" s="19">
        <f t="shared" si="3"/>
        <v>0</v>
      </c>
      <c r="N56" s="34"/>
      <c r="O56" s="34"/>
      <c r="P56" s="34"/>
    </row>
    <row r="57" spans="1:16" s="19" customFormat="1">
      <c r="C57" s="30"/>
      <c r="E57" s="595"/>
      <c r="G57" s="47">
        <f t="shared" ref="G57:H72" si="4">G56-E57+C57</f>
        <v>0</v>
      </c>
      <c r="H57" s="19">
        <f t="shared" si="4"/>
        <v>0</v>
      </c>
      <c r="N57" s="34"/>
      <c r="O57" s="34"/>
      <c r="P57" s="34"/>
    </row>
    <row r="58" spans="1:16" s="19" customFormat="1">
      <c r="C58" s="30"/>
      <c r="E58" s="595"/>
      <c r="G58" s="47">
        <f t="shared" si="4"/>
        <v>0</v>
      </c>
      <c r="H58" s="19">
        <f t="shared" si="4"/>
        <v>0</v>
      </c>
      <c r="N58" s="34"/>
      <c r="O58" s="34"/>
      <c r="P58" s="34"/>
    </row>
    <row r="59" spans="1:16" s="19" customFormat="1">
      <c r="C59" s="30"/>
      <c r="E59" s="595"/>
      <c r="G59" s="47">
        <f t="shared" si="4"/>
        <v>0</v>
      </c>
      <c r="H59" s="19">
        <f t="shared" si="4"/>
        <v>0</v>
      </c>
      <c r="N59" s="34"/>
      <c r="O59" s="34"/>
      <c r="P59" s="34"/>
    </row>
    <row r="60" spans="1:16" s="19" customFormat="1">
      <c r="C60" s="30"/>
      <c r="E60" s="595"/>
      <c r="G60" s="47">
        <f t="shared" si="4"/>
        <v>0</v>
      </c>
      <c r="H60" s="19">
        <f t="shared" si="4"/>
        <v>0</v>
      </c>
      <c r="N60" s="34"/>
      <c r="O60" s="34"/>
      <c r="P60" s="34"/>
    </row>
    <row r="61" spans="1:16" s="19" customFormat="1">
      <c r="C61" s="30"/>
      <c r="E61" s="595"/>
      <c r="G61" s="47">
        <f t="shared" si="4"/>
        <v>0</v>
      </c>
      <c r="H61" s="19">
        <f t="shared" si="4"/>
        <v>0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596"/>
      <c r="G62" s="47">
        <f t="shared" si="4"/>
        <v>0</v>
      </c>
      <c r="H62" s="19">
        <f t="shared" si="4"/>
        <v>0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596"/>
      <c r="G63" s="30">
        <f t="shared" si="4"/>
        <v>0</v>
      </c>
      <c r="H63" s="19">
        <f t="shared" si="4"/>
        <v>0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596"/>
      <c r="F64" s="5"/>
      <c r="G64" s="6">
        <f t="shared" si="4"/>
        <v>0</v>
      </c>
      <c r="H64" s="5">
        <f t="shared" si="4"/>
        <v>0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5"/>
      <c r="F65" s="5"/>
      <c r="G65" s="6">
        <f t="shared" si="4"/>
        <v>0</v>
      </c>
      <c r="H65" s="5">
        <f t="shared" si="4"/>
        <v>0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5"/>
      <c r="F66" s="5"/>
      <c r="G66" s="6">
        <f t="shared" si="4"/>
        <v>0</v>
      </c>
      <c r="H66" s="5">
        <f t="shared" si="4"/>
        <v>0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5"/>
      <c r="F67" s="5"/>
      <c r="G67" s="6">
        <f t="shared" si="4"/>
        <v>0</v>
      </c>
      <c r="H67" s="5">
        <f t="shared" si="4"/>
        <v>0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5"/>
      <c r="F68" s="5"/>
      <c r="G68" s="6">
        <f t="shared" si="4"/>
        <v>0</v>
      </c>
      <c r="H68" s="5">
        <f t="shared" si="4"/>
        <v>0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5"/>
      <c r="F69" s="5"/>
      <c r="G69" s="6">
        <f t="shared" si="4"/>
        <v>0</v>
      </c>
      <c r="H69" s="5">
        <f t="shared" si="4"/>
        <v>0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5"/>
      <c r="F70" s="5"/>
      <c r="G70" s="6">
        <f t="shared" si="4"/>
        <v>0</v>
      </c>
      <c r="H70" s="5">
        <f t="shared" si="4"/>
        <v>0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75"/>
      <c r="F71" s="5"/>
      <c r="G71" s="6">
        <f t="shared" si="4"/>
        <v>0</v>
      </c>
      <c r="H71" s="5">
        <f t="shared" si="4"/>
        <v>0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0</v>
      </c>
      <c r="H72" s="5">
        <f t="shared" si="4"/>
        <v>0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0</v>
      </c>
      <c r="H73" s="5">
        <f t="shared" si="6"/>
        <v>0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0</v>
      </c>
      <c r="H74" s="5">
        <f t="shared" si="6"/>
        <v>0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0</v>
      </c>
      <c r="H75" s="5">
        <f t="shared" si="6"/>
        <v>0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0</v>
      </c>
      <c r="H76" s="5">
        <f t="shared" si="6"/>
        <v>0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0</v>
      </c>
      <c r="H77" s="5">
        <f t="shared" si="6"/>
        <v>0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0</v>
      </c>
      <c r="H78" s="5">
        <f t="shared" si="6"/>
        <v>0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0</v>
      </c>
      <c r="H79" s="5">
        <f t="shared" si="6"/>
        <v>0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0</v>
      </c>
      <c r="H80" s="5">
        <f t="shared" si="6"/>
        <v>0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0</v>
      </c>
      <c r="H81" s="5">
        <f t="shared" si="6"/>
        <v>0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0</v>
      </c>
      <c r="H82" s="5">
        <f t="shared" si="6"/>
        <v>0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0</v>
      </c>
      <c r="H83" s="5">
        <f t="shared" si="6"/>
        <v>0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0</v>
      </c>
      <c r="H84" s="5">
        <f t="shared" si="6"/>
        <v>0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0</v>
      </c>
      <c r="H85" s="5">
        <f t="shared" si="6"/>
        <v>0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0</v>
      </c>
      <c r="H86" s="5">
        <f t="shared" si="6"/>
        <v>0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0</v>
      </c>
      <c r="H87" s="5">
        <f t="shared" si="6"/>
        <v>0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0</v>
      </c>
      <c r="H88" s="5">
        <f t="shared" si="6"/>
        <v>0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0</v>
      </c>
      <c r="H89" s="5">
        <f t="shared" si="7"/>
        <v>0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0</v>
      </c>
      <c r="H90" s="5">
        <f t="shared" si="7"/>
        <v>0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0</v>
      </c>
      <c r="H91" s="5">
        <f t="shared" si="7"/>
        <v>0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0</v>
      </c>
      <c r="H92" s="5">
        <f t="shared" si="7"/>
        <v>0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0</v>
      </c>
      <c r="H93" s="5">
        <f t="shared" si="7"/>
        <v>0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0</v>
      </c>
      <c r="H94" s="5">
        <f t="shared" si="7"/>
        <v>0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0</v>
      </c>
      <c r="H95" s="5">
        <f t="shared" si="7"/>
        <v>0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0</v>
      </c>
      <c r="H96" s="5">
        <f t="shared" si="7"/>
        <v>0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0</v>
      </c>
      <c r="H97" s="5">
        <f t="shared" si="7"/>
        <v>0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0</v>
      </c>
      <c r="H98" s="5">
        <f t="shared" si="7"/>
        <v>0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0</v>
      </c>
      <c r="H99" s="5">
        <f t="shared" si="7"/>
        <v>0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0</v>
      </c>
      <c r="H100" s="5">
        <f t="shared" si="7"/>
        <v>0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0</v>
      </c>
      <c r="H101" s="5">
        <f t="shared" si="7"/>
        <v>0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0</v>
      </c>
      <c r="H102" s="5">
        <f t="shared" si="7"/>
        <v>0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0</v>
      </c>
      <c r="H103" s="5">
        <f t="shared" si="7"/>
        <v>0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0</v>
      </c>
      <c r="H104" s="5">
        <f t="shared" si="7"/>
        <v>0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0</v>
      </c>
      <c r="H105" s="5">
        <f t="shared" si="8"/>
        <v>0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0</v>
      </c>
      <c r="H106" s="5">
        <f t="shared" si="8"/>
        <v>0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0</v>
      </c>
      <c r="H107" s="5">
        <f t="shared" si="8"/>
        <v>0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0</v>
      </c>
      <c r="H108" s="5">
        <f t="shared" si="8"/>
        <v>0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0</v>
      </c>
      <c r="H109" s="5">
        <f t="shared" si="8"/>
        <v>0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0</v>
      </c>
      <c r="H110" s="5">
        <f t="shared" si="8"/>
        <v>0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0</v>
      </c>
      <c r="H111" s="5">
        <f t="shared" si="8"/>
        <v>0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0</v>
      </c>
      <c r="H112" s="5">
        <f t="shared" si="8"/>
        <v>0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0</v>
      </c>
      <c r="H113" s="5">
        <f t="shared" si="8"/>
        <v>0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0</v>
      </c>
      <c r="H114" s="5">
        <f t="shared" si="8"/>
        <v>0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0</v>
      </c>
      <c r="H115" s="5">
        <f t="shared" si="8"/>
        <v>0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0</v>
      </c>
      <c r="H116" s="5">
        <f t="shared" si="8"/>
        <v>0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0</v>
      </c>
      <c r="H117" s="5">
        <f t="shared" si="8"/>
        <v>0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0</v>
      </c>
      <c r="H118" s="5">
        <f t="shared" si="8"/>
        <v>0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0</v>
      </c>
      <c r="H119" s="5">
        <f t="shared" si="8"/>
        <v>0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0</v>
      </c>
      <c r="H120" s="5">
        <f t="shared" si="8"/>
        <v>0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0</v>
      </c>
      <c r="H121" s="5">
        <f t="shared" si="9"/>
        <v>0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0</v>
      </c>
      <c r="H122" s="5">
        <f t="shared" si="9"/>
        <v>0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0</v>
      </c>
      <c r="H123" s="5">
        <f t="shared" si="9"/>
        <v>0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0</v>
      </c>
      <c r="H124" s="5">
        <f t="shared" si="9"/>
        <v>0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0</v>
      </c>
      <c r="H125" s="5">
        <f t="shared" si="9"/>
        <v>0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0</v>
      </c>
      <c r="H126" s="5">
        <f t="shared" si="9"/>
        <v>0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0</v>
      </c>
      <c r="H127" s="5">
        <f t="shared" si="9"/>
        <v>0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0</v>
      </c>
      <c r="H128" s="5">
        <f t="shared" si="9"/>
        <v>0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0</v>
      </c>
      <c r="H129" s="5">
        <f t="shared" si="9"/>
        <v>0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0</v>
      </c>
      <c r="H130" s="5">
        <f t="shared" si="9"/>
        <v>0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0</v>
      </c>
      <c r="H131" s="5">
        <f t="shared" si="9"/>
        <v>0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0</v>
      </c>
      <c r="H132" s="5">
        <f t="shared" si="9"/>
        <v>0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0</v>
      </c>
      <c r="H133" s="5">
        <f t="shared" si="9"/>
        <v>0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0</v>
      </c>
      <c r="H134" s="5">
        <f t="shared" si="9"/>
        <v>0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0</v>
      </c>
      <c r="H135" s="5">
        <f t="shared" si="9"/>
        <v>0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0</v>
      </c>
      <c r="H136" s="5">
        <f t="shared" si="9"/>
        <v>0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0</v>
      </c>
      <c r="H137" s="5">
        <f t="shared" si="11"/>
        <v>0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0</v>
      </c>
      <c r="H138" s="5">
        <f t="shared" si="11"/>
        <v>0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0</v>
      </c>
      <c r="H139" s="5">
        <f t="shared" si="11"/>
        <v>0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0</v>
      </c>
      <c r="H140" s="5">
        <f t="shared" si="11"/>
        <v>0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0</v>
      </c>
      <c r="H141" s="5">
        <f t="shared" si="11"/>
        <v>0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0</v>
      </c>
      <c r="H142" s="5">
        <f t="shared" si="11"/>
        <v>0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0</v>
      </c>
      <c r="H143" s="5">
        <f t="shared" si="11"/>
        <v>0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0</v>
      </c>
      <c r="H144" s="5">
        <f t="shared" si="11"/>
        <v>0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0</v>
      </c>
      <c r="H145" s="5">
        <f t="shared" si="11"/>
        <v>0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0</v>
      </c>
      <c r="H146" s="5">
        <f t="shared" si="11"/>
        <v>0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0</v>
      </c>
      <c r="H147" s="5">
        <f t="shared" si="11"/>
        <v>0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0</v>
      </c>
      <c r="H148" s="5">
        <f t="shared" si="11"/>
        <v>0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0</v>
      </c>
      <c r="H149" s="5">
        <f t="shared" si="11"/>
        <v>0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0</v>
      </c>
      <c r="H150" s="5">
        <f t="shared" si="11"/>
        <v>0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0</v>
      </c>
      <c r="H151" s="5">
        <f t="shared" si="11"/>
        <v>0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0</v>
      </c>
      <c r="H152" s="5">
        <f t="shared" si="11"/>
        <v>0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0</v>
      </c>
      <c r="H153" s="5">
        <f t="shared" si="12"/>
        <v>0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0</v>
      </c>
      <c r="H154" s="5">
        <f t="shared" si="12"/>
        <v>0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0</v>
      </c>
      <c r="H155" s="5">
        <f t="shared" si="12"/>
        <v>0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0</v>
      </c>
      <c r="H156" s="5">
        <f t="shared" si="12"/>
        <v>0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0</v>
      </c>
      <c r="H157" s="5">
        <f t="shared" si="12"/>
        <v>0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0</v>
      </c>
      <c r="H158" s="5">
        <f t="shared" si="12"/>
        <v>0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0</v>
      </c>
      <c r="H159" s="5">
        <f t="shared" si="12"/>
        <v>0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0</v>
      </c>
      <c r="H160" s="5">
        <f t="shared" si="12"/>
        <v>0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0</v>
      </c>
      <c r="H161" s="5">
        <f t="shared" si="12"/>
        <v>0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0</v>
      </c>
      <c r="H162" s="5">
        <f t="shared" si="12"/>
        <v>0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0</v>
      </c>
      <c r="H163" s="5">
        <f t="shared" si="12"/>
        <v>0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0</v>
      </c>
      <c r="H164" s="5">
        <f t="shared" si="12"/>
        <v>0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0</v>
      </c>
      <c r="H165" s="5">
        <f t="shared" si="12"/>
        <v>0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0</v>
      </c>
      <c r="H166" s="5">
        <f t="shared" si="12"/>
        <v>0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0</v>
      </c>
      <c r="H167" s="5">
        <f t="shared" si="12"/>
        <v>0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0</v>
      </c>
      <c r="H168" s="5">
        <f t="shared" si="12"/>
        <v>0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0</v>
      </c>
      <c r="H169" s="5">
        <f t="shared" si="13"/>
        <v>0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0</v>
      </c>
      <c r="H170" s="5">
        <f t="shared" si="13"/>
        <v>0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0</v>
      </c>
      <c r="H171" s="5">
        <f t="shared" si="13"/>
        <v>0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0</v>
      </c>
      <c r="H172" s="5">
        <f t="shared" si="13"/>
        <v>0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0</v>
      </c>
      <c r="H173" s="5">
        <f t="shared" si="13"/>
        <v>0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0</v>
      </c>
      <c r="H174" s="5">
        <f t="shared" si="13"/>
        <v>0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0</v>
      </c>
      <c r="H175" s="5">
        <f t="shared" si="13"/>
        <v>0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0</v>
      </c>
      <c r="H176" s="5">
        <f t="shared" si="13"/>
        <v>0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0</v>
      </c>
      <c r="H177" s="5">
        <f t="shared" si="13"/>
        <v>0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0</v>
      </c>
      <c r="H178" s="5">
        <f t="shared" si="13"/>
        <v>0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0</v>
      </c>
      <c r="H179" s="5">
        <f t="shared" si="13"/>
        <v>0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0</v>
      </c>
      <c r="H180" s="5">
        <f t="shared" si="13"/>
        <v>0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0</v>
      </c>
      <c r="H181" s="5">
        <f t="shared" si="13"/>
        <v>0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0</v>
      </c>
      <c r="H182" s="5">
        <f t="shared" si="13"/>
        <v>0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0</v>
      </c>
      <c r="H183" s="5">
        <f t="shared" si="13"/>
        <v>0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0</v>
      </c>
      <c r="H184" s="5">
        <f t="shared" si="13"/>
        <v>0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0</v>
      </c>
      <c r="H185" s="5">
        <f t="shared" si="14"/>
        <v>0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0</v>
      </c>
      <c r="H186" s="5">
        <f t="shared" si="14"/>
        <v>0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0</v>
      </c>
      <c r="H187" s="5">
        <f t="shared" si="14"/>
        <v>0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0</v>
      </c>
      <c r="H188" s="5">
        <f t="shared" si="14"/>
        <v>0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0</v>
      </c>
      <c r="H189" s="5">
        <f t="shared" si="14"/>
        <v>0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0</v>
      </c>
      <c r="H190" s="5">
        <f t="shared" si="14"/>
        <v>0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0</v>
      </c>
      <c r="H191" s="5">
        <f t="shared" si="14"/>
        <v>0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0</v>
      </c>
      <c r="H192" s="5">
        <f t="shared" si="14"/>
        <v>0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0</v>
      </c>
      <c r="H193" s="5">
        <f t="shared" si="14"/>
        <v>0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0</v>
      </c>
      <c r="H194" s="5">
        <f t="shared" si="14"/>
        <v>0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0</v>
      </c>
      <c r="H195" s="5">
        <f t="shared" si="14"/>
        <v>0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0</v>
      </c>
      <c r="H196" s="5">
        <f t="shared" si="14"/>
        <v>0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0</v>
      </c>
      <c r="H197" s="5">
        <f t="shared" si="14"/>
        <v>0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0</v>
      </c>
      <c r="H198" s="5">
        <f t="shared" si="14"/>
        <v>0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0</v>
      </c>
      <c r="H199" s="5">
        <f t="shared" si="14"/>
        <v>0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0</v>
      </c>
      <c r="H200" s="5">
        <f t="shared" si="14"/>
        <v>0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0</v>
      </c>
      <c r="H201" s="5">
        <f t="shared" si="16"/>
        <v>0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0</v>
      </c>
      <c r="H202" s="5">
        <f t="shared" si="16"/>
        <v>0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0</v>
      </c>
      <c r="H203" s="5">
        <f t="shared" si="16"/>
        <v>0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0</v>
      </c>
      <c r="H204" s="5">
        <f t="shared" si="16"/>
        <v>0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0</v>
      </c>
      <c r="H205" s="5">
        <f t="shared" si="16"/>
        <v>0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0</v>
      </c>
      <c r="H206" s="5">
        <f t="shared" si="16"/>
        <v>0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0</v>
      </c>
      <c r="H207" s="5">
        <f t="shared" si="16"/>
        <v>0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0</v>
      </c>
      <c r="H208" s="5">
        <f t="shared" si="16"/>
        <v>0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0</v>
      </c>
      <c r="H209" s="5">
        <f t="shared" si="16"/>
        <v>0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</sheetPr>
  <dimension ref="A2:W2434"/>
  <sheetViews>
    <sheetView topLeftCell="A5" zoomScale="80" zoomScaleNormal="80" workbookViewId="0">
      <pane ySplit="7" topLeftCell="A630" activePane="bottomLeft" state="frozen"/>
      <selection activeCell="J13" sqref="J13"/>
      <selection pane="bottomLeft" activeCell="K633" sqref="K633"/>
    </sheetView>
  </sheetViews>
  <sheetFormatPr baseColWidth="10" defaultRowHeight="18"/>
  <cols>
    <col min="1" max="1" width="7.42578125" customWidth="1"/>
    <col min="2" max="2" width="11.5703125" style="21" customWidth="1"/>
    <col min="3" max="3" width="16.140625" style="14" customWidth="1"/>
    <col min="4" max="4" width="9" style="450" customWidth="1"/>
    <col min="5" max="5" width="2.28515625" style="13" customWidth="1"/>
    <col min="6" max="6" width="14.140625" style="234" customWidth="1"/>
    <col min="7" max="7" width="6.42578125" style="20" customWidth="1"/>
    <col min="8" max="8" width="18.85546875" style="35" customWidth="1"/>
    <col min="9" max="9" width="8.85546875" style="32" customWidth="1"/>
    <col min="10" max="10" width="14.140625" style="72" customWidth="1"/>
    <col min="11" max="11" width="16.140625" style="73" bestFit="1" customWidth="1"/>
    <col min="12" max="12" width="15.85546875" bestFit="1" customWidth="1"/>
    <col min="13" max="13" width="10.7109375" customWidth="1"/>
    <col min="14" max="14" width="14.28515625" hidden="1" customWidth="1"/>
    <col min="15" max="15" width="20.28515625" style="3" customWidth="1"/>
    <col min="16" max="16" width="18.42578125" style="3" customWidth="1"/>
    <col min="17" max="17" width="16.7109375" style="3" customWidth="1"/>
    <col min="18" max="18" width="21.28515625" style="3" customWidth="1"/>
    <col min="20" max="20" width="17.7109375" customWidth="1"/>
    <col min="21" max="21" width="11.5703125" bestFit="1" customWidth="1"/>
    <col min="22" max="22" width="20.5703125" bestFit="1" customWidth="1"/>
  </cols>
  <sheetData>
    <row r="2" spans="1:20">
      <c r="C2" s="25" t="s">
        <v>21</v>
      </c>
    </row>
    <row r="3" spans="1:20">
      <c r="A3" s="1"/>
      <c r="F3" s="491"/>
      <c r="Q3" s="3" t="e">
        <f>(#REF!+#REF!+#REF!)/3</f>
        <v>#REF!</v>
      </c>
    </row>
    <row r="4" spans="1:20">
      <c r="A4" s="1"/>
      <c r="D4" s="489"/>
      <c r="F4" s="492"/>
    </row>
    <row r="5" spans="1:20" ht="5.25" customHeight="1">
      <c r="A5" s="1"/>
      <c r="C5" s="80"/>
      <c r="D5" s="490"/>
      <c r="E5" s="144"/>
      <c r="F5" s="493"/>
      <c r="G5" s="145"/>
      <c r="H5" s="146"/>
      <c r="I5" s="157"/>
      <c r="J5" s="158"/>
      <c r="K5" s="159"/>
      <c r="L5" s="141"/>
      <c r="M5" s="141"/>
    </row>
    <row r="6" spans="1:20" ht="34.5" customHeight="1">
      <c r="A6" s="1"/>
      <c r="C6" s="693" t="s">
        <v>134</v>
      </c>
      <c r="D6" s="693"/>
      <c r="E6" s="693"/>
      <c r="F6" s="693"/>
      <c r="G6" s="693"/>
      <c r="H6" s="693"/>
      <c r="I6" s="693"/>
      <c r="J6" s="693"/>
      <c r="K6" s="693"/>
      <c r="L6" s="141"/>
      <c r="M6" s="141"/>
    </row>
    <row r="7" spans="1:20" ht="18" customHeight="1" thickBot="1">
      <c r="A7" s="1"/>
      <c r="C7" s="693"/>
      <c r="D7" s="693"/>
      <c r="E7" s="693"/>
      <c r="F7" s="693"/>
      <c r="G7" s="693"/>
      <c r="H7" s="693"/>
      <c r="I7" s="693"/>
      <c r="J7" s="693"/>
      <c r="K7" s="693"/>
      <c r="L7" s="141"/>
      <c r="M7" s="141"/>
    </row>
    <row r="8" spans="1:20" s="139" customFormat="1" ht="40.5" customHeight="1" thickTop="1" thickBot="1">
      <c r="A8" s="694"/>
      <c r="B8" s="694"/>
      <c r="C8" s="701" t="s">
        <v>22</v>
      </c>
      <c r="D8" s="702"/>
      <c r="E8" s="414"/>
      <c r="F8" s="699" t="s">
        <v>135</v>
      </c>
      <c r="G8" s="699"/>
      <c r="H8" s="699"/>
      <c r="I8" s="699"/>
      <c r="J8" s="699"/>
      <c r="K8" s="700"/>
      <c r="L8" s="689">
        <v>33</v>
      </c>
      <c r="M8" s="690"/>
      <c r="O8" s="140"/>
      <c r="P8" s="255"/>
      <c r="Q8" s="255"/>
      <c r="R8" s="140"/>
    </row>
    <row r="9" spans="1:20" ht="19.5" thickTop="1" thickBot="1">
      <c r="A9" s="160"/>
      <c r="B9" s="161"/>
      <c r="C9" s="162"/>
      <c r="D9" s="451"/>
      <c r="E9" s="163"/>
      <c r="F9" s="460"/>
      <c r="G9" s="161"/>
      <c r="H9" s="164"/>
      <c r="I9" s="165"/>
      <c r="J9" s="166"/>
      <c r="K9" s="167"/>
      <c r="L9" s="691" t="s">
        <v>20</v>
      </c>
      <c r="M9" s="692"/>
      <c r="N9" s="692"/>
      <c r="O9" s="692"/>
      <c r="P9" s="258"/>
      <c r="Q9" s="257"/>
      <c r="R9" s="256"/>
    </row>
    <row r="10" spans="1:20" ht="20.25">
      <c r="A10" s="695"/>
      <c r="B10" s="696"/>
      <c r="C10" s="697" t="s">
        <v>1</v>
      </c>
      <c r="D10" s="698"/>
      <c r="E10" s="415"/>
      <c r="F10" s="697" t="s">
        <v>2</v>
      </c>
      <c r="G10" s="698"/>
      <c r="H10" s="697" t="s">
        <v>3</v>
      </c>
      <c r="I10" s="698"/>
      <c r="J10" s="230" t="s">
        <v>15</v>
      </c>
      <c r="K10" s="229" t="s">
        <v>7</v>
      </c>
      <c r="L10" s="143" t="s">
        <v>4</v>
      </c>
      <c r="M10" s="232" t="s">
        <v>19</v>
      </c>
      <c r="N10" s="231"/>
      <c r="O10" s="253"/>
      <c r="P10" s="254" t="s">
        <v>137</v>
      </c>
      <c r="Q10" s="233" t="s">
        <v>138</v>
      </c>
      <c r="R10" s="253" t="s">
        <v>8</v>
      </c>
      <c r="S10" s="8"/>
    </row>
    <row r="11" spans="1:20" ht="20.25">
      <c r="A11" s="260" t="s">
        <v>17</v>
      </c>
      <c r="B11" s="261" t="s">
        <v>18</v>
      </c>
      <c r="C11" s="263" t="s">
        <v>10</v>
      </c>
      <c r="D11" s="464" t="s">
        <v>5</v>
      </c>
      <c r="E11" s="464"/>
      <c r="F11" s="463" t="s">
        <v>10</v>
      </c>
      <c r="G11" s="262" t="s">
        <v>5</v>
      </c>
      <c r="H11" s="263" t="s">
        <v>10</v>
      </c>
      <c r="I11" s="231" t="s">
        <v>5</v>
      </c>
      <c r="J11" s="143" t="s">
        <v>16</v>
      </c>
      <c r="K11" s="231"/>
      <c r="L11" s="143" t="s">
        <v>11</v>
      </c>
      <c r="M11" s="231" t="s">
        <v>5</v>
      </c>
      <c r="N11" s="231" t="s">
        <v>6</v>
      </c>
      <c r="O11" s="264" t="s">
        <v>6</v>
      </c>
      <c r="P11" s="265" t="s">
        <v>139</v>
      </c>
      <c r="Q11" s="265" t="s">
        <v>13</v>
      </c>
      <c r="R11" s="264" t="s">
        <v>14</v>
      </c>
      <c r="S11" s="27"/>
    </row>
    <row r="12" spans="1:20" s="395" customFormat="1" ht="27.75" customHeight="1">
      <c r="A12" s="385" t="s">
        <v>152</v>
      </c>
      <c r="B12" s="386"/>
      <c r="C12" s="387"/>
      <c r="D12" s="452"/>
      <c r="E12" s="386"/>
      <c r="F12" s="461"/>
      <c r="G12" s="386"/>
      <c r="H12" s="396">
        <v>0</v>
      </c>
      <c r="I12" s="397">
        <v>0</v>
      </c>
      <c r="J12" s="388"/>
      <c r="K12" s="389"/>
      <c r="L12" s="390"/>
      <c r="M12" s="386"/>
      <c r="N12" s="386"/>
      <c r="O12" s="391"/>
      <c r="P12" s="392"/>
      <c r="Q12" s="393"/>
      <c r="R12" s="393"/>
      <c r="S12" s="394"/>
    </row>
    <row r="13" spans="1:20" s="19" customFormat="1" ht="20.25">
      <c r="A13" s="422"/>
      <c r="B13" s="517">
        <v>1</v>
      </c>
      <c r="C13" s="518">
        <v>18887</v>
      </c>
      <c r="D13" s="519">
        <v>21</v>
      </c>
      <c r="E13" s="520"/>
      <c r="F13" s="528"/>
      <c r="G13" s="529"/>
      <c r="H13" s="523">
        <f t="shared" ref="H13:H33" si="0">H12-F13+C13</f>
        <v>18887</v>
      </c>
      <c r="I13" s="524">
        <f t="shared" ref="I13:I33" si="1">I12-G13+D13</f>
        <v>21</v>
      </c>
      <c r="J13" s="525" t="s">
        <v>153</v>
      </c>
      <c r="K13" s="530"/>
      <c r="L13" s="268"/>
      <c r="M13" s="221"/>
      <c r="N13" s="315"/>
      <c r="O13" s="5"/>
      <c r="P13" s="16">
        <v>31</v>
      </c>
      <c r="Q13" s="16">
        <v>32</v>
      </c>
      <c r="R13" s="316">
        <f>Q13*H13</f>
        <v>604384</v>
      </c>
      <c r="S13" s="59"/>
      <c r="T13" s="5"/>
    </row>
    <row r="14" spans="1:20" s="19" customFormat="1" ht="20.25">
      <c r="A14" s="422"/>
      <c r="B14" s="126">
        <v>1</v>
      </c>
      <c r="C14" s="436"/>
      <c r="D14" s="126"/>
      <c r="E14" s="266"/>
      <c r="F14" s="516">
        <v>924.4</v>
      </c>
      <c r="G14" s="309">
        <v>1</v>
      </c>
      <c r="H14" s="219">
        <f t="shared" si="0"/>
        <v>17962.599999999999</v>
      </c>
      <c r="I14" s="199">
        <f t="shared" si="1"/>
        <v>20</v>
      </c>
      <c r="J14" s="200">
        <v>78</v>
      </c>
      <c r="K14" s="202" t="s">
        <v>154</v>
      </c>
      <c r="L14" s="268"/>
      <c r="M14" s="126"/>
      <c r="N14" s="58"/>
      <c r="O14" s="317"/>
      <c r="P14" s="317"/>
      <c r="Q14" s="16">
        <v>32</v>
      </c>
      <c r="R14" s="16">
        <f t="shared" ref="R14:R77" si="2">Q14*H14</f>
        <v>574803.19999999995</v>
      </c>
      <c r="S14" s="59"/>
      <c r="T14" s="5"/>
    </row>
    <row r="15" spans="1:20" s="19" customFormat="1" ht="20.25">
      <c r="A15" s="422"/>
      <c r="B15" s="126">
        <v>1</v>
      </c>
      <c r="C15" s="436"/>
      <c r="D15" s="126"/>
      <c r="E15" s="266"/>
      <c r="F15" s="516">
        <v>861.8</v>
      </c>
      <c r="G15" s="309">
        <v>1</v>
      </c>
      <c r="H15" s="219">
        <f t="shared" si="0"/>
        <v>17100.8</v>
      </c>
      <c r="I15" s="199">
        <f t="shared" si="1"/>
        <v>19</v>
      </c>
      <c r="J15" s="200">
        <v>78</v>
      </c>
      <c r="K15" s="202" t="s">
        <v>154</v>
      </c>
      <c r="L15" s="268"/>
      <c r="M15" s="126"/>
      <c r="N15" s="58"/>
      <c r="O15" s="317"/>
      <c r="P15" s="317"/>
      <c r="Q15" s="16">
        <v>32</v>
      </c>
      <c r="R15" s="16">
        <f t="shared" si="2"/>
        <v>547225.59999999998</v>
      </c>
      <c r="S15" s="59"/>
      <c r="T15" s="5"/>
    </row>
    <row r="16" spans="1:20" s="19" customFormat="1" ht="20.25">
      <c r="A16" s="422"/>
      <c r="B16" s="126">
        <v>1</v>
      </c>
      <c r="C16" s="436"/>
      <c r="D16" s="126"/>
      <c r="E16" s="266"/>
      <c r="F16" s="516">
        <v>929</v>
      </c>
      <c r="G16" s="309">
        <v>1</v>
      </c>
      <c r="H16" s="219">
        <f t="shared" si="0"/>
        <v>16171.8</v>
      </c>
      <c r="I16" s="199">
        <f t="shared" si="1"/>
        <v>18</v>
      </c>
      <c r="J16" s="200">
        <v>78</v>
      </c>
      <c r="K16" s="202" t="s">
        <v>154</v>
      </c>
      <c r="L16" s="268"/>
      <c r="M16" s="126"/>
      <c r="N16" s="58"/>
      <c r="O16" s="317"/>
      <c r="P16" s="317"/>
      <c r="Q16" s="16">
        <v>32</v>
      </c>
      <c r="R16" s="16">
        <f t="shared" si="2"/>
        <v>517497.59999999998</v>
      </c>
      <c r="S16" s="59"/>
      <c r="T16" s="5"/>
    </row>
    <row r="17" spans="1:20" s="19" customFormat="1" ht="20.25">
      <c r="A17" s="422"/>
      <c r="B17" s="126">
        <v>1</v>
      </c>
      <c r="C17" s="436"/>
      <c r="D17" s="126"/>
      <c r="E17" s="266"/>
      <c r="F17" s="516">
        <v>870</v>
      </c>
      <c r="G17" s="309">
        <v>1</v>
      </c>
      <c r="H17" s="219">
        <f t="shared" si="0"/>
        <v>15301.8</v>
      </c>
      <c r="I17" s="199">
        <f t="shared" si="1"/>
        <v>17</v>
      </c>
      <c r="J17" s="200">
        <v>78</v>
      </c>
      <c r="K17" s="202" t="s">
        <v>154</v>
      </c>
      <c r="L17" s="268"/>
      <c r="M17" s="126"/>
      <c r="N17" s="58"/>
      <c r="O17" s="317"/>
      <c r="P17" s="317"/>
      <c r="Q17" s="16">
        <v>32</v>
      </c>
      <c r="R17" s="16">
        <f t="shared" si="2"/>
        <v>489657.59999999998</v>
      </c>
      <c r="S17" s="59"/>
      <c r="T17" s="5"/>
    </row>
    <row r="18" spans="1:20" s="19" customFormat="1" ht="20.25">
      <c r="A18" s="422"/>
      <c r="B18" s="126">
        <v>1</v>
      </c>
      <c r="C18" s="436"/>
      <c r="D18" s="126"/>
      <c r="E18" s="266"/>
      <c r="F18" s="516">
        <v>906.3</v>
      </c>
      <c r="G18" s="309">
        <v>1</v>
      </c>
      <c r="H18" s="219">
        <f t="shared" si="0"/>
        <v>14395.5</v>
      </c>
      <c r="I18" s="199">
        <f t="shared" si="1"/>
        <v>16</v>
      </c>
      <c r="J18" s="200">
        <v>78</v>
      </c>
      <c r="K18" s="202" t="s">
        <v>154</v>
      </c>
      <c r="L18" s="268"/>
      <c r="M18" s="126"/>
      <c r="N18" s="58"/>
      <c r="O18" s="318"/>
      <c r="P18" s="317"/>
      <c r="Q18" s="16">
        <v>32</v>
      </c>
      <c r="R18" s="16">
        <f t="shared" si="2"/>
        <v>460656</v>
      </c>
      <c r="S18" s="59"/>
      <c r="T18" s="5"/>
    </row>
    <row r="19" spans="1:20" s="19" customFormat="1" ht="20.25">
      <c r="A19" s="422"/>
      <c r="B19" s="126">
        <v>1</v>
      </c>
      <c r="C19" s="436"/>
      <c r="D19" s="126"/>
      <c r="E19" s="266"/>
      <c r="F19" s="516">
        <v>882.7</v>
      </c>
      <c r="G19" s="309">
        <v>1</v>
      </c>
      <c r="H19" s="219">
        <f t="shared" si="0"/>
        <v>13512.8</v>
      </c>
      <c r="I19" s="199">
        <f t="shared" si="1"/>
        <v>15</v>
      </c>
      <c r="J19" s="200">
        <v>78</v>
      </c>
      <c r="K19" s="202" t="s">
        <v>154</v>
      </c>
      <c r="L19" s="268"/>
      <c r="M19" s="126"/>
      <c r="N19" s="58"/>
      <c r="O19" s="317"/>
      <c r="P19" s="317"/>
      <c r="Q19" s="16">
        <v>32</v>
      </c>
      <c r="R19" s="16">
        <f t="shared" si="2"/>
        <v>432409.59999999998</v>
      </c>
      <c r="S19" s="59"/>
      <c r="T19" s="5"/>
    </row>
    <row r="20" spans="1:20" s="19" customFormat="1" ht="20.25">
      <c r="A20" s="422"/>
      <c r="B20" s="126">
        <v>1</v>
      </c>
      <c r="C20" s="436"/>
      <c r="D20" s="126"/>
      <c r="E20" s="266"/>
      <c r="F20" s="516">
        <v>905.4</v>
      </c>
      <c r="G20" s="309">
        <v>1</v>
      </c>
      <c r="H20" s="219">
        <f t="shared" si="0"/>
        <v>12607.4</v>
      </c>
      <c r="I20" s="199">
        <f t="shared" si="1"/>
        <v>14</v>
      </c>
      <c r="J20" s="200">
        <v>78</v>
      </c>
      <c r="K20" s="202" t="s">
        <v>154</v>
      </c>
      <c r="L20" s="268"/>
      <c r="M20" s="126"/>
      <c r="N20" s="58"/>
      <c r="O20" s="317"/>
      <c r="P20" s="317"/>
      <c r="Q20" s="16">
        <v>32</v>
      </c>
      <c r="R20" s="16">
        <f t="shared" si="2"/>
        <v>403436.79999999999</v>
      </c>
      <c r="S20" s="59"/>
      <c r="T20" s="5"/>
    </row>
    <row r="21" spans="1:20" s="19" customFormat="1" ht="20.25">
      <c r="A21" s="422"/>
      <c r="B21" s="126">
        <v>1</v>
      </c>
      <c r="C21" s="436"/>
      <c r="D21" s="126"/>
      <c r="E21" s="266"/>
      <c r="F21" s="516">
        <v>929</v>
      </c>
      <c r="G21" s="309">
        <v>1</v>
      </c>
      <c r="H21" s="219">
        <f t="shared" si="0"/>
        <v>11678.4</v>
      </c>
      <c r="I21" s="199">
        <f t="shared" si="1"/>
        <v>13</v>
      </c>
      <c r="J21" s="200">
        <v>78</v>
      </c>
      <c r="K21" s="202" t="s">
        <v>154</v>
      </c>
      <c r="L21" s="268"/>
      <c r="M21" s="126"/>
      <c r="N21" s="58"/>
      <c r="O21" s="317"/>
      <c r="P21" s="317"/>
      <c r="Q21" s="16">
        <v>32</v>
      </c>
      <c r="R21" s="16">
        <f t="shared" si="2"/>
        <v>373708.79999999999</v>
      </c>
      <c r="S21" s="59"/>
      <c r="T21" s="5"/>
    </row>
    <row r="22" spans="1:20" s="19" customFormat="1" ht="20.25">
      <c r="A22" s="422"/>
      <c r="B22" s="126">
        <v>1</v>
      </c>
      <c r="C22" s="436"/>
      <c r="D22" s="126"/>
      <c r="E22" s="266"/>
      <c r="F22" s="516">
        <v>894.5</v>
      </c>
      <c r="G22" s="309">
        <v>1</v>
      </c>
      <c r="H22" s="219">
        <f t="shared" si="0"/>
        <v>10783.9</v>
      </c>
      <c r="I22" s="199">
        <f t="shared" si="1"/>
        <v>12</v>
      </c>
      <c r="J22" s="200">
        <v>78</v>
      </c>
      <c r="K22" s="202" t="s">
        <v>154</v>
      </c>
      <c r="L22" s="268"/>
      <c r="M22" s="126"/>
      <c r="N22" s="58"/>
      <c r="O22" s="317"/>
      <c r="P22" s="317"/>
      <c r="Q22" s="16">
        <v>32</v>
      </c>
      <c r="R22" s="16">
        <f t="shared" si="2"/>
        <v>345084.8</v>
      </c>
      <c r="S22" s="59"/>
      <c r="T22" s="5"/>
    </row>
    <row r="23" spans="1:20" s="19" customFormat="1" ht="20.25">
      <c r="A23" s="422"/>
      <c r="B23" s="126">
        <v>1</v>
      </c>
      <c r="C23" s="436"/>
      <c r="D23" s="126"/>
      <c r="E23" s="266"/>
      <c r="F23" s="516">
        <v>929.9</v>
      </c>
      <c r="G23" s="309">
        <v>1</v>
      </c>
      <c r="H23" s="219">
        <f t="shared" si="0"/>
        <v>9854</v>
      </c>
      <c r="I23" s="199">
        <f t="shared" si="1"/>
        <v>11</v>
      </c>
      <c r="J23" s="200">
        <v>78</v>
      </c>
      <c r="K23" s="202" t="s">
        <v>154</v>
      </c>
      <c r="L23" s="268"/>
      <c r="M23" s="126"/>
      <c r="N23" s="58"/>
      <c r="O23" s="317"/>
      <c r="P23" s="317"/>
      <c r="Q23" s="16">
        <v>32</v>
      </c>
      <c r="R23" s="16">
        <f t="shared" si="2"/>
        <v>315328</v>
      </c>
      <c r="S23" s="59"/>
      <c r="T23" s="5"/>
    </row>
    <row r="24" spans="1:20" s="19" customFormat="1" ht="20.25">
      <c r="A24" s="422"/>
      <c r="B24" s="126">
        <v>1</v>
      </c>
      <c r="C24" s="436"/>
      <c r="D24" s="126"/>
      <c r="E24" s="266"/>
      <c r="F24" s="516">
        <v>892.7</v>
      </c>
      <c r="G24" s="309">
        <v>1</v>
      </c>
      <c r="H24" s="219">
        <f t="shared" si="0"/>
        <v>8961.2999999999993</v>
      </c>
      <c r="I24" s="199">
        <f t="shared" si="1"/>
        <v>10</v>
      </c>
      <c r="J24" s="200">
        <v>78</v>
      </c>
      <c r="K24" s="202" t="s">
        <v>154</v>
      </c>
      <c r="L24" s="268"/>
      <c r="M24" s="126"/>
      <c r="N24" s="58"/>
      <c r="O24" s="317"/>
      <c r="P24" s="317"/>
      <c r="Q24" s="16">
        <v>32</v>
      </c>
      <c r="R24" s="16">
        <f t="shared" si="2"/>
        <v>286761.59999999998</v>
      </c>
      <c r="S24" s="59"/>
      <c r="T24" s="5"/>
    </row>
    <row r="25" spans="1:20" s="19" customFormat="1" ht="20.25">
      <c r="A25" s="422"/>
      <c r="B25" s="126">
        <v>1</v>
      </c>
      <c r="C25" s="436"/>
      <c r="D25" s="126"/>
      <c r="E25" s="266"/>
      <c r="F25" s="516">
        <v>896.3</v>
      </c>
      <c r="G25" s="309">
        <v>1</v>
      </c>
      <c r="H25" s="219">
        <f t="shared" si="0"/>
        <v>8064.9999999999991</v>
      </c>
      <c r="I25" s="199">
        <f t="shared" si="1"/>
        <v>9</v>
      </c>
      <c r="J25" s="200">
        <v>79</v>
      </c>
      <c r="K25" s="202" t="s">
        <v>154</v>
      </c>
      <c r="L25" s="268"/>
      <c r="M25" s="126"/>
      <c r="N25" s="58"/>
      <c r="O25" s="317"/>
      <c r="P25" s="317"/>
      <c r="Q25" s="16">
        <v>32</v>
      </c>
      <c r="R25" s="16">
        <f t="shared" si="2"/>
        <v>258079.99999999997</v>
      </c>
      <c r="S25" s="59"/>
      <c r="T25" s="5"/>
    </row>
    <row r="26" spans="1:20" s="19" customFormat="1" ht="20.25">
      <c r="A26" s="422"/>
      <c r="B26" s="126">
        <v>1</v>
      </c>
      <c r="C26" s="436"/>
      <c r="D26" s="126"/>
      <c r="E26" s="266"/>
      <c r="F26" s="516">
        <v>905.4</v>
      </c>
      <c r="G26" s="309">
        <v>1</v>
      </c>
      <c r="H26" s="219">
        <f t="shared" si="0"/>
        <v>7159.5999999999995</v>
      </c>
      <c r="I26" s="199">
        <f t="shared" si="1"/>
        <v>8</v>
      </c>
      <c r="J26" s="200">
        <v>79</v>
      </c>
      <c r="K26" s="202" t="s">
        <v>154</v>
      </c>
      <c r="L26" s="268"/>
      <c r="M26" s="126"/>
      <c r="N26" s="58"/>
      <c r="O26" s="317"/>
      <c r="P26" s="317"/>
      <c r="Q26" s="16">
        <v>32</v>
      </c>
      <c r="R26" s="16">
        <f t="shared" si="2"/>
        <v>229107.19999999998</v>
      </c>
      <c r="S26" s="59"/>
      <c r="T26" s="5"/>
    </row>
    <row r="27" spans="1:20" s="19" customFormat="1" ht="20.25">
      <c r="A27" s="422"/>
      <c r="B27" s="126">
        <v>1</v>
      </c>
      <c r="C27" s="436"/>
      <c r="D27" s="126"/>
      <c r="E27" s="266"/>
      <c r="F27" s="516">
        <v>868.2</v>
      </c>
      <c r="G27" s="309">
        <v>1</v>
      </c>
      <c r="H27" s="219">
        <f t="shared" si="0"/>
        <v>6291.4</v>
      </c>
      <c r="I27" s="199">
        <f t="shared" si="1"/>
        <v>7</v>
      </c>
      <c r="J27" s="200">
        <v>79</v>
      </c>
      <c r="K27" s="202" t="s">
        <v>154</v>
      </c>
      <c r="L27" s="268"/>
      <c r="M27" s="126"/>
      <c r="N27" s="58"/>
      <c r="O27" s="317"/>
      <c r="P27" s="317"/>
      <c r="Q27" s="16">
        <v>32</v>
      </c>
      <c r="R27" s="16">
        <f t="shared" si="2"/>
        <v>201324.79999999999</v>
      </c>
      <c r="S27" s="59"/>
      <c r="T27" s="5"/>
    </row>
    <row r="28" spans="1:20" s="19" customFormat="1" ht="20.25">
      <c r="A28" s="422"/>
      <c r="B28" s="126">
        <v>1</v>
      </c>
      <c r="C28" s="436"/>
      <c r="D28" s="126"/>
      <c r="E28" s="266"/>
      <c r="F28" s="516">
        <v>917.2</v>
      </c>
      <c r="G28" s="309">
        <v>1</v>
      </c>
      <c r="H28" s="219">
        <f t="shared" si="0"/>
        <v>5374.2</v>
      </c>
      <c r="I28" s="199">
        <f t="shared" si="1"/>
        <v>6</v>
      </c>
      <c r="J28" s="200">
        <v>79</v>
      </c>
      <c r="K28" s="202" t="s">
        <v>154</v>
      </c>
      <c r="L28" s="500"/>
      <c r="M28" s="126"/>
      <c r="N28" s="58"/>
      <c r="O28" s="317"/>
      <c r="P28" s="317"/>
      <c r="Q28" s="16">
        <v>32</v>
      </c>
      <c r="R28" s="16">
        <f t="shared" si="2"/>
        <v>171974.39999999999</v>
      </c>
      <c r="S28" s="59"/>
      <c r="T28" s="5"/>
    </row>
    <row r="29" spans="1:20" s="19" customFormat="1" ht="20.25">
      <c r="A29" s="422"/>
      <c r="B29" s="126">
        <v>1</v>
      </c>
      <c r="C29" s="436"/>
      <c r="D29" s="126"/>
      <c r="E29" s="266"/>
      <c r="F29" s="516">
        <v>907.2</v>
      </c>
      <c r="G29" s="309">
        <v>1</v>
      </c>
      <c r="H29" s="219">
        <f t="shared" si="0"/>
        <v>4467</v>
      </c>
      <c r="I29" s="199">
        <f t="shared" si="1"/>
        <v>5</v>
      </c>
      <c r="J29" s="200">
        <v>79</v>
      </c>
      <c r="K29" s="202" t="s">
        <v>154</v>
      </c>
      <c r="L29" s="268"/>
      <c r="M29" s="126"/>
      <c r="N29" s="58"/>
      <c r="O29" s="240"/>
      <c r="P29" s="240"/>
      <c r="Q29" s="16">
        <v>32</v>
      </c>
      <c r="R29" s="16">
        <f t="shared" si="2"/>
        <v>142944</v>
      </c>
      <c r="S29" s="59"/>
      <c r="T29" s="5"/>
    </row>
    <row r="30" spans="1:20" s="19" customFormat="1" ht="20.25">
      <c r="A30" s="422"/>
      <c r="B30" s="126">
        <v>1</v>
      </c>
      <c r="C30" s="436"/>
      <c r="D30" s="126"/>
      <c r="E30" s="266"/>
      <c r="F30" s="516">
        <v>924.4</v>
      </c>
      <c r="G30" s="309">
        <v>1</v>
      </c>
      <c r="H30" s="219">
        <f t="shared" si="0"/>
        <v>3542.6</v>
      </c>
      <c r="I30" s="199">
        <f t="shared" si="1"/>
        <v>4</v>
      </c>
      <c r="J30" s="200">
        <v>79</v>
      </c>
      <c r="K30" s="202" t="s">
        <v>154</v>
      </c>
      <c r="L30" s="268"/>
      <c r="M30" s="126"/>
      <c r="N30" s="58"/>
      <c r="O30" s="240"/>
      <c r="P30" s="240"/>
      <c r="Q30" s="16">
        <v>32</v>
      </c>
      <c r="R30" s="16">
        <f t="shared" si="2"/>
        <v>113363.2</v>
      </c>
      <c r="S30" s="59"/>
      <c r="T30" s="5"/>
    </row>
    <row r="31" spans="1:20" s="19" customFormat="1" ht="20.25">
      <c r="A31" s="422"/>
      <c r="B31" s="126">
        <v>1</v>
      </c>
      <c r="C31" s="436"/>
      <c r="D31" s="126"/>
      <c r="E31" s="266"/>
      <c r="F31" s="516">
        <v>917.2</v>
      </c>
      <c r="G31" s="309">
        <v>1</v>
      </c>
      <c r="H31" s="219">
        <f t="shared" si="0"/>
        <v>2625.3999999999996</v>
      </c>
      <c r="I31" s="199">
        <f t="shared" si="1"/>
        <v>3</v>
      </c>
      <c r="J31" s="200">
        <v>79</v>
      </c>
      <c r="K31" s="202" t="s">
        <v>154</v>
      </c>
      <c r="L31" s="268"/>
      <c r="M31" s="126"/>
      <c r="N31" s="58"/>
      <c r="O31" s="240"/>
      <c r="P31" s="240"/>
      <c r="Q31" s="16">
        <v>32</v>
      </c>
      <c r="R31" s="16">
        <f t="shared" si="2"/>
        <v>84012.799999999988</v>
      </c>
      <c r="S31" s="59"/>
      <c r="T31" s="5"/>
    </row>
    <row r="32" spans="1:20" s="19" customFormat="1" ht="20.25">
      <c r="A32" s="422"/>
      <c r="B32" s="126">
        <v>1</v>
      </c>
      <c r="C32" s="436"/>
      <c r="D32" s="126"/>
      <c r="E32" s="266"/>
      <c r="F32" s="516">
        <v>934.4</v>
      </c>
      <c r="G32" s="309">
        <v>1</v>
      </c>
      <c r="H32" s="219">
        <f t="shared" si="0"/>
        <v>1690.9999999999995</v>
      </c>
      <c r="I32" s="199">
        <f t="shared" si="1"/>
        <v>2</v>
      </c>
      <c r="J32" s="200">
        <v>79</v>
      </c>
      <c r="K32" s="202" t="s">
        <v>154</v>
      </c>
      <c r="L32" s="268"/>
      <c r="M32" s="126"/>
      <c r="N32" s="58"/>
      <c r="O32" s="240"/>
      <c r="P32" s="240"/>
      <c r="Q32" s="16">
        <v>32</v>
      </c>
      <c r="R32" s="16">
        <f t="shared" si="2"/>
        <v>54111.999999999985</v>
      </c>
      <c r="S32" s="59"/>
      <c r="T32" s="5"/>
    </row>
    <row r="33" spans="1:20" s="37" customFormat="1" ht="20.25">
      <c r="A33" s="266"/>
      <c r="B33" s="126">
        <v>1</v>
      </c>
      <c r="C33" s="436"/>
      <c r="D33" s="126"/>
      <c r="E33" s="266"/>
      <c r="F33" s="516">
        <v>861.8</v>
      </c>
      <c r="G33" s="309">
        <v>1</v>
      </c>
      <c r="H33" s="219">
        <f t="shared" si="0"/>
        <v>829.19999999999959</v>
      </c>
      <c r="I33" s="199">
        <f t="shared" si="1"/>
        <v>1</v>
      </c>
      <c r="J33" s="200">
        <v>79</v>
      </c>
      <c r="K33" s="202" t="s">
        <v>154</v>
      </c>
      <c r="L33" s="268"/>
      <c r="M33" s="126"/>
      <c r="N33" s="58"/>
      <c r="O33" s="240"/>
      <c r="P33" s="240"/>
      <c r="Q33" s="16">
        <v>32</v>
      </c>
      <c r="R33" s="16">
        <f t="shared" si="2"/>
        <v>26534.399999999987</v>
      </c>
      <c r="S33" s="12"/>
      <c r="T33" s="12"/>
    </row>
    <row r="34" spans="1:20" s="19" customFormat="1" ht="20.25">
      <c r="A34" s="422"/>
      <c r="B34" s="126">
        <v>1</v>
      </c>
      <c r="C34" s="436"/>
      <c r="D34" s="126"/>
      <c r="E34" s="266"/>
      <c r="F34" s="516">
        <v>829.2</v>
      </c>
      <c r="G34" s="309">
        <v>1</v>
      </c>
      <c r="H34" s="219">
        <f t="shared" ref="H34:H66" si="3">H33-F34+C34</f>
        <v>-4.5474735088646412E-13</v>
      </c>
      <c r="I34" s="199">
        <f t="shared" ref="I34:I55" si="4">I33-G34+D34</f>
        <v>0</v>
      </c>
      <c r="J34" s="200">
        <v>79</v>
      </c>
      <c r="K34" s="202" t="s">
        <v>154</v>
      </c>
      <c r="L34" s="268"/>
      <c r="M34" s="126"/>
      <c r="N34" s="58"/>
      <c r="O34" s="240"/>
      <c r="P34" s="240"/>
      <c r="Q34" s="16">
        <v>32</v>
      </c>
      <c r="R34" s="16">
        <f t="shared" si="2"/>
        <v>-1.4551915228366852E-11</v>
      </c>
      <c r="S34" s="59"/>
      <c r="T34" s="5"/>
    </row>
    <row r="35" spans="1:20" s="38" customFormat="1" ht="20.25">
      <c r="A35" s="267"/>
      <c r="B35" s="517">
        <v>1</v>
      </c>
      <c r="C35" s="518">
        <v>18549.2</v>
      </c>
      <c r="D35" s="519">
        <v>20</v>
      </c>
      <c r="E35" s="520"/>
      <c r="F35" s="521"/>
      <c r="G35" s="522"/>
      <c r="H35" s="523">
        <f t="shared" si="3"/>
        <v>18549.2</v>
      </c>
      <c r="I35" s="524">
        <f t="shared" si="4"/>
        <v>20</v>
      </c>
      <c r="J35" s="525" t="s">
        <v>156</v>
      </c>
      <c r="K35" s="526"/>
      <c r="L35" s="527"/>
      <c r="M35" s="126"/>
      <c r="N35" s="58"/>
      <c r="O35" s="247"/>
      <c r="P35" s="247"/>
      <c r="Q35" s="16">
        <v>32</v>
      </c>
      <c r="R35" s="16">
        <f t="shared" si="2"/>
        <v>593574.40000000002</v>
      </c>
      <c r="S35" s="59"/>
      <c r="T35" s="59"/>
    </row>
    <row r="36" spans="1:20" s="38" customFormat="1" ht="20.25">
      <c r="A36" s="267"/>
      <c r="B36" s="126">
        <v>3</v>
      </c>
      <c r="C36" s="435"/>
      <c r="D36" s="222"/>
      <c r="E36" s="267"/>
      <c r="F36" s="501">
        <v>939.68</v>
      </c>
      <c r="G36" s="453">
        <v>1</v>
      </c>
      <c r="H36" s="219">
        <f t="shared" si="3"/>
        <v>17609.52</v>
      </c>
      <c r="I36" s="199">
        <f t="shared" si="4"/>
        <v>19</v>
      </c>
      <c r="J36" s="200">
        <v>89</v>
      </c>
      <c r="K36" s="228" t="s">
        <v>154</v>
      </c>
      <c r="L36" s="259">
        <v>939.68</v>
      </c>
      <c r="M36" s="126"/>
      <c r="N36" s="58"/>
      <c r="O36" s="247"/>
      <c r="P36" s="247"/>
      <c r="Q36" s="16">
        <v>32</v>
      </c>
      <c r="R36" s="16">
        <f t="shared" si="2"/>
        <v>563504.64000000001</v>
      </c>
      <c r="S36" s="59"/>
      <c r="T36" s="59"/>
    </row>
    <row r="37" spans="1:20" s="19" customFormat="1" ht="20.25">
      <c r="A37" s="422"/>
      <c r="B37" s="126">
        <v>3</v>
      </c>
      <c r="C37" s="436"/>
      <c r="D37" s="126"/>
      <c r="E37" s="266"/>
      <c r="F37" s="313">
        <v>928.34</v>
      </c>
      <c r="G37" s="453">
        <v>1</v>
      </c>
      <c r="H37" s="219">
        <f t="shared" si="3"/>
        <v>16681.18</v>
      </c>
      <c r="I37" s="199">
        <f t="shared" si="4"/>
        <v>18</v>
      </c>
      <c r="J37" s="200">
        <v>89</v>
      </c>
      <c r="K37" s="228" t="s">
        <v>154</v>
      </c>
      <c r="L37" s="259">
        <v>928.34</v>
      </c>
      <c r="M37" s="126"/>
      <c r="N37" s="58"/>
      <c r="O37" s="240"/>
      <c r="P37" s="240"/>
      <c r="Q37" s="16">
        <v>32</v>
      </c>
      <c r="R37" s="16">
        <f t="shared" si="2"/>
        <v>533797.76</v>
      </c>
      <c r="S37" s="59"/>
      <c r="T37" s="5"/>
    </row>
    <row r="38" spans="1:20" s="19" customFormat="1" ht="20.25">
      <c r="A38" s="422"/>
      <c r="B38" s="126">
        <v>2</v>
      </c>
      <c r="C38" s="436"/>
      <c r="D38" s="126"/>
      <c r="E38" s="266"/>
      <c r="F38" s="313">
        <v>888.89</v>
      </c>
      <c r="G38" s="453">
        <v>1</v>
      </c>
      <c r="H38" s="219">
        <f t="shared" si="3"/>
        <v>15792.29</v>
      </c>
      <c r="I38" s="199">
        <f t="shared" si="4"/>
        <v>17</v>
      </c>
      <c r="J38" s="200">
        <v>83</v>
      </c>
      <c r="K38" s="228" t="s">
        <v>154</v>
      </c>
      <c r="L38" s="259">
        <v>888.89</v>
      </c>
      <c r="M38" s="126"/>
      <c r="N38" s="58"/>
      <c r="O38" s="240"/>
      <c r="P38" s="240"/>
      <c r="Q38" s="16">
        <v>32</v>
      </c>
      <c r="R38" s="16">
        <f t="shared" si="2"/>
        <v>505353.28</v>
      </c>
      <c r="S38" s="59"/>
      <c r="T38" s="5"/>
    </row>
    <row r="39" spans="1:20" s="19" customFormat="1" ht="20.25">
      <c r="A39" s="422"/>
      <c r="B39" s="126">
        <v>2</v>
      </c>
      <c r="C39" s="436"/>
      <c r="D39" s="126"/>
      <c r="E39" s="266"/>
      <c r="F39" s="313">
        <v>958.73</v>
      </c>
      <c r="G39" s="453">
        <v>1</v>
      </c>
      <c r="H39" s="219">
        <f t="shared" si="3"/>
        <v>14833.560000000001</v>
      </c>
      <c r="I39" s="199">
        <f t="shared" si="4"/>
        <v>16</v>
      </c>
      <c r="J39" s="200">
        <v>83</v>
      </c>
      <c r="K39" s="228" t="s">
        <v>154</v>
      </c>
      <c r="L39" s="259">
        <v>958.73</v>
      </c>
      <c r="M39" s="126"/>
      <c r="N39" s="58"/>
      <c r="O39" s="245"/>
      <c r="P39" s="245"/>
      <c r="Q39" s="16">
        <v>32</v>
      </c>
      <c r="R39" s="16">
        <f t="shared" si="2"/>
        <v>474673.92000000004</v>
      </c>
      <c r="S39" s="59"/>
      <c r="T39" s="5"/>
    </row>
    <row r="40" spans="1:20" s="19" customFormat="1" ht="20.25">
      <c r="A40" s="422"/>
      <c r="B40" s="126">
        <v>2</v>
      </c>
      <c r="C40" s="436"/>
      <c r="D40" s="126"/>
      <c r="E40" s="266"/>
      <c r="F40" s="313">
        <v>902.49</v>
      </c>
      <c r="G40" s="453">
        <v>1</v>
      </c>
      <c r="H40" s="219">
        <f t="shared" si="3"/>
        <v>13931.070000000002</v>
      </c>
      <c r="I40" s="199">
        <f t="shared" si="4"/>
        <v>15</v>
      </c>
      <c r="J40" s="200">
        <v>83</v>
      </c>
      <c r="K40" s="228" t="s">
        <v>154</v>
      </c>
      <c r="L40" s="259">
        <v>902.49</v>
      </c>
      <c r="M40" s="126"/>
      <c r="N40" s="58"/>
      <c r="O40" s="245"/>
      <c r="P40" s="245"/>
      <c r="Q40" s="16">
        <v>32</v>
      </c>
      <c r="R40" s="16">
        <f t="shared" si="2"/>
        <v>445794.24000000005</v>
      </c>
      <c r="S40" s="59"/>
      <c r="T40" s="5"/>
    </row>
    <row r="41" spans="1:20" s="19" customFormat="1" ht="20.25">
      <c r="A41" s="422"/>
      <c r="B41" s="126">
        <v>3</v>
      </c>
      <c r="C41" s="436"/>
      <c r="D41" s="126"/>
      <c r="E41" s="266"/>
      <c r="F41" s="313">
        <v>904.76</v>
      </c>
      <c r="G41" s="453">
        <v>1</v>
      </c>
      <c r="H41" s="219">
        <f t="shared" si="3"/>
        <v>13026.310000000001</v>
      </c>
      <c r="I41" s="199">
        <f t="shared" si="4"/>
        <v>14</v>
      </c>
      <c r="J41" s="200">
        <v>89</v>
      </c>
      <c r="K41" s="228" t="s">
        <v>154</v>
      </c>
      <c r="L41" s="259">
        <v>904.76</v>
      </c>
      <c r="M41" s="126"/>
      <c r="N41" s="58"/>
      <c r="O41" s="245"/>
      <c r="P41" s="245"/>
      <c r="Q41" s="16">
        <v>32</v>
      </c>
      <c r="R41" s="16">
        <f t="shared" si="2"/>
        <v>416841.92000000004</v>
      </c>
      <c r="S41" s="59"/>
      <c r="T41" s="5"/>
    </row>
    <row r="42" spans="1:20" s="19" customFormat="1" ht="20.25">
      <c r="A42" s="422"/>
      <c r="B42" s="126">
        <v>3</v>
      </c>
      <c r="C42" s="436"/>
      <c r="D42" s="126"/>
      <c r="E42" s="266"/>
      <c r="F42" s="313">
        <v>907.94</v>
      </c>
      <c r="G42" s="453">
        <v>1</v>
      </c>
      <c r="H42" s="219">
        <f t="shared" si="3"/>
        <v>12118.37</v>
      </c>
      <c r="I42" s="199">
        <f t="shared" si="4"/>
        <v>13</v>
      </c>
      <c r="J42" s="200">
        <v>89</v>
      </c>
      <c r="K42" s="228" t="s">
        <v>154</v>
      </c>
      <c r="L42" s="259">
        <v>907.94</v>
      </c>
      <c r="M42" s="126"/>
      <c r="N42" s="58"/>
      <c r="O42" s="245"/>
      <c r="P42" s="245"/>
      <c r="Q42" s="16">
        <v>32</v>
      </c>
      <c r="R42" s="16">
        <f t="shared" si="2"/>
        <v>387787.84</v>
      </c>
      <c r="S42" s="59"/>
      <c r="T42" s="5"/>
    </row>
    <row r="43" spans="1:20" s="19" customFormat="1" ht="20.25">
      <c r="A43" s="422"/>
      <c r="B43" s="126">
        <v>3</v>
      </c>
      <c r="C43" s="436"/>
      <c r="D43" s="126"/>
      <c r="E43" s="266"/>
      <c r="F43" s="313">
        <v>981.41</v>
      </c>
      <c r="G43" s="453">
        <v>1</v>
      </c>
      <c r="H43" s="219">
        <f t="shared" si="3"/>
        <v>11136.960000000001</v>
      </c>
      <c r="I43" s="199">
        <f t="shared" si="4"/>
        <v>12</v>
      </c>
      <c r="J43" s="200">
        <v>88</v>
      </c>
      <c r="K43" s="228" t="s">
        <v>154</v>
      </c>
      <c r="L43" s="259">
        <v>981.41</v>
      </c>
      <c r="M43" s="126"/>
      <c r="N43" s="58"/>
      <c r="O43" s="245"/>
      <c r="P43" s="245"/>
      <c r="Q43" s="16">
        <v>32</v>
      </c>
      <c r="R43" s="16">
        <f t="shared" si="2"/>
        <v>356382.72000000003</v>
      </c>
      <c r="S43" s="59"/>
      <c r="T43" s="5"/>
    </row>
    <row r="44" spans="1:20" s="19" customFormat="1" ht="20.25">
      <c r="A44" s="422"/>
      <c r="B44" s="126">
        <v>3</v>
      </c>
      <c r="C44" s="436"/>
      <c r="D44" s="126"/>
      <c r="E44" s="266"/>
      <c r="F44" s="313">
        <v>927.44</v>
      </c>
      <c r="G44" s="453">
        <v>1</v>
      </c>
      <c r="H44" s="219">
        <f t="shared" si="3"/>
        <v>10209.52</v>
      </c>
      <c r="I44" s="199">
        <f t="shared" si="4"/>
        <v>11</v>
      </c>
      <c r="J44" s="200">
        <v>89</v>
      </c>
      <c r="K44" s="228" t="s">
        <v>154</v>
      </c>
      <c r="L44" s="259">
        <v>927.44</v>
      </c>
      <c r="M44" s="126"/>
      <c r="N44" s="58"/>
      <c r="O44" s="245"/>
      <c r="P44" s="245"/>
      <c r="Q44" s="16">
        <v>32</v>
      </c>
      <c r="R44" s="16">
        <f t="shared" si="2"/>
        <v>326704.64000000001</v>
      </c>
      <c r="S44" s="59"/>
      <c r="T44" s="5"/>
    </row>
    <row r="45" spans="1:20" s="19" customFormat="1" ht="20.25">
      <c r="A45" s="422"/>
      <c r="B45" s="126">
        <v>3</v>
      </c>
      <c r="C45" s="436"/>
      <c r="D45" s="126"/>
      <c r="E45" s="266"/>
      <c r="F45" s="313">
        <v>934.69</v>
      </c>
      <c r="G45" s="453">
        <v>1</v>
      </c>
      <c r="H45" s="219">
        <f t="shared" si="3"/>
        <v>9274.83</v>
      </c>
      <c r="I45" s="199">
        <f t="shared" si="4"/>
        <v>10</v>
      </c>
      <c r="J45" s="200">
        <v>89</v>
      </c>
      <c r="K45" s="228" t="s">
        <v>154</v>
      </c>
      <c r="L45" s="259">
        <v>934.69</v>
      </c>
      <c r="M45" s="126"/>
      <c r="N45" s="58"/>
      <c r="O45" s="245"/>
      <c r="P45" s="245"/>
      <c r="Q45" s="16">
        <v>32</v>
      </c>
      <c r="R45" s="16">
        <f t="shared" si="2"/>
        <v>296794.56</v>
      </c>
      <c r="S45" s="59"/>
      <c r="T45" s="5"/>
    </row>
    <row r="46" spans="1:20" s="19" customFormat="1" ht="20.25">
      <c r="A46" s="266"/>
      <c r="B46" s="126">
        <v>2</v>
      </c>
      <c r="C46" s="436"/>
      <c r="D46" s="126"/>
      <c r="E46" s="266"/>
      <c r="F46" s="313">
        <v>936.05</v>
      </c>
      <c r="G46" s="453">
        <v>1</v>
      </c>
      <c r="H46" s="219">
        <f t="shared" si="3"/>
        <v>8338.7800000000007</v>
      </c>
      <c r="I46" s="199">
        <f t="shared" si="4"/>
        <v>9</v>
      </c>
      <c r="J46" s="200">
        <v>83</v>
      </c>
      <c r="K46" s="228" t="s">
        <v>154</v>
      </c>
      <c r="L46" s="259">
        <v>936.05</v>
      </c>
      <c r="M46" s="126"/>
      <c r="N46" s="58"/>
      <c r="O46" s="245"/>
      <c r="P46" s="245"/>
      <c r="Q46" s="16">
        <v>32</v>
      </c>
      <c r="R46" s="16">
        <f t="shared" si="2"/>
        <v>266840.96000000002</v>
      </c>
      <c r="S46" s="59"/>
      <c r="T46" s="5"/>
    </row>
    <row r="47" spans="1:20" s="19" customFormat="1" ht="20.25">
      <c r="A47" s="266"/>
      <c r="B47" s="126">
        <v>3</v>
      </c>
      <c r="C47" s="436"/>
      <c r="D47" s="126"/>
      <c r="E47" s="266"/>
      <c r="F47" s="313">
        <v>924.72</v>
      </c>
      <c r="G47" s="453">
        <v>1</v>
      </c>
      <c r="H47" s="219">
        <f t="shared" si="3"/>
        <v>7414.06</v>
      </c>
      <c r="I47" s="199">
        <f t="shared" si="4"/>
        <v>8</v>
      </c>
      <c r="J47" s="200">
        <v>88</v>
      </c>
      <c r="K47" s="228" t="s">
        <v>154</v>
      </c>
      <c r="L47" s="259">
        <v>924.72</v>
      </c>
      <c r="M47" s="126"/>
      <c r="N47" s="58"/>
      <c r="O47" s="245"/>
      <c r="P47" s="245"/>
      <c r="Q47" s="16">
        <v>32</v>
      </c>
      <c r="R47" s="16">
        <f t="shared" si="2"/>
        <v>237249.92000000001</v>
      </c>
      <c r="S47" s="59"/>
      <c r="T47" s="5"/>
    </row>
    <row r="48" spans="1:20" s="19" customFormat="1" ht="20.25">
      <c r="A48" s="266"/>
      <c r="B48" s="126">
        <v>3</v>
      </c>
      <c r="C48" s="436"/>
      <c r="D48" s="126"/>
      <c r="E48" s="266"/>
      <c r="F48" s="313">
        <v>917.46</v>
      </c>
      <c r="G48" s="453">
        <v>1</v>
      </c>
      <c r="H48" s="219">
        <f t="shared" si="3"/>
        <v>6496.6</v>
      </c>
      <c r="I48" s="199">
        <f t="shared" si="4"/>
        <v>7</v>
      </c>
      <c r="J48" s="200">
        <v>88</v>
      </c>
      <c r="K48" s="228" t="s">
        <v>154</v>
      </c>
      <c r="L48" s="259">
        <v>917.46</v>
      </c>
      <c r="M48" s="126"/>
      <c r="N48" s="58"/>
      <c r="O48" s="245"/>
      <c r="P48" s="245"/>
      <c r="Q48" s="16">
        <v>32</v>
      </c>
      <c r="R48" s="16">
        <f t="shared" si="2"/>
        <v>207891.20000000001</v>
      </c>
      <c r="S48" s="59"/>
      <c r="T48" s="5"/>
    </row>
    <row r="49" spans="1:20" s="19" customFormat="1" ht="20.25">
      <c r="A49" s="266"/>
      <c r="B49" s="126">
        <v>2</v>
      </c>
      <c r="C49" s="436"/>
      <c r="D49" s="126"/>
      <c r="E49" s="266"/>
      <c r="F49" s="313">
        <v>901.59</v>
      </c>
      <c r="G49" s="453">
        <v>1</v>
      </c>
      <c r="H49" s="219">
        <f t="shared" si="3"/>
        <v>5595.01</v>
      </c>
      <c r="I49" s="199">
        <f t="shared" si="4"/>
        <v>6</v>
      </c>
      <c r="J49" s="200">
        <v>85</v>
      </c>
      <c r="K49" s="228" t="s">
        <v>154</v>
      </c>
      <c r="L49" s="259">
        <v>901.59</v>
      </c>
      <c r="M49" s="126"/>
      <c r="N49" s="58"/>
      <c r="O49" s="245"/>
      <c r="P49" s="245"/>
      <c r="Q49" s="16">
        <v>32</v>
      </c>
      <c r="R49" s="16">
        <f t="shared" si="2"/>
        <v>179040.32</v>
      </c>
      <c r="S49" s="59"/>
      <c r="T49" s="5"/>
    </row>
    <row r="50" spans="1:20" s="19" customFormat="1" ht="20.25">
      <c r="A50" s="266"/>
      <c r="B50" s="126">
        <v>2</v>
      </c>
      <c r="C50" s="436"/>
      <c r="D50" s="126"/>
      <c r="E50" s="266"/>
      <c r="F50" s="313">
        <v>929.25</v>
      </c>
      <c r="G50" s="453">
        <v>1</v>
      </c>
      <c r="H50" s="219">
        <f t="shared" si="3"/>
        <v>4665.76</v>
      </c>
      <c r="I50" s="199">
        <f t="shared" si="4"/>
        <v>5</v>
      </c>
      <c r="J50" s="200">
        <v>85</v>
      </c>
      <c r="K50" s="228" t="s">
        <v>154</v>
      </c>
      <c r="L50" s="259">
        <v>929.25</v>
      </c>
      <c r="M50" s="126"/>
      <c r="N50" s="58"/>
      <c r="O50" s="245"/>
      <c r="P50" s="245"/>
      <c r="Q50" s="16">
        <v>32</v>
      </c>
      <c r="R50" s="16">
        <f t="shared" si="2"/>
        <v>149304.32000000001</v>
      </c>
      <c r="S50" s="59"/>
      <c r="T50" s="5"/>
    </row>
    <row r="51" spans="1:20" s="19" customFormat="1" ht="20.25">
      <c r="A51" s="266"/>
      <c r="B51" s="126">
        <v>2</v>
      </c>
      <c r="C51" s="436"/>
      <c r="D51" s="126"/>
      <c r="E51" s="266"/>
      <c r="F51" s="313">
        <v>954.65</v>
      </c>
      <c r="G51" s="453">
        <v>1</v>
      </c>
      <c r="H51" s="219">
        <f t="shared" si="3"/>
        <v>3711.11</v>
      </c>
      <c r="I51" s="199">
        <f t="shared" si="4"/>
        <v>4</v>
      </c>
      <c r="J51" s="200">
        <v>83</v>
      </c>
      <c r="K51" s="228" t="s">
        <v>154</v>
      </c>
      <c r="L51" s="259">
        <v>954.65</v>
      </c>
      <c r="M51" s="126"/>
      <c r="N51" s="58"/>
      <c r="O51" s="245"/>
      <c r="P51" s="245"/>
      <c r="Q51" s="16">
        <v>32</v>
      </c>
      <c r="R51" s="16">
        <f t="shared" si="2"/>
        <v>118755.52</v>
      </c>
      <c r="S51" s="59"/>
      <c r="T51" s="5"/>
    </row>
    <row r="52" spans="1:20" s="19" customFormat="1" ht="20.25">
      <c r="A52" s="266"/>
      <c r="B52" s="126">
        <v>2</v>
      </c>
      <c r="C52" s="436"/>
      <c r="D52" s="126"/>
      <c r="E52" s="266"/>
      <c r="F52" s="313">
        <v>977.32</v>
      </c>
      <c r="G52" s="453">
        <v>1</v>
      </c>
      <c r="H52" s="219">
        <f t="shared" si="3"/>
        <v>2733.79</v>
      </c>
      <c r="I52" s="199">
        <f t="shared" si="4"/>
        <v>3</v>
      </c>
      <c r="J52" s="200">
        <v>83</v>
      </c>
      <c r="K52" s="228" t="s">
        <v>154</v>
      </c>
      <c r="L52" s="259">
        <v>977.32</v>
      </c>
      <c r="M52" s="126"/>
      <c r="N52" s="58"/>
      <c r="O52" s="245"/>
      <c r="P52" s="245"/>
      <c r="Q52" s="16">
        <v>32</v>
      </c>
      <c r="R52" s="16">
        <f t="shared" si="2"/>
        <v>87481.279999999999</v>
      </c>
      <c r="S52" s="59"/>
      <c r="T52" s="5"/>
    </row>
    <row r="53" spans="1:20" s="19" customFormat="1" ht="20.25">
      <c r="A53" s="266"/>
      <c r="B53" s="126">
        <v>2</v>
      </c>
      <c r="C53" s="436"/>
      <c r="D53" s="126"/>
      <c r="E53" s="266"/>
      <c r="F53" s="313">
        <v>932.43</v>
      </c>
      <c r="G53" s="453">
        <v>1</v>
      </c>
      <c r="H53" s="219">
        <f t="shared" si="3"/>
        <v>1801.3600000000001</v>
      </c>
      <c r="I53" s="199">
        <f t="shared" si="4"/>
        <v>2</v>
      </c>
      <c r="J53" s="200">
        <v>83</v>
      </c>
      <c r="K53" s="228" t="s">
        <v>154</v>
      </c>
      <c r="L53" s="259">
        <v>932.43</v>
      </c>
      <c r="M53" s="126"/>
      <c r="N53" s="58"/>
      <c r="O53" s="245"/>
      <c r="P53" s="245"/>
      <c r="Q53" s="16">
        <v>32</v>
      </c>
      <c r="R53" s="16">
        <f t="shared" si="2"/>
        <v>57643.520000000004</v>
      </c>
      <c r="S53" s="59"/>
      <c r="T53" s="5"/>
    </row>
    <row r="54" spans="1:20" s="37" customFormat="1" ht="20.25">
      <c r="A54" s="266"/>
      <c r="B54" s="126">
        <v>2</v>
      </c>
      <c r="C54" s="436"/>
      <c r="D54" s="126"/>
      <c r="E54" s="266"/>
      <c r="F54" s="312">
        <v>894.33</v>
      </c>
      <c r="G54" s="453">
        <v>1</v>
      </c>
      <c r="H54" s="219">
        <f t="shared" si="3"/>
        <v>907.03000000000009</v>
      </c>
      <c r="I54" s="199">
        <f t="shared" si="4"/>
        <v>1</v>
      </c>
      <c r="J54" s="200">
        <v>85</v>
      </c>
      <c r="K54" s="228" t="s">
        <v>154</v>
      </c>
      <c r="L54" s="259">
        <v>894.33</v>
      </c>
      <c r="M54" s="126"/>
      <c r="N54" s="58"/>
      <c r="O54" s="240"/>
      <c r="P54" s="240"/>
      <c r="Q54" s="16">
        <v>32</v>
      </c>
      <c r="R54" s="16">
        <f t="shared" si="2"/>
        <v>29024.960000000003</v>
      </c>
      <c r="S54" s="12"/>
      <c r="T54" s="12"/>
    </row>
    <row r="55" spans="1:20" s="19" customFormat="1" ht="20.25">
      <c r="A55" s="266"/>
      <c r="B55" s="126">
        <v>2</v>
      </c>
      <c r="C55" s="436"/>
      <c r="D55" s="126"/>
      <c r="E55" s="266"/>
      <c r="F55" s="313">
        <v>907.03</v>
      </c>
      <c r="G55" s="453">
        <v>1</v>
      </c>
      <c r="H55" s="537">
        <f t="shared" si="3"/>
        <v>1.1368683772161603E-13</v>
      </c>
      <c r="I55" s="538">
        <f t="shared" si="4"/>
        <v>0</v>
      </c>
      <c r="J55" s="200">
        <v>85</v>
      </c>
      <c r="K55" s="228" t="s">
        <v>154</v>
      </c>
      <c r="L55" s="259">
        <v>907.03</v>
      </c>
      <c r="M55" s="126"/>
      <c r="N55" s="58"/>
      <c r="O55" s="245"/>
      <c r="P55" s="245"/>
      <c r="Q55" s="16">
        <v>32</v>
      </c>
      <c r="R55" s="16">
        <f t="shared" si="2"/>
        <v>3.637978807091713E-12</v>
      </c>
      <c r="S55" s="59"/>
      <c r="T55" s="5"/>
    </row>
    <row r="56" spans="1:20" s="19" customFormat="1" ht="20.25">
      <c r="A56" s="266"/>
      <c r="B56" s="517">
        <v>1</v>
      </c>
      <c r="C56" s="532">
        <v>18726.009999999998</v>
      </c>
      <c r="D56" s="517">
        <v>20</v>
      </c>
      <c r="E56" s="533"/>
      <c r="F56" s="534"/>
      <c r="G56" s="522"/>
      <c r="H56" s="523">
        <f t="shared" si="3"/>
        <v>18726.009999999998</v>
      </c>
      <c r="I56" s="524">
        <f t="shared" ref="I56:I77" si="5">I55-G56+D56</f>
        <v>20</v>
      </c>
      <c r="J56" s="525" t="s">
        <v>158</v>
      </c>
      <c r="K56" s="526"/>
      <c r="L56" s="535"/>
      <c r="M56" s="126"/>
      <c r="N56" s="58"/>
      <c r="O56" s="245"/>
      <c r="P56" s="245"/>
      <c r="Q56" s="16">
        <v>32</v>
      </c>
      <c r="R56" s="16">
        <f t="shared" si="2"/>
        <v>599232.31999999995</v>
      </c>
      <c r="S56" s="59"/>
      <c r="T56" s="5"/>
    </row>
    <row r="57" spans="1:20" s="19" customFormat="1">
      <c r="A57" s="266"/>
      <c r="B57" s="126">
        <v>2</v>
      </c>
      <c r="C57" s="436"/>
      <c r="D57" s="126"/>
      <c r="E57" s="266"/>
      <c r="F57" s="531">
        <v>943.01</v>
      </c>
      <c r="G57" s="309">
        <v>1</v>
      </c>
      <c r="H57" s="219">
        <f t="shared" si="3"/>
        <v>17783</v>
      </c>
      <c r="I57" s="199">
        <f t="shared" si="5"/>
        <v>19</v>
      </c>
      <c r="J57" s="200">
        <v>82</v>
      </c>
      <c r="K57" s="228" t="s">
        <v>154</v>
      </c>
      <c r="L57" s="531">
        <v>943.01</v>
      </c>
      <c r="M57" s="126"/>
      <c r="N57" s="58"/>
      <c r="O57" s="245"/>
      <c r="P57" s="245"/>
      <c r="Q57" s="16">
        <v>32</v>
      </c>
      <c r="R57" s="16">
        <f t="shared" si="2"/>
        <v>569056</v>
      </c>
      <c r="S57" s="59"/>
      <c r="T57" s="5"/>
    </row>
    <row r="58" spans="1:20" s="19" customFormat="1">
      <c r="A58" s="266"/>
      <c r="B58" s="126">
        <v>2</v>
      </c>
      <c r="C58" s="436"/>
      <c r="D58" s="126"/>
      <c r="E58" s="266"/>
      <c r="F58" s="531">
        <v>905.82</v>
      </c>
      <c r="G58" s="309">
        <v>1</v>
      </c>
      <c r="H58" s="219">
        <f t="shared" si="3"/>
        <v>16877.18</v>
      </c>
      <c r="I58" s="199">
        <f t="shared" si="5"/>
        <v>18</v>
      </c>
      <c r="J58" s="200">
        <v>84</v>
      </c>
      <c r="K58" s="228" t="s">
        <v>154</v>
      </c>
      <c r="L58" s="531">
        <v>905.82</v>
      </c>
      <c r="M58" s="126"/>
      <c r="N58" s="58"/>
      <c r="O58" s="245"/>
      <c r="P58" s="245"/>
      <c r="Q58" s="16">
        <v>32</v>
      </c>
      <c r="R58" s="16">
        <f t="shared" si="2"/>
        <v>540069.76</v>
      </c>
      <c r="S58" s="59"/>
      <c r="T58" s="5"/>
    </row>
    <row r="59" spans="1:20" s="19" customFormat="1" ht="16.5" customHeight="1">
      <c r="A59" s="266"/>
      <c r="B59" s="126">
        <v>2</v>
      </c>
      <c r="C59" s="436"/>
      <c r="D59" s="126"/>
      <c r="E59" s="266"/>
      <c r="F59" s="531">
        <v>948.46</v>
      </c>
      <c r="G59" s="309">
        <v>1</v>
      </c>
      <c r="H59" s="219">
        <f t="shared" si="3"/>
        <v>15928.720000000001</v>
      </c>
      <c r="I59" s="199">
        <f t="shared" si="5"/>
        <v>17</v>
      </c>
      <c r="J59" s="200">
        <v>84</v>
      </c>
      <c r="K59" s="228" t="s">
        <v>154</v>
      </c>
      <c r="L59" s="531">
        <v>948.46</v>
      </c>
      <c r="M59" s="126"/>
      <c r="N59" s="58"/>
      <c r="O59" s="245"/>
      <c r="P59" s="245"/>
      <c r="Q59" s="16">
        <v>32</v>
      </c>
      <c r="R59" s="16">
        <f t="shared" si="2"/>
        <v>509719.04000000004</v>
      </c>
      <c r="S59" s="59"/>
      <c r="T59" s="5"/>
    </row>
    <row r="60" spans="1:20" s="19" customFormat="1">
      <c r="A60" s="266"/>
      <c r="B60" s="126">
        <v>2</v>
      </c>
      <c r="C60" s="436"/>
      <c r="D60" s="126"/>
      <c r="E60" s="266"/>
      <c r="F60" s="485">
        <v>912.17</v>
      </c>
      <c r="G60" s="309">
        <v>1</v>
      </c>
      <c r="H60" s="219">
        <f t="shared" si="3"/>
        <v>15016.550000000001</v>
      </c>
      <c r="I60" s="199">
        <f t="shared" si="5"/>
        <v>16</v>
      </c>
      <c r="J60" s="200">
        <v>84</v>
      </c>
      <c r="K60" s="228" t="s">
        <v>154</v>
      </c>
      <c r="L60" s="485">
        <v>912.17</v>
      </c>
      <c r="M60" s="126"/>
      <c r="N60" s="58"/>
      <c r="O60" s="245"/>
      <c r="P60" s="245"/>
      <c r="Q60" s="16">
        <v>32</v>
      </c>
      <c r="R60" s="16">
        <f t="shared" si="2"/>
        <v>480529.60000000003</v>
      </c>
      <c r="S60" s="59"/>
      <c r="T60" s="5"/>
    </row>
    <row r="61" spans="1:20" s="19" customFormat="1">
      <c r="A61" s="266"/>
      <c r="B61" s="126">
        <v>2</v>
      </c>
      <c r="C61" s="436"/>
      <c r="D61" s="126"/>
      <c r="E61" s="266"/>
      <c r="F61" s="531">
        <v>916.71</v>
      </c>
      <c r="G61" s="309">
        <v>1</v>
      </c>
      <c r="H61" s="219">
        <f t="shared" si="3"/>
        <v>14099.84</v>
      </c>
      <c r="I61" s="199">
        <f t="shared" si="5"/>
        <v>15</v>
      </c>
      <c r="J61" s="200">
        <v>84</v>
      </c>
      <c r="K61" s="228" t="s">
        <v>154</v>
      </c>
      <c r="L61" s="531">
        <v>916.71</v>
      </c>
      <c r="M61" s="126"/>
      <c r="N61" s="58"/>
      <c r="O61" s="245"/>
      <c r="P61" s="245"/>
      <c r="Q61" s="16">
        <v>32</v>
      </c>
      <c r="R61" s="16">
        <f t="shared" si="2"/>
        <v>451194.88</v>
      </c>
      <c r="S61" s="59"/>
      <c r="T61" s="5"/>
    </row>
    <row r="62" spans="1:20" s="19" customFormat="1">
      <c r="A62" s="266"/>
      <c r="B62" s="126">
        <v>2</v>
      </c>
      <c r="C62" s="436"/>
      <c r="D62" s="126"/>
      <c r="E62" s="266"/>
      <c r="F62" s="531">
        <v>892.21</v>
      </c>
      <c r="G62" s="309">
        <v>1</v>
      </c>
      <c r="H62" s="219">
        <f t="shared" si="3"/>
        <v>13207.630000000001</v>
      </c>
      <c r="I62" s="199">
        <f t="shared" si="5"/>
        <v>14</v>
      </c>
      <c r="J62" s="200">
        <v>84</v>
      </c>
      <c r="K62" s="228" t="s">
        <v>154</v>
      </c>
      <c r="L62" s="531">
        <v>892.21</v>
      </c>
      <c r="M62" s="126"/>
      <c r="N62" s="58"/>
      <c r="O62" s="245"/>
      <c r="P62" s="245"/>
      <c r="Q62" s="16">
        <v>32</v>
      </c>
      <c r="R62" s="16">
        <f t="shared" si="2"/>
        <v>422644.16000000003</v>
      </c>
      <c r="S62" s="59"/>
      <c r="T62" s="5"/>
    </row>
    <row r="63" spans="1:20" s="19" customFormat="1">
      <c r="A63" s="266"/>
      <c r="B63" s="126">
        <v>2</v>
      </c>
      <c r="C63" s="436"/>
      <c r="D63" s="126"/>
      <c r="E63" s="266"/>
      <c r="F63" s="531">
        <v>938.02</v>
      </c>
      <c r="G63" s="309">
        <v>1</v>
      </c>
      <c r="H63" s="219">
        <f t="shared" si="3"/>
        <v>12269.61</v>
      </c>
      <c r="I63" s="199">
        <f t="shared" si="5"/>
        <v>13</v>
      </c>
      <c r="J63" s="200">
        <v>84</v>
      </c>
      <c r="K63" s="228" t="s">
        <v>154</v>
      </c>
      <c r="L63" s="531">
        <v>938.02</v>
      </c>
      <c r="M63" s="126"/>
      <c r="N63" s="58"/>
      <c r="O63" s="245"/>
      <c r="P63" s="245"/>
      <c r="Q63" s="16">
        <v>32</v>
      </c>
      <c r="R63" s="16">
        <f t="shared" si="2"/>
        <v>392627.52</v>
      </c>
      <c r="S63" s="59"/>
      <c r="T63" s="5"/>
    </row>
    <row r="64" spans="1:20" s="19" customFormat="1">
      <c r="A64" s="266"/>
      <c r="B64" s="126">
        <v>2</v>
      </c>
      <c r="C64" s="436"/>
      <c r="D64" s="126"/>
      <c r="E64" s="266"/>
      <c r="F64" s="531">
        <v>937.57</v>
      </c>
      <c r="G64" s="309">
        <v>1</v>
      </c>
      <c r="H64" s="219">
        <f t="shared" si="3"/>
        <v>11332.04</v>
      </c>
      <c r="I64" s="199">
        <f t="shared" si="5"/>
        <v>12</v>
      </c>
      <c r="J64" s="200">
        <v>82</v>
      </c>
      <c r="K64" s="228" t="s">
        <v>154</v>
      </c>
      <c r="L64" s="531">
        <v>937.57</v>
      </c>
      <c r="M64" s="126"/>
      <c r="N64" s="58"/>
      <c r="O64" s="245"/>
      <c r="P64" s="245"/>
      <c r="Q64" s="16">
        <v>32</v>
      </c>
      <c r="R64" s="16">
        <f t="shared" si="2"/>
        <v>362625.28000000003</v>
      </c>
      <c r="S64" s="59"/>
      <c r="T64" s="5"/>
    </row>
    <row r="65" spans="1:20" s="19" customFormat="1">
      <c r="A65" s="266"/>
      <c r="B65" s="126">
        <v>2</v>
      </c>
      <c r="C65" s="436"/>
      <c r="D65" s="126"/>
      <c r="E65" s="266"/>
      <c r="F65" s="531">
        <v>916.71</v>
      </c>
      <c r="G65" s="309">
        <v>1</v>
      </c>
      <c r="H65" s="219">
        <f t="shared" si="3"/>
        <v>10415.330000000002</v>
      </c>
      <c r="I65" s="199">
        <f t="shared" si="5"/>
        <v>11</v>
      </c>
      <c r="J65" s="200">
        <v>82</v>
      </c>
      <c r="K65" s="228" t="s">
        <v>154</v>
      </c>
      <c r="L65" s="531">
        <v>916.71</v>
      </c>
      <c r="M65" s="126"/>
      <c r="N65" s="58"/>
      <c r="O65" s="245"/>
      <c r="P65" s="245"/>
      <c r="Q65" s="16">
        <v>32</v>
      </c>
      <c r="R65" s="16">
        <f t="shared" si="2"/>
        <v>333290.56000000006</v>
      </c>
      <c r="S65" s="59"/>
      <c r="T65" s="5"/>
    </row>
    <row r="66" spans="1:20" s="19" customFormat="1">
      <c r="A66" s="266"/>
      <c r="B66" s="126">
        <v>2</v>
      </c>
      <c r="C66" s="436"/>
      <c r="D66" s="126"/>
      <c r="E66" s="266"/>
      <c r="F66" s="531">
        <v>949.36</v>
      </c>
      <c r="G66" s="309">
        <v>1</v>
      </c>
      <c r="H66" s="219">
        <f t="shared" si="3"/>
        <v>9465.9700000000012</v>
      </c>
      <c r="I66" s="199">
        <f t="shared" si="5"/>
        <v>10</v>
      </c>
      <c r="J66" s="200">
        <v>84</v>
      </c>
      <c r="K66" s="228" t="s">
        <v>154</v>
      </c>
      <c r="L66" s="531">
        <v>949.36</v>
      </c>
      <c r="M66" s="126"/>
      <c r="N66" s="58"/>
      <c r="O66" s="245"/>
      <c r="P66" s="245"/>
      <c r="Q66" s="16">
        <v>32</v>
      </c>
      <c r="R66" s="16">
        <f t="shared" si="2"/>
        <v>302911.04000000004</v>
      </c>
      <c r="S66" s="59"/>
      <c r="T66" s="5"/>
    </row>
    <row r="67" spans="1:20" s="19" customFormat="1">
      <c r="A67" s="266"/>
      <c r="B67" s="126">
        <v>2</v>
      </c>
      <c r="C67" s="436"/>
      <c r="D67" s="126"/>
      <c r="E67" s="266"/>
      <c r="F67" s="531">
        <v>966.6</v>
      </c>
      <c r="G67" s="309">
        <v>1</v>
      </c>
      <c r="H67" s="219">
        <f t="shared" ref="H67:H77" si="6">H66-F67+C67</f>
        <v>8499.3700000000008</v>
      </c>
      <c r="I67" s="199">
        <f t="shared" si="5"/>
        <v>9</v>
      </c>
      <c r="J67" s="200">
        <v>82</v>
      </c>
      <c r="K67" s="228" t="s">
        <v>154</v>
      </c>
      <c r="L67" s="531">
        <v>966.6</v>
      </c>
      <c r="M67" s="126"/>
      <c r="N67" s="58"/>
      <c r="O67" s="245"/>
      <c r="P67" s="245"/>
      <c r="Q67" s="16">
        <v>32</v>
      </c>
      <c r="R67" s="16">
        <f t="shared" si="2"/>
        <v>271979.84000000003</v>
      </c>
      <c r="S67" s="59"/>
      <c r="T67" s="5"/>
    </row>
    <row r="68" spans="1:20" s="19" customFormat="1" ht="17.25" customHeight="1">
      <c r="A68" s="266"/>
      <c r="B68" s="126">
        <v>2</v>
      </c>
      <c r="C68" s="436"/>
      <c r="D68" s="126"/>
      <c r="E68" s="266"/>
      <c r="F68" s="531">
        <v>975.22</v>
      </c>
      <c r="G68" s="309">
        <v>1</v>
      </c>
      <c r="H68" s="219">
        <f t="shared" si="6"/>
        <v>7524.1500000000005</v>
      </c>
      <c r="I68" s="199">
        <f t="shared" si="5"/>
        <v>8</v>
      </c>
      <c r="J68" s="200">
        <v>82</v>
      </c>
      <c r="K68" s="228" t="s">
        <v>154</v>
      </c>
      <c r="L68" s="531">
        <v>975.22</v>
      </c>
      <c r="M68" s="126"/>
      <c r="N68" s="58"/>
      <c r="O68" s="245"/>
      <c r="P68" s="245"/>
      <c r="Q68" s="16">
        <v>32</v>
      </c>
      <c r="R68" s="16">
        <f t="shared" si="2"/>
        <v>240772.80000000002</v>
      </c>
      <c r="S68" s="59"/>
      <c r="T68" s="5"/>
    </row>
    <row r="69" spans="1:20" s="38" customFormat="1">
      <c r="A69" s="267"/>
      <c r="B69" s="126">
        <v>2</v>
      </c>
      <c r="C69" s="435"/>
      <c r="D69" s="222"/>
      <c r="E69" s="267"/>
      <c r="F69" s="531">
        <v>921.69</v>
      </c>
      <c r="G69" s="309">
        <v>1</v>
      </c>
      <c r="H69" s="219">
        <f t="shared" si="6"/>
        <v>6602.4600000000009</v>
      </c>
      <c r="I69" s="199">
        <f t="shared" si="5"/>
        <v>7</v>
      </c>
      <c r="J69" s="200">
        <v>84</v>
      </c>
      <c r="K69" s="228" t="s">
        <v>154</v>
      </c>
      <c r="L69" s="531">
        <v>921.69</v>
      </c>
      <c r="M69" s="126"/>
      <c r="N69" s="58"/>
      <c r="O69" s="247"/>
      <c r="P69" s="247"/>
      <c r="Q69" s="16">
        <v>32</v>
      </c>
      <c r="R69" s="16">
        <f t="shared" si="2"/>
        <v>211278.72000000003</v>
      </c>
      <c r="S69" s="59"/>
      <c r="T69" s="59"/>
    </row>
    <row r="70" spans="1:20" s="38" customFormat="1">
      <c r="A70" s="267"/>
      <c r="B70" s="126">
        <v>2</v>
      </c>
      <c r="C70" s="435"/>
      <c r="D70" s="222"/>
      <c r="E70" s="267"/>
      <c r="F70" s="531">
        <v>947.55</v>
      </c>
      <c r="G70" s="309">
        <v>1</v>
      </c>
      <c r="H70" s="219">
        <f t="shared" si="6"/>
        <v>5654.9100000000008</v>
      </c>
      <c r="I70" s="199">
        <f t="shared" si="5"/>
        <v>6</v>
      </c>
      <c r="J70" s="200">
        <v>82</v>
      </c>
      <c r="K70" s="228" t="s">
        <v>154</v>
      </c>
      <c r="L70" s="531">
        <v>947.55</v>
      </c>
      <c r="M70" s="126"/>
      <c r="N70" s="58"/>
      <c r="O70" s="247"/>
      <c r="P70" s="247"/>
      <c r="Q70" s="16">
        <v>32</v>
      </c>
      <c r="R70" s="16">
        <f t="shared" si="2"/>
        <v>180957.12000000002</v>
      </c>
      <c r="S70" s="59"/>
      <c r="T70" s="59"/>
    </row>
    <row r="71" spans="1:20" s="38" customFormat="1">
      <c r="A71" s="267"/>
      <c r="B71" s="126">
        <v>2</v>
      </c>
      <c r="C71" s="435"/>
      <c r="D71" s="222"/>
      <c r="E71" s="267"/>
      <c r="F71" s="531">
        <v>966.6</v>
      </c>
      <c r="G71" s="309">
        <v>1</v>
      </c>
      <c r="H71" s="219">
        <f t="shared" si="6"/>
        <v>4688.3100000000004</v>
      </c>
      <c r="I71" s="199">
        <f t="shared" si="5"/>
        <v>5</v>
      </c>
      <c r="J71" s="200">
        <v>82</v>
      </c>
      <c r="K71" s="228" t="s">
        <v>154</v>
      </c>
      <c r="L71" s="531">
        <v>966.6</v>
      </c>
      <c r="M71" s="126"/>
      <c r="N71" s="58"/>
      <c r="O71" s="247"/>
      <c r="P71" s="247"/>
      <c r="Q71" s="16">
        <v>32</v>
      </c>
      <c r="R71" s="16">
        <f t="shared" si="2"/>
        <v>150025.92000000001</v>
      </c>
      <c r="S71" s="59"/>
      <c r="T71" s="59"/>
    </row>
    <row r="72" spans="1:20" s="19" customFormat="1">
      <c r="A72" s="266"/>
      <c r="B72" s="126">
        <v>2</v>
      </c>
      <c r="C72" s="436"/>
      <c r="D72" s="126"/>
      <c r="E72" s="266"/>
      <c r="F72" s="531">
        <v>938.48</v>
      </c>
      <c r="G72" s="309">
        <v>1</v>
      </c>
      <c r="H72" s="219">
        <f t="shared" si="6"/>
        <v>3749.8300000000004</v>
      </c>
      <c r="I72" s="199">
        <f t="shared" si="5"/>
        <v>4</v>
      </c>
      <c r="J72" s="200">
        <v>84</v>
      </c>
      <c r="K72" s="228" t="s">
        <v>154</v>
      </c>
      <c r="L72" s="531">
        <v>938.48</v>
      </c>
      <c r="M72" s="126"/>
      <c r="N72" s="58"/>
      <c r="O72" s="245"/>
      <c r="P72" s="245"/>
      <c r="Q72" s="16">
        <v>32</v>
      </c>
      <c r="R72" s="16">
        <f t="shared" si="2"/>
        <v>119994.56000000001</v>
      </c>
      <c r="S72" s="59"/>
      <c r="T72" s="5"/>
    </row>
    <row r="73" spans="1:20" s="19" customFormat="1">
      <c r="A73" s="266"/>
      <c r="B73" s="126">
        <v>2</v>
      </c>
      <c r="C73" s="436"/>
      <c r="D73" s="126"/>
      <c r="E73" s="266"/>
      <c r="F73" s="531">
        <v>912.17</v>
      </c>
      <c r="G73" s="309">
        <v>1</v>
      </c>
      <c r="H73" s="219">
        <f t="shared" si="6"/>
        <v>2837.6600000000003</v>
      </c>
      <c r="I73" s="199">
        <f t="shared" si="5"/>
        <v>3</v>
      </c>
      <c r="J73" s="200">
        <v>82</v>
      </c>
      <c r="K73" s="228" t="s">
        <v>154</v>
      </c>
      <c r="L73" s="531">
        <v>912.17</v>
      </c>
      <c r="M73" s="126"/>
      <c r="N73" s="58"/>
      <c r="O73" s="245"/>
      <c r="P73" s="245"/>
      <c r="Q73" s="16">
        <v>32</v>
      </c>
      <c r="R73" s="16">
        <f t="shared" si="2"/>
        <v>90805.12000000001</v>
      </c>
      <c r="S73" s="59"/>
      <c r="T73" s="5"/>
    </row>
    <row r="74" spans="1:20" s="19" customFormat="1">
      <c r="A74" s="266"/>
      <c r="B74" s="126">
        <v>2</v>
      </c>
      <c r="C74" s="436"/>
      <c r="D74" s="126"/>
      <c r="E74" s="266"/>
      <c r="F74" s="531">
        <v>935.3</v>
      </c>
      <c r="G74" s="309">
        <v>1</v>
      </c>
      <c r="H74" s="219">
        <f t="shared" si="6"/>
        <v>1902.3600000000004</v>
      </c>
      <c r="I74" s="199">
        <f t="shared" si="5"/>
        <v>2</v>
      </c>
      <c r="J74" s="200">
        <v>82</v>
      </c>
      <c r="K74" s="228" t="s">
        <v>154</v>
      </c>
      <c r="L74" s="531">
        <v>935.3</v>
      </c>
      <c r="M74" s="126"/>
      <c r="N74" s="58"/>
      <c r="O74" s="245"/>
      <c r="P74" s="245"/>
      <c r="Q74" s="16">
        <v>32</v>
      </c>
      <c r="R74" s="16">
        <f t="shared" si="2"/>
        <v>60875.520000000011</v>
      </c>
      <c r="S74" s="59"/>
      <c r="T74" s="5"/>
    </row>
    <row r="75" spans="1:20" s="19" customFormat="1">
      <c r="A75" s="266"/>
      <c r="B75" s="126">
        <v>2</v>
      </c>
      <c r="C75" s="436"/>
      <c r="D75" s="126"/>
      <c r="E75" s="266"/>
      <c r="F75" s="531">
        <v>931.22</v>
      </c>
      <c r="G75" s="309">
        <v>1</v>
      </c>
      <c r="H75" s="219">
        <f t="shared" si="6"/>
        <v>971.14000000000033</v>
      </c>
      <c r="I75" s="199">
        <f t="shared" si="5"/>
        <v>1</v>
      </c>
      <c r="J75" s="200">
        <v>84</v>
      </c>
      <c r="K75" s="228" t="s">
        <v>154</v>
      </c>
      <c r="L75" s="531">
        <v>931.22</v>
      </c>
      <c r="M75" s="126"/>
      <c r="N75" s="58"/>
      <c r="O75" s="245"/>
      <c r="P75" s="245"/>
      <c r="Q75" s="16">
        <v>32</v>
      </c>
      <c r="R75" s="16">
        <f t="shared" si="2"/>
        <v>31076.48000000001</v>
      </c>
      <c r="S75" s="59"/>
      <c r="T75" s="5"/>
    </row>
    <row r="76" spans="1:20" s="38" customFormat="1">
      <c r="A76" s="267"/>
      <c r="B76" s="126">
        <v>2</v>
      </c>
      <c r="C76" s="436"/>
      <c r="D76" s="126"/>
      <c r="E76" s="266"/>
      <c r="F76" s="485">
        <v>971.14</v>
      </c>
      <c r="G76" s="309">
        <v>1</v>
      </c>
      <c r="H76" s="537">
        <f t="shared" si="6"/>
        <v>3.4106051316484809E-13</v>
      </c>
      <c r="I76" s="538">
        <f t="shared" si="5"/>
        <v>0</v>
      </c>
      <c r="J76" s="200">
        <v>82</v>
      </c>
      <c r="K76" s="228" t="s">
        <v>154</v>
      </c>
      <c r="L76" s="485">
        <v>971.14</v>
      </c>
      <c r="M76" s="126"/>
      <c r="N76" s="58"/>
      <c r="O76" s="245"/>
      <c r="P76" s="247"/>
      <c r="Q76" s="16">
        <v>32</v>
      </c>
      <c r="R76" s="16">
        <f t="shared" si="2"/>
        <v>1.0913936421275139E-11</v>
      </c>
      <c r="S76" s="59"/>
      <c r="T76" s="59"/>
    </row>
    <row r="77" spans="1:20" s="19" customFormat="1">
      <c r="A77" s="266"/>
      <c r="B77" s="517">
        <v>3</v>
      </c>
      <c r="C77" s="532">
        <v>18449.87</v>
      </c>
      <c r="D77" s="517">
        <v>20</v>
      </c>
      <c r="E77" s="533"/>
      <c r="F77" s="536"/>
      <c r="G77" s="529"/>
      <c r="H77" s="523">
        <f t="shared" si="6"/>
        <v>18449.87</v>
      </c>
      <c r="I77" s="524">
        <f t="shared" si="5"/>
        <v>20</v>
      </c>
      <c r="J77" s="525" t="s">
        <v>161</v>
      </c>
      <c r="K77" s="530"/>
      <c r="L77" s="536"/>
      <c r="M77" s="126"/>
      <c r="N77" s="58"/>
      <c r="O77" s="245"/>
      <c r="P77" s="245"/>
      <c r="Q77" s="16">
        <v>32</v>
      </c>
      <c r="R77" s="16">
        <f t="shared" si="2"/>
        <v>590395.84</v>
      </c>
      <c r="S77" s="59"/>
      <c r="T77" s="5"/>
    </row>
    <row r="78" spans="1:20" s="19" customFormat="1">
      <c r="A78" s="266"/>
      <c r="B78" s="126">
        <v>4</v>
      </c>
      <c r="C78" s="436"/>
      <c r="D78" s="126"/>
      <c r="E78" s="266"/>
      <c r="F78" s="531">
        <v>931.52</v>
      </c>
      <c r="G78" s="309">
        <v>1</v>
      </c>
      <c r="H78" s="219">
        <f t="shared" ref="H78:H98" si="7">H77-F78+C78</f>
        <v>17518.349999999999</v>
      </c>
      <c r="I78" s="199">
        <f t="shared" ref="I78:I98" si="8">I77-G78+D78</f>
        <v>19</v>
      </c>
      <c r="J78" s="200">
        <v>93</v>
      </c>
      <c r="K78" s="202" t="s">
        <v>154</v>
      </c>
      <c r="L78" s="259"/>
      <c r="M78" s="126"/>
      <c r="N78" s="58"/>
      <c r="O78" s="245"/>
      <c r="P78" s="245"/>
      <c r="Q78" s="16">
        <v>32</v>
      </c>
      <c r="R78" s="16">
        <f t="shared" ref="R78:R141" si="9">Q78*H78</f>
        <v>560587.19999999995</v>
      </c>
      <c r="S78" s="59"/>
      <c r="T78" s="5"/>
    </row>
    <row r="79" spans="1:20" s="19" customFormat="1">
      <c r="A79" s="266"/>
      <c r="B79" s="126">
        <v>4</v>
      </c>
      <c r="C79" s="436"/>
      <c r="D79" s="126"/>
      <c r="E79" s="266"/>
      <c r="F79" s="531">
        <v>950.11</v>
      </c>
      <c r="G79" s="309">
        <v>1</v>
      </c>
      <c r="H79" s="219">
        <f t="shared" si="7"/>
        <v>16568.239999999998</v>
      </c>
      <c r="I79" s="199">
        <f t="shared" si="8"/>
        <v>18</v>
      </c>
      <c r="J79" s="200">
        <v>93</v>
      </c>
      <c r="K79" s="202" t="s">
        <v>154</v>
      </c>
      <c r="L79" s="259"/>
      <c r="M79" s="126"/>
      <c r="N79" s="58"/>
      <c r="O79" s="245"/>
      <c r="P79" s="245"/>
      <c r="Q79" s="16">
        <v>32</v>
      </c>
      <c r="R79" s="16">
        <f t="shared" si="9"/>
        <v>530183.67999999993</v>
      </c>
      <c r="S79" s="59"/>
      <c r="T79" s="5"/>
    </row>
    <row r="80" spans="1:20" s="19" customFormat="1">
      <c r="A80" s="266"/>
      <c r="B80" s="126">
        <v>4</v>
      </c>
      <c r="C80" s="436"/>
      <c r="D80" s="126"/>
      <c r="E80" s="266"/>
      <c r="F80" s="531">
        <v>937.41</v>
      </c>
      <c r="G80" s="309">
        <v>1</v>
      </c>
      <c r="H80" s="219">
        <f t="shared" si="7"/>
        <v>15630.829999999998</v>
      </c>
      <c r="I80" s="199">
        <f t="shared" si="8"/>
        <v>17</v>
      </c>
      <c r="J80" s="200">
        <v>98</v>
      </c>
      <c r="K80" s="202" t="s">
        <v>154</v>
      </c>
      <c r="L80" s="259"/>
      <c r="M80" s="126"/>
      <c r="N80" s="58"/>
      <c r="O80" s="245"/>
      <c r="P80" s="245"/>
      <c r="Q80" s="16">
        <v>32</v>
      </c>
      <c r="R80" s="16">
        <f t="shared" si="9"/>
        <v>500186.55999999994</v>
      </c>
      <c r="S80" s="59"/>
      <c r="T80" s="5"/>
    </row>
    <row r="81" spans="1:20" s="19" customFormat="1">
      <c r="A81" s="266"/>
      <c r="B81" s="126">
        <v>4</v>
      </c>
      <c r="C81" s="436"/>
      <c r="D81" s="126"/>
      <c r="E81" s="266"/>
      <c r="F81" s="531">
        <v>908.84</v>
      </c>
      <c r="G81" s="309">
        <v>1</v>
      </c>
      <c r="H81" s="219">
        <f t="shared" si="7"/>
        <v>14721.989999999998</v>
      </c>
      <c r="I81" s="199">
        <f t="shared" si="8"/>
        <v>16</v>
      </c>
      <c r="J81" s="200">
        <v>99</v>
      </c>
      <c r="K81" s="202" t="s">
        <v>154</v>
      </c>
      <c r="L81" s="259"/>
      <c r="M81" s="126"/>
      <c r="N81" s="58"/>
      <c r="O81" s="245"/>
      <c r="P81" s="245"/>
      <c r="Q81" s="16">
        <v>32</v>
      </c>
      <c r="R81" s="16">
        <f t="shared" si="9"/>
        <v>471103.67999999993</v>
      </c>
      <c r="S81" s="59"/>
      <c r="T81" s="5"/>
    </row>
    <row r="82" spans="1:20" s="19" customFormat="1">
      <c r="A82" s="266"/>
      <c r="B82" s="126">
        <v>4</v>
      </c>
      <c r="C82" s="436"/>
      <c r="D82" s="126"/>
      <c r="E82" s="266"/>
      <c r="F82" s="531">
        <v>884.35</v>
      </c>
      <c r="G82" s="309">
        <v>1</v>
      </c>
      <c r="H82" s="219">
        <f t="shared" si="7"/>
        <v>13837.639999999998</v>
      </c>
      <c r="I82" s="199">
        <f t="shared" si="8"/>
        <v>15</v>
      </c>
      <c r="J82" s="200">
        <v>101</v>
      </c>
      <c r="K82" s="202" t="s">
        <v>154</v>
      </c>
      <c r="L82" s="259"/>
      <c r="M82" s="126"/>
      <c r="N82" s="58"/>
      <c r="O82" s="245"/>
      <c r="P82" s="245"/>
      <c r="Q82" s="16">
        <v>32</v>
      </c>
      <c r="R82" s="16">
        <f t="shared" si="9"/>
        <v>442804.47999999992</v>
      </c>
      <c r="S82" s="59"/>
      <c r="T82" s="5"/>
    </row>
    <row r="83" spans="1:20" s="19" customFormat="1">
      <c r="A83" s="266"/>
      <c r="B83" s="126">
        <v>4</v>
      </c>
      <c r="C83" s="436"/>
      <c r="D83" s="126"/>
      <c r="E83" s="266"/>
      <c r="F83" s="531">
        <v>925.62</v>
      </c>
      <c r="G83" s="309">
        <v>1</v>
      </c>
      <c r="H83" s="219">
        <f t="shared" si="7"/>
        <v>12912.019999999997</v>
      </c>
      <c r="I83" s="199">
        <f t="shared" si="8"/>
        <v>14</v>
      </c>
      <c r="J83" s="200">
        <v>93</v>
      </c>
      <c r="K83" s="202" t="s">
        <v>154</v>
      </c>
      <c r="L83" s="259"/>
      <c r="M83" s="126"/>
      <c r="N83" s="58"/>
      <c r="O83" s="245"/>
      <c r="P83" s="245"/>
      <c r="Q83" s="16">
        <v>32</v>
      </c>
      <c r="R83" s="16">
        <f t="shared" si="9"/>
        <v>413184.6399999999</v>
      </c>
      <c r="S83" s="59"/>
      <c r="T83" s="5"/>
    </row>
    <row r="84" spans="1:20" s="19" customFormat="1">
      <c r="A84" s="266"/>
      <c r="B84" s="126">
        <v>4</v>
      </c>
      <c r="C84" s="436"/>
      <c r="D84" s="126"/>
      <c r="E84" s="266"/>
      <c r="F84" s="531">
        <v>917.91</v>
      </c>
      <c r="G84" s="309">
        <v>1</v>
      </c>
      <c r="H84" s="219">
        <f t="shared" si="7"/>
        <v>11994.109999999997</v>
      </c>
      <c r="I84" s="199">
        <f t="shared" si="8"/>
        <v>13</v>
      </c>
      <c r="J84" s="200">
        <v>93</v>
      </c>
      <c r="K84" s="202" t="s">
        <v>154</v>
      </c>
      <c r="L84" s="259"/>
      <c r="M84" s="126"/>
      <c r="N84" s="58"/>
      <c r="O84" s="245"/>
      <c r="P84" s="245"/>
      <c r="Q84" s="16">
        <v>32</v>
      </c>
      <c r="R84" s="16">
        <f t="shared" si="9"/>
        <v>383811.5199999999</v>
      </c>
      <c r="S84" s="59"/>
      <c r="T84" s="5"/>
    </row>
    <row r="85" spans="1:20" s="19" customFormat="1">
      <c r="A85" s="266"/>
      <c r="B85" s="126">
        <v>4</v>
      </c>
      <c r="C85" s="436"/>
      <c r="D85" s="126"/>
      <c r="E85" s="266"/>
      <c r="F85" s="531">
        <v>930.61</v>
      </c>
      <c r="G85" s="309">
        <v>1</v>
      </c>
      <c r="H85" s="219">
        <f t="shared" si="7"/>
        <v>11063.499999999996</v>
      </c>
      <c r="I85" s="199">
        <f t="shared" si="8"/>
        <v>12</v>
      </c>
      <c r="J85" s="200">
        <v>96</v>
      </c>
      <c r="K85" s="202" t="s">
        <v>154</v>
      </c>
      <c r="L85" s="259"/>
      <c r="M85" s="126"/>
      <c r="N85" s="58"/>
      <c r="O85" s="245"/>
      <c r="P85" s="245"/>
      <c r="Q85" s="16">
        <v>32</v>
      </c>
      <c r="R85" s="16">
        <f t="shared" si="9"/>
        <v>354031.99999999988</v>
      </c>
      <c r="S85" s="59"/>
      <c r="T85" s="5"/>
    </row>
    <row r="86" spans="1:20" s="19" customFormat="1">
      <c r="A86" s="266"/>
      <c r="B86" s="126">
        <v>4</v>
      </c>
      <c r="C86" s="436"/>
      <c r="D86" s="126"/>
      <c r="E86" s="266"/>
      <c r="F86" s="531">
        <v>898.87</v>
      </c>
      <c r="G86" s="309">
        <v>1</v>
      </c>
      <c r="H86" s="219">
        <f t="shared" si="7"/>
        <v>10164.629999999996</v>
      </c>
      <c r="I86" s="199">
        <f t="shared" si="8"/>
        <v>11</v>
      </c>
      <c r="J86" s="200">
        <v>94</v>
      </c>
      <c r="K86" s="202" t="s">
        <v>154</v>
      </c>
      <c r="L86" s="259"/>
      <c r="M86" s="126"/>
      <c r="N86" s="58"/>
      <c r="O86" s="245"/>
      <c r="P86" s="245"/>
      <c r="Q86" s="16">
        <v>32</v>
      </c>
      <c r="R86" s="16">
        <f t="shared" si="9"/>
        <v>325268.15999999986</v>
      </c>
      <c r="S86" s="59"/>
      <c r="T86" s="5"/>
    </row>
    <row r="87" spans="1:20" s="19" customFormat="1">
      <c r="A87" s="266"/>
      <c r="B87" s="126">
        <v>6</v>
      </c>
      <c r="C87" s="436"/>
      <c r="D87" s="126"/>
      <c r="E87" s="266"/>
      <c r="F87" s="531">
        <v>907.48</v>
      </c>
      <c r="G87" s="309">
        <v>1</v>
      </c>
      <c r="H87" s="219">
        <f t="shared" si="7"/>
        <v>9257.149999999996</v>
      </c>
      <c r="I87" s="199">
        <f t="shared" si="8"/>
        <v>10</v>
      </c>
      <c r="J87" s="200">
        <v>106</v>
      </c>
      <c r="K87" s="202" t="s">
        <v>154</v>
      </c>
      <c r="L87" s="259"/>
      <c r="M87" s="126"/>
      <c r="N87" s="58"/>
      <c r="O87" s="245"/>
      <c r="P87" s="245"/>
      <c r="Q87" s="16">
        <v>32</v>
      </c>
      <c r="R87" s="16">
        <f t="shared" si="9"/>
        <v>296228.79999999987</v>
      </c>
      <c r="S87" s="59"/>
      <c r="T87" s="5"/>
    </row>
    <row r="88" spans="1:20" s="19" customFormat="1">
      <c r="A88" s="266"/>
      <c r="B88" s="126">
        <v>4</v>
      </c>
      <c r="C88" s="436"/>
      <c r="D88" s="126"/>
      <c r="E88" s="266"/>
      <c r="F88" s="531">
        <v>937.41</v>
      </c>
      <c r="G88" s="309">
        <v>1</v>
      </c>
      <c r="H88" s="219">
        <f t="shared" si="7"/>
        <v>8319.7399999999961</v>
      </c>
      <c r="I88" s="199">
        <f t="shared" si="8"/>
        <v>9</v>
      </c>
      <c r="J88" s="200">
        <v>93</v>
      </c>
      <c r="K88" s="202" t="s">
        <v>154</v>
      </c>
      <c r="L88" s="259"/>
      <c r="M88" s="126"/>
      <c r="N88" s="58"/>
      <c r="O88" s="245"/>
      <c r="P88" s="245"/>
      <c r="Q88" s="16">
        <v>32</v>
      </c>
      <c r="R88" s="16">
        <f t="shared" si="9"/>
        <v>266231.67999999988</v>
      </c>
      <c r="S88" s="59"/>
      <c r="T88" s="5"/>
    </row>
    <row r="89" spans="1:20" s="19" customFormat="1">
      <c r="A89" s="266"/>
      <c r="B89" s="126">
        <v>4</v>
      </c>
      <c r="C89" s="436"/>
      <c r="D89" s="126"/>
      <c r="E89" s="266"/>
      <c r="F89" s="531">
        <v>922.9</v>
      </c>
      <c r="G89" s="309">
        <v>1</v>
      </c>
      <c r="H89" s="219">
        <f t="shared" si="7"/>
        <v>7396.8399999999965</v>
      </c>
      <c r="I89" s="199">
        <f t="shared" si="8"/>
        <v>8</v>
      </c>
      <c r="J89" s="200">
        <v>93</v>
      </c>
      <c r="K89" s="202" t="s">
        <v>154</v>
      </c>
      <c r="L89" s="259"/>
      <c r="M89" s="126"/>
      <c r="N89" s="58"/>
      <c r="O89" s="245"/>
      <c r="P89" s="245"/>
      <c r="Q89" s="16">
        <v>32</v>
      </c>
      <c r="R89" s="16">
        <f t="shared" si="9"/>
        <v>236698.87999999989</v>
      </c>
      <c r="S89" s="59"/>
      <c r="T89" s="5"/>
    </row>
    <row r="90" spans="1:20" s="19" customFormat="1">
      <c r="A90" s="266"/>
      <c r="B90" s="126">
        <v>6</v>
      </c>
      <c r="C90" s="436"/>
      <c r="D90" s="126"/>
      <c r="E90" s="266"/>
      <c r="F90" s="531">
        <v>888.89</v>
      </c>
      <c r="G90" s="309">
        <v>1</v>
      </c>
      <c r="H90" s="219">
        <f t="shared" si="7"/>
        <v>6507.9499999999962</v>
      </c>
      <c r="I90" s="199">
        <f t="shared" si="8"/>
        <v>7</v>
      </c>
      <c r="J90" s="200">
        <v>106</v>
      </c>
      <c r="K90" s="202" t="s">
        <v>154</v>
      </c>
      <c r="L90" s="259"/>
      <c r="M90" s="126"/>
      <c r="N90" s="58"/>
      <c r="O90" s="245"/>
      <c r="P90" s="245"/>
      <c r="Q90" s="16">
        <v>32</v>
      </c>
      <c r="R90" s="16">
        <f t="shared" si="9"/>
        <v>208254.39999999988</v>
      </c>
      <c r="S90" s="59"/>
      <c r="T90" s="5"/>
    </row>
    <row r="91" spans="1:20" s="19" customFormat="1">
      <c r="A91" s="266"/>
      <c r="B91" s="126">
        <v>6</v>
      </c>
      <c r="C91" s="436"/>
      <c r="D91" s="126"/>
      <c r="E91" s="266"/>
      <c r="F91" s="531">
        <v>902.95</v>
      </c>
      <c r="G91" s="309">
        <v>1</v>
      </c>
      <c r="H91" s="219">
        <f t="shared" si="7"/>
        <v>5604.9999999999964</v>
      </c>
      <c r="I91" s="199">
        <f t="shared" si="8"/>
        <v>6</v>
      </c>
      <c r="J91" s="200">
        <v>106</v>
      </c>
      <c r="K91" s="223" t="s">
        <v>154</v>
      </c>
      <c r="L91" s="259"/>
      <c r="M91" s="126"/>
      <c r="N91" s="58"/>
      <c r="O91" s="245"/>
      <c r="P91" s="245"/>
      <c r="Q91" s="16">
        <v>32</v>
      </c>
      <c r="R91" s="16">
        <f t="shared" si="9"/>
        <v>179359.99999999988</v>
      </c>
      <c r="S91" s="59"/>
      <c r="T91" s="5"/>
    </row>
    <row r="92" spans="1:20" s="19" customFormat="1">
      <c r="A92" s="266"/>
      <c r="B92" s="126">
        <v>4</v>
      </c>
      <c r="C92" s="436"/>
      <c r="D92" s="126"/>
      <c r="E92" s="266"/>
      <c r="F92" s="531">
        <v>951.02</v>
      </c>
      <c r="G92" s="309">
        <v>1</v>
      </c>
      <c r="H92" s="219">
        <f t="shared" si="7"/>
        <v>4653.9799999999959</v>
      </c>
      <c r="I92" s="199">
        <f t="shared" si="8"/>
        <v>5</v>
      </c>
      <c r="J92" s="200">
        <v>95</v>
      </c>
      <c r="K92" s="223" t="s">
        <v>154</v>
      </c>
      <c r="L92" s="259"/>
      <c r="M92" s="126"/>
      <c r="N92" s="58"/>
      <c r="O92" s="245"/>
      <c r="P92" s="245"/>
      <c r="Q92" s="16">
        <v>32</v>
      </c>
      <c r="R92" s="16">
        <f t="shared" si="9"/>
        <v>148927.35999999987</v>
      </c>
      <c r="S92" s="59"/>
      <c r="T92" s="5"/>
    </row>
    <row r="93" spans="1:20" s="19" customFormat="1">
      <c r="A93" s="266"/>
      <c r="B93" s="126">
        <v>4</v>
      </c>
      <c r="C93" s="436"/>
      <c r="D93" s="126"/>
      <c r="E93" s="266"/>
      <c r="F93" s="546">
        <v>922</v>
      </c>
      <c r="G93" s="309">
        <v>1</v>
      </c>
      <c r="H93" s="219">
        <f t="shared" si="7"/>
        <v>3731.9799999999959</v>
      </c>
      <c r="I93" s="199">
        <f t="shared" si="8"/>
        <v>4</v>
      </c>
      <c r="J93" s="200">
        <v>93</v>
      </c>
      <c r="K93" s="223" t="s">
        <v>154</v>
      </c>
      <c r="L93" s="259"/>
      <c r="M93" s="126"/>
      <c r="N93" s="58"/>
      <c r="O93" s="245"/>
      <c r="P93" s="245"/>
      <c r="Q93" s="16">
        <v>32</v>
      </c>
      <c r="R93" s="16">
        <f t="shared" si="9"/>
        <v>119423.35999999987</v>
      </c>
      <c r="S93" s="59"/>
      <c r="T93" s="5"/>
    </row>
    <row r="94" spans="1:20" s="19" customFormat="1">
      <c r="A94" s="266"/>
      <c r="B94" s="126">
        <v>4</v>
      </c>
      <c r="C94" s="436"/>
      <c r="D94" s="126"/>
      <c r="E94" s="266"/>
      <c r="F94" s="531">
        <v>907.94</v>
      </c>
      <c r="G94" s="309">
        <v>1</v>
      </c>
      <c r="H94" s="219">
        <f t="shared" si="7"/>
        <v>2824.0399999999959</v>
      </c>
      <c r="I94" s="199">
        <f t="shared" si="8"/>
        <v>3</v>
      </c>
      <c r="J94" s="200">
        <v>106</v>
      </c>
      <c r="K94" s="223" t="s">
        <v>154</v>
      </c>
      <c r="L94" s="259"/>
      <c r="M94" s="126"/>
      <c r="N94" s="58"/>
      <c r="O94" s="245"/>
      <c r="P94" s="245"/>
      <c r="Q94" s="16">
        <v>32</v>
      </c>
      <c r="R94" s="16">
        <f t="shared" si="9"/>
        <v>90369.279999999868</v>
      </c>
      <c r="S94" s="59"/>
      <c r="T94" s="5"/>
    </row>
    <row r="95" spans="1:20" s="19" customFormat="1">
      <c r="A95" s="266"/>
      <c r="B95" s="126">
        <v>4</v>
      </c>
      <c r="C95" s="436"/>
      <c r="D95" s="126"/>
      <c r="E95" s="266"/>
      <c r="F95" s="531">
        <v>907.94</v>
      </c>
      <c r="G95" s="309">
        <v>1</v>
      </c>
      <c r="H95" s="219">
        <f t="shared" si="7"/>
        <v>1916.0999999999958</v>
      </c>
      <c r="I95" s="199">
        <f t="shared" si="8"/>
        <v>2</v>
      </c>
      <c r="J95" s="200">
        <v>93</v>
      </c>
      <c r="K95" s="223" t="s">
        <v>154</v>
      </c>
      <c r="L95" s="259"/>
      <c r="M95" s="126"/>
      <c r="N95" s="58"/>
      <c r="O95" s="245"/>
      <c r="P95" s="245"/>
      <c r="Q95" s="16">
        <v>32</v>
      </c>
      <c r="R95" s="16">
        <f t="shared" si="9"/>
        <v>61315.199999999866</v>
      </c>
      <c r="S95" s="59"/>
      <c r="T95" s="5"/>
    </row>
    <row r="96" spans="1:20" s="19" customFormat="1">
      <c r="A96" s="266"/>
      <c r="B96" s="126">
        <v>4</v>
      </c>
      <c r="C96" s="436"/>
      <c r="D96" s="126"/>
      <c r="E96" s="266"/>
      <c r="F96" s="531">
        <v>968.71</v>
      </c>
      <c r="G96" s="309">
        <v>1</v>
      </c>
      <c r="H96" s="219">
        <f t="shared" si="7"/>
        <v>947.38999999999578</v>
      </c>
      <c r="I96" s="199">
        <f t="shared" si="8"/>
        <v>1</v>
      </c>
      <c r="J96" s="200">
        <v>93</v>
      </c>
      <c r="K96" s="223" t="s">
        <v>154</v>
      </c>
      <c r="L96" s="259"/>
      <c r="M96" s="126"/>
      <c r="N96" s="58"/>
      <c r="O96" s="245"/>
      <c r="P96" s="245"/>
      <c r="Q96" s="16">
        <v>32</v>
      </c>
      <c r="R96" s="16">
        <f t="shared" si="9"/>
        <v>30316.479999999865</v>
      </c>
      <c r="S96" s="59"/>
      <c r="T96" s="5"/>
    </row>
    <row r="97" spans="1:20" s="19" customFormat="1">
      <c r="A97" s="266"/>
      <c r="B97" s="126">
        <v>4</v>
      </c>
      <c r="C97" s="436"/>
      <c r="D97" s="126"/>
      <c r="E97" s="266"/>
      <c r="F97" s="531">
        <v>947.39</v>
      </c>
      <c r="G97" s="309">
        <v>1</v>
      </c>
      <c r="H97" s="537">
        <f t="shared" si="7"/>
        <v>-4.2064129956997931E-12</v>
      </c>
      <c r="I97" s="538">
        <f t="shared" si="8"/>
        <v>0</v>
      </c>
      <c r="J97" s="200">
        <v>93</v>
      </c>
      <c r="K97" s="223" t="s">
        <v>154</v>
      </c>
      <c r="L97" s="259"/>
      <c r="M97" s="126"/>
      <c r="N97" s="58"/>
      <c r="O97" s="245"/>
      <c r="P97" s="245"/>
      <c r="Q97" s="16">
        <v>32</v>
      </c>
      <c r="R97" s="16">
        <f t="shared" si="9"/>
        <v>-1.3460521586239338E-10</v>
      </c>
      <c r="S97" s="59"/>
      <c r="T97" s="5"/>
    </row>
    <row r="98" spans="1:20" s="37" customFormat="1">
      <c r="A98" s="266"/>
      <c r="B98" s="517">
        <v>4</v>
      </c>
      <c r="C98" s="532">
        <v>18608.099999999999</v>
      </c>
      <c r="D98" s="517">
        <v>19</v>
      </c>
      <c r="E98" s="533"/>
      <c r="F98" s="536"/>
      <c r="G98" s="529"/>
      <c r="H98" s="523">
        <f t="shared" si="7"/>
        <v>18608.099999999995</v>
      </c>
      <c r="I98" s="524">
        <f t="shared" si="8"/>
        <v>19</v>
      </c>
      <c r="J98" s="525" t="s">
        <v>162</v>
      </c>
      <c r="K98" s="547"/>
      <c r="L98" s="548" t="s">
        <v>130</v>
      </c>
      <c r="M98" s="126" t="s">
        <v>163</v>
      </c>
      <c r="N98" s="58"/>
      <c r="O98" s="245"/>
      <c r="P98" s="240"/>
      <c r="Q98" s="16">
        <v>32</v>
      </c>
      <c r="R98" s="16">
        <f t="shared" si="9"/>
        <v>595459.19999999984</v>
      </c>
      <c r="S98" s="12"/>
      <c r="T98" s="12"/>
    </row>
    <row r="99" spans="1:20" s="19" customFormat="1">
      <c r="A99" s="266"/>
      <c r="B99" s="126">
        <v>4</v>
      </c>
      <c r="C99" s="436"/>
      <c r="D99" s="126"/>
      <c r="E99" s="266"/>
      <c r="F99" s="531">
        <v>985</v>
      </c>
      <c r="G99" s="309">
        <v>1</v>
      </c>
      <c r="H99" s="219">
        <f>H98-F99+C99</f>
        <v>17623.099999999995</v>
      </c>
      <c r="I99" s="199">
        <f>I98-G99+D99</f>
        <v>18</v>
      </c>
      <c r="J99" s="200">
        <v>103</v>
      </c>
      <c r="K99" s="223" t="s">
        <v>154</v>
      </c>
      <c r="L99" s="259"/>
      <c r="M99" s="126"/>
      <c r="N99" s="58"/>
      <c r="O99" s="245"/>
      <c r="P99" s="245"/>
      <c r="Q99" s="16">
        <v>32</v>
      </c>
      <c r="R99" s="16">
        <f t="shared" si="9"/>
        <v>563939.19999999984</v>
      </c>
      <c r="S99" s="59"/>
      <c r="T99" s="5"/>
    </row>
    <row r="100" spans="1:20" s="19" customFormat="1">
      <c r="A100" s="266"/>
      <c r="B100" s="126">
        <v>4</v>
      </c>
      <c r="C100" s="436"/>
      <c r="D100" s="126"/>
      <c r="E100" s="266"/>
      <c r="F100" s="531">
        <v>961</v>
      </c>
      <c r="G100" s="309">
        <v>1</v>
      </c>
      <c r="H100" s="219">
        <f t="shared" ref="H100:H120" si="10">H99-F100+C100</f>
        <v>16662.099999999995</v>
      </c>
      <c r="I100" s="199">
        <f t="shared" ref="I100:I125" si="11">I99-G100+D100</f>
        <v>17</v>
      </c>
      <c r="J100" s="200">
        <v>103</v>
      </c>
      <c r="K100" s="223" t="s">
        <v>154</v>
      </c>
      <c r="L100" s="259"/>
      <c r="M100" s="126"/>
      <c r="N100" s="58"/>
      <c r="O100" s="245"/>
      <c r="P100" s="245"/>
      <c r="Q100" s="16">
        <v>32</v>
      </c>
      <c r="R100" s="16">
        <f t="shared" si="9"/>
        <v>533187.19999999984</v>
      </c>
      <c r="S100" s="59"/>
      <c r="T100" s="5"/>
    </row>
    <row r="101" spans="1:20" s="19" customFormat="1">
      <c r="A101" s="266"/>
      <c r="B101" s="126">
        <v>4</v>
      </c>
      <c r="C101" s="436"/>
      <c r="D101" s="126"/>
      <c r="E101" s="266"/>
      <c r="F101" s="531">
        <v>1002</v>
      </c>
      <c r="G101" s="309">
        <v>1</v>
      </c>
      <c r="H101" s="219">
        <f t="shared" si="10"/>
        <v>15660.099999999995</v>
      </c>
      <c r="I101" s="199">
        <f t="shared" si="11"/>
        <v>16</v>
      </c>
      <c r="J101" s="200">
        <v>103</v>
      </c>
      <c r="K101" s="223" t="s">
        <v>154</v>
      </c>
      <c r="L101" s="485"/>
      <c r="M101" s="126"/>
      <c r="N101" s="58"/>
      <c r="O101" s="245"/>
      <c r="P101" s="245"/>
      <c r="Q101" s="16">
        <v>32</v>
      </c>
      <c r="R101" s="16">
        <f t="shared" si="9"/>
        <v>501123.19999999984</v>
      </c>
      <c r="S101" s="59"/>
      <c r="T101" s="5"/>
    </row>
    <row r="102" spans="1:20" s="19" customFormat="1">
      <c r="A102" s="266"/>
      <c r="B102" s="126">
        <v>4</v>
      </c>
      <c r="C102" s="436"/>
      <c r="D102" s="126"/>
      <c r="E102" s="266"/>
      <c r="F102" s="531">
        <v>971</v>
      </c>
      <c r="G102" s="309">
        <v>1</v>
      </c>
      <c r="H102" s="219">
        <f t="shared" si="10"/>
        <v>14689.099999999995</v>
      </c>
      <c r="I102" s="199">
        <f t="shared" si="11"/>
        <v>15</v>
      </c>
      <c r="J102" s="200">
        <v>103</v>
      </c>
      <c r="K102" s="223" t="s">
        <v>154</v>
      </c>
      <c r="L102" s="485"/>
      <c r="M102" s="126"/>
      <c r="N102" s="58"/>
      <c r="O102" s="245"/>
      <c r="P102" s="245"/>
      <c r="Q102" s="16">
        <v>32</v>
      </c>
      <c r="R102" s="16">
        <f t="shared" si="9"/>
        <v>470051.19999999984</v>
      </c>
      <c r="S102" s="59"/>
      <c r="T102" s="5"/>
    </row>
    <row r="103" spans="1:20" s="19" customFormat="1">
      <c r="A103" s="266"/>
      <c r="B103" s="126">
        <v>4</v>
      </c>
      <c r="C103" s="436"/>
      <c r="D103" s="126"/>
      <c r="E103" s="266"/>
      <c r="F103" s="531">
        <v>959</v>
      </c>
      <c r="G103" s="309">
        <v>1</v>
      </c>
      <c r="H103" s="219">
        <f t="shared" si="10"/>
        <v>13730.099999999995</v>
      </c>
      <c r="I103" s="199">
        <f t="shared" si="11"/>
        <v>14</v>
      </c>
      <c r="J103" s="200">
        <v>103</v>
      </c>
      <c r="K103" s="223" t="s">
        <v>154</v>
      </c>
      <c r="L103" s="485"/>
      <c r="M103" s="126"/>
      <c r="N103" s="58"/>
      <c r="O103" s="245"/>
      <c r="P103" s="245"/>
      <c r="Q103" s="16">
        <v>32</v>
      </c>
      <c r="R103" s="16">
        <f t="shared" si="9"/>
        <v>439363.19999999984</v>
      </c>
      <c r="S103" s="59"/>
      <c r="T103" s="5"/>
    </row>
    <row r="104" spans="1:20" s="19" customFormat="1">
      <c r="A104" s="266"/>
      <c r="B104" s="126">
        <v>4</v>
      </c>
      <c r="C104" s="436"/>
      <c r="D104" s="126"/>
      <c r="E104" s="266"/>
      <c r="F104" s="531">
        <v>971.1</v>
      </c>
      <c r="G104" s="309">
        <v>1</v>
      </c>
      <c r="H104" s="219">
        <f t="shared" si="10"/>
        <v>12758.999999999995</v>
      </c>
      <c r="I104" s="199">
        <f t="shared" si="11"/>
        <v>13</v>
      </c>
      <c r="J104" s="200">
        <v>103</v>
      </c>
      <c r="K104" s="223" t="s">
        <v>154</v>
      </c>
      <c r="L104" s="485"/>
      <c r="M104" s="126"/>
      <c r="N104" s="58"/>
      <c r="O104" s="245"/>
      <c r="P104" s="245"/>
      <c r="Q104" s="16">
        <v>32</v>
      </c>
      <c r="R104" s="16">
        <f t="shared" si="9"/>
        <v>408287.99999999983</v>
      </c>
      <c r="S104" s="59"/>
      <c r="T104" s="5"/>
    </row>
    <row r="105" spans="1:20" s="19" customFormat="1">
      <c r="A105" s="266"/>
      <c r="B105" s="126">
        <v>4</v>
      </c>
      <c r="C105" s="436"/>
      <c r="D105" s="126"/>
      <c r="E105" s="266"/>
      <c r="F105" s="531">
        <v>978</v>
      </c>
      <c r="G105" s="309">
        <v>1</v>
      </c>
      <c r="H105" s="219">
        <f t="shared" si="10"/>
        <v>11780.999999999995</v>
      </c>
      <c r="I105" s="199">
        <f t="shared" si="11"/>
        <v>12</v>
      </c>
      <c r="J105" s="200">
        <v>103</v>
      </c>
      <c r="K105" s="223" t="s">
        <v>154</v>
      </c>
      <c r="L105" s="485"/>
      <c r="M105" s="126"/>
      <c r="N105" s="58"/>
      <c r="O105" s="245"/>
      <c r="P105" s="245"/>
      <c r="Q105" s="16">
        <v>32</v>
      </c>
      <c r="R105" s="16">
        <f t="shared" si="9"/>
        <v>376991.99999999983</v>
      </c>
      <c r="S105" s="59"/>
      <c r="T105" s="5"/>
    </row>
    <row r="106" spans="1:20" s="38" customFormat="1">
      <c r="A106" s="267"/>
      <c r="B106" s="126">
        <v>4</v>
      </c>
      <c r="C106" s="435"/>
      <c r="D106" s="222"/>
      <c r="E106" s="267"/>
      <c r="F106" s="531">
        <v>968</v>
      </c>
      <c r="G106" s="309">
        <v>1</v>
      </c>
      <c r="H106" s="219">
        <f t="shared" si="10"/>
        <v>10812.999999999995</v>
      </c>
      <c r="I106" s="199">
        <f t="shared" si="11"/>
        <v>11</v>
      </c>
      <c r="J106" s="200">
        <v>103</v>
      </c>
      <c r="K106" s="223" t="s">
        <v>154</v>
      </c>
      <c r="L106" s="485"/>
      <c r="M106" s="126"/>
      <c r="N106" s="58"/>
      <c r="O106" s="245"/>
      <c r="P106" s="247"/>
      <c r="Q106" s="16">
        <v>32</v>
      </c>
      <c r="R106" s="16">
        <f t="shared" si="9"/>
        <v>346015.99999999983</v>
      </c>
      <c r="S106" s="59"/>
      <c r="T106" s="59"/>
    </row>
    <row r="107" spans="1:20" s="19" customFormat="1">
      <c r="A107" s="266"/>
      <c r="B107" s="126">
        <v>4</v>
      </c>
      <c r="C107" s="436"/>
      <c r="D107" s="126"/>
      <c r="E107" s="266"/>
      <c r="F107" s="531">
        <v>955</v>
      </c>
      <c r="G107" s="309">
        <v>1</v>
      </c>
      <c r="H107" s="219">
        <f t="shared" si="10"/>
        <v>9857.9999999999945</v>
      </c>
      <c r="I107" s="199">
        <f t="shared" si="11"/>
        <v>10</v>
      </c>
      <c r="J107" s="200">
        <v>103</v>
      </c>
      <c r="K107" s="223" t="s">
        <v>154</v>
      </c>
      <c r="L107" s="485"/>
      <c r="M107" s="126"/>
      <c r="N107" s="58"/>
      <c r="O107" s="245"/>
      <c r="P107" s="245"/>
      <c r="Q107" s="16">
        <v>32</v>
      </c>
      <c r="R107" s="16">
        <f t="shared" si="9"/>
        <v>315455.99999999983</v>
      </c>
      <c r="S107" s="59"/>
      <c r="T107" s="5"/>
    </row>
    <row r="108" spans="1:20" s="19" customFormat="1">
      <c r="A108" s="266"/>
      <c r="B108" s="126">
        <v>4</v>
      </c>
      <c r="C108" s="436"/>
      <c r="D108" s="126"/>
      <c r="E108" s="266"/>
      <c r="F108" s="531">
        <v>1007</v>
      </c>
      <c r="G108" s="309">
        <v>1</v>
      </c>
      <c r="H108" s="219">
        <f t="shared" si="10"/>
        <v>8850.9999999999945</v>
      </c>
      <c r="I108" s="199">
        <f t="shared" si="11"/>
        <v>9</v>
      </c>
      <c r="J108" s="200">
        <v>103</v>
      </c>
      <c r="K108" s="223" t="s">
        <v>154</v>
      </c>
      <c r="L108" s="485"/>
      <c r="M108" s="126"/>
      <c r="N108" s="58"/>
      <c r="O108" s="245"/>
      <c r="P108" s="245"/>
      <c r="Q108" s="16">
        <v>32</v>
      </c>
      <c r="R108" s="16">
        <f t="shared" si="9"/>
        <v>283231.99999999983</v>
      </c>
      <c r="S108" s="59"/>
      <c r="T108" s="5"/>
    </row>
    <row r="109" spans="1:20" s="19" customFormat="1">
      <c r="A109" s="266"/>
      <c r="B109" s="126">
        <v>4</v>
      </c>
      <c r="C109" s="436"/>
      <c r="D109" s="126"/>
      <c r="E109" s="266"/>
      <c r="F109" s="531">
        <v>973</v>
      </c>
      <c r="G109" s="309">
        <v>1</v>
      </c>
      <c r="H109" s="219">
        <f t="shared" si="10"/>
        <v>7877.9999999999945</v>
      </c>
      <c r="I109" s="199">
        <f t="shared" si="11"/>
        <v>8</v>
      </c>
      <c r="J109" s="200">
        <v>104</v>
      </c>
      <c r="K109" s="223" t="s">
        <v>154</v>
      </c>
      <c r="L109" s="485"/>
      <c r="M109" s="126"/>
      <c r="N109" s="58"/>
      <c r="O109" s="245"/>
      <c r="P109" s="245"/>
      <c r="Q109" s="16">
        <v>32</v>
      </c>
      <c r="R109" s="16">
        <f t="shared" si="9"/>
        <v>252095.99999999983</v>
      </c>
      <c r="S109" s="59"/>
      <c r="T109" s="5"/>
    </row>
    <row r="110" spans="1:20" s="19" customFormat="1">
      <c r="A110" s="266"/>
      <c r="B110" s="126">
        <v>4</v>
      </c>
      <c r="C110" s="436"/>
      <c r="D110" s="126"/>
      <c r="E110" s="266"/>
      <c r="F110" s="531">
        <v>1000</v>
      </c>
      <c r="G110" s="309">
        <v>1</v>
      </c>
      <c r="H110" s="219">
        <f t="shared" si="10"/>
        <v>6877.9999999999945</v>
      </c>
      <c r="I110" s="199">
        <f t="shared" si="11"/>
        <v>7</v>
      </c>
      <c r="J110" s="200">
        <v>104</v>
      </c>
      <c r="K110" s="223" t="s">
        <v>154</v>
      </c>
      <c r="L110" s="485"/>
      <c r="M110" s="126"/>
      <c r="N110" s="58"/>
      <c r="O110" s="245"/>
      <c r="P110" s="245"/>
      <c r="Q110" s="16">
        <v>32</v>
      </c>
      <c r="R110" s="16">
        <f t="shared" si="9"/>
        <v>220095.99999999983</v>
      </c>
      <c r="S110" s="59"/>
      <c r="T110" s="5"/>
    </row>
    <row r="111" spans="1:20" s="19" customFormat="1">
      <c r="A111" s="266"/>
      <c r="B111" s="126">
        <v>4</v>
      </c>
      <c r="C111" s="436"/>
      <c r="D111" s="126"/>
      <c r="E111" s="266"/>
      <c r="F111" s="531">
        <v>972</v>
      </c>
      <c r="G111" s="309">
        <v>1</v>
      </c>
      <c r="H111" s="219">
        <f t="shared" si="10"/>
        <v>5905.9999999999945</v>
      </c>
      <c r="I111" s="199">
        <f t="shared" si="11"/>
        <v>6</v>
      </c>
      <c r="J111" s="200">
        <v>104</v>
      </c>
      <c r="K111" s="223" t="s">
        <v>154</v>
      </c>
      <c r="L111" s="485"/>
      <c r="M111" s="126"/>
      <c r="N111" s="58"/>
      <c r="O111" s="245"/>
      <c r="P111" s="245"/>
      <c r="Q111" s="16">
        <v>32</v>
      </c>
      <c r="R111" s="16">
        <f t="shared" si="9"/>
        <v>188991.99999999983</v>
      </c>
      <c r="S111" s="59"/>
      <c r="T111" s="5"/>
    </row>
    <row r="112" spans="1:20" s="19" customFormat="1">
      <c r="A112" s="266"/>
      <c r="B112" s="126">
        <v>4</v>
      </c>
      <c r="C112" s="436"/>
      <c r="D112" s="126"/>
      <c r="E112" s="266"/>
      <c r="F112" s="531">
        <v>953</v>
      </c>
      <c r="G112" s="309">
        <v>1</v>
      </c>
      <c r="H112" s="219">
        <f t="shared" si="10"/>
        <v>4952.9999999999945</v>
      </c>
      <c r="I112" s="199">
        <f t="shared" si="11"/>
        <v>5</v>
      </c>
      <c r="J112" s="200">
        <v>104</v>
      </c>
      <c r="K112" s="223" t="s">
        <v>154</v>
      </c>
      <c r="L112" s="485"/>
      <c r="M112" s="126"/>
      <c r="N112" s="58"/>
      <c r="O112" s="245"/>
      <c r="P112" s="245"/>
      <c r="Q112" s="16">
        <v>32</v>
      </c>
      <c r="R112" s="16">
        <f t="shared" si="9"/>
        <v>158495.99999999983</v>
      </c>
      <c r="S112" s="59"/>
      <c r="T112" s="5"/>
    </row>
    <row r="113" spans="1:20" s="19" customFormat="1">
      <c r="A113" s="266"/>
      <c r="B113" s="126">
        <v>4</v>
      </c>
      <c r="C113" s="436"/>
      <c r="D113" s="126"/>
      <c r="E113" s="266"/>
      <c r="F113" s="531">
        <v>992</v>
      </c>
      <c r="G113" s="309">
        <v>1</v>
      </c>
      <c r="H113" s="219">
        <f t="shared" si="10"/>
        <v>3960.9999999999945</v>
      </c>
      <c r="I113" s="199">
        <f t="shared" si="11"/>
        <v>4</v>
      </c>
      <c r="J113" s="200">
        <v>104</v>
      </c>
      <c r="K113" s="223" t="s">
        <v>154</v>
      </c>
      <c r="L113" s="485"/>
      <c r="M113" s="126"/>
      <c r="N113" s="58"/>
      <c r="O113" s="245"/>
      <c r="P113" s="245"/>
      <c r="Q113" s="16">
        <v>32</v>
      </c>
      <c r="R113" s="16">
        <f t="shared" si="9"/>
        <v>126751.99999999983</v>
      </c>
      <c r="S113" s="59"/>
      <c r="T113" s="5"/>
    </row>
    <row r="114" spans="1:20" s="19" customFormat="1">
      <c r="A114" s="266"/>
      <c r="B114" s="126">
        <v>4</v>
      </c>
      <c r="C114" s="436"/>
      <c r="D114" s="126"/>
      <c r="E114" s="266"/>
      <c r="F114" s="546">
        <v>996</v>
      </c>
      <c r="G114" s="309">
        <v>1</v>
      </c>
      <c r="H114" s="219">
        <f t="shared" si="10"/>
        <v>2964.9999999999945</v>
      </c>
      <c r="I114" s="199">
        <f t="shared" si="11"/>
        <v>3</v>
      </c>
      <c r="J114" s="200">
        <v>104</v>
      </c>
      <c r="K114" s="223" t="s">
        <v>154</v>
      </c>
      <c r="L114" s="485"/>
      <c r="M114" s="126"/>
      <c r="N114" s="58"/>
      <c r="O114" s="245"/>
      <c r="P114" s="245"/>
      <c r="Q114" s="16">
        <v>32</v>
      </c>
      <c r="R114" s="16">
        <f t="shared" si="9"/>
        <v>94879.999999999825</v>
      </c>
      <c r="S114" s="59"/>
      <c r="T114" s="5"/>
    </row>
    <row r="115" spans="1:20" s="19" customFormat="1">
      <c r="A115" s="266"/>
      <c r="B115" s="126">
        <v>4</v>
      </c>
      <c r="C115" s="436"/>
      <c r="D115" s="126"/>
      <c r="E115" s="266"/>
      <c r="F115" s="531">
        <v>1008</v>
      </c>
      <c r="G115" s="309">
        <v>1</v>
      </c>
      <c r="H115" s="219">
        <f t="shared" si="10"/>
        <v>1956.9999999999945</v>
      </c>
      <c r="I115" s="199">
        <f t="shared" si="11"/>
        <v>2</v>
      </c>
      <c r="J115" s="200">
        <v>104</v>
      </c>
      <c r="K115" s="223" t="s">
        <v>154</v>
      </c>
      <c r="L115" s="485"/>
      <c r="M115" s="126"/>
      <c r="N115" s="58"/>
      <c r="O115" s="245"/>
      <c r="P115" s="245"/>
      <c r="Q115" s="16">
        <v>32</v>
      </c>
      <c r="R115" s="16">
        <f t="shared" si="9"/>
        <v>62623.999999999825</v>
      </c>
      <c r="S115" s="59"/>
      <c r="T115" s="5"/>
    </row>
    <row r="116" spans="1:20" s="19" customFormat="1">
      <c r="A116" s="266"/>
      <c r="B116" s="126">
        <v>4</v>
      </c>
      <c r="C116" s="436"/>
      <c r="D116" s="126"/>
      <c r="E116" s="266"/>
      <c r="F116" s="531">
        <v>953</v>
      </c>
      <c r="G116" s="309">
        <v>1</v>
      </c>
      <c r="H116" s="219">
        <f t="shared" si="10"/>
        <v>1003.9999999999945</v>
      </c>
      <c r="I116" s="199">
        <f t="shared" si="11"/>
        <v>1</v>
      </c>
      <c r="J116" s="200">
        <v>104</v>
      </c>
      <c r="K116" s="223" t="s">
        <v>154</v>
      </c>
      <c r="L116" s="485"/>
      <c r="M116" s="126"/>
      <c r="N116" s="58"/>
      <c r="O116" s="245"/>
      <c r="P116" s="245"/>
      <c r="Q116" s="16">
        <v>32</v>
      </c>
      <c r="R116" s="16">
        <f t="shared" si="9"/>
        <v>32127.999999999825</v>
      </c>
      <c r="S116" s="59"/>
      <c r="T116" s="5"/>
    </row>
    <row r="117" spans="1:20" s="19" customFormat="1">
      <c r="A117" s="266"/>
      <c r="B117" s="126">
        <v>4</v>
      </c>
      <c r="C117" s="436"/>
      <c r="D117" s="126"/>
      <c r="E117" s="266"/>
      <c r="F117" s="531">
        <v>1004</v>
      </c>
      <c r="G117" s="309">
        <v>1</v>
      </c>
      <c r="H117" s="537">
        <f t="shared" si="10"/>
        <v>-5.4569682106375694E-12</v>
      </c>
      <c r="I117" s="538">
        <f t="shared" si="11"/>
        <v>0</v>
      </c>
      <c r="J117" s="200">
        <v>104</v>
      </c>
      <c r="K117" s="223" t="s">
        <v>154</v>
      </c>
      <c r="L117" s="485"/>
      <c r="M117" s="126"/>
      <c r="N117" s="58"/>
      <c r="O117" s="245"/>
      <c r="P117" s="245"/>
      <c r="Q117" s="16">
        <v>32</v>
      </c>
      <c r="R117" s="16">
        <f t="shared" si="9"/>
        <v>-1.7462298274040222E-10</v>
      </c>
      <c r="S117" s="59"/>
      <c r="T117" s="5"/>
    </row>
    <row r="118" spans="1:20" s="19" customFormat="1">
      <c r="A118" s="266"/>
      <c r="B118" s="517">
        <v>7</v>
      </c>
      <c r="C118" s="532">
        <v>19366.5</v>
      </c>
      <c r="D118" s="517">
        <v>21</v>
      </c>
      <c r="E118" s="533"/>
      <c r="F118" s="549"/>
      <c r="G118" s="529"/>
      <c r="H118" s="523">
        <f t="shared" si="10"/>
        <v>19366.499999999993</v>
      </c>
      <c r="I118" s="524">
        <f t="shared" si="11"/>
        <v>21</v>
      </c>
      <c r="J118" s="525" t="s">
        <v>164</v>
      </c>
      <c r="K118" s="550"/>
      <c r="L118" s="485"/>
      <c r="M118" s="126"/>
      <c r="N118" s="58"/>
      <c r="O118" s="245"/>
      <c r="P118" s="245"/>
      <c r="Q118" s="16">
        <v>32</v>
      </c>
      <c r="R118" s="16">
        <f t="shared" si="9"/>
        <v>619727.99999999977</v>
      </c>
      <c r="S118" s="59"/>
      <c r="T118" s="5"/>
    </row>
    <row r="119" spans="1:20" s="19" customFormat="1">
      <c r="A119" s="266"/>
      <c r="B119" s="126">
        <v>7</v>
      </c>
      <c r="C119" s="436"/>
      <c r="D119" s="126"/>
      <c r="E119" s="266"/>
      <c r="F119" s="531">
        <v>928</v>
      </c>
      <c r="G119" s="309">
        <v>1</v>
      </c>
      <c r="H119" s="219">
        <f t="shared" si="10"/>
        <v>18438.499999999993</v>
      </c>
      <c r="I119" s="199">
        <f t="shared" si="11"/>
        <v>20</v>
      </c>
      <c r="J119" s="200">
        <v>108</v>
      </c>
      <c r="K119" s="201" t="s">
        <v>154</v>
      </c>
      <c r="L119" s="485"/>
      <c r="M119" s="126"/>
      <c r="N119" s="58"/>
      <c r="O119" s="245"/>
      <c r="P119" s="245"/>
      <c r="Q119" s="16">
        <v>30</v>
      </c>
      <c r="R119" s="16">
        <f t="shared" si="9"/>
        <v>553154.99999999977</v>
      </c>
      <c r="S119" s="59"/>
      <c r="T119" s="5"/>
    </row>
    <row r="120" spans="1:20" s="37" customFormat="1">
      <c r="A120" s="266"/>
      <c r="B120" s="126">
        <v>7</v>
      </c>
      <c r="C120" s="436"/>
      <c r="D120" s="126"/>
      <c r="E120" s="266"/>
      <c r="F120" s="531">
        <v>925.3</v>
      </c>
      <c r="G120" s="309">
        <v>1</v>
      </c>
      <c r="H120" s="219">
        <f t="shared" si="10"/>
        <v>17513.199999999993</v>
      </c>
      <c r="I120" s="199">
        <f t="shared" si="11"/>
        <v>19</v>
      </c>
      <c r="J120" s="200">
        <v>108</v>
      </c>
      <c r="K120" s="201" t="s">
        <v>154</v>
      </c>
      <c r="L120" s="485"/>
      <c r="M120" s="126"/>
      <c r="N120" s="58"/>
      <c r="O120" s="245"/>
      <c r="P120" s="240"/>
      <c r="Q120" s="16">
        <v>30</v>
      </c>
      <c r="R120" s="16">
        <f t="shared" si="9"/>
        <v>525395.99999999977</v>
      </c>
      <c r="S120" s="12"/>
      <c r="T120" s="12"/>
    </row>
    <row r="121" spans="1:20" s="19" customFormat="1">
      <c r="A121" s="266"/>
      <c r="B121" s="126">
        <v>7</v>
      </c>
      <c r="C121" s="436"/>
      <c r="D121" s="126"/>
      <c r="E121" s="266"/>
      <c r="F121" s="531">
        <v>949.8</v>
      </c>
      <c r="G121" s="309">
        <v>1</v>
      </c>
      <c r="H121" s="219">
        <f>H120-F121+C121</f>
        <v>16563.399999999994</v>
      </c>
      <c r="I121" s="199">
        <f t="shared" si="11"/>
        <v>18</v>
      </c>
      <c r="J121" s="200">
        <v>108</v>
      </c>
      <c r="K121" s="201" t="s">
        <v>154</v>
      </c>
      <c r="L121" s="485"/>
      <c r="M121" s="126"/>
      <c r="N121" s="58"/>
      <c r="O121" s="245"/>
      <c r="P121" s="245"/>
      <c r="Q121" s="16">
        <v>30</v>
      </c>
      <c r="R121" s="16">
        <f t="shared" si="9"/>
        <v>496901.99999999983</v>
      </c>
      <c r="S121" s="59"/>
      <c r="T121" s="5"/>
    </row>
    <row r="122" spans="1:20" s="37" customFormat="1">
      <c r="A122" s="266"/>
      <c r="B122" s="126">
        <v>7</v>
      </c>
      <c r="C122" s="436"/>
      <c r="D122" s="126"/>
      <c r="E122" s="266"/>
      <c r="F122" s="531">
        <v>918.1</v>
      </c>
      <c r="G122" s="309">
        <v>1</v>
      </c>
      <c r="H122" s="219">
        <f t="shared" ref="H122:H143" si="12">H121-F122+C122</f>
        <v>15645.299999999994</v>
      </c>
      <c r="I122" s="199">
        <f t="shared" si="11"/>
        <v>17</v>
      </c>
      <c r="J122" s="200">
        <v>108</v>
      </c>
      <c r="K122" s="201" t="s">
        <v>154</v>
      </c>
      <c r="L122" s="486"/>
      <c r="M122" s="126"/>
      <c r="N122" s="58"/>
      <c r="O122" s="245"/>
      <c r="P122" s="240"/>
      <c r="Q122" s="16">
        <v>30</v>
      </c>
      <c r="R122" s="16">
        <f t="shared" si="9"/>
        <v>469358.99999999983</v>
      </c>
      <c r="S122" s="12"/>
      <c r="T122" s="12"/>
    </row>
    <row r="123" spans="1:20" s="19" customFormat="1">
      <c r="A123" s="266"/>
      <c r="B123" s="126">
        <v>7</v>
      </c>
      <c r="C123" s="436"/>
      <c r="D123" s="126"/>
      <c r="E123" s="266"/>
      <c r="F123" s="531">
        <v>919.9</v>
      </c>
      <c r="G123" s="309">
        <v>1</v>
      </c>
      <c r="H123" s="219">
        <f t="shared" si="12"/>
        <v>14725.399999999994</v>
      </c>
      <c r="I123" s="199">
        <f t="shared" si="11"/>
        <v>16</v>
      </c>
      <c r="J123" s="200">
        <v>108</v>
      </c>
      <c r="K123" s="201" t="s">
        <v>154</v>
      </c>
      <c r="L123" s="486"/>
      <c r="M123" s="126"/>
      <c r="N123" s="58"/>
      <c r="O123" s="245"/>
      <c r="P123" s="245"/>
      <c r="Q123" s="16">
        <v>30</v>
      </c>
      <c r="R123" s="16">
        <f t="shared" si="9"/>
        <v>441761.99999999983</v>
      </c>
      <c r="S123" s="59"/>
      <c r="T123" s="5"/>
    </row>
    <row r="124" spans="1:20" s="19" customFormat="1">
      <c r="A124" s="266"/>
      <c r="B124" s="126">
        <v>7</v>
      </c>
      <c r="C124" s="436"/>
      <c r="D124" s="126"/>
      <c r="E124" s="266"/>
      <c r="F124" s="531">
        <v>907.2</v>
      </c>
      <c r="G124" s="309">
        <v>1</v>
      </c>
      <c r="H124" s="219">
        <f t="shared" si="12"/>
        <v>13818.199999999993</v>
      </c>
      <c r="I124" s="199">
        <f t="shared" si="11"/>
        <v>15</v>
      </c>
      <c r="J124" s="200">
        <v>108</v>
      </c>
      <c r="K124" s="201" t="s">
        <v>154</v>
      </c>
      <c r="L124" s="486"/>
      <c r="M124" s="126"/>
      <c r="N124" s="58"/>
      <c r="O124" s="245"/>
      <c r="P124" s="245"/>
      <c r="Q124" s="16">
        <v>30</v>
      </c>
      <c r="R124" s="16">
        <f t="shared" si="9"/>
        <v>414545.99999999983</v>
      </c>
      <c r="S124" s="59"/>
      <c r="T124" s="5"/>
    </row>
    <row r="125" spans="1:20" s="19" customFormat="1">
      <c r="A125" s="266"/>
      <c r="B125" s="126">
        <v>7</v>
      </c>
      <c r="C125" s="436"/>
      <c r="D125" s="126"/>
      <c r="E125" s="266"/>
      <c r="F125" s="531">
        <v>954.4</v>
      </c>
      <c r="G125" s="309">
        <v>1</v>
      </c>
      <c r="H125" s="219">
        <f t="shared" si="12"/>
        <v>12863.799999999994</v>
      </c>
      <c r="I125" s="199">
        <f t="shared" si="11"/>
        <v>14</v>
      </c>
      <c r="J125" s="200">
        <v>108</v>
      </c>
      <c r="K125" s="201" t="s">
        <v>154</v>
      </c>
      <c r="L125" s="486"/>
      <c r="M125" s="126"/>
      <c r="N125" s="58"/>
      <c r="O125" s="245"/>
      <c r="P125" s="245"/>
      <c r="Q125" s="16">
        <v>30</v>
      </c>
      <c r="R125" s="16">
        <f t="shared" si="9"/>
        <v>385913.99999999983</v>
      </c>
      <c r="S125" s="59"/>
      <c r="T125" s="5"/>
    </row>
    <row r="126" spans="1:20" s="19" customFormat="1">
      <c r="A126" s="266"/>
      <c r="B126" s="126">
        <v>7</v>
      </c>
      <c r="C126" s="435"/>
      <c r="D126" s="222"/>
      <c r="E126" s="267"/>
      <c r="F126" s="531">
        <v>940.7</v>
      </c>
      <c r="G126" s="309">
        <v>1</v>
      </c>
      <c r="H126" s="219">
        <f t="shared" si="12"/>
        <v>11923.099999999993</v>
      </c>
      <c r="I126" s="199">
        <f t="shared" ref="I126:I143" si="13">I125-G126+D126</f>
        <v>13</v>
      </c>
      <c r="J126" s="200">
        <v>108</v>
      </c>
      <c r="K126" s="201" t="s">
        <v>154</v>
      </c>
      <c r="L126" s="486"/>
      <c r="M126" s="126"/>
      <c r="N126" s="58"/>
      <c r="O126" s="245"/>
      <c r="P126" s="245"/>
      <c r="Q126" s="16">
        <v>30</v>
      </c>
      <c r="R126" s="16">
        <f t="shared" si="9"/>
        <v>357692.99999999977</v>
      </c>
      <c r="S126" s="59"/>
      <c r="T126" s="5"/>
    </row>
    <row r="127" spans="1:20" s="19" customFormat="1">
      <c r="A127" s="266"/>
      <c r="B127" s="126">
        <v>7</v>
      </c>
      <c r="C127" s="436"/>
      <c r="D127" s="126"/>
      <c r="E127" s="266"/>
      <c r="F127" s="531">
        <v>938</v>
      </c>
      <c r="G127" s="309">
        <v>1</v>
      </c>
      <c r="H127" s="219">
        <f t="shared" si="12"/>
        <v>10985.099999999993</v>
      </c>
      <c r="I127" s="199">
        <f t="shared" si="13"/>
        <v>12</v>
      </c>
      <c r="J127" s="200">
        <v>108</v>
      </c>
      <c r="K127" s="201" t="s">
        <v>154</v>
      </c>
      <c r="L127" s="486"/>
      <c r="M127" s="126"/>
      <c r="N127" s="58"/>
      <c r="O127" s="245"/>
      <c r="P127" s="245"/>
      <c r="Q127" s="16">
        <v>30</v>
      </c>
      <c r="R127" s="16">
        <f t="shared" si="9"/>
        <v>329552.99999999977</v>
      </c>
      <c r="S127" s="59"/>
      <c r="T127" s="5"/>
    </row>
    <row r="128" spans="1:20" s="19" customFormat="1">
      <c r="A128" s="266"/>
      <c r="B128" s="126">
        <v>7</v>
      </c>
      <c r="C128" s="436"/>
      <c r="D128" s="126"/>
      <c r="E128" s="266"/>
      <c r="F128" s="531">
        <v>901.7</v>
      </c>
      <c r="G128" s="309">
        <v>1</v>
      </c>
      <c r="H128" s="219">
        <f t="shared" si="12"/>
        <v>10083.399999999992</v>
      </c>
      <c r="I128" s="199">
        <f t="shared" si="13"/>
        <v>11</v>
      </c>
      <c r="J128" s="200">
        <v>108</v>
      </c>
      <c r="K128" s="201" t="s">
        <v>154</v>
      </c>
      <c r="L128" s="486"/>
      <c r="M128" s="126"/>
      <c r="N128" s="58"/>
      <c r="O128" s="245"/>
      <c r="P128" s="245"/>
      <c r="Q128" s="16">
        <v>30</v>
      </c>
      <c r="R128" s="16">
        <f t="shared" si="9"/>
        <v>302501.99999999977</v>
      </c>
      <c r="S128" s="59"/>
      <c r="T128" s="5"/>
    </row>
    <row r="129" spans="1:20" s="19" customFormat="1">
      <c r="A129" s="266"/>
      <c r="B129" s="126">
        <v>7</v>
      </c>
      <c r="C129" s="436"/>
      <c r="D129" s="126"/>
      <c r="E129" s="266"/>
      <c r="F129" s="531">
        <v>944.4</v>
      </c>
      <c r="G129" s="309">
        <v>1</v>
      </c>
      <c r="H129" s="219">
        <f t="shared" si="12"/>
        <v>9138.9999999999927</v>
      </c>
      <c r="I129" s="199">
        <f t="shared" si="13"/>
        <v>10</v>
      </c>
      <c r="J129" s="200">
        <v>108</v>
      </c>
      <c r="K129" s="202" t="s">
        <v>154</v>
      </c>
      <c r="L129" s="486"/>
      <c r="M129" s="126"/>
      <c r="N129" s="58"/>
      <c r="O129" s="245"/>
      <c r="P129" s="245"/>
      <c r="Q129" s="16">
        <v>30</v>
      </c>
      <c r="R129" s="16">
        <f t="shared" si="9"/>
        <v>274169.99999999977</v>
      </c>
      <c r="S129" s="59"/>
      <c r="T129" s="5"/>
    </row>
    <row r="130" spans="1:20" s="19" customFormat="1">
      <c r="A130" s="266"/>
      <c r="B130" s="126">
        <v>7</v>
      </c>
      <c r="C130" s="436"/>
      <c r="D130" s="126"/>
      <c r="E130" s="266"/>
      <c r="F130" s="531">
        <v>912.6</v>
      </c>
      <c r="G130" s="309">
        <v>1</v>
      </c>
      <c r="H130" s="219">
        <f t="shared" si="12"/>
        <v>8226.3999999999924</v>
      </c>
      <c r="I130" s="199">
        <f t="shared" si="13"/>
        <v>9</v>
      </c>
      <c r="J130" s="200">
        <v>109</v>
      </c>
      <c r="K130" s="202" t="s">
        <v>154</v>
      </c>
      <c r="L130" s="486"/>
      <c r="M130" s="126"/>
      <c r="N130" s="58"/>
      <c r="O130" s="245"/>
      <c r="P130" s="245"/>
      <c r="Q130" s="16">
        <v>30</v>
      </c>
      <c r="R130" s="16">
        <f t="shared" si="9"/>
        <v>246791.99999999977</v>
      </c>
      <c r="S130" s="59"/>
      <c r="T130" s="5"/>
    </row>
    <row r="131" spans="1:20" s="19" customFormat="1">
      <c r="A131" s="266"/>
      <c r="B131" s="126">
        <v>7</v>
      </c>
      <c r="C131" s="436"/>
      <c r="D131" s="126"/>
      <c r="E131" s="266"/>
      <c r="F131" s="531">
        <v>909</v>
      </c>
      <c r="G131" s="309">
        <v>1</v>
      </c>
      <c r="H131" s="219">
        <f t="shared" si="12"/>
        <v>7317.3999999999924</v>
      </c>
      <c r="I131" s="199">
        <f t="shared" si="13"/>
        <v>8</v>
      </c>
      <c r="J131" s="200">
        <v>109</v>
      </c>
      <c r="K131" s="202" t="s">
        <v>154</v>
      </c>
      <c r="L131" s="486"/>
      <c r="M131" s="126"/>
      <c r="N131" s="58"/>
      <c r="O131" s="245"/>
      <c r="P131" s="245"/>
      <c r="Q131" s="16">
        <v>30</v>
      </c>
      <c r="R131" s="16">
        <f t="shared" si="9"/>
        <v>219521.99999999977</v>
      </c>
      <c r="S131" s="59"/>
      <c r="T131" s="5"/>
    </row>
    <row r="132" spans="1:20" s="19" customFormat="1">
      <c r="A132" s="266"/>
      <c r="B132" s="126">
        <v>7</v>
      </c>
      <c r="C132" s="436"/>
      <c r="D132" s="126"/>
      <c r="E132" s="266"/>
      <c r="F132" s="531">
        <v>942.6</v>
      </c>
      <c r="G132" s="309">
        <v>1</v>
      </c>
      <c r="H132" s="219">
        <f t="shared" si="12"/>
        <v>6374.799999999992</v>
      </c>
      <c r="I132" s="199">
        <f t="shared" si="13"/>
        <v>7</v>
      </c>
      <c r="J132" s="200">
        <v>109</v>
      </c>
      <c r="K132" s="202" t="s">
        <v>154</v>
      </c>
      <c r="L132" s="486"/>
      <c r="M132" s="126"/>
      <c r="N132" s="58"/>
      <c r="O132" s="245"/>
      <c r="P132" s="245"/>
      <c r="Q132" s="16">
        <v>30</v>
      </c>
      <c r="R132" s="16">
        <f t="shared" si="9"/>
        <v>191243.99999999977</v>
      </c>
      <c r="S132" s="59"/>
      <c r="T132" s="5"/>
    </row>
    <row r="133" spans="1:20" s="19" customFormat="1">
      <c r="A133" s="266"/>
      <c r="B133" s="126">
        <v>7</v>
      </c>
      <c r="C133" s="436"/>
      <c r="D133" s="126"/>
      <c r="E133" s="266"/>
      <c r="F133" s="531">
        <v>919.9</v>
      </c>
      <c r="G133" s="309">
        <v>1</v>
      </c>
      <c r="H133" s="219">
        <f t="shared" si="12"/>
        <v>5454.8999999999924</v>
      </c>
      <c r="I133" s="199">
        <f t="shared" si="13"/>
        <v>6</v>
      </c>
      <c r="J133" s="200">
        <v>109</v>
      </c>
      <c r="K133" s="202" t="s">
        <v>154</v>
      </c>
      <c r="L133" s="486"/>
      <c r="M133" s="126"/>
      <c r="N133" s="58"/>
      <c r="O133" s="245"/>
      <c r="P133" s="245"/>
      <c r="Q133" s="16">
        <v>30</v>
      </c>
      <c r="R133" s="16">
        <f t="shared" si="9"/>
        <v>163646.99999999977</v>
      </c>
      <c r="S133" s="59"/>
      <c r="T133" s="5"/>
    </row>
    <row r="134" spans="1:20" s="19" customFormat="1">
      <c r="A134" s="266"/>
      <c r="B134" s="126">
        <v>7</v>
      </c>
      <c r="C134" s="436"/>
      <c r="D134" s="126"/>
      <c r="E134" s="266"/>
      <c r="F134" s="546">
        <v>948.9</v>
      </c>
      <c r="G134" s="309">
        <v>1</v>
      </c>
      <c r="H134" s="219">
        <f t="shared" si="12"/>
        <v>4505.9999999999927</v>
      </c>
      <c r="I134" s="199">
        <f t="shared" si="13"/>
        <v>5</v>
      </c>
      <c r="J134" s="200">
        <v>109</v>
      </c>
      <c r="K134" s="202" t="s">
        <v>154</v>
      </c>
      <c r="L134" s="486"/>
      <c r="M134" s="126"/>
      <c r="N134" s="58"/>
      <c r="O134" s="245"/>
      <c r="P134" s="245"/>
      <c r="Q134" s="16">
        <v>30</v>
      </c>
      <c r="R134" s="16">
        <f t="shared" si="9"/>
        <v>135179.99999999977</v>
      </c>
      <c r="S134" s="59"/>
      <c r="T134" s="5"/>
    </row>
    <row r="135" spans="1:20" s="19" customFormat="1">
      <c r="A135" s="266"/>
      <c r="B135" s="126">
        <v>7</v>
      </c>
      <c r="C135" s="436"/>
      <c r="D135" s="126"/>
      <c r="E135" s="266"/>
      <c r="F135" s="531">
        <v>898.1</v>
      </c>
      <c r="G135" s="309">
        <v>1</v>
      </c>
      <c r="H135" s="219">
        <f t="shared" si="12"/>
        <v>3607.8999999999928</v>
      </c>
      <c r="I135" s="199">
        <f t="shared" si="13"/>
        <v>4</v>
      </c>
      <c r="J135" s="200">
        <v>109</v>
      </c>
      <c r="K135" s="202" t="s">
        <v>154</v>
      </c>
      <c r="L135" s="486"/>
      <c r="M135" s="126"/>
      <c r="N135" s="58"/>
      <c r="O135" s="245"/>
      <c r="P135" s="245"/>
      <c r="Q135" s="16">
        <v>30</v>
      </c>
      <c r="R135" s="16">
        <f t="shared" si="9"/>
        <v>108236.99999999978</v>
      </c>
      <c r="S135" s="59"/>
      <c r="T135" s="5"/>
    </row>
    <row r="136" spans="1:20" s="19" customFormat="1">
      <c r="A136" s="266"/>
      <c r="B136" s="126">
        <v>7</v>
      </c>
      <c r="C136" s="436"/>
      <c r="D136" s="126"/>
      <c r="E136" s="266"/>
      <c r="F136" s="531">
        <v>933.5</v>
      </c>
      <c r="G136" s="309">
        <v>1</v>
      </c>
      <c r="H136" s="219">
        <f t="shared" si="12"/>
        <v>2674.3999999999928</v>
      </c>
      <c r="I136" s="199">
        <f t="shared" si="13"/>
        <v>3</v>
      </c>
      <c r="J136" s="200">
        <v>109</v>
      </c>
      <c r="K136" s="202" t="s">
        <v>154</v>
      </c>
      <c r="L136" s="486"/>
      <c r="M136" s="126"/>
      <c r="N136" s="58"/>
      <c r="O136" s="245"/>
      <c r="P136" s="245"/>
      <c r="Q136" s="16">
        <v>30</v>
      </c>
      <c r="R136" s="16">
        <f t="shared" si="9"/>
        <v>80231.999999999782</v>
      </c>
      <c r="S136" s="59"/>
      <c r="T136" s="5"/>
    </row>
    <row r="137" spans="1:20" s="19" customFormat="1">
      <c r="A137" s="266"/>
      <c r="B137" s="126">
        <v>7</v>
      </c>
      <c r="C137" s="436"/>
      <c r="D137" s="126"/>
      <c r="E137" s="266"/>
      <c r="F137" s="531">
        <v>887.2</v>
      </c>
      <c r="G137" s="309">
        <v>1</v>
      </c>
      <c r="H137" s="219">
        <f t="shared" si="12"/>
        <v>1787.1999999999928</v>
      </c>
      <c r="I137" s="199">
        <f t="shared" si="13"/>
        <v>2</v>
      </c>
      <c r="J137" s="200">
        <v>109</v>
      </c>
      <c r="K137" s="202" t="s">
        <v>154</v>
      </c>
      <c r="L137" s="488"/>
      <c r="M137" s="126"/>
      <c r="N137" s="58"/>
      <c r="O137" s="245"/>
      <c r="P137" s="245"/>
      <c r="Q137" s="16">
        <v>30</v>
      </c>
      <c r="R137" s="16">
        <f t="shared" si="9"/>
        <v>53615.999999999782</v>
      </c>
      <c r="S137" s="59"/>
      <c r="T137" s="5"/>
    </row>
    <row r="138" spans="1:20" s="19" customFormat="1">
      <c r="A138" s="266"/>
      <c r="B138" s="126">
        <v>7</v>
      </c>
      <c r="C138" s="436"/>
      <c r="D138" s="126"/>
      <c r="E138" s="266"/>
      <c r="F138" s="531">
        <v>896.3</v>
      </c>
      <c r="G138" s="309">
        <v>1</v>
      </c>
      <c r="H138" s="219">
        <f t="shared" si="12"/>
        <v>890.89999999999281</v>
      </c>
      <c r="I138" s="199">
        <f t="shared" si="13"/>
        <v>1</v>
      </c>
      <c r="J138" s="200">
        <v>109</v>
      </c>
      <c r="K138" s="202" t="s">
        <v>154</v>
      </c>
      <c r="L138" s="486"/>
      <c r="M138" s="126"/>
      <c r="N138" s="58"/>
      <c r="O138" s="245"/>
      <c r="P138" s="245"/>
      <c r="Q138" s="16">
        <v>30</v>
      </c>
      <c r="R138" s="16">
        <f t="shared" si="9"/>
        <v>26726.999999999785</v>
      </c>
      <c r="S138" s="59"/>
      <c r="T138" s="5"/>
    </row>
    <row r="139" spans="1:20" s="19" customFormat="1">
      <c r="A139" s="266"/>
      <c r="B139" s="126">
        <v>7</v>
      </c>
      <c r="C139" s="436"/>
      <c r="D139" s="126"/>
      <c r="E139" s="266"/>
      <c r="F139" s="531">
        <v>890.9</v>
      </c>
      <c r="G139" s="309">
        <v>1</v>
      </c>
      <c r="H139" s="537">
        <f t="shared" si="12"/>
        <v>-7.1622707764618099E-12</v>
      </c>
      <c r="I139" s="538">
        <f t="shared" si="13"/>
        <v>0</v>
      </c>
      <c r="J139" s="200">
        <v>109</v>
      </c>
      <c r="K139" s="202" t="s">
        <v>154</v>
      </c>
      <c r="L139" s="486"/>
      <c r="M139" s="126"/>
      <c r="N139" s="58"/>
      <c r="O139" s="245"/>
      <c r="P139" s="245"/>
      <c r="Q139" s="16">
        <v>30</v>
      </c>
      <c r="R139" s="16">
        <f t="shared" si="9"/>
        <v>-2.148681232938543E-10</v>
      </c>
      <c r="S139" s="59"/>
      <c r="T139" s="5"/>
    </row>
    <row r="140" spans="1:20" s="19" customFormat="1">
      <c r="A140" s="266"/>
      <c r="B140" s="517">
        <v>7</v>
      </c>
      <c r="C140" s="551">
        <v>18599.47</v>
      </c>
      <c r="D140" s="517">
        <v>20</v>
      </c>
      <c r="E140" s="533"/>
      <c r="F140" s="552"/>
      <c r="G140" s="529"/>
      <c r="H140" s="523">
        <f t="shared" si="12"/>
        <v>18599.469999999994</v>
      </c>
      <c r="I140" s="524">
        <f t="shared" si="13"/>
        <v>20</v>
      </c>
      <c r="J140" s="525" t="s">
        <v>165</v>
      </c>
      <c r="K140" s="530"/>
      <c r="L140" s="486"/>
      <c r="M140" s="319"/>
      <c r="N140" s="58"/>
      <c r="O140" s="245"/>
      <c r="P140" s="245"/>
      <c r="Q140" s="16">
        <v>30</v>
      </c>
      <c r="R140" s="16">
        <f t="shared" si="9"/>
        <v>557984.09999999986</v>
      </c>
      <c r="S140" s="59"/>
      <c r="T140" s="5"/>
    </row>
    <row r="141" spans="1:20" s="19" customFormat="1">
      <c r="A141" s="266"/>
      <c r="B141" s="126">
        <v>7</v>
      </c>
      <c r="C141" s="436"/>
      <c r="D141" s="126"/>
      <c r="E141" s="266"/>
      <c r="F141" s="531">
        <v>951.18</v>
      </c>
      <c r="G141" s="309">
        <v>1</v>
      </c>
      <c r="H141" s="219">
        <f t="shared" si="12"/>
        <v>17648.289999999994</v>
      </c>
      <c r="I141" s="199">
        <f t="shared" si="13"/>
        <v>19</v>
      </c>
      <c r="J141" s="200">
        <v>110</v>
      </c>
      <c r="K141" s="202" t="s">
        <v>154</v>
      </c>
      <c r="L141" s="486"/>
      <c r="M141" s="319"/>
      <c r="N141" s="58"/>
      <c r="O141" s="245"/>
      <c r="P141" s="245"/>
      <c r="Q141" s="16">
        <v>30</v>
      </c>
      <c r="R141" s="16">
        <f t="shared" si="9"/>
        <v>529448.69999999984</v>
      </c>
      <c r="S141" s="59"/>
      <c r="T141" s="5"/>
    </row>
    <row r="142" spans="1:20" s="37" customFormat="1">
      <c r="A142" s="266"/>
      <c r="B142" s="126">
        <v>7</v>
      </c>
      <c r="C142" s="436"/>
      <c r="D142" s="126"/>
      <c r="E142" s="266"/>
      <c r="F142" s="531">
        <v>956.17</v>
      </c>
      <c r="G142" s="309">
        <v>1</v>
      </c>
      <c r="H142" s="219">
        <f t="shared" si="12"/>
        <v>16692.119999999995</v>
      </c>
      <c r="I142" s="199">
        <f t="shared" si="13"/>
        <v>18</v>
      </c>
      <c r="J142" s="200">
        <v>110</v>
      </c>
      <c r="K142" s="202" t="s">
        <v>154</v>
      </c>
      <c r="L142" s="486"/>
      <c r="M142" s="126"/>
      <c r="N142" s="58"/>
      <c r="O142" s="240"/>
      <c r="P142" s="240"/>
      <c r="Q142" s="16">
        <v>30</v>
      </c>
      <c r="R142" s="16">
        <f t="shared" ref="R142:R205" si="14">Q142*H142</f>
        <v>500763.59999999986</v>
      </c>
      <c r="S142" s="12"/>
      <c r="T142" s="12"/>
    </row>
    <row r="143" spans="1:20" s="19" customFormat="1">
      <c r="A143" s="266"/>
      <c r="B143" s="126">
        <v>7</v>
      </c>
      <c r="C143" s="436"/>
      <c r="D143" s="126"/>
      <c r="E143" s="266"/>
      <c r="F143" s="531">
        <v>949.82</v>
      </c>
      <c r="G143" s="309">
        <v>1</v>
      </c>
      <c r="H143" s="219">
        <f t="shared" si="12"/>
        <v>15742.299999999996</v>
      </c>
      <c r="I143" s="199">
        <f t="shared" si="13"/>
        <v>17</v>
      </c>
      <c r="J143" s="200">
        <v>110</v>
      </c>
      <c r="K143" s="202" t="s">
        <v>154</v>
      </c>
      <c r="L143" s="486"/>
      <c r="M143" s="126"/>
      <c r="N143" s="58"/>
      <c r="O143" s="245"/>
      <c r="P143" s="245"/>
      <c r="Q143" s="16">
        <v>30</v>
      </c>
      <c r="R143" s="16">
        <f t="shared" si="14"/>
        <v>472268.99999999988</v>
      </c>
      <c r="S143" s="59"/>
      <c r="T143" s="5"/>
    </row>
    <row r="144" spans="1:20" s="19" customFormat="1">
      <c r="A144" s="266"/>
      <c r="B144" s="126">
        <v>7</v>
      </c>
      <c r="C144" s="436"/>
      <c r="D144" s="126"/>
      <c r="E144" s="266"/>
      <c r="F144" s="531">
        <v>929.41</v>
      </c>
      <c r="G144" s="309">
        <v>1</v>
      </c>
      <c r="H144" s="219">
        <f t="shared" ref="H144:H175" si="15">H143-F144+C144</f>
        <v>14812.889999999996</v>
      </c>
      <c r="I144" s="199">
        <f t="shared" ref="I144:I174" si="16">I143-G144+D144</f>
        <v>16</v>
      </c>
      <c r="J144" s="200">
        <v>110</v>
      </c>
      <c r="K144" s="202" t="s">
        <v>154</v>
      </c>
      <c r="L144" s="485"/>
      <c r="M144" s="126"/>
      <c r="N144" s="58"/>
      <c r="O144" s="241"/>
      <c r="P144" s="241"/>
      <c r="Q144" s="16">
        <v>30</v>
      </c>
      <c r="R144" s="16">
        <f t="shared" si="14"/>
        <v>444386.6999999999</v>
      </c>
      <c r="S144" s="59"/>
      <c r="T144" s="5"/>
    </row>
    <row r="145" spans="1:20" s="19" customFormat="1">
      <c r="A145" s="266"/>
      <c r="B145" s="126">
        <v>7</v>
      </c>
      <c r="C145" s="436"/>
      <c r="D145" s="126"/>
      <c r="E145" s="266"/>
      <c r="F145" s="531">
        <v>904.91</v>
      </c>
      <c r="G145" s="309">
        <v>1</v>
      </c>
      <c r="H145" s="219">
        <f t="shared" si="15"/>
        <v>13907.979999999996</v>
      </c>
      <c r="I145" s="199">
        <f t="shared" si="16"/>
        <v>15</v>
      </c>
      <c r="J145" s="200">
        <v>110</v>
      </c>
      <c r="K145" s="202" t="s">
        <v>154</v>
      </c>
      <c r="L145" s="485"/>
      <c r="M145" s="126"/>
      <c r="N145" s="58"/>
      <c r="O145" s="241"/>
      <c r="P145" s="241"/>
      <c r="Q145" s="16">
        <v>30</v>
      </c>
      <c r="R145" s="16">
        <f t="shared" si="14"/>
        <v>417239.39999999991</v>
      </c>
      <c r="S145" s="59"/>
      <c r="T145" s="5"/>
    </row>
    <row r="146" spans="1:20" s="19" customFormat="1">
      <c r="A146" s="266"/>
      <c r="B146" s="126">
        <v>7</v>
      </c>
      <c r="C146" s="436"/>
      <c r="D146" s="126"/>
      <c r="E146" s="266"/>
      <c r="F146" s="531">
        <v>901.74</v>
      </c>
      <c r="G146" s="309">
        <v>1</v>
      </c>
      <c r="H146" s="219">
        <f t="shared" si="15"/>
        <v>13006.239999999996</v>
      </c>
      <c r="I146" s="199">
        <f t="shared" si="16"/>
        <v>14</v>
      </c>
      <c r="J146" s="200">
        <v>110</v>
      </c>
      <c r="K146" s="202" t="s">
        <v>154</v>
      </c>
      <c r="L146" s="485"/>
      <c r="M146" s="110"/>
      <c r="N146" s="58"/>
      <c r="O146" s="241"/>
      <c r="P146" s="241"/>
      <c r="Q146" s="16">
        <v>30</v>
      </c>
      <c r="R146" s="16">
        <f t="shared" si="14"/>
        <v>390187.1999999999</v>
      </c>
      <c r="S146" s="59"/>
      <c r="T146" s="5"/>
    </row>
    <row r="147" spans="1:20" s="19" customFormat="1">
      <c r="A147" s="266"/>
      <c r="B147" s="126">
        <v>7</v>
      </c>
      <c r="C147" s="436"/>
      <c r="D147" s="126"/>
      <c r="E147" s="266"/>
      <c r="F147" s="531">
        <v>961.61</v>
      </c>
      <c r="G147" s="309">
        <v>1</v>
      </c>
      <c r="H147" s="219">
        <f t="shared" si="15"/>
        <v>12044.629999999996</v>
      </c>
      <c r="I147" s="199">
        <f t="shared" si="16"/>
        <v>13</v>
      </c>
      <c r="J147" s="200">
        <v>110</v>
      </c>
      <c r="K147" s="202" t="s">
        <v>154</v>
      </c>
      <c r="L147" s="485"/>
      <c r="M147" s="110"/>
      <c r="N147" s="58"/>
      <c r="O147" s="241"/>
      <c r="P147" s="241"/>
      <c r="Q147" s="16">
        <v>30</v>
      </c>
      <c r="R147" s="16">
        <f t="shared" si="14"/>
        <v>361338.89999999985</v>
      </c>
      <c r="S147" s="59"/>
      <c r="T147" s="5"/>
    </row>
    <row r="148" spans="1:20" s="19" customFormat="1">
      <c r="A148" s="266"/>
      <c r="B148" s="126">
        <v>7</v>
      </c>
      <c r="C148" s="436"/>
      <c r="D148" s="126"/>
      <c r="E148" s="266"/>
      <c r="F148" s="531">
        <v>918.07</v>
      </c>
      <c r="G148" s="309">
        <v>1</v>
      </c>
      <c r="H148" s="219">
        <f t="shared" si="15"/>
        <v>11126.559999999996</v>
      </c>
      <c r="I148" s="199">
        <f t="shared" si="16"/>
        <v>12</v>
      </c>
      <c r="J148" s="200">
        <v>110</v>
      </c>
      <c r="K148" s="202" t="s">
        <v>154</v>
      </c>
      <c r="L148" s="485"/>
      <c r="M148" s="110"/>
      <c r="N148" s="58"/>
      <c r="O148" s="241"/>
      <c r="P148" s="241"/>
      <c r="Q148" s="16">
        <v>30</v>
      </c>
      <c r="R148" s="16">
        <f t="shared" si="14"/>
        <v>333796.79999999987</v>
      </c>
      <c r="S148" s="59"/>
      <c r="T148" s="5"/>
    </row>
    <row r="149" spans="1:20" s="19" customFormat="1">
      <c r="A149" s="266"/>
      <c r="B149" s="126">
        <v>7</v>
      </c>
      <c r="C149" s="436"/>
      <c r="D149" s="126"/>
      <c r="E149" s="266"/>
      <c r="F149" s="531">
        <v>928.95</v>
      </c>
      <c r="G149" s="309">
        <v>1</v>
      </c>
      <c r="H149" s="219">
        <f t="shared" si="15"/>
        <v>10197.609999999995</v>
      </c>
      <c r="I149" s="199">
        <f t="shared" si="16"/>
        <v>11</v>
      </c>
      <c r="J149" s="200">
        <v>110</v>
      </c>
      <c r="K149" s="202" t="s">
        <v>154</v>
      </c>
      <c r="L149" s="485"/>
      <c r="M149" s="110"/>
      <c r="N149" s="58"/>
      <c r="O149" s="241"/>
      <c r="P149" s="241"/>
      <c r="Q149" s="16">
        <v>30</v>
      </c>
      <c r="R149" s="16">
        <f t="shared" si="14"/>
        <v>305928.29999999987</v>
      </c>
      <c r="S149" s="59"/>
      <c r="T149" s="5"/>
    </row>
    <row r="150" spans="1:20" s="19" customFormat="1">
      <c r="A150" s="266"/>
      <c r="B150" s="126">
        <v>7</v>
      </c>
      <c r="C150" s="436"/>
      <c r="D150" s="126"/>
      <c r="E150" s="266"/>
      <c r="F150" s="531">
        <v>949.36</v>
      </c>
      <c r="G150" s="309">
        <v>1</v>
      </c>
      <c r="H150" s="219">
        <f t="shared" si="15"/>
        <v>9248.2499999999945</v>
      </c>
      <c r="I150" s="199">
        <f t="shared" si="16"/>
        <v>10</v>
      </c>
      <c r="J150" s="200">
        <v>110</v>
      </c>
      <c r="K150" s="202" t="s">
        <v>154</v>
      </c>
      <c r="L150" s="485"/>
      <c r="M150" s="110"/>
      <c r="N150" s="58"/>
      <c r="O150" s="241"/>
      <c r="P150" s="241"/>
      <c r="Q150" s="16">
        <v>30</v>
      </c>
      <c r="R150" s="16">
        <f t="shared" si="14"/>
        <v>277447.49999999983</v>
      </c>
      <c r="S150" s="59"/>
      <c r="T150" s="5"/>
    </row>
    <row r="151" spans="1:20" s="19" customFormat="1">
      <c r="A151" s="266"/>
      <c r="B151" s="126">
        <v>7</v>
      </c>
      <c r="C151" s="436"/>
      <c r="D151" s="126"/>
      <c r="E151" s="266"/>
      <c r="F151" s="531">
        <v>886.31</v>
      </c>
      <c r="G151" s="309">
        <v>1</v>
      </c>
      <c r="H151" s="219">
        <f t="shared" si="15"/>
        <v>8361.9399999999951</v>
      </c>
      <c r="I151" s="199">
        <f t="shared" si="16"/>
        <v>9</v>
      </c>
      <c r="J151" s="200">
        <v>111</v>
      </c>
      <c r="K151" s="202" t="s">
        <v>154</v>
      </c>
      <c r="L151" s="485"/>
      <c r="M151" s="110"/>
      <c r="N151" s="58"/>
      <c r="O151" s="241"/>
      <c r="P151" s="241"/>
      <c r="Q151" s="16">
        <v>30</v>
      </c>
      <c r="R151" s="16">
        <f t="shared" si="14"/>
        <v>250858.19999999984</v>
      </c>
      <c r="S151" s="59"/>
      <c r="T151" s="5"/>
    </row>
    <row r="152" spans="1:20" s="19" customFormat="1">
      <c r="A152" s="266"/>
      <c r="B152" s="126">
        <v>7</v>
      </c>
      <c r="C152" s="436"/>
      <c r="D152" s="126"/>
      <c r="E152" s="266"/>
      <c r="F152" s="531">
        <v>915.8</v>
      </c>
      <c r="G152" s="309">
        <v>1</v>
      </c>
      <c r="H152" s="219">
        <f t="shared" si="15"/>
        <v>7446.1399999999949</v>
      </c>
      <c r="I152" s="199">
        <f t="shared" si="16"/>
        <v>8</v>
      </c>
      <c r="J152" s="200">
        <v>111</v>
      </c>
      <c r="K152" s="202" t="s">
        <v>154</v>
      </c>
      <c r="L152" s="485"/>
      <c r="M152" s="110"/>
      <c r="N152" s="58"/>
      <c r="O152" s="241"/>
      <c r="P152" s="241"/>
      <c r="Q152" s="16">
        <v>30</v>
      </c>
      <c r="R152" s="16">
        <f t="shared" si="14"/>
        <v>223384.19999999984</v>
      </c>
      <c r="S152" s="59"/>
      <c r="T152" s="5"/>
    </row>
    <row r="153" spans="1:20" s="19" customFormat="1">
      <c r="A153" s="266"/>
      <c r="B153" s="126">
        <v>7</v>
      </c>
      <c r="C153" s="436"/>
      <c r="D153" s="126"/>
      <c r="E153" s="266"/>
      <c r="F153" s="531">
        <v>943.47</v>
      </c>
      <c r="G153" s="309">
        <v>1</v>
      </c>
      <c r="H153" s="219">
        <f t="shared" si="15"/>
        <v>6502.6699999999946</v>
      </c>
      <c r="I153" s="199">
        <f t="shared" si="16"/>
        <v>7</v>
      </c>
      <c r="J153" s="200">
        <v>111</v>
      </c>
      <c r="K153" s="202" t="s">
        <v>154</v>
      </c>
      <c r="L153" s="485"/>
      <c r="M153" s="110"/>
      <c r="N153" s="58"/>
      <c r="O153" s="241"/>
      <c r="P153" s="241"/>
      <c r="Q153" s="16">
        <v>30</v>
      </c>
      <c r="R153" s="16">
        <f t="shared" si="14"/>
        <v>195080.09999999983</v>
      </c>
      <c r="S153" s="59"/>
      <c r="T153" s="5"/>
    </row>
    <row r="154" spans="1:20" s="19" customFormat="1">
      <c r="A154" s="266"/>
      <c r="B154" s="126">
        <v>7</v>
      </c>
      <c r="C154" s="436"/>
      <c r="D154" s="126"/>
      <c r="E154" s="266"/>
      <c r="F154" s="531">
        <v>959.8</v>
      </c>
      <c r="G154" s="309">
        <v>1</v>
      </c>
      <c r="H154" s="219">
        <f t="shared" si="15"/>
        <v>5542.8699999999944</v>
      </c>
      <c r="I154" s="199">
        <f t="shared" si="16"/>
        <v>6</v>
      </c>
      <c r="J154" s="200">
        <v>111</v>
      </c>
      <c r="K154" s="202" t="s">
        <v>154</v>
      </c>
      <c r="L154" s="485"/>
      <c r="M154" s="110"/>
      <c r="N154" s="58"/>
      <c r="O154" s="241"/>
      <c r="P154" s="241"/>
      <c r="Q154" s="16">
        <v>30</v>
      </c>
      <c r="R154" s="16">
        <f t="shared" si="14"/>
        <v>166286.09999999983</v>
      </c>
      <c r="S154" s="59"/>
      <c r="T154" s="5"/>
    </row>
    <row r="155" spans="1:20" s="19" customFormat="1">
      <c r="A155" s="266"/>
      <c r="B155" s="126">
        <v>7</v>
      </c>
      <c r="C155" s="436"/>
      <c r="D155" s="126"/>
      <c r="E155" s="266"/>
      <c r="F155" s="531">
        <v>931.22</v>
      </c>
      <c r="G155" s="309">
        <v>1</v>
      </c>
      <c r="H155" s="219">
        <f t="shared" si="15"/>
        <v>4611.6499999999942</v>
      </c>
      <c r="I155" s="199">
        <f t="shared" si="16"/>
        <v>5</v>
      </c>
      <c r="J155" s="200">
        <v>111</v>
      </c>
      <c r="K155" s="202" t="s">
        <v>154</v>
      </c>
      <c r="L155" s="485"/>
      <c r="M155" s="110"/>
      <c r="N155" s="58"/>
      <c r="O155" s="241"/>
      <c r="P155" s="241"/>
      <c r="Q155" s="16">
        <v>30</v>
      </c>
      <c r="R155" s="16">
        <f t="shared" si="14"/>
        <v>138349.49999999983</v>
      </c>
      <c r="S155" s="59"/>
      <c r="T155" s="5"/>
    </row>
    <row r="156" spans="1:20" s="19" customFormat="1">
      <c r="A156" s="266"/>
      <c r="B156" s="126">
        <v>7</v>
      </c>
      <c r="C156" s="436"/>
      <c r="D156" s="126"/>
      <c r="E156" s="266"/>
      <c r="F156" s="546">
        <v>914.44</v>
      </c>
      <c r="G156" s="309">
        <v>1</v>
      </c>
      <c r="H156" s="219">
        <f t="shared" si="15"/>
        <v>3697.2099999999941</v>
      </c>
      <c r="I156" s="199">
        <f t="shared" si="16"/>
        <v>4</v>
      </c>
      <c r="J156" s="200">
        <v>111</v>
      </c>
      <c r="K156" s="202" t="s">
        <v>154</v>
      </c>
      <c r="L156" s="485"/>
      <c r="M156" s="110"/>
      <c r="N156" s="58"/>
      <c r="O156" s="241"/>
      <c r="P156" s="241"/>
      <c r="Q156" s="16">
        <v>30</v>
      </c>
      <c r="R156" s="16">
        <f t="shared" si="14"/>
        <v>110916.29999999983</v>
      </c>
      <c r="S156" s="59"/>
      <c r="T156" s="5"/>
    </row>
    <row r="157" spans="1:20" s="19" customFormat="1">
      <c r="A157" s="266"/>
      <c r="B157" s="126">
        <v>7</v>
      </c>
      <c r="C157" s="436"/>
      <c r="D157" s="126"/>
      <c r="E157" s="266"/>
      <c r="F157" s="531">
        <v>951.63</v>
      </c>
      <c r="G157" s="309">
        <v>1</v>
      </c>
      <c r="H157" s="219">
        <f t="shared" si="15"/>
        <v>2745.579999999994</v>
      </c>
      <c r="I157" s="199">
        <f t="shared" si="16"/>
        <v>3</v>
      </c>
      <c r="J157" s="200">
        <v>111</v>
      </c>
      <c r="K157" s="202" t="s">
        <v>154</v>
      </c>
      <c r="L157" s="485"/>
      <c r="M157" s="110"/>
      <c r="N157" s="58"/>
      <c r="O157" s="241"/>
      <c r="P157" s="241"/>
      <c r="Q157" s="16">
        <v>30</v>
      </c>
      <c r="R157" s="16">
        <f t="shared" si="14"/>
        <v>82367.39999999982</v>
      </c>
      <c r="S157" s="59"/>
      <c r="T157" s="5"/>
    </row>
    <row r="158" spans="1:20" s="19" customFormat="1">
      <c r="A158" s="266"/>
      <c r="B158" s="126">
        <v>7</v>
      </c>
      <c r="C158" s="436"/>
      <c r="D158" s="126"/>
      <c r="E158" s="266"/>
      <c r="F158" s="531">
        <v>907.63</v>
      </c>
      <c r="G158" s="309">
        <v>1</v>
      </c>
      <c r="H158" s="219">
        <f t="shared" si="15"/>
        <v>1837.9499999999939</v>
      </c>
      <c r="I158" s="199">
        <f t="shared" si="16"/>
        <v>2</v>
      </c>
      <c r="J158" s="200">
        <v>111</v>
      </c>
      <c r="K158" s="202" t="s">
        <v>154</v>
      </c>
      <c r="L158" s="485"/>
      <c r="M158" s="110"/>
      <c r="N158" s="58"/>
      <c r="O158" s="241"/>
      <c r="P158" s="241"/>
      <c r="Q158" s="16">
        <v>30</v>
      </c>
      <c r="R158" s="16">
        <f t="shared" si="14"/>
        <v>55138.499999999818</v>
      </c>
      <c r="S158" s="59"/>
      <c r="T158" s="5"/>
    </row>
    <row r="159" spans="1:20" s="19" customFormat="1">
      <c r="A159" s="266"/>
      <c r="B159" s="126">
        <v>7</v>
      </c>
      <c r="C159" s="436"/>
      <c r="D159" s="126"/>
      <c r="E159" s="266"/>
      <c r="F159" s="531">
        <v>947.1</v>
      </c>
      <c r="G159" s="309">
        <v>1</v>
      </c>
      <c r="H159" s="219">
        <f t="shared" si="15"/>
        <v>890.84999999999388</v>
      </c>
      <c r="I159" s="199">
        <f t="shared" si="16"/>
        <v>1</v>
      </c>
      <c r="J159" s="200">
        <v>111</v>
      </c>
      <c r="K159" s="202" t="s">
        <v>154</v>
      </c>
      <c r="L159" s="494"/>
      <c r="M159" s="110"/>
      <c r="N159" s="58"/>
      <c r="O159" s="241"/>
      <c r="P159" s="241"/>
      <c r="Q159" s="16">
        <v>30</v>
      </c>
      <c r="R159" s="16">
        <f t="shared" si="14"/>
        <v>26725.499999999818</v>
      </c>
      <c r="S159" s="59"/>
      <c r="T159" s="5"/>
    </row>
    <row r="160" spans="1:20" s="19" customFormat="1">
      <c r="A160" s="266"/>
      <c r="B160" s="126">
        <v>7</v>
      </c>
      <c r="C160" s="436"/>
      <c r="D160" s="126"/>
      <c r="E160" s="266"/>
      <c r="F160" s="531">
        <v>890.85</v>
      </c>
      <c r="G160" s="309">
        <v>1</v>
      </c>
      <c r="H160" s="537">
        <f t="shared" si="15"/>
        <v>-6.1390892369672656E-12</v>
      </c>
      <c r="I160" s="538">
        <f t="shared" si="16"/>
        <v>0</v>
      </c>
      <c r="J160" s="200">
        <v>111</v>
      </c>
      <c r="K160" s="202" t="s">
        <v>154</v>
      </c>
      <c r="L160" s="485"/>
      <c r="M160" s="110"/>
      <c r="N160" s="58"/>
      <c r="O160" s="241"/>
      <c r="P160" s="241"/>
      <c r="Q160" s="16">
        <v>30</v>
      </c>
      <c r="R160" s="16">
        <f t="shared" si="14"/>
        <v>-1.8417267710901797E-10</v>
      </c>
      <c r="S160" s="59"/>
      <c r="T160" s="5"/>
    </row>
    <row r="161" spans="1:20" s="39" customFormat="1">
      <c r="A161" s="266"/>
      <c r="B161" s="517">
        <v>7</v>
      </c>
      <c r="C161" s="518">
        <v>18879.37</v>
      </c>
      <c r="D161" s="519">
        <v>21</v>
      </c>
      <c r="E161" s="520"/>
      <c r="F161" s="549"/>
      <c r="G161" s="529"/>
      <c r="H161" s="523">
        <f t="shared" si="15"/>
        <v>18879.369999999992</v>
      </c>
      <c r="I161" s="524">
        <f t="shared" si="16"/>
        <v>21</v>
      </c>
      <c r="J161" s="525" t="s">
        <v>156</v>
      </c>
      <c r="K161" s="530"/>
      <c r="L161" s="485"/>
      <c r="M161" s="242"/>
      <c r="N161" s="58"/>
      <c r="O161" s="243"/>
      <c r="P161" s="243"/>
      <c r="Q161" s="16">
        <v>30</v>
      </c>
      <c r="R161" s="16">
        <f t="shared" si="14"/>
        <v>566381.09999999974</v>
      </c>
      <c r="S161" s="26"/>
      <c r="T161" s="26"/>
    </row>
    <row r="162" spans="1:20" s="19" customFormat="1">
      <c r="A162" s="266"/>
      <c r="B162" s="126">
        <v>8</v>
      </c>
      <c r="C162" s="435"/>
      <c r="D162" s="222"/>
      <c r="E162" s="267"/>
      <c r="F162" s="485">
        <v>904.31</v>
      </c>
      <c r="G162" s="309">
        <v>1</v>
      </c>
      <c r="H162" s="219">
        <f t="shared" si="15"/>
        <v>17975.05999999999</v>
      </c>
      <c r="I162" s="199">
        <f t="shared" si="16"/>
        <v>20</v>
      </c>
      <c r="J162" s="200">
        <v>115</v>
      </c>
      <c r="K162" s="202" t="s">
        <v>154</v>
      </c>
      <c r="L162" s="531">
        <v>904.31</v>
      </c>
      <c r="M162" s="244"/>
      <c r="N162" s="58"/>
      <c r="O162" s="241"/>
      <c r="P162" s="241"/>
      <c r="Q162" s="16">
        <v>30</v>
      </c>
      <c r="R162" s="16">
        <f t="shared" si="14"/>
        <v>539251.7999999997</v>
      </c>
      <c r="S162" s="59"/>
      <c r="T162" s="5"/>
    </row>
    <row r="163" spans="1:20" s="19" customFormat="1">
      <c r="A163" s="266"/>
      <c r="B163" s="126">
        <v>8</v>
      </c>
      <c r="C163" s="436"/>
      <c r="D163" s="126"/>
      <c r="E163" s="266"/>
      <c r="F163" s="485">
        <v>899.32</v>
      </c>
      <c r="G163" s="309">
        <v>1</v>
      </c>
      <c r="H163" s="219">
        <f t="shared" si="15"/>
        <v>17075.739999999991</v>
      </c>
      <c r="I163" s="199">
        <f t="shared" si="16"/>
        <v>19</v>
      </c>
      <c r="J163" s="200">
        <v>115</v>
      </c>
      <c r="K163" s="202" t="s">
        <v>154</v>
      </c>
      <c r="L163" s="531">
        <v>899.32</v>
      </c>
      <c r="M163" s="110"/>
      <c r="N163" s="58"/>
      <c r="O163" s="245"/>
      <c r="P163" s="245"/>
      <c r="Q163" s="16">
        <v>30</v>
      </c>
      <c r="R163" s="16">
        <f t="shared" si="14"/>
        <v>512272.19999999972</v>
      </c>
      <c r="S163" s="59"/>
      <c r="T163" s="5"/>
    </row>
    <row r="164" spans="1:20" s="19" customFormat="1">
      <c r="A164" s="266"/>
      <c r="B164" s="126">
        <v>8</v>
      </c>
      <c r="C164" s="436"/>
      <c r="D164" s="126"/>
      <c r="E164" s="266"/>
      <c r="F164" s="485">
        <v>902.49</v>
      </c>
      <c r="G164" s="309">
        <v>1</v>
      </c>
      <c r="H164" s="219">
        <f t="shared" si="15"/>
        <v>16173.249999999991</v>
      </c>
      <c r="I164" s="199">
        <f t="shared" si="16"/>
        <v>18</v>
      </c>
      <c r="J164" s="200">
        <v>115</v>
      </c>
      <c r="K164" s="202" t="s">
        <v>154</v>
      </c>
      <c r="L164" s="531">
        <v>902.49</v>
      </c>
      <c r="M164" s="110"/>
      <c r="N164" s="58"/>
      <c r="O164" s="245"/>
      <c r="P164" s="245"/>
      <c r="Q164" s="16">
        <v>30</v>
      </c>
      <c r="R164" s="16">
        <f t="shared" si="14"/>
        <v>485197.49999999971</v>
      </c>
      <c r="S164" s="59"/>
      <c r="T164" s="5"/>
    </row>
    <row r="165" spans="1:20" s="19" customFormat="1">
      <c r="A165" s="266"/>
      <c r="B165" s="126">
        <v>8</v>
      </c>
      <c r="C165" s="436"/>
      <c r="D165" s="126"/>
      <c r="E165" s="266"/>
      <c r="F165" s="485">
        <v>892.52</v>
      </c>
      <c r="G165" s="309">
        <v>1</v>
      </c>
      <c r="H165" s="219">
        <f t="shared" si="15"/>
        <v>15280.72999999999</v>
      </c>
      <c r="I165" s="199">
        <f t="shared" si="16"/>
        <v>17</v>
      </c>
      <c r="J165" s="200">
        <v>115</v>
      </c>
      <c r="K165" s="202" t="s">
        <v>154</v>
      </c>
      <c r="L165" s="531">
        <v>892.52</v>
      </c>
      <c r="M165" s="126"/>
      <c r="N165" s="58"/>
      <c r="O165" s="246"/>
      <c r="P165" s="246"/>
      <c r="Q165" s="16">
        <v>30</v>
      </c>
      <c r="R165" s="16">
        <f t="shared" si="14"/>
        <v>458421.89999999973</v>
      </c>
      <c r="S165" s="59"/>
      <c r="T165" s="5"/>
    </row>
    <row r="166" spans="1:20" s="19" customFormat="1">
      <c r="A166" s="266"/>
      <c r="B166" s="126">
        <v>8</v>
      </c>
      <c r="C166" s="436"/>
      <c r="D166" s="126"/>
      <c r="E166" s="266"/>
      <c r="F166" s="485">
        <v>902.04</v>
      </c>
      <c r="G166" s="309">
        <v>1</v>
      </c>
      <c r="H166" s="219">
        <f t="shared" si="15"/>
        <v>14378.689999999991</v>
      </c>
      <c r="I166" s="199">
        <f t="shared" si="16"/>
        <v>16</v>
      </c>
      <c r="J166" s="200">
        <v>115</v>
      </c>
      <c r="K166" s="202" t="s">
        <v>154</v>
      </c>
      <c r="L166" s="531">
        <v>902.04</v>
      </c>
      <c r="M166" s="126"/>
      <c r="N166" s="58"/>
      <c r="O166" s="247"/>
      <c r="P166" s="247"/>
      <c r="Q166" s="16">
        <v>30</v>
      </c>
      <c r="R166" s="16">
        <f t="shared" si="14"/>
        <v>431360.69999999972</v>
      </c>
      <c r="S166" s="59"/>
      <c r="T166" s="5"/>
    </row>
    <row r="167" spans="1:20" s="19" customFormat="1">
      <c r="A167" s="266"/>
      <c r="B167" s="126">
        <v>8</v>
      </c>
      <c r="C167" s="436"/>
      <c r="D167" s="126"/>
      <c r="E167" s="266"/>
      <c r="F167" s="485">
        <v>907.03</v>
      </c>
      <c r="G167" s="309">
        <v>1</v>
      </c>
      <c r="H167" s="219">
        <f t="shared" si="15"/>
        <v>13471.659999999991</v>
      </c>
      <c r="I167" s="199">
        <f t="shared" si="16"/>
        <v>15</v>
      </c>
      <c r="J167" s="200">
        <v>115</v>
      </c>
      <c r="K167" s="202" t="s">
        <v>154</v>
      </c>
      <c r="L167" s="531">
        <v>907.03</v>
      </c>
      <c r="M167" s="126"/>
      <c r="N167" s="58"/>
      <c r="O167" s="247"/>
      <c r="P167" s="247"/>
      <c r="Q167" s="16">
        <v>30</v>
      </c>
      <c r="R167" s="16">
        <f t="shared" si="14"/>
        <v>404149.7999999997</v>
      </c>
      <c r="S167" s="59"/>
      <c r="T167" s="5"/>
    </row>
    <row r="168" spans="1:20" s="19" customFormat="1">
      <c r="A168" s="266"/>
      <c r="B168" s="126">
        <v>8</v>
      </c>
      <c r="C168" s="436"/>
      <c r="D168" s="126"/>
      <c r="E168" s="266"/>
      <c r="F168" s="485">
        <v>907.03</v>
      </c>
      <c r="G168" s="309">
        <v>1</v>
      </c>
      <c r="H168" s="219">
        <f t="shared" si="15"/>
        <v>12564.62999999999</v>
      </c>
      <c r="I168" s="199">
        <f t="shared" si="16"/>
        <v>14</v>
      </c>
      <c r="J168" s="200">
        <v>120</v>
      </c>
      <c r="K168" s="202" t="s">
        <v>154</v>
      </c>
      <c r="L168" s="531">
        <v>907.03</v>
      </c>
      <c r="M168" s="126"/>
      <c r="N168" s="58"/>
      <c r="O168" s="247"/>
      <c r="P168" s="247"/>
      <c r="Q168" s="16">
        <v>30</v>
      </c>
      <c r="R168" s="16">
        <f t="shared" si="14"/>
        <v>376938.89999999967</v>
      </c>
      <c r="S168" s="59"/>
      <c r="T168" s="5"/>
    </row>
    <row r="169" spans="1:20" s="19" customFormat="1">
      <c r="A169" s="266"/>
      <c r="B169" s="126">
        <v>9</v>
      </c>
      <c r="C169" s="436"/>
      <c r="D169" s="126"/>
      <c r="E169" s="266"/>
      <c r="F169" s="485">
        <v>902.04</v>
      </c>
      <c r="G169" s="309">
        <v>1</v>
      </c>
      <c r="H169" s="219">
        <f t="shared" si="15"/>
        <v>11662.589999999989</v>
      </c>
      <c r="I169" s="199">
        <f t="shared" si="16"/>
        <v>13</v>
      </c>
      <c r="J169" s="200">
        <v>122</v>
      </c>
      <c r="K169" s="202" t="s">
        <v>154</v>
      </c>
      <c r="L169" s="531">
        <v>902.04</v>
      </c>
      <c r="M169" s="126"/>
      <c r="N169" s="58"/>
      <c r="O169" s="247"/>
      <c r="P169" s="247"/>
      <c r="Q169" s="16">
        <v>30</v>
      </c>
      <c r="R169" s="16">
        <f t="shared" si="14"/>
        <v>349877.69999999966</v>
      </c>
      <c r="S169" s="59"/>
      <c r="T169" s="5"/>
    </row>
    <row r="170" spans="1:20" s="19" customFormat="1">
      <c r="A170" s="266"/>
      <c r="B170" s="126">
        <v>9</v>
      </c>
      <c r="C170" s="436"/>
      <c r="D170" s="126"/>
      <c r="E170" s="266"/>
      <c r="F170" s="485">
        <v>898.41</v>
      </c>
      <c r="G170" s="309">
        <v>1</v>
      </c>
      <c r="H170" s="219">
        <f t="shared" si="15"/>
        <v>10764.179999999989</v>
      </c>
      <c r="I170" s="199">
        <f t="shared" si="16"/>
        <v>12</v>
      </c>
      <c r="J170" s="200">
        <v>122</v>
      </c>
      <c r="K170" s="202" t="s">
        <v>154</v>
      </c>
      <c r="L170" s="531">
        <v>898.41</v>
      </c>
      <c r="M170" s="126"/>
      <c r="N170" s="58"/>
      <c r="O170" s="245"/>
      <c r="P170" s="245"/>
      <c r="Q170" s="16">
        <v>30</v>
      </c>
      <c r="R170" s="16">
        <f t="shared" si="14"/>
        <v>322925.39999999967</v>
      </c>
      <c r="S170" s="59"/>
      <c r="T170" s="5"/>
    </row>
    <row r="171" spans="1:20" s="19" customFormat="1">
      <c r="A171" s="266"/>
      <c r="B171" s="126">
        <v>9</v>
      </c>
      <c r="C171" s="436"/>
      <c r="D171" s="126"/>
      <c r="E171" s="266"/>
      <c r="F171" s="485">
        <v>892.97</v>
      </c>
      <c r="G171" s="309">
        <v>1</v>
      </c>
      <c r="H171" s="219">
        <f t="shared" si="15"/>
        <v>9871.20999999999</v>
      </c>
      <c r="I171" s="199">
        <f t="shared" si="16"/>
        <v>11</v>
      </c>
      <c r="J171" s="200">
        <v>122</v>
      </c>
      <c r="K171" s="202" t="s">
        <v>154</v>
      </c>
      <c r="L171" s="531">
        <v>892.97</v>
      </c>
      <c r="M171" s="126"/>
      <c r="N171" s="58"/>
      <c r="O171" s="245"/>
      <c r="P171" s="245"/>
      <c r="Q171" s="16">
        <v>30</v>
      </c>
      <c r="R171" s="16">
        <f t="shared" si="14"/>
        <v>296136.2999999997</v>
      </c>
      <c r="S171" s="59"/>
      <c r="T171" s="5"/>
    </row>
    <row r="172" spans="1:20" s="19" customFormat="1">
      <c r="A172" s="266"/>
      <c r="B172" s="126">
        <v>8</v>
      </c>
      <c r="C172" s="436"/>
      <c r="D172" s="126"/>
      <c r="E172" s="266"/>
      <c r="F172" s="485">
        <v>907.03</v>
      </c>
      <c r="G172" s="309">
        <v>1</v>
      </c>
      <c r="H172" s="219">
        <f t="shared" si="15"/>
        <v>8964.1799999999894</v>
      </c>
      <c r="I172" s="199">
        <f t="shared" si="16"/>
        <v>10</v>
      </c>
      <c r="J172" s="200">
        <v>120</v>
      </c>
      <c r="K172" s="202" t="s">
        <v>154</v>
      </c>
      <c r="L172" s="531">
        <v>907.03</v>
      </c>
      <c r="M172" s="126"/>
      <c r="N172" s="58"/>
      <c r="O172" s="245"/>
      <c r="P172" s="245"/>
      <c r="Q172" s="16">
        <v>30</v>
      </c>
      <c r="R172" s="16">
        <f t="shared" si="14"/>
        <v>268925.39999999967</v>
      </c>
      <c r="S172" s="59"/>
      <c r="T172" s="5"/>
    </row>
    <row r="173" spans="1:20" s="19" customFormat="1">
      <c r="A173" s="266"/>
      <c r="B173" s="126">
        <v>8</v>
      </c>
      <c r="C173" s="436"/>
      <c r="D173" s="126"/>
      <c r="E173" s="266"/>
      <c r="F173" s="485">
        <v>896.6</v>
      </c>
      <c r="G173" s="309">
        <v>1</v>
      </c>
      <c r="H173" s="219">
        <f t="shared" si="15"/>
        <v>8067.579999999989</v>
      </c>
      <c r="I173" s="199">
        <f t="shared" si="16"/>
        <v>9</v>
      </c>
      <c r="J173" s="200">
        <v>120</v>
      </c>
      <c r="K173" s="202" t="s">
        <v>154</v>
      </c>
      <c r="L173" s="531">
        <v>896.6</v>
      </c>
      <c r="M173" s="126"/>
      <c r="N173" s="58"/>
      <c r="O173" s="245"/>
      <c r="P173" s="245"/>
      <c r="Q173" s="16">
        <v>30</v>
      </c>
      <c r="R173" s="16">
        <f t="shared" si="14"/>
        <v>242027.39999999967</v>
      </c>
      <c r="S173" s="59"/>
      <c r="T173" s="5"/>
    </row>
    <row r="174" spans="1:20" s="19" customFormat="1">
      <c r="A174" s="266"/>
      <c r="B174" s="126">
        <v>8</v>
      </c>
      <c r="C174" s="436"/>
      <c r="D174" s="126"/>
      <c r="E174" s="266"/>
      <c r="F174" s="485">
        <v>896.6</v>
      </c>
      <c r="G174" s="309">
        <v>1</v>
      </c>
      <c r="H174" s="219">
        <f t="shared" si="15"/>
        <v>7170.9799999999886</v>
      </c>
      <c r="I174" s="199">
        <f t="shared" si="16"/>
        <v>8</v>
      </c>
      <c r="J174" s="200">
        <v>120</v>
      </c>
      <c r="K174" s="202" t="s">
        <v>154</v>
      </c>
      <c r="L174" s="531">
        <v>896.6</v>
      </c>
      <c r="M174" s="126"/>
      <c r="N174" s="58"/>
      <c r="O174" s="245"/>
      <c r="P174" s="245"/>
      <c r="Q174" s="16">
        <v>30</v>
      </c>
      <c r="R174" s="16">
        <f t="shared" si="14"/>
        <v>215129.39999999967</v>
      </c>
      <c r="S174" s="59"/>
      <c r="T174" s="5"/>
    </row>
    <row r="175" spans="1:20" s="19" customFormat="1">
      <c r="A175" s="266"/>
      <c r="B175" s="126">
        <v>8</v>
      </c>
      <c r="C175" s="436"/>
      <c r="D175" s="126"/>
      <c r="E175" s="266"/>
      <c r="F175" s="485">
        <v>904.76</v>
      </c>
      <c r="G175" s="309">
        <v>1</v>
      </c>
      <c r="H175" s="219">
        <f t="shared" si="15"/>
        <v>6266.2199999999884</v>
      </c>
      <c r="I175" s="199">
        <f t="shared" ref="I175:I228" si="17">I174-G175+D175</f>
        <v>7</v>
      </c>
      <c r="J175" s="200">
        <v>120</v>
      </c>
      <c r="K175" s="202" t="s">
        <v>154</v>
      </c>
      <c r="L175" s="531">
        <v>904.76</v>
      </c>
      <c r="M175" s="126"/>
      <c r="N175" s="58"/>
      <c r="O175" s="245"/>
      <c r="P175" s="245"/>
      <c r="Q175" s="16">
        <v>30</v>
      </c>
      <c r="R175" s="16">
        <f t="shared" si="14"/>
        <v>187986.59999999966</v>
      </c>
      <c r="S175" s="59"/>
      <c r="T175" s="5"/>
    </row>
    <row r="176" spans="1:20" s="19" customFormat="1">
      <c r="A176" s="266"/>
      <c r="B176" s="126">
        <v>8</v>
      </c>
      <c r="C176" s="436"/>
      <c r="D176" s="126"/>
      <c r="E176" s="266"/>
      <c r="F176" s="485">
        <v>887.98</v>
      </c>
      <c r="G176" s="309">
        <v>1</v>
      </c>
      <c r="H176" s="219">
        <f t="shared" ref="H176:H228" si="18">H175-F176+C176</f>
        <v>5378.2399999999889</v>
      </c>
      <c r="I176" s="199">
        <f t="shared" si="17"/>
        <v>6</v>
      </c>
      <c r="J176" s="200">
        <v>120</v>
      </c>
      <c r="K176" s="202" t="s">
        <v>154</v>
      </c>
      <c r="L176" s="531">
        <v>887.98</v>
      </c>
      <c r="M176" s="126"/>
      <c r="N176" s="58"/>
      <c r="O176" s="245"/>
      <c r="P176" s="245"/>
      <c r="Q176" s="16">
        <v>30</v>
      </c>
      <c r="R176" s="16">
        <f t="shared" si="14"/>
        <v>161347.19999999966</v>
      </c>
      <c r="S176" s="59"/>
      <c r="T176" s="5"/>
    </row>
    <row r="177" spans="1:20" s="19" customFormat="1">
      <c r="A177" s="266"/>
      <c r="B177" s="126">
        <v>8</v>
      </c>
      <c r="C177" s="436"/>
      <c r="D177" s="126"/>
      <c r="E177" s="266"/>
      <c r="F177" s="485">
        <v>899.77</v>
      </c>
      <c r="G177" s="309">
        <v>1</v>
      </c>
      <c r="H177" s="219">
        <f t="shared" si="18"/>
        <v>4478.4699999999884</v>
      </c>
      <c r="I177" s="199">
        <f t="shared" si="17"/>
        <v>5</v>
      </c>
      <c r="J177" s="200">
        <v>120</v>
      </c>
      <c r="K177" s="202" t="s">
        <v>154</v>
      </c>
      <c r="L177" s="546">
        <v>899.77</v>
      </c>
      <c r="M177" s="126"/>
      <c r="N177" s="58"/>
      <c r="O177" s="245"/>
      <c r="P177" s="245"/>
      <c r="Q177" s="16">
        <v>30</v>
      </c>
      <c r="R177" s="16">
        <f t="shared" si="14"/>
        <v>134354.09999999966</v>
      </c>
      <c r="S177" s="59"/>
      <c r="T177" s="5"/>
    </row>
    <row r="178" spans="1:20" s="19" customFormat="1">
      <c r="A178" s="266"/>
      <c r="B178" s="126">
        <v>8</v>
      </c>
      <c r="C178" s="436"/>
      <c r="D178" s="126"/>
      <c r="E178" s="266"/>
      <c r="F178" s="485">
        <v>896.15</v>
      </c>
      <c r="G178" s="309">
        <v>1</v>
      </c>
      <c r="H178" s="219">
        <f t="shared" si="18"/>
        <v>3582.3199999999883</v>
      </c>
      <c r="I178" s="199">
        <f t="shared" si="17"/>
        <v>4</v>
      </c>
      <c r="J178" s="200">
        <v>120</v>
      </c>
      <c r="K178" s="202" t="s">
        <v>154</v>
      </c>
      <c r="L178" s="531">
        <v>896.15</v>
      </c>
      <c r="M178" s="126"/>
      <c r="N178" s="58"/>
      <c r="O178" s="245"/>
      <c r="P178" s="245"/>
      <c r="Q178" s="16">
        <v>30</v>
      </c>
      <c r="R178" s="16">
        <f t="shared" si="14"/>
        <v>107469.59999999966</v>
      </c>
      <c r="S178" s="59"/>
      <c r="T178" s="5"/>
    </row>
    <row r="179" spans="1:20" s="19" customFormat="1">
      <c r="A179" s="266"/>
      <c r="B179" s="126">
        <v>8</v>
      </c>
      <c r="C179" s="436"/>
      <c r="D179" s="126"/>
      <c r="E179" s="266"/>
      <c r="F179" s="485">
        <v>906.58</v>
      </c>
      <c r="G179" s="309">
        <v>1</v>
      </c>
      <c r="H179" s="219">
        <f t="shared" si="18"/>
        <v>2675.7399999999884</v>
      </c>
      <c r="I179" s="199">
        <f t="shared" si="17"/>
        <v>3</v>
      </c>
      <c r="J179" s="200">
        <v>120</v>
      </c>
      <c r="K179" s="202" t="s">
        <v>154</v>
      </c>
      <c r="L179" s="531">
        <v>906.58</v>
      </c>
      <c r="M179" s="126"/>
      <c r="N179" s="58"/>
      <c r="O179" s="245"/>
      <c r="P179" s="245"/>
      <c r="Q179" s="16">
        <v>30</v>
      </c>
      <c r="R179" s="16">
        <f t="shared" si="14"/>
        <v>80272.199999999648</v>
      </c>
      <c r="S179" s="59"/>
      <c r="T179" s="5"/>
    </row>
    <row r="180" spans="1:20" s="19" customFormat="1">
      <c r="A180" s="266"/>
      <c r="B180" s="126">
        <v>8</v>
      </c>
      <c r="C180" s="436"/>
      <c r="D180" s="126"/>
      <c r="E180" s="266"/>
      <c r="F180" s="485">
        <v>906.58</v>
      </c>
      <c r="G180" s="309">
        <v>1</v>
      </c>
      <c r="H180" s="219">
        <f t="shared" si="18"/>
        <v>1769.1599999999885</v>
      </c>
      <c r="I180" s="199">
        <f t="shared" si="17"/>
        <v>2</v>
      </c>
      <c r="J180" s="200">
        <v>120</v>
      </c>
      <c r="K180" s="202" t="s">
        <v>154</v>
      </c>
      <c r="L180" s="531">
        <v>906.58</v>
      </c>
      <c r="M180" s="126"/>
      <c r="N180" s="58"/>
      <c r="O180" s="245"/>
      <c r="P180" s="245"/>
      <c r="Q180" s="16">
        <v>30</v>
      </c>
      <c r="R180" s="16">
        <f t="shared" si="14"/>
        <v>53074.799999999654</v>
      </c>
      <c r="S180" s="59"/>
      <c r="T180" s="5"/>
    </row>
    <row r="181" spans="1:20" s="19" customFormat="1">
      <c r="A181" s="266"/>
      <c r="B181" s="126">
        <v>9</v>
      </c>
      <c r="C181" s="436"/>
      <c r="D181" s="126"/>
      <c r="E181" s="266"/>
      <c r="F181" s="494">
        <v>884.35</v>
      </c>
      <c r="G181" s="309">
        <v>1</v>
      </c>
      <c r="H181" s="219">
        <f t="shared" si="18"/>
        <v>884.80999999998846</v>
      </c>
      <c r="I181" s="199">
        <f t="shared" si="17"/>
        <v>1</v>
      </c>
      <c r="J181" s="200">
        <v>122</v>
      </c>
      <c r="K181" s="202" t="s">
        <v>154</v>
      </c>
      <c r="L181" s="531">
        <v>884.35</v>
      </c>
      <c r="M181" s="126"/>
      <c r="N181" s="58"/>
      <c r="O181" s="245"/>
      <c r="P181" s="245"/>
      <c r="Q181" s="16">
        <v>30</v>
      </c>
      <c r="R181" s="16">
        <f t="shared" si="14"/>
        <v>26544.299999999654</v>
      </c>
      <c r="S181" s="59"/>
      <c r="T181" s="5"/>
    </row>
    <row r="182" spans="1:20" s="19" customFormat="1">
      <c r="A182" s="266"/>
      <c r="B182" s="126">
        <v>9</v>
      </c>
      <c r="C182" s="436"/>
      <c r="D182" s="126"/>
      <c r="E182" s="266"/>
      <c r="F182" s="485">
        <v>884.81</v>
      </c>
      <c r="G182" s="309">
        <v>1</v>
      </c>
      <c r="H182" s="219">
        <f t="shared" si="18"/>
        <v>-1.1482370609883219E-11</v>
      </c>
      <c r="I182" s="199">
        <f t="shared" si="17"/>
        <v>0</v>
      </c>
      <c r="J182" s="200">
        <v>122</v>
      </c>
      <c r="K182" s="202" t="s">
        <v>154</v>
      </c>
      <c r="L182" s="531">
        <v>884.81</v>
      </c>
      <c r="M182" s="126"/>
      <c r="N182" s="58"/>
      <c r="O182" s="245"/>
      <c r="P182" s="245"/>
      <c r="Q182" s="16">
        <v>30</v>
      </c>
      <c r="R182" s="16">
        <f t="shared" si="14"/>
        <v>-3.4447111829649657E-10</v>
      </c>
      <c r="S182" s="59"/>
      <c r="T182" s="5"/>
    </row>
    <row r="183" spans="1:20" s="19" customFormat="1">
      <c r="A183" s="266"/>
      <c r="B183" s="517">
        <v>7</v>
      </c>
      <c r="C183" s="532">
        <v>19048.099999999999</v>
      </c>
      <c r="D183" s="517">
        <v>21</v>
      </c>
      <c r="E183" s="533"/>
      <c r="F183" s="549"/>
      <c r="G183" s="529"/>
      <c r="H183" s="523">
        <f t="shared" si="18"/>
        <v>19048.099999999988</v>
      </c>
      <c r="I183" s="524">
        <f t="shared" si="17"/>
        <v>21</v>
      </c>
      <c r="J183" s="525" t="s">
        <v>166</v>
      </c>
      <c r="K183" s="530"/>
      <c r="L183" s="536"/>
      <c r="M183" s="126"/>
      <c r="N183" s="58"/>
      <c r="O183" s="245"/>
      <c r="P183" s="245"/>
      <c r="Q183" s="16">
        <v>30</v>
      </c>
      <c r="R183" s="16">
        <f t="shared" si="14"/>
        <v>571442.99999999965</v>
      </c>
      <c r="S183" s="59"/>
      <c r="T183" s="5"/>
    </row>
    <row r="184" spans="1:20" s="19" customFormat="1">
      <c r="A184" s="266"/>
      <c r="B184" s="126">
        <v>7</v>
      </c>
      <c r="C184" s="436"/>
      <c r="D184" s="126"/>
      <c r="E184" s="266"/>
      <c r="F184" s="531">
        <v>937.1</v>
      </c>
      <c r="G184" s="309">
        <v>1</v>
      </c>
      <c r="H184" s="219">
        <f t="shared" si="18"/>
        <v>18110.999999999989</v>
      </c>
      <c r="I184" s="199">
        <f t="shared" si="17"/>
        <v>20</v>
      </c>
      <c r="J184" s="200">
        <v>118</v>
      </c>
      <c r="K184" s="202" t="s">
        <v>167</v>
      </c>
      <c r="L184" s="259"/>
      <c r="M184" s="126"/>
      <c r="N184" s="248"/>
      <c r="O184" s="245"/>
      <c r="P184" s="245"/>
      <c r="Q184" s="16">
        <v>30</v>
      </c>
      <c r="R184" s="16">
        <f t="shared" si="14"/>
        <v>543329.99999999965</v>
      </c>
      <c r="S184" s="59"/>
      <c r="T184" s="5"/>
    </row>
    <row r="185" spans="1:20" s="19" customFormat="1">
      <c r="A185" s="266"/>
      <c r="B185" s="126">
        <v>7</v>
      </c>
      <c r="C185" s="436"/>
      <c r="D185" s="126"/>
      <c r="E185" s="266"/>
      <c r="F185" s="531">
        <v>884.5</v>
      </c>
      <c r="G185" s="309">
        <v>1</v>
      </c>
      <c r="H185" s="219">
        <f t="shared" si="18"/>
        <v>17226.499999999989</v>
      </c>
      <c r="I185" s="199">
        <f t="shared" si="17"/>
        <v>19</v>
      </c>
      <c r="J185" s="200">
        <v>118</v>
      </c>
      <c r="K185" s="202" t="s">
        <v>167</v>
      </c>
      <c r="L185" s="204"/>
      <c r="M185" s="126"/>
      <c r="N185" s="248"/>
      <c r="O185" s="245"/>
      <c r="P185" s="245"/>
      <c r="Q185" s="16">
        <v>30</v>
      </c>
      <c r="R185" s="16">
        <f t="shared" si="14"/>
        <v>516794.99999999965</v>
      </c>
      <c r="S185" s="59"/>
      <c r="T185" s="5"/>
    </row>
    <row r="186" spans="1:20" s="19" customFormat="1">
      <c r="A186" s="266"/>
      <c r="B186" s="126">
        <v>7</v>
      </c>
      <c r="C186" s="436"/>
      <c r="D186" s="126"/>
      <c r="E186" s="266"/>
      <c r="F186" s="531">
        <v>917.2</v>
      </c>
      <c r="G186" s="309">
        <v>1</v>
      </c>
      <c r="H186" s="219">
        <f t="shared" si="18"/>
        <v>16309.299999999988</v>
      </c>
      <c r="I186" s="199">
        <f t="shared" si="17"/>
        <v>18</v>
      </c>
      <c r="J186" s="200">
        <v>118</v>
      </c>
      <c r="K186" s="202" t="s">
        <v>167</v>
      </c>
      <c r="L186" s="204"/>
      <c r="M186" s="126"/>
      <c r="N186" s="248"/>
      <c r="O186" s="245"/>
      <c r="P186" s="245"/>
      <c r="Q186" s="16">
        <v>30</v>
      </c>
      <c r="R186" s="16">
        <f t="shared" si="14"/>
        <v>489278.99999999965</v>
      </c>
      <c r="S186" s="59"/>
      <c r="T186" s="5"/>
    </row>
    <row r="187" spans="1:20" s="19" customFormat="1">
      <c r="A187" s="266"/>
      <c r="B187" s="126">
        <v>7</v>
      </c>
      <c r="C187" s="436"/>
      <c r="D187" s="126"/>
      <c r="E187" s="266"/>
      <c r="F187" s="531">
        <v>894.5</v>
      </c>
      <c r="G187" s="309">
        <v>1</v>
      </c>
      <c r="H187" s="219">
        <f t="shared" si="18"/>
        <v>15414.799999999988</v>
      </c>
      <c r="I187" s="199">
        <f t="shared" si="17"/>
        <v>17</v>
      </c>
      <c r="J187" s="200">
        <v>118</v>
      </c>
      <c r="K187" s="202" t="s">
        <v>167</v>
      </c>
      <c r="L187" s="204"/>
      <c r="M187" s="126"/>
      <c r="N187" s="248"/>
      <c r="O187" s="245"/>
      <c r="P187" s="245"/>
      <c r="Q187" s="16">
        <v>30</v>
      </c>
      <c r="R187" s="16">
        <f t="shared" si="14"/>
        <v>462443.99999999965</v>
      </c>
      <c r="S187" s="59"/>
      <c r="T187" s="5"/>
    </row>
    <row r="188" spans="1:20" s="19" customFormat="1">
      <c r="A188" s="266"/>
      <c r="B188" s="126">
        <v>7</v>
      </c>
      <c r="C188" s="436"/>
      <c r="D188" s="126"/>
      <c r="E188" s="266"/>
      <c r="F188" s="531">
        <v>926.2</v>
      </c>
      <c r="G188" s="309">
        <v>1</v>
      </c>
      <c r="H188" s="219">
        <f t="shared" si="18"/>
        <v>14488.599999999988</v>
      </c>
      <c r="I188" s="199">
        <f t="shared" si="17"/>
        <v>16</v>
      </c>
      <c r="J188" s="200">
        <v>118</v>
      </c>
      <c r="K188" s="202" t="s">
        <v>167</v>
      </c>
      <c r="L188" s="204"/>
      <c r="M188" s="126"/>
      <c r="N188" s="248"/>
      <c r="O188" s="245"/>
      <c r="P188" s="245"/>
      <c r="Q188" s="16">
        <v>30</v>
      </c>
      <c r="R188" s="16">
        <f t="shared" si="14"/>
        <v>434657.99999999965</v>
      </c>
      <c r="S188" s="59"/>
      <c r="T188" s="5"/>
    </row>
    <row r="189" spans="1:20" s="19" customFormat="1" ht="20.25">
      <c r="A189" s="266"/>
      <c r="B189" s="126">
        <v>7</v>
      </c>
      <c r="C189" s="436"/>
      <c r="D189" s="126"/>
      <c r="E189" s="266"/>
      <c r="F189" s="531">
        <v>902.6</v>
      </c>
      <c r="G189" s="309">
        <v>1</v>
      </c>
      <c r="H189" s="219">
        <f t="shared" si="18"/>
        <v>13585.999999999987</v>
      </c>
      <c r="I189" s="199">
        <f t="shared" si="17"/>
        <v>15</v>
      </c>
      <c r="J189" s="200">
        <v>118</v>
      </c>
      <c r="K189" s="202" t="s">
        <v>167</v>
      </c>
      <c r="L189" s="268"/>
      <c r="M189" s="126"/>
      <c r="N189" s="248"/>
      <c r="O189" s="245"/>
      <c r="P189" s="245"/>
      <c r="Q189" s="16">
        <v>30</v>
      </c>
      <c r="R189" s="16">
        <f t="shared" si="14"/>
        <v>407579.99999999959</v>
      </c>
      <c r="S189" s="59"/>
      <c r="T189" s="5"/>
    </row>
    <row r="190" spans="1:20" s="19" customFormat="1" ht="20.25">
      <c r="A190" s="266"/>
      <c r="B190" s="126">
        <v>7</v>
      </c>
      <c r="C190" s="436"/>
      <c r="D190" s="126"/>
      <c r="E190" s="266"/>
      <c r="F190" s="531">
        <v>921.7</v>
      </c>
      <c r="G190" s="309">
        <v>1</v>
      </c>
      <c r="H190" s="219">
        <f t="shared" si="18"/>
        <v>12664.299999999987</v>
      </c>
      <c r="I190" s="199">
        <f t="shared" si="17"/>
        <v>14</v>
      </c>
      <c r="J190" s="200">
        <v>118</v>
      </c>
      <c r="K190" s="202" t="s">
        <v>167</v>
      </c>
      <c r="L190" s="268"/>
      <c r="M190" s="126"/>
      <c r="N190" s="248"/>
      <c r="O190" s="245"/>
      <c r="P190" s="245"/>
      <c r="Q190" s="16">
        <v>30</v>
      </c>
      <c r="R190" s="16">
        <f t="shared" si="14"/>
        <v>379928.99999999959</v>
      </c>
      <c r="S190" s="59"/>
      <c r="T190" s="5"/>
    </row>
    <row r="191" spans="1:20" s="19" customFormat="1" ht="20.25">
      <c r="A191" s="266"/>
      <c r="B191" s="126">
        <v>7</v>
      </c>
      <c r="C191" s="436"/>
      <c r="D191" s="126"/>
      <c r="E191" s="266"/>
      <c r="F191" s="531">
        <v>868.2</v>
      </c>
      <c r="G191" s="309">
        <v>1</v>
      </c>
      <c r="H191" s="219">
        <f t="shared" si="18"/>
        <v>11796.099999999986</v>
      </c>
      <c r="I191" s="199">
        <f t="shared" si="17"/>
        <v>13</v>
      </c>
      <c r="J191" s="200">
        <v>118</v>
      </c>
      <c r="K191" s="202" t="s">
        <v>167</v>
      </c>
      <c r="L191" s="268"/>
      <c r="M191" s="126"/>
      <c r="N191" s="248"/>
      <c r="O191" s="245"/>
      <c r="P191" s="245"/>
      <c r="Q191" s="16">
        <v>30</v>
      </c>
      <c r="R191" s="16">
        <f t="shared" si="14"/>
        <v>353882.99999999959</v>
      </c>
      <c r="S191" s="59"/>
      <c r="T191" s="5"/>
    </row>
    <row r="192" spans="1:20" s="19" customFormat="1" ht="20.25">
      <c r="A192" s="266"/>
      <c r="B192" s="126">
        <v>7</v>
      </c>
      <c r="C192" s="436"/>
      <c r="D192" s="126"/>
      <c r="E192" s="266"/>
      <c r="F192" s="531">
        <v>913.5</v>
      </c>
      <c r="G192" s="309">
        <v>1</v>
      </c>
      <c r="H192" s="219">
        <f t="shared" si="18"/>
        <v>10882.599999999986</v>
      </c>
      <c r="I192" s="199">
        <f t="shared" si="17"/>
        <v>12</v>
      </c>
      <c r="J192" s="200">
        <v>118</v>
      </c>
      <c r="K192" s="202" t="s">
        <v>167</v>
      </c>
      <c r="L192" s="268"/>
      <c r="M192" s="126"/>
      <c r="N192" s="248"/>
      <c r="O192" s="245"/>
      <c r="P192" s="245"/>
      <c r="Q192" s="16">
        <v>30</v>
      </c>
      <c r="R192" s="16">
        <f t="shared" si="14"/>
        <v>326477.99999999959</v>
      </c>
      <c r="S192" s="59"/>
      <c r="T192" s="5"/>
    </row>
    <row r="193" spans="1:20" s="19" customFormat="1" ht="20.25">
      <c r="A193" s="266"/>
      <c r="B193" s="126">
        <v>7</v>
      </c>
      <c r="C193" s="436"/>
      <c r="D193" s="126"/>
      <c r="E193" s="266"/>
      <c r="F193" s="531">
        <v>899</v>
      </c>
      <c r="G193" s="309">
        <v>1</v>
      </c>
      <c r="H193" s="219">
        <f t="shared" si="18"/>
        <v>9983.5999999999858</v>
      </c>
      <c r="I193" s="199">
        <f t="shared" si="17"/>
        <v>11</v>
      </c>
      <c r="J193" s="200">
        <v>118</v>
      </c>
      <c r="K193" s="202" t="s">
        <v>167</v>
      </c>
      <c r="L193" s="268"/>
      <c r="M193" s="126"/>
      <c r="N193" s="248"/>
      <c r="O193" s="245"/>
      <c r="P193" s="245"/>
      <c r="Q193" s="16">
        <v>30</v>
      </c>
      <c r="R193" s="16">
        <f t="shared" si="14"/>
        <v>299507.99999999959</v>
      </c>
      <c r="S193" s="59"/>
      <c r="T193" s="5"/>
    </row>
    <row r="194" spans="1:20" s="19" customFormat="1" ht="20.25">
      <c r="A194" s="266"/>
      <c r="B194" s="126">
        <v>7</v>
      </c>
      <c r="C194" s="436"/>
      <c r="D194" s="126"/>
      <c r="E194" s="266"/>
      <c r="F194" s="531">
        <v>868.2</v>
      </c>
      <c r="G194" s="309">
        <v>1</v>
      </c>
      <c r="H194" s="219">
        <f t="shared" si="18"/>
        <v>9115.3999999999851</v>
      </c>
      <c r="I194" s="199">
        <f t="shared" si="17"/>
        <v>10</v>
      </c>
      <c r="J194" s="200">
        <v>118</v>
      </c>
      <c r="K194" s="202" t="s">
        <v>167</v>
      </c>
      <c r="L194" s="268"/>
      <c r="M194" s="126"/>
      <c r="N194" s="248"/>
      <c r="O194" s="245"/>
      <c r="P194" s="245"/>
      <c r="Q194" s="16">
        <v>30</v>
      </c>
      <c r="R194" s="16">
        <f t="shared" si="14"/>
        <v>273461.99999999953</v>
      </c>
      <c r="S194" s="59"/>
      <c r="T194" s="5"/>
    </row>
    <row r="195" spans="1:20" s="19" customFormat="1" ht="20.25">
      <c r="A195" s="266"/>
      <c r="B195" s="126">
        <v>7</v>
      </c>
      <c r="C195" s="436"/>
      <c r="D195" s="126"/>
      <c r="E195" s="266"/>
      <c r="F195" s="531">
        <v>920.8</v>
      </c>
      <c r="G195" s="309">
        <v>1</v>
      </c>
      <c r="H195" s="219">
        <f t="shared" si="18"/>
        <v>8194.5999999999858</v>
      </c>
      <c r="I195" s="199">
        <f t="shared" si="17"/>
        <v>9</v>
      </c>
      <c r="J195" s="200">
        <v>119</v>
      </c>
      <c r="K195" s="202" t="s">
        <v>167</v>
      </c>
      <c r="L195" s="268"/>
      <c r="M195" s="126"/>
      <c r="N195" s="248"/>
      <c r="O195" s="245"/>
      <c r="P195" s="245"/>
      <c r="Q195" s="16">
        <v>30</v>
      </c>
      <c r="R195" s="16">
        <f t="shared" si="14"/>
        <v>245837.99999999956</v>
      </c>
      <c r="S195" s="59"/>
      <c r="T195" s="5"/>
    </row>
    <row r="196" spans="1:20" s="19" customFormat="1" ht="20.25">
      <c r="A196" s="266"/>
      <c r="B196" s="126">
        <v>7</v>
      </c>
      <c r="C196" s="436"/>
      <c r="D196" s="126"/>
      <c r="E196" s="266"/>
      <c r="F196" s="531">
        <v>909</v>
      </c>
      <c r="G196" s="309">
        <v>1</v>
      </c>
      <c r="H196" s="219">
        <f t="shared" si="18"/>
        <v>7285.5999999999858</v>
      </c>
      <c r="I196" s="199">
        <f t="shared" si="17"/>
        <v>8</v>
      </c>
      <c r="J196" s="200">
        <v>119</v>
      </c>
      <c r="K196" s="202" t="s">
        <v>167</v>
      </c>
      <c r="L196" s="268"/>
      <c r="M196" s="126"/>
      <c r="N196" s="248"/>
      <c r="O196" s="245"/>
      <c r="P196" s="245"/>
      <c r="Q196" s="16">
        <v>30</v>
      </c>
      <c r="R196" s="16">
        <f t="shared" si="14"/>
        <v>218567.99999999956</v>
      </c>
      <c r="S196" s="59"/>
      <c r="T196" s="5"/>
    </row>
    <row r="197" spans="1:20" s="19" customFormat="1" ht="20.25">
      <c r="A197" s="266"/>
      <c r="B197" s="126">
        <v>7</v>
      </c>
      <c r="C197" s="436"/>
      <c r="D197" s="126"/>
      <c r="E197" s="266"/>
      <c r="F197" s="531">
        <v>920.8</v>
      </c>
      <c r="G197" s="309">
        <v>1</v>
      </c>
      <c r="H197" s="219">
        <f t="shared" si="18"/>
        <v>6364.7999999999856</v>
      </c>
      <c r="I197" s="199">
        <f t="shared" si="17"/>
        <v>7</v>
      </c>
      <c r="J197" s="200">
        <v>119</v>
      </c>
      <c r="K197" s="202" t="s">
        <v>167</v>
      </c>
      <c r="L197" s="268"/>
      <c r="M197" s="126"/>
      <c r="N197" s="248"/>
      <c r="O197" s="245"/>
      <c r="P197" s="245"/>
      <c r="Q197" s="16">
        <v>30</v>
      </c>
      <c r="R197" s="16">
        <f t="shared" si="14"/>
        <v>190943.99999999956</v>
      </c>
      <c r="S197" s="59"/>
      <c r="T197" s="5"/>
    </row>
    <row r="198" spans="1:20" s="19" customFormat="1" ht="20.25">
      <c r="A198" s="266"/>
      <c r="B198" s="126">
        <v>7</v>
      </c>
      <c r="C198" s="438"/>
      <c r="D198" s="221"/>
      <c r="E198" s="422"/>
      <c r="F198" s="531">
        <v>935.3</v>
      </c>
      <c r="G198" s="309">
        <v>1</v>
      </c>
      <c r="H198" s="219">
        <f t="shared" si="18"/>
        <v>5429.4999999999854</v>
      </c>
      <c r="I198" s="199">
        <f t="shared" si="17"/>
        <v>6</v>
      </c>
      <c r="J198" s="200">
        <v>119</v>
      </c>
      <c r="K198" s="202" t="s">
        <v>167</v>
      </c>
      <c r="L198" s="268"/>
      <c r="M198" s="221"/>
      <c r="N198" s="248"/>
      <c r="O198" s="245"/>
      <c r="P198" s="245"/>
      <c r="Q198" s="16">
        <v>30</v>
      </c>
      <c r="R198" s="16">
        <f t="shared" si="14"/>
        <v>162884.99999999956</v>
      </c>
      <c r="S198" s="59"/>
      <c r="T198" s="5"/>
    </row>
    <row r="199" spans="1:20" s="19" customFormat="1" ht="20.25">
      <c r="A199" s="266"/>
      <c r="B199" s="126">
        <v>7</v>
      </c>
      <c r="C199" s="438"/>
      <c r="D199" s="126"/>
      <c r="E199" s="266"/>
      <c r="F199" s="546">
        <v>907.2</v>
      </c>
      <c r="G199" s="309">
        <v>1</v>
      </c>
      <c r="H199" s="219">
        <f t="shared" si="18"/>
        <v>4522.2999999999856</v>
      </c>
      <c r="I199" s="199">
        <f t="shared" si="17"/>
        <v>5</v>
      </c>
      <c r="J199" s="200">
        <v>119</v>
      </c>
      <c r="K199" s="202" t="s">
        <v>167</v>
      </c>
      <c r="L199" s="268"/>
      <c r="M199" s="221"/>
      <c r="N199" s="248"/>
      <c r="O199" s="245"/>
      <c r="P199" s="245"/>
      <c r="Q199" s="16">
        <v>30</v>
      </c>
      <c r="R199" s="16">
        <f t="shared" si="14"/>
        <v>135668.99999999956</v>
      </c>
      <c r="S199" s="59"/>
      <c r="T199" s="5"/>
    </row>
    <row r="200" spans="1:20" s="19" customFormat="1" ht="20.25">
      <c r="A200" s="266"/>
      <c r="B200" s="126">
        <v>7</v>
      </c>
      <c r="C200" s="438"/>
      <c r="D200" s="221"/>
      <c r="E200" s="422"/>
      <c r="F200" s="531">
        <v>917.2</v>
      </c>
      <c r="G200" s="309">
        <v>1</v>
      </c>
      <c r="H200" s="219">
        <f t="shared" si="18"/>
        <v>3605.0999999999858</v>
      </c>
      <c r="I200" s="199">
        <f t="shared" si="17"/>
        <v>4</v>
      </c>
      <c r="J200" s="200">
        <v>119</v>
      </c>
      <c r="K200" s="202" t="s">
        <v>167</v>
      </c>
      <c r="L200" s="268"/>
      <c r="M200" s="221"/>
      <c r="N200" s="248"/>
      <c r="O200" s="245"/>
      <c r="P200" s="245"/>
      <c r="Q200" s="16">
        <v>30</v>
      </c>
      <c r="R200" s="16">
        <f t="shared" si="14"/>
        <v>108152.99999999958</v>
      </c>
      <c r="S200" s="59"/>
      <c r="T200" s="5"/>
    </row>
    <row r="201" spans="1:20" s="19" customFormat="1" ht="20.25">
      <c r="A201" s="266"/>
      <c r="B201" s="126">
        <v>7</v>
      </c>
      <c r="C201" s="438"/>
      <c r="D201" s="221"/>
      <c r="E201" s="422"/>
      <c r="F201" s="531">
        <v>928</v>
      </c>
      <c r="G201" s="309">
        <v>1</v>
      </c>
      <c r="H201" s="219">
        <f t="shared" si="18"/>
        <v>2677.0999999999858</v>
      </c>
      <c r="I201" s="199">
        <f t="shared" si="17"/>
        <v>3</v>
      </c>
      <c r="J201" s="200">
        <v>119</v>
      </c>
      <c r="K201" s="202" t="s">
        <v>167</v>
      </c>
      <c r="L201" s="268"/>
      <c r="M201" s="221"/>
      <c r="N201" s="248"/>
      <c r="O201" s="245"/>
      <c r="P201" s="245"/>
      <c r="Q201" s="16">
        <v>30</v>
      </c>
      <c r="R201" s="16">
        <f t="shared" si="14"/>
        <v>80312.999999999578</v>
      </c>
      <c r="S201" s="59"/>
      <c r="T201" s="5"/>
    </row>
    <row r="202" spans="1:20" s="19" customFormat="1" ht="20.25">
      <c r="A202" s="266"/>
      <c r="B202" s="126">
        <v>7</v>
      </c>
      <c r="C202" s="438"/>
      <c r="D202" s="221"/>
      <c r="E202" s="422"/>
      <c r="F202" s="531">
        <v>878.2</v>
      </c>
      <c r="G202" s="309">
        <v>1</v>
      </c>
      <c r="H202" s="219">
        <f t="shared" si="18"/>
        <v>1798.8999999999858</v>
      </c>
      <c r="I202" s="199">
        <f t="shared" si="17"/>
        <v>2</v>
      </c>
      <c r="J202" s="200">
        <v>119</v>
      </c>
      <c r="K202" s="202" t="s">
        <v>167</v>
      </c>
      <c r="L202" s="268"/>
      <c r="M202" s="221"/>
      <c r="N202" s="248"/>
      <c r="O202" s="245"/>
      <c r="P202" s="245"/>
      <c r="Q202" s="16">
        <v>30</v>
      </c>
      <c r="R202" s="16">
        <f t="shared" si="14"/>
        <v>53966.999999999571</v>
      </c>
      <c r="S202" s="59"/>
      <c r="T202" s="5"/>
    </row>
    <row r="203" spans="1:20" s="19" customFormat="1" ht="20.25">
      <c r="A203" s="266"/>
      <c r="B203" s="126">
        <v>7</v>
      </c>
      <c r="C203" s="438"/>
      <c r="D203" s="221"/>
      <c r="E203" s="422"/>
      <c r="F203" s="531">
        <v>872.7</v>
      </c>
      <c r="G203" s="309">
        <v>1</v>
      </c>
      <c r="H203" s="219">
        <f t="shared" si="18"/>
        <v>926.19999999998572</v>
      </c>
      <c r="I203" s="199">
        <f t="shared" si="17"/>
        <v>1</v>
      </c>
      <c r="J203" s="200">
        <v>119</v>
      </c>
      <c r="K203" s="202" t="s">
        <v>167</v>
      </c>
      <c r="L203" s="268"/>
      <c r="M203" s="221"/>
      <c r="N203" s="248"/>
      <c r="O203" s="245"/>
      <c r="P203" s="245"/>
      <c r="Q203" s="16">
        <v>30</v>
      </c>
      <c r="R203" s="16">
        <f t="shared" si="14"/>
        <v>27785.999999999571</v>
      </c>
      <c r="S203" s="59"/>
      <c r="T203" s="5"/>
    </row>
    <row r="204" spans="1:20" s="19" customFormat="1" ht="20.25">
      <c r="A204" s="266"/>
      <c r="B204" s="126">
        <v>7</v>
      </c>
      <c r="C204" s="435"/>
      <c r="D204" s="222"/>
      <c r="E204" s="267"/>
      <c r="F204" s="531">
        <v>926.2</v>
      </c>
      <c r="G204" s="309">
        <v>1</v>
      </c>
      <c r="H204" s="219">
        <f t="shared" si="18"/>
        <v>-1.432454155292362E-11</v>
      </c>
      <c r="I204" s="199">
        <f t="shared" si="17"/>
        <v>0</v>
      </c>
      <c r="J204" s="200">
        <v>119</v>
      </c>
      <c r="K204" s="202" t="s">
        <v>167</v>
      </c>
      <c r="L204" s="500"/>
      <c r="M204" s="221"/>
      <c r="N204" s="5"/>
      <c r="O204" s="245"/>
      <c r="P204" s="245"/>
      <c r="Q204" s="16">
        <v>30</v>
      </c>
      <c r="R204" s="16">
        <f t="shared" si="14"/>
        <v>-4.2973624658770859E-10</v>
      </c>
      <c r="S204" s="59"/>
      <c r="T204" s="5"/>
    </row>
    <row r="205" spans="1:20" s="19" customFormat="1" ht="20.25">
      <c r="A205" s="266"/>
      <c r="B205" s="517">
        <v>8</v>
      </c>
      <c r="C205" s="553">
        <v>18468.36</v>
      </c>
      <c r="D205" s="554">
        <v>20</v>
      </c>
      <c r="E205" s="555"/>
      <c r="F205" s="549"/>
      <c r="G205" s="529"/>
      <c r="H205" s="523">
        <f t="shared" si="18"/>
        <v>18468.359999999986</v>
      </c>
      <c r="I205" s="524">
        <f t="shared" si="17"/>
        <v>20</v>
      </c>
      <c r="J205" s="525" t="s">
        <v>168</v>
      </c>
      <c r="K205" s="530"/>
      <c r="L205" s="527"/>
      <c r="M205" s="221"/>
      <c r="N205" s="248"/>
      <c r="O205" s="245"/>
      <c r="P205" s="245"/>
      <c r="Q205" s="16">
        <v>30</v>
      </c>
      <c r="R205" s="16">
        <f t="shared" si="14"/>
        <v>554050.79999999958</v>
      </c>
      <c r="S205" s="249"/>
      <c r="T205" s="5"/>
    </row>
    <row r="206" spans="1:20" s="19" customFormat="1">
      <c r="A206" s="266"/>
      <c r="B206" s="126">
        <v>9</v>
      </c>
      <c r="C206" s="438"/>
      <c r="D206" s="221"/>
      <c r="E206" s="422"/>
      <c r="F206" s="485">
        <v>962.97</v>
      </c>
      <c r="G206" s="309">
        <v>1</v>
      </c>
      <c r="H206" s="219">
        <f t="shared" si="18"/>
        <v>17505.389999999985</v>
      </c>
      <c r="I206" s="199">
        <f t="shared" si="17"/>
        <v>19</v>
      </c>
      <c r="J206" s="200">
        <v>126</v>
      </c>
      <c r="K206" s="109" t="s">
        <v>154</v>
      </c>
      <c r="L206" s="531">
        <v>962.97</v>
      </c>
      <c r="M206" s="221"/>
      <c r="N206" s="248"/>
      <c r="O206" s="245"/>
      <c r="P206" s="245"/>
      <c r="Q206" s="16">
        <v>30</v>
      </c>
      <c r="R206" s="16">
        <f t="shared" ref="R206:R269" si="19">Q206*H206</f>
        <v>525161.69999999949</v>
      </c>
      <c r="S206" s="59"/>
      <c r="T206" s="5"/>
    </row>
    <row r="207" spans="1:20" s="19" customFormat="1">
      <c r="A207" s="266"/>
      <c r="B207" s="126">
        <v>9</v>
      </c>
      <c r="C207" s="438"/>
      <c r="D207" s="221"/>
      <c r="E207" s="422"/>
      <c r="F207" s="485">
        <v>918.52</v>
      </c>
      <c r="G207" s="309">
        <v>1</v>
      </c>
      <c r="H207" s="219">
        <f t="shared" si="18"/>
        <v>16586.869999999984</v>
      </c>
      <c r="I207" s="199">
        <f t="shared" si="17"/>
        <v>18</v>
      </c>
      <c r="J207" s="200">
        <v>126</v>
      </c>
      <c r="K207" s="109" t="s">
        <v>154</v>
      </c>
      <c r="L207" s="531">
        <v>918.52</v>
      </c>
      <c r="M207" s="221"/>
      <c r="N207" s="248"/>
      <c r="O207" s="245"/>
      <c r="P207" s="245"/>
      <c r="Q207" s="16">
        <v>30</v>
      </c>
      <c r="R207" s="16">
        <f t="shared" si="19"/>
        <v>497606.09999999951</v>
      </c>
      <c r="S207" s="59"/>
      <c r="T207" s="5"/>
    </row>
    <row r="208" spans="1:20" s="19" customFormat="1">
      <c r="A208" s="266"/>
      <c r="B208" s="126">
        <v>9</v>
      </c>
      <c r="C208" s="438"/>
      <c r="D208" s="221"/>
      <c r="E208" s="422"/>
      <c r="F208" s="485">
        <v>911.26</v>
      </c>
      <c r="G208" s="309">
        <v>1</v>
      </c>
      <c r="H208" s="219">
        <f t="shared" si="18"/>
        <v>15675.609999999984</v>
      </c>
      <c r="I208" s="199">
        <f t="shared" si="17"/>
        <v>17</v>
      </c>
      <c r="J208" s="200">
        <v>126</v>
      </c>
      <c r="K208" s="109" t="s">
        <v>154</v>
      </c>
      <c r="L208" s="531">
        <v>911.26</v>
      </c>
      <c r="M208" s="221"/>
      <c r="N208" s="248"/>
      <c r="O208" s="245"/>
      <c r="P208" s="245"/>
      <c r="Q208" s="16">
        <v>30</v>
      </c>
      <c r="R208" s="16">
        <f t="shared" si="19"/>
        <v>470268.29999999952</v>
      </c>
      <c r="S208" s="59"/>
      <c r="T208" s="5"/>
    </row>
    <row r="209" spans="1:20" s="19" customFormat="1">
      <c r="A209" s="266"/>
      <c r="B209" s="126">
        <v>9</v>
      </c>
      <c r="C209" s="438"/>
      <c r="D209" s="221"/>
      <c r="E209" s="422"/>
      <c r="F209" s="485">
        <v>888.58</v>
      </c>
      <c r="G209" s="309">
        <v>1</v>
      </c>
      <c r="H209" s="219">
        <f t="shared" si="18"/>
        <v>14787.029999999984</v>
      </c>
      <c r="I209" s="199">
        <f t="shared" si="17"/>
        <v>16</v>
      </c>
      <c r="J209" s="200">
        <v>126</v>
      </c>
      <c r="K209" s="109" t="s">
        <v>154</v>
      </c>
      <c r="L209" s="531">
        <v>888.58</v>
      </c>
      <c r="M209" s="221"/>
      <c r="N209" s="248"/>
      <c r="O209" s="245"/>
      <c r="P209" s="245"/>
      <c r="Q209" s="16">
        <v>30</v>
      </c>
      <c r="R209" s="16">
        <f t="shared" si="19"/>
        <v>443610.89999999956</v>
      </c>
      <c r="S209" s="59"/>
      <c r="T209" s="5"/>
    </row>
    <row r="210" spans="1:20" s="19" customFormat="1">
      <c r="A210" s="266"/>
      <c r="B210" s="126">
        <v>9</v>
      </c>
      <c r="C210" s="438"/>
      <c r="D210" s="221"/>
      <c r="E210" s="422"/>
      <c r="F210" s="485">
        <v>957.53</v>
      </c>
      <c r="G210" s="309">
        <v>1</v>
      </c>
      <c r="H210" s="219">
        <f t="shared" si="18"/>
        <v>13829.499999999984</v>
      </c>
      <c r="I210" s="199">
        <f t="shared" si="17"/>
        <v>15</v>
      </c>
      <c r="J210" s="200">
        <v>126</v>
      </c>
      <c r="K210" s="109" t="s">
        <v>154</v>
      </c>
      <c r="L210" s="531">
        <v>957.53</v>
      </c>
      <c r="M210" s="221"/>
      <c r="N210" s="248"/>
      <c r="O210" s="245"/>
      <c r="P210" s="245"/>
      <c r="Q210" s="16">
        <v>30</v>
      </c>
      <c r="R210" s="16">
        <f t="shared" si="19"/>
        <v>414884.99999999953</v>
      </c>
      <c r="S210" s="59"/>
      <c r="T210" s="5"/>
    </row>
    <row r="211" spans="1:20" s="19" customFormat="1" ht="20.25">
      <c r="A211" s="266"/>
      <c r="B211" s="126">
        <v>9</v>
      </c>
      <c r="C211" s="438"/>
      <c r="D211" s="221"/>
      <c r="E211" s="422"/>
      <c r="F211" s="268">
        <v>937.57</v>
      </c>
      <c r="G211" s="309">
        <v>1</v>
      </c>
      <c r="H211" s="219">
        <f t="shared" si="18"/>
        <v>12891.929999999984</v>
      </c>
      <c r="I211" s="199">
        <f t="shared" si="17"/>
        <v>14</v>
      </c>
      <c r="J211" s="200">
        <v>126</v>
      </c>
      <c r="K211" s="109" t="s">
        <v>154</v>
      </c>
      <c r="L211" s="531">
        <v>937.57</v>
      </c>
      <c r="M211" s="221"/>
      <c r="N211" s="248"/>
      <c r="O211" s="245"/>
      <c r="P211" s="245"/>
      <c r="Q211" s="16">
        <v>30</v>
      </c>
      <c r="R211" s="16">
        <f t="shared" si="19"/>
        <v>386757.8999999995</v>
      </c>
      <c r="S211" s="59"/>
      <c r="T211" s="5"/>
    </row>
    <row r="212" spans="1:20" s="19" customFormat="1" ht="20.25">
      <c r="A212" s="266"/>
      <c r="B212" s="126">
        <v>9</v>
      </c>
      <c r="C212" s="438"/>
      <c r="D212" s="221"/>
      <c r="E212" s="422"/>
      <c r="F212" s="268">
        <v>895.84</v>
      </c>
      <c r="G212" s="309">
        <v>1</v>
      </c>
      <c r="H212" s="219">
        <f t="shared" si="18"/>
        <v>11996.089999999984</v>
      </c>
      <c r="I212" s="199">
        <f t="shared" si="17"/>
        <v>13</v>
      </c>
      <c r="J212" s="200">
        <v>126</v>
      </c>
      <c r="K212" s="109" t="s">
        <v>154</v>
      </c>
      <c r="L212" s="531">
        <v>895.84</v>
      </c>
      <c r="M212" s="221"/>
      <c r="N212" s="248"/>
      <c r="O212" s="245"/>
      <c r="P212" s="245"/>
      <c r="Q212" s="16">
        <v>30</v>
      </c>
      <c r="R212" s="16">
        <f t="shared" si="19"/>
        <v>359882.69999999949</v>
      </c>
      <c r="S212" s="59"/>
      <c r="T212" s="5"/>
    </row>
    <row r="213" spans="1:20" s="19" customFormat="1" ht="20.25">
      <c r="A213" s="266"/>
      <c r="B213" s="126">
        <v>9</v>
      </c>
      <c r="C213" s="435"/>
      <c r="D213" s="222"/>
      <c r="E213" s="267"/>
      <c r="F213" s="268">
        <v>893.12</v>
      </c>
      <c r="G213" s="309">
        <v>1</v>
      </c>
      <c r="H213" s="219">
        <f t="shared" si="18"/>
        <v>11102.969999999983</v>
      </c>
      <c r="I213" s="199">
        <f t="shared" si="17"/>
        <v>12</v>
      </c>
      <c r="J213" s="200">
        <v>126</v>
      </c>
      <c r="K213" s="109" t="s">
        <v>154</v>
      </c>
      <c r="L213" s="531">
        <v>893.12</v>
      </c>
      <c r="M213" s="222"/>
      <c r="N213" s="248"/>
      <c r="O213" s="245"/>
      <c r="P213" s="245"/>
      <c r="Q213" s="16">
        <v>30</v>
      </c>
      <c r="R213" s="16">
        <f t="shared" si="19"/>
        <v>333089.09999999951</v>
      </c>
      <c r="S213" s="59"/>
      <c r="T213" s="5"/>
    </row>
    <row r="214" spans="1:20" s="19" customFormat="1" ht="20.25">
      <c r="A214" s="266"/>
      <c r="B214" s="126">
        <v>9</v>
      </c>
      <c r="C214" s="438"/>
      <c r="D214" s="221"/>
      <c r="E214" s="422"/>
      <c r="F214" s="268">
        <v>905.37</v>
      </c>
      <c r="G214" s="309">
        <v>1</v>
      </c>
      <c r="H214" s="219">
        <f t="shared" si="18"/>
        <v>10197.599999999982</v>
      </c>
      <c r="I214" s="199">
        <f t="shared" si="17"/>
        <v>11</v>
      </c>
      <c r="J214" s="200">
        <v>126</v>
      </c>
      <c r="K214" s="109" t="s">
        <v>154</v>
      </c>
      <c r="L214" s="531">
        <v>905.37</v>
      </c>
      <c r="M214" s="221"/>
      <c r="N214" s="248"/>
      <c r="O214" s="245"/>
      <c r="P214" s="245"/>
      <c r="Q214" s="16">
        <v>30</v>
      </c>
      <c r="R214" s="16">
        <f t="shared" si="19"/>
        <v>305927.99999999948</v>
      </c>
      <c r="S214" s="59"/>
      <c r="T214" s="5"/>
    </row>
    <row r="215" spans="1:20" s="19" customFormat="1" ht="20.25">
      <c r="A215" s="266"/>
      <c r="B215" s="126">
        <v>9</v>
      </c>
      <c r="C215" s="438"/>
      <c r="D215" s="221"/>
      <c r="E215" s="422"/>
      <c r="F215" s="268">
        <v>917.16</v>
      </c>
      <c r="G215" s="309">
        <v>1</v>
      </c>
      <c r="H215" s="219">
        <f t="shared" si="18"/>
        <v>9280.4399999999823</v>
      </c>
      <c r="I215" s="199">
        <f t="shared" si="17"/>
        <v>10</v>
      </c>
      <c r="J215" s="200">
        <v>126</v>
      </c>
      <c r="K215" s="109" t="s">
        <v>154</v>
      </c>
      <c r="L215" s="531">
        <v>917.16</v>
      </c>
      <c r="M215" s="221"/>
      <c r="N215" s="248"/>
      <c r="O215" s="245"/>
      <c r="P215" s="245"/>
      <c r="Q215" s="16">
        <v>30</v>
      </c>
      <c r="R215" s="16">
        <f t="shared" si="19"/>
        <v>278413.19999999949</v>
      </c>
      <c r="S215" s="59"/>
      <c r="T215" s="5"/>
    </row>
    <row r="216" spans="1:20" s="19" customFormat="1" ht="20.25">
      <c r="A216" s="266"/>
      <c r="B216" s="126">
        <v>10</v>
      </c>
      <c r="C216" s="438"/>
      <c r="D216" s="221"/>
      <c r="E216" s="422"/>
      <c r="F216" s="268">
        <v>938.02</v>
      </c>
      <c r="G216" s="309">
        <v>1</v>
      </c>
      <c r="H216" s="219">
        <f t="shared" si="18"/>
        <v>8342.4199999999819</v>
      </c>
      <c r="I216" s="199">
        <f t="shared" si="17"/>
        <v>9</v>
      </c>
      <c r="J216" s="200">
        <v>129</v>
      </c>
      <c r="K216" s="109" t="s">
        <v>154</v>
      </c>
      <c r="L216" s="531">
        <v>938.02</v>
      </c>
      <c r="M216" s="221"/>
      <c r="N216" s="248"/>
      <c r="O216" s="245"/>
      <c r="P216" s="245"/>
      <c r="Q216" s="16">
        <v>30</v>
      </c>
      <c r="R216" s="16">
        <f t="shared" si="19"/>
        <v>250272.59999999945</v>
      </c>
      <c r="S216" s="59"/>
      <c r="T216" s="5"/>
    </row>
    <row r="217" spans="1:20" s="19" customFormat="1" ht="20.25">
      <c r="A217" s="266"/>
      <c r="B217" s="126">
        <v>10</v>
      </c>
      <c r="C217" s="438"/>
      <c r="D217" s="221"/>
      <c r="E217" s="422"/>
      <c r="F217" s="268">
        <v>940.29</v>
      </c>
      <c r="G217" s="309">
        <v>1</v>
      </c>
      <c r="H217" s="219">
        <f t="shared" si="18"/>
        <v>7402.1299999999819</v>
      </c>
      <c r="I217" s="199">
        <f t="shared" si="17"/>
        <v>8</v>
      </c>
      <c r="J217" s="200">
        <v>133</v>
      </c>
      <c r="K217" s="109" t="s">
        <v>154</v>
      </c>
      <c r="L217" s="531">
        <v>940.29</v>
      </c>
      <c r="M217" s="221"/>
      <c r="N217" s="248"/>
      <c r="O217" s="245"/>
      <c r="P217" s="245"/>
      <c r="Q217" s="16">
        <v>30</v>
      </c>
      <c r="R217" s="16">
        <f t="shared" si="19"/>
        <v>222063.89999999947</v>
      </c>
      <c r="S217" s="59"/>
      <c r="T217" s="5"/>
    </row>
    <row r="218" spans="1:20" s="19" customFormat="1" ht="20.25">
      <c r="A218" s="266"/>
      <c r="B218" s="126">
        <v>10</v>
      </c>
      <c r="C218" s="438"/>
      <c r="D218" s="221"/>
      <c r="E218" s="422"/>
      <c r="F218" s="268">
        <v>907.18</v>
      </c>
      <c r="G218" s="309">
        <v>1</v>
      </c>
      <c r="H218" s="219">
        <f t="shared" si="18"/>
        <v>6494.9499999999816</v>
      </c>
      <c r="I218" s="199">
        <f t="shared" si="17"/>
        <v>7</v>
      </c>
      <c r="J218" s="200">
        <v>129</v>
      </c>
      <c r="K218" s="109" t="s">
        <v>154</v>
      </c>
      <c r="L218" s="531">
        <v>907.18</v>
      </c>
      <c r="M218" s="221"/>
      <c r="N218" s="248"/>
      <c r="O218" s="245"/>
      <c r="P218" s="245"/>
      <c r="Q218" s="16">
        <v>30</v>
      </c>
      <c r="R218" s="16">
        <f t="shared" si="19"/>
        <v>194848.49999999945</v>
      </c>
      <c r="S218" s="59"/>
      <c r="T218" s="5"/>
    </row>
    <row r="219" spans="1:20" s="19" customFormat="1" ht="20.25">
      <c r="A219" s="266"/>
      <c r="B219" s="126">
        <v>9</v>
      </c>
      <c r="C219" s="438"/>
      <c r="D219" s="221"/>
      <c r="E219" s="422"/>
      <c r="F219" s="268">
        <v>900.38</v>
      </c>
      <c r="G219" s="309">
        <v>1</v>
      </c>
      <c r="H219" s="219">
        <f t="shared" si="18"/>
        <v>5594.5699999999815</v>
      </c>
      <c r="I219" s="199">
        <f t="shared" si="17"/>
        <v>6</v>
      </c>
      <c r="J219" s="200">
        <v>124</v>
      </c>
      <c r="K219" s="109" t="s">
        <v>154</v>
      </c>
      <c r="L219" s="531">
        <v>900.38</v>
      </c>
      <c r="M219" s="221"/>
      <c r="N219" s="248"/>
      <c r="O219" s="245"/>
      <c r="P219" s="245"/>
      <c r="Q219" s="16">
        <v>30</v>
      </c>
      <c r="R219" s="16">
        <f t="shared" si="19"/>
        <v>167837.09999999945</v>
      </c>
      <c r="S219" s="59"/>
      <c r="T219" s="5"/>
    </row>
    <row r="220" spans="1:20" s="19" customFormat="1" ht="20.25">
      <c r="A220" s="266"/>
      <c r="B220" s="126">
        <v>9</v>
      </c>
      <c r="C220" s="438"/>
      <c r="D220" s="221"/>
      <c r="E220" s="422"/>
      <c r="F220" s="268">
        <v>914.44</v>
      </c>
      <c r="G220" s="309">
        <v>1</v>
      </c>
      <c r="H220" s="219">
        <f t="shared" si="18"/>
        <v>4680.129999999981</v>
      </c>
      <c r="I220" s="199">
        <f t="shared" si="17"/>
        <v>5</v>
      </c>
      <c r="J220" s="200">
        <v>124</v>
      </c>
      <c r="K220" s="109" t="s">
        <v>154</v>
      </c>
      <c r="L220" s="531">
        <v>914.44</v>
      </c>
      <c r="M220" s="221"/>
      <c r="N220" s="248"/>
      <c r="O220" s="245"/>
      <c r="P220" s="245"/>
      <c r="Q220" s="16">
        <v>30</v>
      </c>
      <c r="R220" s="16">
        <f t="shared" si="19"/>
        <v>140403.89999999944</v>
      </c>
      <c r="S220" s="59"/>
      <c r="T220" s="5"/>
    </row>
    <row r="221" spans="1:20" s="19" customFormat="1" ht="20.25">
      <c r="A221" s="266"/>
      <c r="B221" s="126">
        <v>9</v>
      </c>
      <c r="C221" s="438"/>
      <c r="D221" s="221"/>
      <c r="E221" s="422"/>
      <c r="F221" s="268">
        <v>913.98</v>
      </c>
      <c r="G221" s="309">
        <v>1</v>
      </c>
      <c r="H221" s="219">
        <f t="shared" si="18"/>
        <v>3766.149999999981</v>
      </c>
      <c r="I221" s="199">
        <f t="shared" si="17"/>
        <v>4</v>
      </c>
      <c r="J221" s="200">
        <v>125</v>
      </c>
      <c r="K221" s="109" t="s">
        <v>154</v>
      </c>
      <c r="L221" s="546">
        <v>913.98</v>
      </c>
      <c r="M221" s="221"/>
      <c r="N221" s="248"/>
      <c r="O221" s="245"/>
      <c r="P221" s="245"/>
      <c r="Q221" s="16">
        <v>30</v>
      </c>
      <c r="R221" s="16">
        <f t="shared" si="19"/>
        <v>112984.49999999943</v>
      </c>
      <c r="S221" s="59"/>
      <c r="T221" s="5"/>
    </row>
    <row r="222" spans="1:20" s="19" customFormat="1" ht="20.25">
      <c r="A222" s="266"/>
      <c r="B222" s="126">
        <v>9</v>
      </c>
      <c r="C222" s="438"/>
      <c r="D222" s="221"/>
      <c r="E222" s="422"/>
      <c r="F222" s="268">
        <v>971.59</v>
      </c>
      <c r="G222" s="309">
        <v>1</v>
      </c>
      <c r="H222" s="219">
        <f t="shared" si="18"/>
        <v>2794.5599999999808</v>
      </c>
      <c r="I222" s="199">
        <f t="shared" si="17"/>
        <v>3</v>
      </c>
      <c r="J222" s="200">
        <v>124</v>
      </c>
      <c r="K222" s="109" t="s">
        <v>154</v>
      </c>
      <c r="L222" s="531">
        <v>971.59</v>
      </c>
      <c r="M222" s="221"/>
      <c r="N222" s="248"/>
      <c r="O222" s="245"/>
      <c r="P222" s="245"/>
      <c r="Q222" s="16">
        <v>30</v>
      </c>
      <c r="R222" s="16">
        <f t="shared" si="19"/>
        <v>83836.799999999421</v>
      </c>
      <c r="S222" s="59"/>
      <c r="T222" s="5"/>
    </row>
    <row r="223" spans="1:20" s="19" customFormat="1" ht="20.25">
      <c r="A223" s="266"/>
      <c r="B223" s="126">
        <v>10</v>
      </c>
      <c r="C223" s="438"/>
      <c r="D223" s="221"/>
      <c r="E223" s="422"/>
      <c r="F223" s="268">
        <v>935.3</v>
      </c>
      <c r="G223" s="309">
        <v>1</v>
      </c>
      <c r="H223" s="219">
        <f t="shared" si="18"/>
        <v>1859.2599999999809</v>
      </c>
      <c r="I223" s="199">
        <f t="shared" si="17"/>
        <v>2</v>
      </c>
      <c r="J223" s="200">
        <v>133</v>
      </c>
      <c r="K223" s="109" t="s">
        <v>154</v>
      </c>
      <c r="L223" s="531">
        <v>935.3</v>
      </c>
      <c r="M223" s="221"/>
      <c r="N223" s="248"/>
      <c r="O223" s="245"/>
      <c r="P223" s="245"/>
      <c r="Q223" s="16">
        <v>30</v>
      </c>
      <c r="R223" s="16">
        <f t="shared" si="19"/>
        <v>55777.799999999428</v>
      </c>
      <c r="S223" s="59"/>
      <c r="T223" s="5"/>
    </row>
    <row r="224" spans="1:20" s="19" customFormat="1" ht="20.25">
      <c r="A224" s="266"/>
      <c r="B224" s="126">
        <v>9</v>
      </c>
      <c r="C224" s="438"/>
      <c r="D224" s="221"/>
      <c r="E224" s="422"/>
      <c r="F224" s="268">
        <v>922.6</v>
      </c>
      <c r="G224" s="309">
        <v>1</v>
      </c>
      <c r="H224" s="219">
        <f t="shared" si="18"/>
        <v>936.65999999998087</v>
      </c>
      <c r="I224" s="199">
        <f t="shared" si="17"/>
        <v>1</v>
      </c>
      <c r="J224" s="200">
        <v>124</v>
      </c>
      <c r="K224" s="109" t="s">
        <v>154</v>
      </c>
      <c r="L224" s="531">
        <v>922.6</v>
      </c>
      <c r="M224" s="221"/>
      <c r="N224" s="248"/>
      <c r="O224" s="245"/>
      <c r="P224" s="245"/>
      <c r="Q224" s="16">
        <v>30</v>
      </c>
      <c r="R224" s="16">
        <f t="shared" si="19"/>
        <v>28099.799999999424</v>
      </c>
      <c r="S224" s="59"/>
      <c r="T224" s="5"/>
    </row>
    <row r="225" spans="1:20" s="19" customFormat="1" ht="20.25">
      <c r="A225" s="266"/>
      <c r="B225" s="126">
        <v>9</v>
      </c>
      <c r="C225" s="438"/>
      <c r="D225" s="221"/>
      <c r="E225" s="422"/>
      <c r="F225" s="268">
        <v>936.66</v>
      </c>
      <c r="G225" s="309">
        <v>1</v>
      </c>
      <c r="H225" s="537">
        <f t="shared" si="18"/>
        <v>-1.9099388737231493E-11</v>
      </c>
      <c r="I225" s="538">
        <f t="shared" si="17"/>
        <v>0</v>
      </c>
      <c r="J225" s="200">
        <v>124</v>
      </c>
      <c r="K225" s="109" t="s">
        <v>154</v>
      </c>
      <c r="L225" s="531">
        <v>936.66</v>
      </c>
      <c r="M225" s="221"/>
      <c r="N225" s="248"/>
      <c r="O225" s="245"/>
      <c r="P225" s="245"/>
      <c r="Q225" s="16">
        <v>30</v>
      </c>
      <c r="R225" s="16">
        <f t="shared" si="19"/>
        <v>-5.7298166211694479E-10</v>
      </c>
      <c r="S225" s="59"/>
      <c r="T225" s="5"/>
    </row>
    <row r="226" spans="1:20" s="38" customFormat="1" ht="20.25">
      <c r="A226" s="267"/>
      <c r="B226" s="517">
        <v>8</v>
      </c>
      <c r="C226" s="532">
        <v>17837.64</v>
      </c>
      <c r="D226" s="517">
        <v>21</v>
      </c>
      <c r="E226" s="520"/>
      <c r="F226" s="556"/>
      <c r="G226" s="529"/>
      <c r="H226" s="523">
        <f t="shared" si="18"/>
        <v>17837.639999999981</v>
      </c>
      <c r="I226" s="524">
        <f t="shared" si="17"/>
        <v>21</v>
      </c>
      <c r="J226" s="525" t="s">
        <v>169</v>
      </c>
      <c r="K226" s="526"/>
      <c r="L226" s="549"/>
      <c r="M226" s="222"/>
      <c r="N226" s="250"/>
      <c r="O226" s="247"/>
      <c r="P226" s="247"/>
      <c r="Q226" s="16">
        <v>30</v>
      </c>
      <c r="R226" s="16">
        <f t="shared" si="19"/>
        <v>535129.19999999949</v>
      </c>
      <c r="S226" s="59"/>
      <c r="T226" s="59"/>
    </row>
    <row r="227" spans="1:20" s="38" customFormat="1" ht="20.25">
      <c r="A227" s="267"/>
      <c r="B227" s="126">
        <v>10</v>
      </c>
      <c r="C227" s="435"/>
      <c r="D227" s="222"/>
      <c r="E227" s="267"/>
      <c r="F227" s="268">
        <v>893.88</v>
      </c>
      <c r="G227" s="309">
        <v>1</v>
      </c>
      <c r="H227" s="219">
        <f t="shared" si="18"/>
        <v>16943.75999999998</v>
      </c>
      <c r="I227" s="199">
        <f t="shared" si="17"/>
        <v>20</v>
      </c>
      <c r="J227" s="200">
        <v>133</v>
      </c>
      <c r="K227" s="109" t="s">
        <v>154</v>
      </c>
      <c r="L227" s="531">
        <v>893.88</v>
      </c>
      <c r="M227" s="222"/>
      <c r="N227" s="248"/>
      <c r="O227" s="247"/>
      <c r="P227" s="247"/>
      <c r="Q227" s="16">
        <v>30</v>
      </c>
      <c r="R227" s="16">
        <f t="shared" si="19"/>
        <v>508312.79999999941</v>
      </c>
      <c r="S227" s="59"/>
      <c r="T227" s="59"/>
    </row>
    <row r="228" spans="1:20" s="19" customFormat="1" ht="20.25">
      <c r="A228" s="266"/>
      <c r="B228" s="126">
        <v>10</v>
      </c>
      <c r="C228" s="438"/>
      <c r="D228" s="221"/>
      <c r="E228" s="422"/>
      <c r="F228" s="268">
        <v>887.98</v>
      </c>
      <c r="G228" s="309">
        <v>1</v>
      </c>
      <c r="H228" s="219">
        <f t="shared" si="18"/>
        <v>16055.779999999981</v>
      </c>
      <c r="I228" s="199">
        <f t="shared" si="17"/>
        <v>19</v>
      </c>
      <c r="J228" s="200">
        <v>133</v>
      </c>
      <c r="K228" s="109" t="s">
        <v>154</v>
      </c>
      <c r="L228" s="531">
        <v>887.98</v>
      </c>
      <c r="M228" s="221"/>
      <c r="N228" s="248"/>
      <c r="O228" s="245"/>
      <c r="P228" s="245"/>
      <c r="Q228" s="16">
        <v>30</v>
      </c>
      <c r="R228" s="16">
        <f t="shared" si="19"/>
        <v>481673.39999999944</v>
      </c>
      <c r="S228" s="59"/>
      <c r="T228" s="5"/>
    </row>
    <row r="229" spans="1:20" s="19" customFormat="1" ht="20.25">
      <c r="A229" s="266"/>
      <c r="B229" s="126">
        <v>10</v>
      </c>
      <c r="C229" s="438"/>
      <c r="D229" s="221"/>
      <c r="E229" s="422"/>
      <c r="F229" s="268">
        <v>906.58</v>
      </c>
      <c r="G229" s="309">
        <v>1</v>
      </c>
      <c r="H229" s="219">
        <f t="shared" ref="H229:H292" si="20">H228-F229+C229</f>
        <v>15149.199999999981</v>
      </c>
      <c r="I229" s="199">
        <f t="shared" ref="I229:I292" si="21">I228-G229+D229</f>
        <v>18</v>
      </c>
      <c r="J229" s="200">
        <v>133</v>
      </c>
      <c r="K229" s="109" t="s">
        <v>154</v>
      </c>
      <c r="L229" s="531">
        <v>906.58</v>
      </c>
      <c r="M229" s="221"/>
      <c r="N229" s="248"/>
      <c r="O229" s="245"/>
      <c r="P229" s="245"/>
      <c r="Q229" s="16">
        <v>30</v>
      </c>
      <c r="R229" s="16">
        <f t="shared" si="19"/>
        <v>454475.99999999942</v>
      </c>
      <c r="S229" s="59"/>
      <c r="T229" s="5"/>
    </row>
    <row r="230" spans="1:20" s="19" customFormat="1" ht="20.25">
      <c r="A230" s="266"/>
      <c r="B230" s="126">
        <v>10</v>
      </c>
      <c r="C230" s="438"/>
      <c r="D230" s="221"/>
      <c r="E230" s="422"/>
      <c r="F230" s="268">
        <v>896.15</v>
      </c>
      <c r="G230" s="309">
        <v>1</v>
      </c>
      <c r="H230" s="219">
        <f t="shared" si="20"/>
        <v>14253.049999999981</v>
      </c>
      <c r="I230" s="199">
        <f t="shared" si="21"/>
        <v>17</v>
      </c>
      <c r="J230" s="200">
        <v>133</v>
      </c>
      <c r="K230" s="109" t="s">
        <v>154</v>
      </c>
      <c r="L230" s="531">
        <v>896.15</v>
      </c>
      <c r="M230" s="221"/>
      <c r="N230" s="248"/>
      <c r="O230" s="245"/>
      <c r="P230" s="245"/>
      <c r="Q230" s="16">
        <v>30</v>
      </c>
      <c r="R230" s="16">
        <f t="shared" si="19"/>
        <v>427591.49999999942</v>
      </c>
      <c r="S230" s="59"/>
      <c r="T230" s="5"/>
    </row>
    <row r="231" spans="1:20" s="19" customFormat="1">
      <c r="A231" s="266"/>
      <c r="B231" s="126">
        <v>11</v>
      </c>
      <c r="C231" s="438"/>
      <c r="D231" s="221"/>
      <c r="E231" s="422"/>
      <c r="F231" s="259">
        <v>886.62</v>
      </c>
      <c r="G231" s="453">
        <v>1</v>
      </c>
      <c r="H231" s="219">
        <f t="shared" si="20"/>
        <v>13366.42999999998</v>
      </c>
      <c r="I231" s="199">
        <f t="shared" si="21"/>
        <v>16</v>
      </c>
      <c r="J231" s="200">
        <v>138</v>
      </c>
      <c r="K231" s="109" t="s">
        <v>154</v>
      </c>
      <c r="L231" s="485">
        <v>886.62</v>
      </c>
      <c r="M231" s="221"/>
      <c r="N231" s="248"/>
      <c r="O231" s="245"/>
      <c r="P231" s="245"/>
      <c r="Q231" s="16">
        <v>30</v>
      </c>
      <c r="R231" s="16">
        <f t="shared" si="19"/>
        <v>400992.89999999938</v>
      </c>
      <c r="S231" s="59"/>
      <c r="T231" s="5"/>
    </row>
    <row r="232" spans="1:20" s="19" customFormat="1">
      <c r="A232" s="266"/>
      <c r="B232" s="126">
        <v>10</v>
      </c>
      <c r="C232" s="438"/>
      <c r="D232" s="221"/>
      <c r="E232" s="422"/>
      <c r="F232" s="259">
        <v>805.9</v>
      </c>
      <c r="G232" s="453">
        <v>1</v>
      </c>
      <c r="H232" s="219">
        <f t="shared" si="20"/>
        <v>12560.529999999981</v>
      </c>
      <c r="I232" s="199">
        <f t="shared" si="21"/>
        <v>15</v>
      </c>
      <c r="J232" s="200">
        <v>133</v>
      </c>
      <c r="K232" s="109" t="s">
        <v>154</v>
      </c>
      <c r="L232" s="531">
        <v>805.9</v>
      </c>
      <c r="M232" s="221"/>
      <c r="N232" s="248"/>
      <c r="O232" s="245"/>
      <c r="P232" s="245"/>
      <c r="Q232" s="16">
        <v>30</v>
      </c>
      <c r="R232" s="16">
        <f t="shared" si="19"/>
        <v>376815.89999999944</v>
      </c>
      <c r="S232" s="59"/>
      <c r="T232" s="5"/>
    </row>
    <row r="233" spans="1:20" s="19" customFormat="1">
      <c r="A233" s="266"/>
      <c r="B233" s="126">
        <v>10</v>
      </c>
      <c r="C233" s="439"/>
      <c r="D233" s="221"/>
      <c r="E233" s="422"/>
      <c r="F233" s="259">
        <v>717.46</v>
      </c>
      <c r="G233" s="453">
        <v>1</v>
      </c>
      <c r="H233" s="219">
        <f t="shared" si="20"/>
        <v>11843.069999999982</v>
      </c>
      <c r="I233" s="199">
        <f t="shared" si="21"/>
        <v>14</v>
      </c>
      <c r="J233" s="200">
        <v>134</v>
      </c>
      <c r="K233" s="109" t="s">
        <v>154</v>
      </c>
      <c r="L233" s="531">
        <v>717.46</v>
      </c>
      <c r="M233" s="221"/>
      <c r="N233" s="248"/>
      <c r="O233" s="245"/>
      <c r="P233" s="245"/>
      <c r="Q233" s="16">
        <v>30</v>
      </c>
      <c r="R233" s="16">
        <f t="shared" si="19"/>
        <v>355292.09999999945</v>
      </c>
      <c r="S233" s="59"/>
      <c r="T233" s="5"/>
    </row>
    <row r="234" spans="1:20" s="19" customFormat="1">
      <c r="A234" s="266"/>
      <c r="B234" s="126">
        <v>10</v>
      </c>
      <c r="C234" s="438"/>
      <c r="D234" s="221"/>
      <c r="E234" s="422"/>
      <c r="F234" s="259">
        <v>894.78</v>
      </c>
      <c r="G234" s="453">
        <v>1</v>
      </c>
      <c r="H234" s="219">
        <f t="shared" si="20"/>
        <v>10948.289999999981</v>
      </c>
      <c r="I234" s="199">
        <f t="shared" si="21"/>
        <v>13</v>
      </c>
      <c r="J234" s="200">
        <v>134</v>
      </c>
      <c r="K234" s="109" t="s">
        <v>154</v>
      </c>
      <c r="L234" s="531">
        <v>894.78</v>
      </c>
      <c r="M234" s="221"/>
      <c r="N234" s="248"/>
      <c r="O234" s="245"/>
      <c r="P234" s="245"/>
      <c r="Q234" s="16">
        <v>30</v>
      </c>
      <c r="R234" s="16">
        <f t="shared" si="19"/>
        <v>328448.69999999943</v>
      </c>
      <c r="S234" s="59"/>
      <c r="T234" s="5"/>
    </row>
    <row r="235" spans="1:20" s="37" customFormat="1">
      <c r="A235" s="266"/>
      <c r="B235" s="126">
        <v>10</v>
      </c>
      <c r="C235" s="436"/>
      <c r="D235" s="126"/>
      <c r="E235" s="266"/>
      <c r="F235" s="259">
        <v>889.8</v>
      </c>
      <c r="G235" s="453">
        <v>1</v>
      </c>
      <c r="H235" s="219">
        <f t="shared" si="20"/>
        <v>10058.489999999982</v>
      </c>
      <c r="I235" s="199">
        <f t="shared" si="21"/>
        <v>12</v>
      </c>
      <c r="J235" s="200">
        <v>134</v>
      </c>
      <c r="K235" s="109" t="s">
        <v>154</v>
      </c>
      <c r="L235" s="531">
        <v>889.8</v>
      </c>
      <c r="M235" s="126"/>
      <c r="N235" s="248"/>
      <c r="O235" s="240"/>
      <c r="P235" s="240"/>
      <c r="Q235" s="16">
        <v>30</v>
      </c>
      <c r="R235" s="16">
        <f t="shared" si="19"/>
        <v>301754.69999999943</v>
      </c>
      <c r="S235" s="12"/>
      <c r="T235" s="12"/>
    </row>
    <row r="236" spans="1:20" s="19" customFormat="1">
      <c r="A236" s="266"/>
      <c r="B236" s="126">
        <v>10</v>
      </c>
      <c r="C236" s="438"/>
      <c r="D236" s="221"/>
      <c r="E236" s="422"/>
      <c r="F236" s="259">
        <v>886.62</v>
      </c>
      <c r="G236" s="453">
        <v>1</v>
      </c>
      <c r="H236" s="219">
        <f t="shared" si="20"/>
        <v>9171.8699999999808</v>
      </c>
      <c r="I236" s="199">
        <f t="shared" si="21"/>
        <v>11</v>
      </c>
      <c r="J236" s="200">
        <v>134</v>
      </c>
      <c r="K236" s="109" t="s">
        <v>154</v>
      </c>
      <c r="L236" s="531">
        <v>886.62</v>
      </c>
      <c r="M236" s="221"/>
      <c r="N236" s="248"/>
      <c r="O236" s="245"/>
      <c r="P236" s="245"/>
      <c r="Q236" s="16">
        <v>30</v>
      </c>
      <c r="R236" s="16">
        <f t="shared" si="19"/>
        <v>275156.09999999939</v>
      </c>
      <c r="S236" s="59"/>
      <c r="T236" s="5"/>
    </row>
    <row r="237" spans="1:20" s="19" customFormat="1">
      <c r="A237" s="266"/>
      <c r="B237" s="126">
        <v>10</v>
      </c>
      <c r="C237" s="438"/>
      <c r="D237" s="221"/>
      <c r="E237" s="422"/>
      <c r="F237" s="259">
        <v>891.61</v>
      </c>
      <c r="G237" s="453">
        <v>1</v>
      </c>
      <c r="H237" s="219">
        <f t="shared" si="20"/>
        <v>8280.2599999999802</v>
      </c>
      <c r="I237" s="199">
        <f t="shared" si="21"/>
        <v>10</v>
      </c>
      <c r="J237" s="200">
        <v>134</v>
      </c>
      <c r="K237" s="109" t="s">
        <v>154</v>
      </c>
      <c r="L237" s="531">
        <v>891.61</v>
      </c>
      <c r="M237" s="221"/>
      <c r="N237" s="248"/>
      <c r="O237" s="245"/>
      <c r="P237" s="245"/>
      <c r="Q237" s="16">
        <v>30</v>
      </c>
      <c r="R237" s="16">
        <f t="shared" si="19"/>
        <v>248407.79999999941</v>
      </c>
      <c r="S237" s="59"/>
      <c r="T237" s="5"/>
    </row>
    <row r="238" spans="1:20" s="19" customFormat="1">
      <c r="A238" s="266"/>
      <c r="B238" s="126">
        <v>10</v>
      </c>
      <c r="C238" s="438"/>
      <c r="D238" s="221"/>
      <c r="E238" s="422"/>
      <c r="F238" s="259">
        <v>804.54</v>
      </c>
      <c r="G238" s="453">
        <v>1</v>
      </c>
      <c r="H238" s="219">
        <f t="shared" si="20"/>
        <v>7475.7199999999802</v>
      </c>
      <c r="I238" s="199">
        <f t="shared" si="21"/>
        <v>9</v>
      </c>
      <c r="J238" s="200">
        <v>134</v>
      </c>
      <c r="K238" s="109" t="s">
        <v>154</v>
      </c>
      <c r="L238" s="531">
        <v>804.54</v>
      </c>
      <c r="M238" s="221"/>
      <c r="N238" s="248"/>
      <c r="O238" s="245"/>
      <c r="P238" s="245"/>
      <c r="Q238" s="16">
        <v>30</v>
      </c>
      <c r="R238" s="16">
        <f t="shared" si="19"/>
        <v>224271.59999999939</v>
      </c>
      <c r="S238" s="59"/>
      <c r="T238" s="5"/>
    </row>
    <row r="239" spans="1:20" s="19" customFormat="1">
      <c r="A239" s="266"/>
      <c r="B239" s="126">
        <v>11</v>
      </c>
      <c r="C239" s="438"/>
      <c r="D239" s="221"/>
      <c r="E239" s="422"/>
      <c r="F239" s="259">
        <v>902.49</v>
      </c>
      <c r="G239" s="453">
        <v>1</v>
      </c>
      <c r="H239" s="219">
        <f t="shared" si="20"/>
        <v>6573.2299999999805</v>
      </c>
      <c r="I239" s="199">
        <f t="shared" si="21"/>
        <v>8</v>
      </c>
      <c r="J239" s="200">
        <v>139</v>
      </c>
      <c r="K239" s="109" t="s">
        <v>154</v>
      </c>
      <c r="L239" s="485">
        <v>902.49</v>
      </c>
      <c r="M239" s="221"/>
      <c r="N239" s="248"/>
      <c r="O239" s="245"/>
      <c r="P239" s="245"/>
      <c r="Q239" s="16">
        <v>30</v>
      </c>
      <c r="R239" s="16">
        <f t="shared" si="19"/>
        <v>197196.89999999941</v>
      </c>
      <c r="S239" s="59"/>
      <c r="T239" s="5"/>
    </row>
    <row r="240" spans="1:20" s="19" customFormat="1">
      <c r="A240" s="266"/>
      <c r="B240" s="126">
        <v>11</v>
      </c>
      <c r="C240" s="438"/>
      <c r="D240" s="221"/>
      <c r="E240" s="422"/>
      <c r="F240" s="259">
        <v>903.85</v>
      </c>
      <c r="G240" s="453">
        <v>1</v>
      </c>
      <c r="H240" s="219">
        <f t="shared" si="20"/>
        <v>5669.3799999999801</v>
      </c>
      <c r="I240" s="199">
        <f t="shared" si="21"/>
        <v>7</v>
      </c>
      <c r="J240" s="200">
        <v>139</v>
      </c>
      <c r="K240" s="109" t="s">
        <v>154</v>
      </c>
      <c r="L240" s="485">
        <v>903.85</v>
      </c>
      <c r="M240" s="221"/>
      <c r="N240" s="248"/>
      <c r="O240" s="245"/>
      <c r="P240" s="245"/>
      <c r="Q240" s="16">
        <v>30</v>
      </c>
      <c r="R240" s="16">
        <f t="shared" si="19"/>
        <v>170081.39999999941</v>
      </c>
      <c r="S240" s="59"/>
      <c r="T240" s="5"/>
    </row>
    <row r="241" spans="1:20" s="19" customFormat="1">
      <c r="A241" s="266"/>
      <c r="B241" s="126">
        <v>10</v>
      </c>
      <c r="C241" s="438"/>
      <c r="D241" s="221"/>
      <c r="E241" s="422"/>
      <c r="F241" s="259">
        <v>861.68</v>
      </c>
      <c r="G241" s="453">
        <v>1</v>
      </c>
      <c r="H241" s="219">
        <f t="shared" si="20"/>
        <v>4807.6999999999798</v>
      </c>
      <c r="I241" s="199">
        <f t="shared" si="21"/>
        <v>6</v>
      </c>
      <c r="J241" s="200">
        <v>133</v>
      </c>
      <c r="K241" s="109" t="s">
        <v>154</v>
      </c>
      <c r="L241" s="531">
        <v>861.68</v>
      </c>
      <c r="M241" s="221"/>
      <c r="N241" s="248"/>
      <c r="O241" s="245"/>
      <c r="P241" s="245"/>
      <c r="Q241" s="16">
        <v>30</v>
      </c>
      <c r="R241" s="16">
        <f t="shared" si="19"/>
        <v>144230.99999999939</v>
      </c>
      <c r="S241" s="59"/>
      <c r="T241" s="5"/>
    </row>
    <row r="242" spans="1:20" s="19" customFormat="1">
      <c r="A242" s="266"/>
      <c r="B242" s="126">
        <v>10</v>
      </c>
      <c r="C242" s="438"/>
      <c r="D242" s="221"/>
      <c r="E242" s="422"/>
      <c r="F242" s="259">
        <v>726.08</v>
      </c>
      <c r="G242" s="453">
        <v>1</v>
      </c>
      <c r="H242" s="219">
        <f t="shared" si="20"/>
        <v>4081.6199999999799</v>
      </c>
      <c r="I242" s="199">
        <f t="shared" si="21"/>
        <v>5</v>
      </c>
      <c r="J242" s="200">
        <v>133</v>
      </c>
      <c r="K242" s="109" t="s">
        <v>154</v>
      </c>
      <c r="L242" s="546">
        <v>726.08</v>
      </c>
      <c r="M242" s="221"/>
      <c r="N242" s="248"/>
      <c r="O242" s="245"/>
      <c r="P242" s="245"/>
      <c r="Q242" s="16">
        <v>30</v>
      </c>
      <c r="R242" s="16">
        <f t="shared" si="19"/>
        <v>122448.59999999939</v>
      </c>
      <c r="S242" s="59"/>
      <c r="T242" s="5"/>
    </row>
    <row r="243" spans="1:20" s="19" customFormat="1">
      <c r="A243" s="266"/>
      <c r="B243" s="126">
        <v>10</v>
      </c>
      <c r="C243" s="438"/>
      <c r="D243" s="221"/>
      <c r="E243" s="422"/>
      <c r="F243" s="259">
        <v>741.04</v>
      </c>
      <c r="G243" s="453">
        <v>1</v>
      </c>
      <c r="H243" s="219">
        <f t="shared" si="20"/>
        <v>3340.5799999999799</v>
      </c>
      <c r="I243" s="199">
        <f t="shared" si="21"/>
        <v>4</v>
      </c>
      <c r="J243" s="200">
        <v>133</v>
      </c>
      <c r="K243" s="109" t="s">
        <v>154</v>
      </c>
      <c r="L243" s="531">
        <v>741.04</v>
      </c>
      <c r="M243" s="221"/>
      <c r="N243" s="248"/>
      <c r="O243" s="245"/>
      <c r="P243" s="245"/>
      <c r="Q243" s="16">
        <v>30</v>
      </c>
      <c r="R243" s="16">
        <f t="shared" si="19"/>
        <v>100217.3999999994</v>
      </c>
      <c r="S243" s="59"/>
      <c r="T243" s="5"/>
    </row>
    <row r="244" spans="1:20" s="19" customFormat="1">
      <c r="A244" s="266"/>
      <c r="B244" s="126">
        <v>10</v>
      </c>
      <c r="C244" s="438"/>
      <c r="D244" s="221"/>
      <c r="E244" s="422"/>
      <c r="F244" s="259">
        <v>699.32</v>
      </c>
      <c r="G244" s="453">
        <v>1</v>
      </c>
      <c r="H244" s="219">
        <f t="shared" si="20"/>
        <v>2641.2599999999798</v>
      </c>
      <c r="I244" s="199">
        <f t="shared" si="21"/>
        <v>3</v>
      </c>
      <c r="J244" s="200">
        <v>129</v>
      </c>
      <c r="K244" s="109" t="s">
        <v>154</v>
      </c>
      <c r="L244" s="531">
        <v>699.32</v>
      </c>
      <c r="M244" s="221"/>
      <c r="N244" s="248"/>
      <c r="O244" s="245"/>
      <c r="P244" s="245"/>
      <c r="Q244" s="16">
        <v>30</v>
      </c>
      <c r="R244" s="16">
        <f t="shared" si="19"/>
        <v>79237.799999999392</v>
      </c>
      <c r="S244" s="59"/>
      <c r="T244" s="5"/>
    </row>
    <row r="245" spans="1:20" s="19" customFormat="1">
      <c r="A245" s="266"/>
      <c r="B245" s="126">
        <v>11</v>
      </c>
      <c r="C245" s="438"/>
      <c r="D245" s="221"/>
      <c r="E245" s="422"/>
      <c r="F245" s="259">
        <v>866.21</v>
      </c>
      <c r="G245" s="453">
        <v>1</v>
      </c>
      <c r="H245" s="219">
        <f t="shared" si="20"/>
        <v>1775.0499999999797</v>
      </c>
      <c r="I245" s="199">
        <f t="shared" si="21"/>
        <v>2</v>
      </c>
      <c r="J245" s="200">
        <v>139</v>
      </c>
      <c r="K245" s="109" t="s">
        <v>154</v>
      </c>
      <c r="L245" s="485">
        <v>866.21</v>
      </c>
      <c r="M245" s="221"/>
      <c r="N245" s="248"/>
      <c r="O245" s="245"/>
      <c r="P245" s="245"/>
      <c r="Q245" s="16">
        <v>30</v>
      </c>
      <c r="R245" s="16">
        <f t="shared" si="19"/>
        <v>53251.499999999389</v>
      </c>
      <c r="S245" s="59"/>
      <c r="T245" s="5"/>
    </row>
    <row r="246" spans="1:20" s="19" customFormat="1">
      <c r="A246" s="266"/>
      <c r="B246" s="126">
        <v>11</v>
      </c>
      <c r="C246" s="438"/>
      <c r="D246" s="221"/>
      <c r="E246" s="422"/>
      <c r="F246" s="259">
        <v>903.85</v>
      </c>
      <c r="G246" s="453">
        <v>1</v>
      </c>
      <c r="H246" s="219">
        <f t="shared" si="20"/>
        <v>871.1999999999797</v>
      </c>
      <c r="I246" s="199">
        <f t="shared" si="21"/>
        <v>1</v>
      </c>
      <c r="J246" s="200">
        <v>139</v>
      </c>
      <c r="K246" s="109" t="s">
        <v>154</v>
      </c>
      <c r="L246" s="485">
        <v>903.85</v>
      </c>
      <c r="M246" s="221"/>
      <c r="N246" s="248"/>
      <c r="O246" s="245"/>
      <c r="P246" s="245"/>
      <c r="Q246" s="16">
        <v>30</v>
      </c>
      <c r="R246" s="16">
        <f t="shared" si="19"/>
        <v>26135.999999999392</v>
      </c>
      <c r="S246" s="59"/>
      <c r="T246" s="5"/>
    </row>
    <row r="247" spans="1:20" s="38" customFormat="1">
      <c r="A247" s="267"/>
      <c r="B247" s="126">
        <v>9</v>
      </c>
      <c r="C247" s="435"/>
      <c r="D247" s="222"/>
      <c r="E247" s="267"/>
      <c r="F247" s="259">
        <v>871.2</v>
      </c>
      <c r="G247" s="453">
        <v>1</v>
      </c>
      <c r="H247" s="537">
        <f t="shared" si="20"/>
        <v>-2.0349943952169269E-11</v>
      </c>
      <c r="I247" s="538">
        <f t="shared" si="21"/>
        <v>0</v>
      </c>
      <c r="J247" s="200">
        <v>121</v>
      </c>
      <c r="K247" s="109" t="s">
        <v>154</v>
      </c>
      <c r="L247" s="531">
        <v>871.2</v>
      </c>
      <c r="M247" s="222"/>
      <c r="N247" s="248"/>
      <c r="O247" s="247"/>
      <c r="P247" s="247"/>
      <c r="Q247" s="16">
        <v>30</v>
      </c>
      <c r="R247" s="16">
        <f t="shared" si="19"/>
        <v>-6.1049831856507808E-10</v>
      </c>
      <c r="S247" s="59"/>
      <c r="T247" s="59"/>
    </row>
    <row r="248" spans="1:20" s="38" customFormat="1" ht="20.25">
      <c r="A248" s="267"/>
      <c r="B248" s="517">
        <v>10</v>
      </c>
      <c r="C248" s="518">
        <v>19494.400000000001</v>
      </c>
      <c r="D248" s="519">
        <v>21</v>
      </c>
      <c r="E248" s="520"/>
      <c r="F248" s="536"/>
      <c r="G248" s="522"/>
      <c r="H248" s="523">
        <f t="shared" si="20"/>
        <v>19494.39999999998</v>
      </c>
      <c r="I248" s="524">
        <f t="shared" si="21"/>
        <v>21</v>
      </c>
      <c r="J248" s="525" t="s">
        <v>172</v>
      </c>
      <c r="K248" s="527"/>
      <c r="L248" s="527"/>
      <c r="M248" s="222"/>
      <c r="N248" s="251"/>
      <c r="O248" s="247"/>
      <c r="P248" s="247"/>
      <c r="Q248" s="16">
        <v>30</v>
      </c>
      <c r="R248" s="16">
        <f t="shared" si="19"/>
        <v>584831.99999999942</v>
      </c>
      <c r="S248" s="59"/>
      <c r="T248" s="59"/>
    </row>
    <row r="249" spans="1:20" s="19" customFormat="1" ht="20.25">
      <c r="A249" s="266"/>
      <c r="B249" s="126">
        <v>13</v>
      </c>
      <c r="C249" s="438"/>
      <c r="D249" s="221"/>
      <c r="E249" s="422"/>
      <c r="F249" s="259">
        <v>934.4</v>
      </c>
      <c r="G249" s="453">
        <v>1</v>
      </c>
      <c r="H249" s="219">
        <f t="shared" si="20"/>
        <v>18559.999999999978</v>
      </c>
      <c r="I249" s="199">
        <f t="shared" si="21"/>
        <v>20</v>
      </c>
      <c r="J249" s="200">
        <v>141</v>
      </c>
      <c r="K249" s="268" t="s">
        <v>154</v>
      </c>
      <c r="L249" s="485">
        <v>934.4</v>
      </c>
      <c r="M249" s="221"/>
      <c r="N249" s="248"/>
      <c r="O249" s="245"/>
      <c r="P249" s="245"/>
      <c r="Q249" s="16">
        <v>30</v>
      </c>
      <c r="R249" s="16">
        <f t="shared" si="19"/>
        <v>556799.9999999993</v>
      </c>
      <c r="S249" s="59"/>
      <c r="T249" s="5"/>
    </row>
    <row r="250" spans="1:20" s="19" customFormat="1" ht="20.25">
      <c r="A250" s="266"/>
      <c r="B250" s="126">
        <v>13</v>
      </c>
      <c r="C250" s="438"/>
      <c r="D250" s="221"/>
      <c r="E250" s="422"/>
      <c r="F250" s="227">
        <v>949.8</v>
      </c>
      <c r="G250" s="309">
        <v>1</v>
      </c>
      <c r="H250" s="219">
        <f t="shared" si="20"/>
        <v>17610.199999999979</v>
      </c>
      <c r="I250" s="199">
        <f t="shared" si="21"/>
        <v>19</v>
      </c>
      <c r="J250" s="113">
        <v>141</v>
      </c>
      <c r="K250" s="268" t="s">
        <v>154</v>
      </c>
      <c r="L250" s="485">
        <v>949.8</v>
      </c>
      <c r="M250" s="221"/>
      <c r="N250" s="248"/>
      <c r="O250" s="245"/>
      <c r="P250" s="245"/>
      <c r="Q250" s="16">
        <v>30</v>
      </c>
      <c r="R250" s="16">
        <f t="shared" si="19"/>
        <v>528305.99999999942</v>
      </c>
      <c r="S250" s="59"/>
      <c r="T250" s="5"/>
    </row>
    <row r="251" spans="1:20" s="19" customFormat="1" ht="20.25">
      <c r="A251" s="266"/>
      <c r="B251" s="126">
        <v>13</v>
      </c>
      <c r="C251" s="438"/>
      <c r="D251" s="221"/>
      <c r="E251" s="422"/>
      <c r="F251" s="227">
        <v>932.6</v>
      </c>
      <c r="G251" s="309">
        <v>1</v>
      </c>
      <c r="H251" s="219">
        <f t="shared" si="20"/>
        <v>16677.59999999998</v>
      </c>
      <c r="I251" s="199">
        <f t="shared" si="21"/>
        <v>18</v>
      </c>
      <c r="J251" s="113">
        <v>141</v>
      </c>
      <c r="K251" s="268" t="s">
        <v>154</v>
      </c>
      <c r="L251" s="485">
        <v>932.6</v>
      </c>
      <c r="M251" s="221"/>
      <c r="N251" s="248"/>
      <c r="O251" s="245"/>
      <c r="P251" s="245"/>
      <c r="Q251" s="16">
        <v>30</v>
      </c>
      <c r="R251" s="16">
        <f t="shared" si="19"/>
        <v>500327.99999999942</v>
      </c>
      <c r="S251" s="59"/>
      <c r="T251" s="5"/>
    </row>
    <row r="252" spans="1:20" s="19" customFormat="1" ht="20.25">
      <c r="A252" s="266"/>
      <c r="B252" s="126">
        <v>13</v>
      </c>
      <c r="C252" s="438"/>
      <c r="D252" s="221"/>
      <c r="E252" s="422"/>
      <c r="F252" s="259">
        <v>938</v>
      </c>
      <c r="G252" s="309">
        <v>1</v>
      </c>
      <c r="H252" s="219">
        <f t="shared" si="20"/>
        <v>15739.59999999998</v>
      </c>
      <c r="I252" s="199">
        <f t="shared" si="21"/>
        <v>17</v>
      </c>
      <c r="J252" s="113">
        <v>141</v>
      </c>
      <c r="K252" s="268" t="s">
        <v>154</v>
      </c>
      <c r="L252" s="485">
        <v>938</v>
      </c>
      <c r="M252" s="221"/>
      <c r="N252" s="248"/>
      <c r="O252" s="245"/>
      <c r="P252" s="245"/>
      <c r="Q252" s="16">
        <v>30</v>
      </c>
      <c r="R252" s="16">
        <f t="shared" si="19"/>
        <v>472187.99999999942</v>
      </c>
      <c r="S252" s="59"/>
      <c r="T252" s="5"/>
    </row>
    <row r="253" spans="1:20" s="19" customFormat="1">
      <c r="A253" s="266"/>
      <c r="B253" s="126">
        <v>13</v>
      </c>
      <c r="C253" s="438"/>
      <c r="D253" s="221"/>
      <c r="E253" s="422"/>
      <c r="F253" s="259">
        <v>895.4</v>
      </c>
      <c r="G253" s="309">
        <v>1</v>
      </c>
      <c r="H253" s="219">
        <f t="shared" si="20"/>
        <v>14844.199999999981</v>
      </c>
      <c r="I253" s="199">
        <f t="shared" si="21"/>
        <v>16</v>
      </c>
      <c r="J253" s="113">
        <v>141</v>
      </c>
      <c r="K253" s="202" t="s">
        <v>154</v>
      </c>
      <c r="L253" s="485">
        <v>895.4</v>
      </c>
      <c r="M253" s="221"/>
      <c r="N253" s="248"/>
      <c r="O253" s="245"/>
      <c r="P253" s="245"/>
      <c r="Q253" s="16">
        <v>30</v>
      </c>
      <c r="R253" s="16">
        <f t="shared" si="19"/>
        <v>445325.99999999942</v>
      </c>
      <c r="S253" s="59"/>
      <c r="T253" s="5"/>
    </row>
    <row r="254" spans="1:20" s="19" customFormat="1">
      <c r="A254" s="266"/>
      <c r="B254" s="126">
        <v>13</v>
      </c>
      <c r="C254" s="438"/>
      <c r="D254" s="221"/>
      <c r="E254" s="422"/>
      <c r="F254" s="259">
        <v>948.9</v>
      </c>
      <c r="G254" s="309">
        <v>1</v>
      </c>
      <c r="H254" s="219">
        <f t="shared" si="20"/>
        <v>13895.299999999981</v>
      </c>
      <c r="I254" s="199">
        <f t="shared" si="21"/>
        <v>15</v>
      </c>
      <c r="J254" s="113">
        <v>141</v>
      </c>
      <c r="K254" s="202" t="s">
        <v>154</v>
      </c>
      <c r="L254" s="485">
        <v>948.9</v>
      </c>
      <c r="M254" s="221"/>
      <c r="N254" s="248"/>
      <c r="O254" s="252"/>
      <c r="P254" s="252"/>
      <c r="Q254" s="16">
        <v>30</v>
      </c>
      <c r="R254" s="16">
        <f t="shared" si="19"/>
        <v>416858.99999999942</v>
      </c>
      <c r="S254" s="59"/>
      <c r="T254" s="5"/>
    </row>
    <row r="255" spans="1:20" s="19" customFormat="1">
      <c r="A255" s="266"/>
      <c r="B255" s="126">
        <v>13</v>
      </c>
      <c r="C255" s="438"/>
      <c r="D255" s="221"/>
      <c r="E255" s="422"/>
      <c r="F255" s="259">
        <v>907.2</v>
      </c>
      <c r="G255" s="309">
        <v>1</v>
      </c>
      <c r="H255" s="219">
        <f t="shared" si="20"/>
        <v>12988.09999999998</v>
      </c>
      <c r="I255" s="199">
        <f t="shared" si="21"/>
        <v>14</v>
      </c>
      <c r="J255" s="113">
        <v>141</v>
      </c>
      <c r="K255" s="228" t="s">
        <v>154</v>
      </c>
      <c r="L255" s="485">
        <v>907.2</v>
      </c>
      <c r="M255" s="221"/>
      <c r="N255" s="248"/>
      <c r="O255" s="245"/>
      <c r="P255" s="245"/>
      <c r="Q255" s="16">
        <v>30</v>
      </c>
      <c r="R255" s="16">
        <f t="shared" si="19"/>
        <v>389642.99999999942</v>
      </c>
      <c r="S255" s="59"/>
      <c r="T255" s="5"/>
    </row>
    <row r="256" spans="1:20" s="19" customFormat="1">
      <c r="A256" s="266"/>
      <c r="B256" s="126">
        <v>13</v>
      </c>
      <c r="C256" s="438"/>
      <c r="D256" s="221"/>
      <c r="E256" s="422"/>
      <c r="F256" s="259">
        <v>939.8</v>
      </c>
      <c r="G256" s="309">
        <v>1</v>
      </c>
      <c r="H256" s="219">
        <f t="shared" si="20"/>
        <v>12048.299999999981</v>
      </c>
      <c r="I256" s="199">
        <f t="shared" si="21"/>
        <v>13</v>
      </c>
      <c r="J256" s="113">
        <v>141</v>
      </c>
      <c r="K256" s="228" t="s">
        <v>154</v>
      </c>
      <c r="L256" s="485">
        <v>939.8</v>
      </c>
      <c r="M256" s="221"/>
      <c r="N256" s="248"/>
      <c r="O256" s="245"/>
      <c r="P256" s="245"/>
      <c r="Q256" s="16">
        <v>30</v>
      </c>
      <c r="R256" s="16">
        <f t="shared" si="19"/>
        <v>361448.99999999942</v>
      </c>
      <c r="S256" s="59"/>
      <c r="T256" s="5"/>
    </row>
    <row r="257" spans="1:20" s="37" customFormat="1">
      <c r="A257" s="266"/>
      <c r="B257" s="126">
        <v>13</v>
      </c>
      <c r="C257" s="436"/>
      <c r="D257" s="126"/>
      <c r="E257" s="266"/>
      <c r="F257" s="259">
        <v>929</v>
      </c>
      <c r="G257" s="309">
        <v>1</v>
      </c>
      <c r="H257" s="219">
        <f t="shared" si="20"/>
        <v>11119.299999999981</v>
      </c>
      <c r="I257" s="199">
        <f t="shared" si="21"/>
        <v>12</v>
      </c>
      <c r="J257" s="113">
        <v>141</v>
      </c>
      <c r="K257" s="228" t="s">
        <v>154</v>
      </c>
      <c r="L257" s="485">
        <v>929</v>
      </c>
      <c r="M257" s="126"/>
      <c r="N257" s="248"/>
      <c r="O257" s="240"/>
      <c r="P257" s="240"/>
      <c r="Q257" s="16">
        <v>30</v>
      </c>
      <c r="R257" s="16">
        <f t="shared" si="19"/>
        <v>333578.99999999942</v>
      </c>
      <c r="S257" s="12"/>
      <c r="T257" s="12"/>
    </row>
    <row r="258" spans="1:20" s="19" customFormat="1">
      <c r="A258" s="266"/>
      <c r="B258" s="126">
        <v>13</v>
      </c>
      <c r="C258" s="438"/>
      <c r="D258" s="221"/>
      <c r="E258" s="422"/>
      <c r="F258" s="259">
        <v>894.5</v>
      </c>
      <c r="G258" s="309">
        <v>1</v>
      </c>
      <c r="H258" s="219">
        <f t="shared" si="20"/>
        <v>10224.799999999981</v>
      </c>
      <c r="I258" s="199">
        <f t="shared" si="21"/>
        <v>11</v>
      </c>
      <c r="J258" s="113">
        <v>141</v>
      </c>
      <c r="K258" s="228" t="s">
        <v>154</v>
      </c>
      <c r="L258" s="485">
        <v>894.5</v>
      </c>
      <c r="M258" s="221"/>
      <c r="N258" s="248"/>
      <c r="O258" s="245"/>
      <c r="P258" s="245"/>
      <c r="Q258" s="16">
        <v>30</v>
      </c>
      <c r="R258" s="16">
        <f t="shared" si="19"/>
        <v>306743.99999999942</v>
      </c>
      <c r="S258" s="59"/>
      <c r="T258" s="5"/>
    </row>
    <row r="259" spans="1:20" s="19" customFormat="1">
      <c r="A259" s="266"/>
      <c r="B259" s="126">
        <v>11</v>
      </c>
      <c r="C259" s="438"/>
      <c r="D259" s="221"/>
      <c r="E259" s="422"/>
      <c r="F259" s="259">
        <v>912.6</v>
      </c>
      <c r="G259" s="309">
        <v>1</v>
      </c>
      <c r="H259" s="219">
        <f t="shared" si="20"/>
        <v>9312.1999999999807</v>
      </c>
      <c r="I259" s="199">
        <f t="shared" si="21"/>
        <v>10</v>
      </c>
      <c r="J259" s="113">
        <v>139</v>
      </c>
      <c r="K259" s="228" t="s">
        <v>154</v>
      </c>
      <c r="L259" s="485">
        <v>912.6</v>
      </c>
      <c r="M259" s="221"/>
      <c r="N259" s="248"/>
      <c r="O259" s="245"/>
      <c r="P259" s="245"/>
      <c r="Q259" s="16">
        <v>30</v>
      </c>
      <c r="R259" s="16">
        <f t="shared" si="19"/>
        <v>279365.99999999942</v>
      </c>
      <c r="S259" s="59"/>
      <c r="T259" s="5"/>
    </row>
    <row r="260" spans="1:20" s="19" customFormat="1">
      <c r="A260" s="266"/>
      <c r="B260" s="126">
        <v>13</v>
      </c>
      <c r="C260" s="438"/>
      <c r="D260" s="221"/>
      <c r="E260" s="422"/>
      <c r="F260" s="259">
        <v>927.1</v>
      </c>
      <c r="G260" s="309">
        <v>1</v>
      </c>
      <c r="H260" s="219">
        <f t="shared" si="20"/>
        <v>8385.0999999999804</v>
      </c>
      <c r="I260" s="199">
        <f t="shared" si="21"/>
        <v>9</v>
      </c>
      <c r="J260" s="113">
        <v>142</v>
      </c>
      <c r="K260" s="228" t="s">
        <v>154</v>
      </c>
      <c r="L260" s="485">
        <v>927.1</v>
      </c>
      <c r="M260" s="221"/>
      <c r="N260" s="248"/>
      <c r="O260" s="245"/>
      <c r="P260" s="245"/>
      <c r="Q260" s="16">
        <v>30</v>
      </c>
      <c r="R260" s="16">
        <f t="shared" si="19"/>
        <v>251552.99999999942</v>
      </c>
      <c r="S260" s="59"/>
      <c r="T260" s="5"/>
    </row>
    <row r="261" spans="1:20" s="19" customFormat="1">
      <c r="A261" s="266"/>
      <c r="B261" s="126">
        <v>11</v>
      </c>
      <c r="C261" s="438"/>
      <c r="D261" s="221"/>
      <c r="E261" s="422"/>
      <c r="F261" s="259">
        <v>948.9</v>
      </c>
      <c r="G261" s="309">
        <v>1</v>
      </c>
      <c r="H261" s="219">
        <f t="shared" si="20"/>
        <v>7436.1999999999807</v>
      </c>
      <c r="I261" s="199">
        <f t="shared" si="21"/>
        <v>8</v>
      </c>
      <c r="J261" s="113">
        <v>139</v>
      </c>
      <c r="K261" s="228" t="s">
        <v>154</v>
      </c>
      <c r="L261" s="485">
        <v>948.9</v>
      </c>
      <c r="M261" s="221"/>
      <c r="N261" s="248"/>
      <c r="O261" s="245"/>
      <c r="P261" s="245"/>
      <c r="Q261" s="16">
        <v>30</v>
      </c>
      <c r="R261" s="16">
        <f t="shared" si="19"/>
        <v>223085.99999999942</v>
      </c>
      <c r="S261" s="59"/>
      <c r="T261" s="5"/>
    </row>
    <row r="262" spans="1:20" s="19" customFormat="1">
      <c r="A262" s="266"/>
      <c r="B262" s="126">
        <v>11</v>
      </c>
      <c r="C262" s="438"/>
      <c r="D262" s="221"/>
      <c r="E262" s="422"/>
      <c r="F262" s="259">
        <v>946.2</v>
      </c>
      <c r="G262" s="309">
        <v>1</v>
      </c>
      <c r="H262" s="219">
        <f t="shared" si="20"/>
        <v>6489.9999999999809</v>
      </c>
      <c r="I262" s="199">
        <f t="shared" si="21"/>
        <v>7</v>
      </c>
      <c r="J262" s="200">
        <v>139</v>
      </c>
      <c r="K262" s="228" t="s">
        <v>154</v>
      </c>
      <c r="L262" s="485">
        <v>946.2</v>
      </c>
      <c r="M262" s="221"/>
      <c r="N262" s="248"/>
      <c r="O262" s="245"/>
      <c r="P262" s="245"/>
      <c r="Q262" s="16">
        <v>30</v>
      </c>
      <c r="R262" s="16">
        <f t="shared" si="19"/>
        <v>194699.99999999942</v>
      </c>
      <c r="S262" s="59"/>
      <c r="T262" s="5"/>
    </row>
    <row r="263" spans="1:20" s="19" customFormat="1">
      <c r="A263" s="266"/>
      <c r="B263" s="126">
        <v>11</v>
      </c>
      <c r="C263" s="438"/>
      <c r="D263" s="221"/>
      <c r="E263" s="422"/>
      <c r="F263" s="259">
        <v>920.8</v>
      </c>
      <c r="G263" s="309">
        <v>1</v>
      </c>
      <c r="H263" s="219">
        <f t="shared" si="20"/>
        <v>5569.1999999999807</v>
      </c>
      <c r="I263" s="199">
        <f t="shared" si="21"/>
        <v>6</v>
      </c>
      <c r="J263" s="200">
        <v>139</v>
      </c>
      <c r="K263" s="228" t="s">
        <v>154</v>
      </c>
      <c r="L263" s="485">
        <v>920.8</v>
      </c>
      <c r="M263" s="221"/>
      <c r="N263" s="248"/>
      <c r="O263" s="245"/>
      <c r="P263" s="245"/>
      <c r="Q263" s="16">
        <v>30</v>
      </c>
      <c r="R263" s="16">
        <f t="shared" si="19"/>
        <v>167075.99999999942</v>
      </c>
      <c r="S263" s="59"/>
      <c r="T263" s="5"/>
    </row>
    <row r="264" spans="1:20" s="19" customFormat="1">
      <c r="A264" s="266"/>
      <c r="B264" s="126">
        <v>13</v>
      </c>
      <c r="C264" s="438"/>
      <c r="D264" s="221"/>
      <c r="E264" s="422"/>
      <c r="F264" s="259">
        <v>946.2</v>
      </c>
      <c r="G264" s="309">
        <v>1</v>
      </c>
      <c r="H264" s="219">
        <f t="shared" si="20"/>
        <v>4622.9999999999809</v>
      </c>
      <c r="I264" s="199">
        <f t="shared" si="21"/>
        <v>5</v>
      </c>
      <c r="J264" s="200">
        <v>142</v>
      </c>
      <c r="K264" s="228" t="s">
        <v>154</v>
      </c>
      <c r="L264" s="494">
        <v>946.2</v>
      </c>
      <c r="M264" s="221"/>
      <c r="N264" s="248"/>
      <c r="O264" s="245"/>
      <c r="P264" s="245"/>
      <c r="Q264" s="16">
        <v>30</v>
      </c>
      <c r="R264" s="16">
        <f t="shared" si="19"/>
        <v>138689.99999999942</v>
      </c>
      <c r="S264" s="59"/>
      <c r="T264" s="5"/>
    </row>
    <row r="265" spans="1:20" s="19" customFormat="1">
      <c r="A265" s="266"/>
      <c r="B265" s="126">
        <v>13</v>
      </c>
      <c r="C265" s="438"/>
      <c r="D265" s="221"/>
      <c r="E265" s="422"/>
      <c r="F265" s="259">
        <v>929.9</v>
      </c>
      <c r="G265" s="309">
        <v>1</v>
      </c>
      <c r="H265" s="219">
        <f t="shared" si="20"/>
        <v>3693.0999999999808</v>
      </c>
      <c r="I265" s="199">
        <f t="shared" si="21"/>
        <v>4</v>
      </c>
      <c r="J265" s="200">
        <v>142</v>
      </c>
      <c r="K265" s="228" t="s">
        <v>154</v>
      </c>
      <c r="L265" s="485">
        <v>929.9</v>
      </c>
      <c r="M265" s="221"/>
      <c r="N265" s="248"/>
      <c r="O265" s="245"/>
      <c r="P265" s="245"/>
      <c r="Q265" s="16">
        <v>30</v>
      </c>
      <c r="R265" s="16">
        <f t="shared" si="19"/>
        <v>110792.99999999942</v>
      </c>
      <c r="S265" s="59"/>
      <c r="T265" s="5"/>
    </row>
    <row r="266" spans="1:20" s="19" customFormat="1">
      <c r="A266" s="266"/>
      <c r="B266" s="126">
        <v>14</v>
      </c>
      <c r="C266" s="438"/>
      <c r="D266" s="221"/>
      <c r="E266" s="422"/>
      <c r="F266" s="259">
        <v>948.9</v>
      </c>
      <c r="G266" s="309">
        <v>1</v>
      </c>
      <c r="H266" s="219">
        <f t="shared" si="20"/>
        <v>2744.1999999999807</v>
      </c>
      <c r="I266" s="199">
        <f t="shared" si="21"/>
        <v>3</v>
      </c>
      <c r="J266" s="200">
        <v>146</v>
      </c>
      <c r="K266" s="228" t="s">
        <v>154</v>
      </c>
      <c r="L266" s="485">
        <v>948.9</v>
      </c>
      <c r="M266" s="221"/>
      <c r="N266" s="248"/>
      <c r="O266" s="245"/>
      <c r="P266" s="245"/>
      <c r="Q266" s="16">
        <v>30</v>
      </c>
      <c r="R266" s="16">
        <f t="shared" si="19"/>
        <v>82325.999999999418</v>
      </c>
      <c r="S266" s="59"/>
      <c r="T266" s="5"/>
    </row>
    <row r="267" spans="1:20" s="19" customFormat="1">
      <c r="A267" s="266"/>
      <c r="B267" s="126">
        <v>13</v>
      </c>
      <c r="C267" s="436"/>
      <c r="D267" s="126"/>
      <c r="E267" s="266"/>
      <c r="F267" s="259">
        <v>941.7</v>
      </c>
      <c r="G267" s="309">
        <v>1</v>
      </c>
      <c r="H267" s="219">
        <f t="shared" si="20"/>
        <v>1802.4999999999807</v>
      </c>
      <c r="I267" s="199">
        <f t="shared" si="21"/>
        <v>2</v>
      </c>
      <c r="J267" s="200">
        <v>144</v>
      </c>
      <c r="K267" s="228" t="s">
        <v>154</v>
      </c>
      <c r="L267" s="485">
        <v>941.7</v>
      </c>
      <c r="M267" s="126"/>
      <c r="N267" s="248"/>
      <c r="O267" s="240"/>
      <c r="P267" s="240"/>
      <c r="Q267" s="16">
        <v>30</v>
      </c>
      <c r="R267" s="16">
        <f t="shared" si="19"/>
        <v>54074.999999999418</v>
      </c>
      <c r="S267" s="59"/>
      <c r="T267" s="5"/>
    </row>
    <row r="268" spans="1:20" s="19" customFormat="1">
      <c r="A268" s="266"/>
      <c r="B268" s="126">
        <v>13</v>
      </c>
      <c r="C268" s="436"/>
      <c r="D268" s="126"/>
      <c r="E268" s="266"/>
      <c r="F268" s="259">
        <v>902.6</v>
      </c>
      <c r="G268" s="309">
        <v>1</v>
      </c>
      <c r="H268" s="219">
        <f t="shared" si="20"/>
        <v>899.89999999998065</v>
      </c>
      <c r="I268" s="199">
        <f t="shared" si="21"/>
        <v>1</v>
      </c>
      <c r="J268" s="200">
        <v>142</v>
      </c>
      <c r="K268" s="228" t="s">
        <v>154</v>
      </c>
      <c r="L268" s="485">
        <v>902.6</v>
      </c>
      <c r="M268" s="126"/>
      <c r="N268" s="248"/>
      <c r="O268" s="240"/>
      <c r="P268" s="240"/>
      <c r="Q268" s="16">
        <v>30</v>
      </c>
      <c r="R268" s="16">
        <f t="shared" si="19"/>
        <v>26996.999999999418</v>
      </c>
      <c r="S268" s="59"/>
      <c r="T268" s="5"/>
    </row>
    <row r="269" spans="1:20" s="19" customFormat="1">
      <c r="A269" s="266"/>
      <c r="B269" s="126">
        <v>13</v>
      </c>
      <c r="C269" s="436"/>
      <c r="D269" s="126"/>
      <c r="E269" s="266"/>
      <c r="F269" s="259">
        <v>899.9</v>
      </c>
      <c r="G269" s="309">
        <v>1</v>
      </c>
      <c r="H269" s="537">
        <f t="shared" si="20"/>
        <v>-1.9326762412674725E-11</v>
      </c>
      <c r="I269" s="538">
        <f t="shared" si="21"/>
        <v>0</v>
      </c>
      <c r="J269" s="200">
        <v>144</v>
      </c>
      <c r="K269" s="228" t="s">
        <v>154</v>
      </c>
      <c r="L269" s="485">
        <v>899.9</v>
      </c>
      <c r="M269" s="126"/>
      <c r="N269" s="248"/>
      <c r="O269" s="240"/>
      <c r="P269" s="240"/>
      <c r="Q269" s="16">
        <v>30</v>
      </c>
      <c r="R269" s="16">
        <f t="shared" si="19"/>
        <v>-5.7980287238024175E-10</v>
      </c>
      <c r="S269" s="59"/>
      <c r="T269" s="5"/>
    </row>
    <row r="270" spans="1:20" s="38" customFormat="1" ht="20.25">
      <c r="A270" s="267"/>
      <c r="B270" s="517">
        <v>11</v>
      </c>
      <c r="C270" s="518">
        <v>19420.099999999999</v>
      </c>
      <c r="D270" s="519">
        <v>21</v>
      </c>
      <c r="E270" s="520"/>
      <c r="F270" s="536"/>
      <c r="G270" s="529"/>
      <c r="H270" s="523">
        <f t="shared" si="20"/>
        <v>19420.09999999998</v>
      </c>
      <c r="I270" s="524">
        <f t="shared" si="21"/>
        <v>21</v>
      </c>
      <c r="J270" s="525" t="s">
        <v>164</v>
      </c>
      <c r="K270" s="526"/>
      <c r="L270" s="527"/>
      <c r="M270" s="222"/>
      <c r="N270" s="250"/>
      <c r="O270" s="247"/>
      <c r="P270" s="247"/>
      <c r="Q270" s="16">
        <v>30</v>
      </c>
      <c r="R270" s="16">
        <f t="shared" ref="R270:R316" si="22">Q270*H270</f>
        <v>582602.99999999942</v>
      </c>
      <c r="S270" s="59"/>
      <c r="T270" s="59"/>
    </row>
    <row r="271" spans="1:20" s="19" customFormat="1">
      <c r="A271" s="266"/>
      <c r="B271" s="126">
        <v>14</v>
      </c>
      <c r="C271" s="436"/>
      <c r="D271" s="126"/>
      <c r="E271" s="266"/>
      <c r="F271" s="259">
        <v>931.7</v>
      </c>
      <c r="G271" s="309">
        <v>1</v>
      </c>
      <c r="H271" s="219">
        <f t="shared" si="20"/>
        <v>18488.39999999998</v>
      </c>
      <c r="I271" s="199">
        <f t="shared" si="21"/>
        <v>20</v>
      </c>
      <c r="J271" s="200">
        <v>146</v>
      </c>
      <c r="K271" s="228" t="s">
        <v>154</v>
      </c>
      <c r="L271" s="485">
        <v>931.7</v>
      </c>
      <c r="M271" s="126"/>
      <c r="N271" s="239"/>
      <c r="O271" s="240"/>
      <c r="P271" s="240"/>
      <c r="Q271" s="16">
        <v>30</v>
      </c>
      <c r="R271" s="16">
        <f t="shared" si="22"/>
        <v>554651.99999999942</v>
      </c>
      <c r="S271" s="59"/>
      <c r="T271" s="5"/>
    </row>
    <row r="272" spans="1:20" s="19" customFormat="1">
      <c r="A272" s="266"/>
      <c r="B272" s="126">
        <v>14</v>
      </c>
      <c r="C272" s="436"/>
      <c r="D272" s="126"/>
      <c r="E272" s="266"/>
      <c r="F272" s="259">
        <v>909</v>
      </c>
      <c r="G272" s="309">
        <v>1</v>
      </c>
      <c r="H272" s="219">
        <f t="shared" si="20"/>
        <v>17579.39999999998</v>
      </c>
      <c r="I272" s="199">
        <f t="shared" si="21"/>
        <v>19</v>
      </c>
      <c r="J272" s="200">
        <v>146</v>
      </c>
      <c r="K272" s="228" t="s">
        <v>154</v>
      </c>
      <c r="L272" s="485">
        <v>909</v>
      </c>
      <c r="M272" s="126"/>
      <c r="N272" s="239"/>
      <c r="O272" s="240"/>
      <c r="P272" s="240"/>
      <c r="Q272" s="16">
        <v>30</v>
      </c>
      <c r="R272" s="16">
        <f t="shared" si="22"/>
        <v>527381.99999999942</v>
      </c>
      <c r="S272" s="59"/>
      <c r="T272" s="5"/>
    </row>
    <row r="273" spans="1:20" s="19" customFormat="1">
      <c r="A273" s="266"/>
      <c r="B273" s="126">
        <v>14</v>
      </c>
      <c r="C273" s="436"/>
      <c r="D273" s="126"/>
      <c r="E273" s="266"/>
      <c r="F273" s="485">
        <v>932.6</v>
      </c>
      <c r="G273" s="309">
        <v>1</v>
      </c>
      <c r="H273" s="219">
        <f t="shared" si="20"/>
        <v>16646.799999999981</v>
      </c>
      <c r="I273" s="199">
        <f t="shared" si="21"/>
        <v>18</v>
      </c>
      <c r="J273" s="200">
        <v>147</v>
      </c>
      <c r="K273" s="228" t="s">
        <v>154</v>
      </c>
      <c r="L273" s="485">
        <v>932.6</v>
      </c>
      <c r="M273" s="126"/>
      <c r="N273" s="239"/>
      <c r="O273" s="240"/>
      <c r="P273" s="240"/>
      <c r="Q273" s="16">
        <v>30</v>
      </c>
      <c r="R273" s="16">
        <f t="shared" si="22"/>
        <v>499403.99999999942</v>
      </c>
      <c r="S273" s="59"/>
      <c r="T273" s="5"/>
    </row>
    <row r="274" spans="1:20" s="19" customFormat="1">
      <c r="A274" s="266"/>
      <c r="B274" s="126">
        <v>14</v>
      </c>
      <c r="C274" s="436"/>
      <c r="D274" s="126"/>
      <c r="E274" s="266"/>
      <c r="F274" s="485">
        <v>908.1</v>
      </c>
      <c r="G274" s="309">
        <v>1</v>
      </c>
      <c r="H274" s="219">
        <f t="shared" si="20"/>
        <v>15738.699999999981</v>
      </c>
      <c r="I274" s="199">
        <f t="shared" si="21"/>
        <v>17</v>
      </c>
      <c r="J274" s="200">
        <v>147</v>
      </c>
      <c r="K274" s="228" t="s">
        <v>154</v>
      </c>
      <c r="L274" s="485">
        <v>908.1</v>
      </c>
      <c r="M274" s="126"/>
      <c r="N274" s="239"/>
      <c r="O274" s="240"/>
      <c r="P274" s="240"/>
      <c r="Q274" s="16">
        <v>30</v>
      </c>
      <c r="R274" s="16">
        <f t="shared" si="22"/>
        <v>472160.99999999942</v>
      </c>
      <c r="S274" s="59"/>
      <c r="T274" s="5"/>
    </row>
    <row r="275" spans="1:20" s="19" customFormat="1" ht="20.25">
      <c r="A275" s="266"/>
      <c r="B275" s="126">
        <v>14</v>
      </c>
      <c r="C275" s="436"/>
      <c r="D275" s="126"/>
      <c r="E275" s="266"/>
      <c r="F275" s="310">
        <v>934.4</v>
      </c>
      <c r="G275" s="309">
        <v>1</v>
      </c>
      <c r="H275" s="219">
        <f t="shared" si="20"/>
        <v>14804.299999999981</v>
      </c>
      <c r="I275" s="199">
        <f t="shared" si="21"/>
        <v>16</v>
      </c>
      <c r="J275" s="200">
        <v>146</v>
      </c>
      <c r="K275" s="228" t="s">
        <v>154</v>
      </c>
      <c r="L275" s="485">
        <v>934.4</v>
      </c>
      <c r="M275" s="126"/>
      <c r="N275" s="239"/>
      <c r="O275" s="240"/>
      <c r="P275" s="240"/>
      <c r="Q275" s="16">
        <v>30</v>
      </c>
      <c r="R275" s="16">
        <f t="shared" si="22"/>
        <v>444128.99999999942</v>
      </c>
      <c r="S275" s="59"/>
      <c r="T275" s="5"/>
    </row>
    <row r="276" spans="1:20" s="19" customFormat="1" ht="20.25">
      <c r="A276" s="266"/>
      <c r="B276" s="126">
        <v>13</v>
      </c>
      <c r="C276" s="436"/>
      <c r="D276" s="126"/>
      <c r="E276" s="266"/>
      <c r="F276" s="310">
        <v>942.6</v>
      </c>
      <c r="G276" s="309">
        <v>1</v>
      </c>
      <c r="H276" s="219">
        <f t="shared" si="20"/>
        <v>13861.699999999981</v>
      </c>
      <c r="I276" s="199">
        <f t="shared" si="21"/>
        <v>15</v>
      </c>
      <c r="J276" s="200">
        <v>144</v>
      </c>
      <c r="K276" s="228" t="s">
        <v>154</v>
      </c>
      <c r="L276" s="485">
        <v>942.6</v>
      </c>
      <c r="M276" s="126"/>
      <c r="N276" s="239"/>
      <c r="O276" s="240"/>
      <c r="P276" s="240"/>
      <c r="Q276" s="16">
        <v>30</v>
      </c>
      <c r="R276" s="16">
        <f t="shared" si="22"/>
        <v>415850.99999999942</v>
      </c>
      <c r="S276" s="59"/>
      <c r="T276" s="5"/>
    </row>
    <row r="277" spans="1:20" s="19" customFormat="1" ht="20.25">
      <c r="A277" s="266"/>
      <c r="B277" s="126">
        <v>14</v>
      </c>
      <c r="C277" s="436"/>
      <c r="D277" s="126"/>
      <c r="E277" s="266"/>
      <c r="F277" s="310">
        <v>931.7</v>
      </c>
      <c r="G277" s="309">
        <v>1</v>
      </c>
      <c r="H277" s="219">
        <f t="shared" si="20"/>
        <v>12929.99999999998</v>
      </c>
      <c r="I277" s="199">
        <f t="shared" si="21"/>
        <v>14</v>
      </c>
      <c r="J277" s="200">
        <v>146</v>
      </c>
      <c r="K277" s="228" t="s">
        <v>154</v>
      </c>
      <c r="L277" s="485">
        <v>931.7</v>
      </c>
      <c r="M277" s="126"/>
      <c r="N277" s="239"/>
      <c r="O277" s="240"/>
      <c r="P277" s="240"/>
      <c r="Q277" s="16">
        <v>30</v>
      </c>
      <c r="R277" s="16">
        <f t="shared" si="22"/>
        <v>387899.99999999942</v>
      </c>
      <c r="S277" s="59"/>
      <c r="T277" s="5"/>
    </row>
    <row r="278" spans="1:20" s="19" customFormat="1" ht="20.25">
      <c r="A278" s="266"/>
      <c r="B278" s="126">
        <v>14</v>
      </c>
      <c r="C278" s="436"/>
      <c r="D278" s="126"/>
      <c r="E278" s="266"/>
      <c r="F278" s="310">
        <v>938</v>
      </c>
      <c r="G278" s="309">
        <v>1</v>
      </c>
      <c r="H278" s="219">
        <f t="shared" si="20"/>
        <v>11991.99999999998</v>
      </c>
      <c r="I278" s="199">
        <f t="shared" si="21"/>
        <v>13</v>
      </c>
      <c r="J278" s="200">
        <v>146</v>
      </c>
      <c r="K278" s="228" t="s">
        <v>154</v>
      </c>
      <c r="L278" s="485">
        <v>938</v>
      </c>
      <c r="M278" s="126"/>
      <c r="N278" s="239"/>
      <c r="O278" s="240"/>
      <c r="P278" s="240"/>
      <c r="Q278" s="16">
        <v>30</v>
      </c>
      <c r="R278" s="16">
        <f t="shared" si="22"/>
        <v>359759.99999999942</v>
      </c>
      <c r="S278" s="59"/>
      <c r="T278" s="5"/>
    </row>
    <row r="279" spans="1:20" s="19" customFormat="1">
      <c r="A279" s="266"/>
      <c r="B279" s="126">
        <v>14</v>
      </c>
      <c r="C279" s="435"/>
      <c r="D279" s="222"/>
      <c r="E279" s="267"/>
      <c r="F279" s="485">
        <v>909.9</v>
      </c>
      <c r="G279" s="309">
        <v>1</v>
      </c>
      <c r="H279" s="219">
        <f t="shared" si="20"/>
        <v>11082.09999999998</v>
      </c>
      <c r="I279" s="199">
        <f t="shared" si="21"/>
        <v>12</v>
      </c>
      <c r="J279" s="200">
        <v>147</v>
      </c>
      <c r="K279" s="228" t="s">
        <v>154</v>
      </c>
      <c r="L279" s="485">
        <v>909.9</v>
      </c>
      <c r="M279" s="126"/>
      <c r="N279" s="239"/>
      <c r="O279" s="240"/>
      <c r="P279" s="240"/>
      <c r="Q279" s="16">
        <v>30</v>
      </c>
      <c r="R279" s="16">
        <f t="shared" si="22"/>
        <v>332462.99999999942</v>
      </c>
      <c r="S279" s="59"/>
      <c r="T279" s="5"/>
    </row>
    <row r="280" spans="1:20" s="19" customFormat="1">
      <c r="A280" s="266"/>
      <c r="B280" s="126">
        <v>14</v>
      </c>
      <c r="C280" s="436"/>
      <c r="D280" s="126"/>
      <c r="E280" s="266"/>
      <c r="F280" s="485">
        <v>946.2</v>
      </c>
      <c r="G280" s="309">
        <v>1</v>
      </c>
      <c r="H280" s="219">
        <f t="shared" si="20"/>
        <v>10135.89999999998</v>
      </c>
      <c r="I280" s="199">
        <f t="shared" si="21"/>
        <v>11</v>
      </c>
      <c r="J280" s="200">
        <v>147</v>
      </c>
      <c r="K280" s="228" t="s">
        <v>154</v>
      </c>
      <c r="L280" s="485">
        <v>946.2</v>
      </c>
      <c r="M280" s="269"/>
      <c r="N280" s="239"/>
      <c r="O280" s="247"/>
      <c r="P280" s="247"/>
      <c r="Q280" s="16">
        <v>30</v>
      </c>
      <c r="R280" s="16">
        <f t="shared" si="22"/>
        <v>304076.99999999942</v>
      </c>
      <c r="S280" s="59"/>
      <c r="T280" s="5"/>
    </row>
    <row r="281" spans="1:20" s="19" customFormat="1">
      <c r="A281" s="266"/>
      <c r="B281" s="126">
        <v>14</v>
      </c>
      <c r="C281" s="436"/>
      <c r="D281" s="126"/>
      <c r="E281" s="266"/>
      <c r="F281" s="485">
        <v>908.1</v>
      </c>
      <c r="G281" s="309">
        <v>1</v>
      </c>
      <c r="H281" s="219">
        <f t="shared" si="20"/>
        <v>9227.7999999999793</v>
      </c>
      <c r="I281" s="199">
        <f t="shared" si="21"/>
        <v>10</v>
      </c>
      <c r="J281" s="200">
        <v>147</v>
      </c>
      <c r="K281" s="228" t="s">
        <v>154</v>
      </c>
      <c r="L281" s="485">
        <v>908.1</v>
      </c>
      <c r="M281" s="269"/>
      <c r="N281" s="239"/>
      <c r="O281" s="247"/>
      <c r="P281" s="247"/>
      <c r="Q281" s="16">
        <v>30</v>
      </c>
      <c r="R281" s="16">
        <f t="shared" si="22"/>
        <v>276833.99999999936</v>
      </c>
      <c r="S281" s="59"/>
      <c r="T281" s="5"/>
    </row>
    <row r="282" spans="1:20" s="19" customFormat="1">
      <c r="A282" s="266"/>
      <c r="B282" s="126">
        <v>14</v>
      </c>
      <c r="C282" s="436"/>
      <c r="D282" s="126"/>
      <c r="E282" s="266"/>
      <c r="F282" s="485">
        <v>912.6</v>
      </c>
      <c r="G282" s="309">
        <v>1</v>
      </c>
      <c r="H282" s="219">
        <f t="shared" si="20"/>
        <v>8315.1999999999789</v>
      </c>
      <c r="I282" s="199">
        <f t="shared" si="21"/>
        <v>9</v>
      </c>
      <c r="J282" s="200">
        <v>147</v>
      </c>
      <c r="K282" s="228" t="s">
        <v>154</v>
      </c>
      <c r="L282" s="485">
        <v>912.6</v>
      </c>
      <c r="M282" s="269"/>
      <c r="N282" s="239"/>
      <c r="O282" s="247"/>
      <c r="P282" s="247"/>
      <c r="Q282" s="16">
        <v>30</v>
      </c>
      <c r="R282" s="16">
        <f t="shared" si="22"/>
        <v>249455.99999999936</v>
      </c>
      <c r="S282" s="59"/>
      <c r="T282" s="5"/>
    </row>
    <row r="283" spans="1:20" s="19" customFormat="1">
      <c r="A283" s="266"/>
      <c r="B283" s="126">
        <v>14</v>
      </c>
      <c r="C283" s="436"/>
      <c r="D283" s="126"/>
      <c r="E283" s="266"/>
      <c r="F283" s="485">
        <v>941.7</v>
      </c>
      <c r="G283" s="309">
        <v>1</v>
      </c>
      <c r="H283" s="219">
        <f t="shared" si="20"/>
        <v>7373.4999999999791</v>
      </c>
      <c r="I283" s="199">
        <f t="shared" si="21"/>
        <v>8</v>
      </c>
      <c r="J283" s="200">
        <v>146</v>
      </c>
      <c r="K283" s="228" t="s">
        <v>154</v>
      </c>
      <c r="L283" s="485">
        <v>941.7</v>
      </c>
      <c r="M283" s="269"/>
      <c r="N283" s="239"/>
      <c r="O283" s="247"/>
      <c r="P283" s="247"/>
      <c r="Q283" s="16">
        <v>30</v>
      </c>
      <c r="R283" s="16">
        <f t="shared" si="22"/>
        <v>221204.99999999936</v>
      </c>
      <c r="S283" s="59"/>
      <c r="T283" s="5"/>
    </row>
    <row r="284" spans="1:20" s="19" customFormat="1">
      <c r="A284" s="266"/>
      <c r="B284" s="126">
        <v>14</v>
      </c>
      <c r="C284" s="435"/>
      <c r="D284" s="222"/>
      <c r="E284" s="267"/>
      <c r="F284" s="485">
        <v>914.4</v>
      </c>
      <c r="G284" s="309">
        <v>1</v>
      </c>
      <c r="H284" s="219">
        <f t="shared" si="20"/>
        <v>6459.0999999999794</v>
      </c>
      <c r="I284" s="199">
        <f t="shared" si="21"/>
        <v>7</v>
      </c>
      <c r="J284" s="200">
        <v>146</v>
      </c>
      <c r="K284" s="228" t="s">
        <v>154</v>
      </c>
      <c r="L284" s="485">
        <v>914.4</v>
      </c>
      <c r="M284" s="126"/>
      <c r="N284" s="239"/>
      <c r="O284" s="240"/>
      <c r="P284" s="240"/>
      <c r="Q284" s="16">
        <v>30</v>
      </c>
      <c r="R284" s="16">
        <f t="shared" si="22"/>
        <v>193772.99999999939</v>
      </c>
      <c r="S284" s="59"/>
      <c r="T284" s="5"/>
    </row>
    <row r="285" spans="1:20" s="19" customFormat="1">
      <c r="A285" s="266"/>
      <c r="B285" s="126">
        <v>13</v>
      </c>
      <c r="C285" s="436"/>
      <c r="D285" s="126"/>
      <c r="E285" s="266"/>
      <c r="F285" s="485">
        <v>925.3</v>
      </c>
      <c r="G285" s="309">
        <v>1</v>
      </c>
      <c r="H285" s="219">
        <f t="shared" si="20"/>
        <v>5533.7999999999793</v>
      </c>
      <c r="I285" s="199">
        <f t="shared" si="21"/>
        <v>6</v>
      </c>
      <c r="J285" s="200">
        <v>144</v>
      </c>
      <c r="K285" s="228" t="s">
        <v>154</v>
      </c>
      <c r="L285" s="485">
        <v>925.3</v>
      </c>
      <c r="M285" s="126"/>
      <c r="N285" s="239"/>
      <c r="O285" s="240"/>
      <c r="P285" s="240"/>
      <c r="Q285" s="16">
        <v>30</v>
      </c>
      <c r="R285" s="16">
        <f t="shared" si="22"/>
        <v>166013.99999999939</v>
      </c>
      <c r="S285" s="59"/>
      <c r="T285" s="5"/>
    </row>
    <row r="286" spans="1:20" s="19" customFormat="1">
      <c r="A286" s="266"/>
      <c r="B286" s="126">
        <v>14</v>
      </c>
      <c r="C286" s="436"/>
      <c r="D286" s="126"/>
      <c r="E286" s="266"/>
      <c r="F286" s="494">
        <v>912.6</v>
      </c>
      <c r="G286" s="309">
        <v>1</v>
      </c>
      <c r="H286" s="219">
        <f t="shared" si="20"/>
        <v>4621.1999999999789</v>
      </c>
      <c r="I286" s="199">
        <f t="shared" si="21"/>
        <v>5</v>
      </c>
      <c r="J286" s="200">
        <v>147</v>
      </c>
      <c r="K286" s="228" t="s">
        <v>154</v>
      </c>
      <c r="L286" s="494">
        <v>912.6</v>
      </c>
      <c r="M286" s="126"/>
      <c r="N286" s="239"/>
      <c r="O286" s="240"/>
      <c r="P286" s="240"/>
      <c r="Q286" s="16">
        <v>30</v>
      </c>
      <c r="R286" s="16">
        <f t="shared" si="22"/>
        <v>138635.99999999936</v>
      </c>
      <c r="S286" s="59"/>
      <c r="T286" s="5"/>
    </row>
    <row r="287" spans="1:20" s="19" customFormat="1">
      <c r="A287" s="266"/>
      <c r="B287" s="126">
        <v>14</v>
      </c>
      <c r="C287" s="436"/>
      <c r="D287" s="126"/>
      <c r="E287" s="266"/>
      <c r="F287" s="485">
        <v>918.1</v>
      </c>
      <c r="G287" s="309">
        <v>1</v>
      </c>
      <c r="H287" s="219">
        <f>H286-F287+C287</f>
        <v>3703.099999999979</v>
      </c>
      <c r="I287" s="199">
        <f t="shared" si="21"/>
        <v>4</v>
      </c>
      <c r="J287" s="200">
        <v>147</v>
      </c>
      <c r="K287" s="228" t="s">
        <v>154</v>
      </c>
      <c r="L287" s="485">
        <v>918.1</v>
      </c>
      <c r="M287" s="126"/>
      <c r="N287" s="239"/>
      <c r="O287" s="240"/>
      <c r="P287" s="240"/>
      <c r="Q287" s="16">
        <v>30</v>
      </c>
      <c r="R287" s="16">
        <f t="shared" si="22"/>
        <v>111092.99999999937</v>
      </c>
      <c r="S287" s="59"/>
      <c r="T287" s="5"/>
    </row>
    <row r="288" spans="1:20" s="19" customFormat="1">
      <c r="A288" s="266"/>
      <c r="B288" s="126">
        <v>14</v>
      </c>
      <c r="C288" s="436"/>
      <c r="D288" s="126"/>
      <c r="E288" s="266"/>
      <c r="F288" s="485">
        <v>916.3</v>
      </c>
      <c r="G288" s="309">
        <v>1</v>
      </c>
      <c r="H288" s="219">
        <f t="shared" si="20"/>
        <v>2786.7999999999793</v>
      </c>
      <c r="I288" s="199">
        <f t="shared" si="21"/>
        <v>3</v>
      </c>
      <c r="J288" s="200">
        <v>147</v>
      </c>
      <c r="K288" s="228" t="s">
        <v>154</v>
      </c>
      <c r="L288" s="485">
        <v>916.3</v>
      </c>
      <c r="M288" s="126"/>
      <c r="N288" s="239"/>
      <c r="O288" s="240"/>
      <c r="P288" s="240"/>
      <c r="Q288" s="16">
        <v>30</v>
      </c>
      <c r="R288" s="16">
        <f t="shared" si="22"/>
        <v>83603.999999999374</v>
      </c>
      <c r="S288" s="59"/>
      <c r="T288" s="5"/>
    </row>
    <row r="289" spans="1:20" s="19" customFormat="1">
      <c r="A289" s="266"/>
      <c r="B289" s="126">
        <v>14</v>
      </c>
      <c r="C289" s="436"/>
      <c r="D289" s="126"/>
      <c r="E289" s="266"/>
      <c r="F289" s="485">
        <v>924.4</v>
      </c>
      <c r="G289" s="309">
        <v>1</v>
      </c>
      <c r="H289" s="219">
        <f t="shared" si="20"/>
        <v>1862.3999999999792</v>
      </c>
      <c r="I289" s="199">
        <f t="shared" si="21"/>
        <v>2</v>
      </c>
      <c r="J289" s="200">
        <v>146</v>
      </c>
      <c r="K289" s="228" t="s">
        <v>154</v>
      </c>
      <c r="L289" s="485">
        <v>924.4</v>
      </c>
      <c r="M289" s="126"/>
      <c r="N289" s="239"/>
      <c r="O289" s="240"/>
      <c r="P289" s="240"/>
      <c r="Q289" s="16">
        <v>30</v>
      </c>
      <c r="R289" s="16">
        <f t="shared" si="22"/>
        <v>55871.999999999374</v>
      </c>
      <c r="S289" s="59"/>
      <c r="T289" s="5"/>
    </row>
    <row r="290" spans="1:20" s="19" customFormat="1">
      <c r="A290" s="266"/>
      <c r="B290" s="126">
        <v>14</v>
      </c>
      <c r="C290" s="436"/>
      <c r="D290" s="126"/>
      <c r="E290" s="266"/>
      <c r="F290" s="485">
        <v>934.4</v>
      </c>
      <c r="G290" s="309">
        <v>1</v>
      </c>
      <c r="H290" s="219">
        <f t="shared" si="20"/>
        <v>927.9999999999792</v>
      </c>
      <c r="I290" s="199">
        <f t="shared" si="21"/>
        <v>1</v>
      </c>
      <c r="J290" s="200">
        <v>146</v>
      </c>
      <c r="K290" s="228" t="s">
        <v>154</v>
      </c>
      <c r="L290" s="485">
        <v>934.4</v>
      </c>
      <c r="M290" s="126"/>
      <c r="N290" s="239"/>
      <c r="O290" s="240"/>
      <c r="P290" s="240"/>
      <c r="Q290" s="16">
        <v>30</v>
      </c>
      <c r="R290" s="16">
        <f t="shared" si="22"/>
        <v>27839.999999999374</v>
      </c>
      <c r="S290" s="59"/>
      <c r="T290" s="5"/>
    </row>
    <row r="291" spans="1:20" s="19" customFormat="1">
      <c r="A291" s="266"/>
      <c r="B291" s="126">
        <v>13</v>
      </c>
      <c r="C291" s="436"/>
      <c r="D291" s="126"/>
      <c r="E291" s="266"/>
      <c r="F291" s="485">
        <v>928</v>
      </c>
      <c r="G291" s="309">
        <v>1</v>
      </c>
      <c r="H291" s="537">
        <f t="shared" si="20"/>
        <v>-2.0804691303055733E-11</v>
      </c>
      <c r="I291" s="538">
        <f t="shared" si="21"/>
        <v>0</v>
      </c>
      <c r="J291" s="200">
        <v>144</v>
      </c>
      <c r="K291" s="228" t="s">
        <v>154</v>
      </c>
      <c r="L291" s="485">
        <v>928</v>
      </c>
      <c r="M291" s="126"/>
      <c r="N291" s="239"/>
      <c r="O291" s="240"/>
      <c r="P291" s="240"/>
      <c r="Q291" s="16">
        <v>30</v>
      </c>
      <c r="R291" s="16">
        <f t="shared" si="22"/>
        <v>-6.24140739091672E-10</v>
      </c>
      <c r="S291" s="59"/>
      <c r="T291" s="5"/>
    </row>
    <row r="292" spans="1:20" s="38" customFormat="1" ht="20.25">
      <c r="A292" s="267"/>
      <c r="B292" s="517">
        <v>11</v>
      </c>
      <c r="C292" s="518">
        <v>19381.900000000001</v>
      </c>
      <c r="D292" s="519">
        <v>21</v>
      </c>
      <c r="E292" s="520"/>
      <c r="F292" s="549"/>
      <c r="G292" s="529"/>
      <c r="H292" s="523">
        <f t="shared" si="20"/>
        <v>19381.89999999998</v>
      </c>
      <c r="I292" s="524">
        <f t="shared" si="21"/>
        <v>21</v>
      </c>
      <c r="J292" s="525" t="s">
        <v>166</v>
      </c>
      <c r="K292" s="526"/>
      <c r="L292" s="556"/>
      <c r="M292" s="222"/>
      <c r="N292" s="320"/>
      <c r="O292" s="247"/>
      <c r="P292" s="247"/>
      <c r="Q292" s="16">
        <v>30</v>
      </c>
      <c r="R292" s="16">
        <f t="shared" si="22"/>
        <v>581456.99999999942</v>
      </c>
      <c r="S292" s="59"/>
      <c r="T292" s="59"/>
    </row>
    <row r="293" spans="1:20" s="38" customFormat="1" ht="20.25">
      <c r="A293" s="267"/>
      <c r="B293" s="126">
        <v>11</v>
      </c>
      <c r="C293" s="435"/>
      <c r="D293" s="222"/>
      <c r="E293" s="267"/>
      <c r="F293" s="531">
        <v>910.8</v>
      </c>
      <c r="G293" s="309">
        <v>1</v>
      </c>
      <c r="H293" s="219">
        <f>H292-F293+C293</f>
        <v>18471.09999999998</v>
      </c>
      <c r="I293" s="199">
        <f>I292-G293+D293</f>
        <v>20</v>
      </c>
      <c r="J293" s="200">
        <v>135</v>
      </c>
      <c r="K293" s="228" t="s">
        <v>154</v>
      </c>
      <c r="L293" s="568">
        <v>910.8</v>
      </c>
      <c r="M293" s="222"/>
      <c r="N293" s="250"/>
      <c r="O293" s="247"/>
      <c r="P293" s="247"/>
      <c r="Q293" s="16">
        <v>30</v>
      </c>
      <c r="R293" s="16">
        <f t="shared" si="22"/>
        <v>554132.99999999942</v>
      </c>
      <c r="S293" s="59"/>
      <c r="T293" s="59"/>
    </row>
    <row r="294" spans="1:20" s="19" customFormat="1" ht="20.25">
      <c r="A294" s="266"/>
      <c r="B294" s="126">
        <v>11</v>
      </c>
      <c r="C294" s="436"/>
      <c r="D294" s="126"/>
      <c r="E294" s="266"/>
      <c r="F294" s="531">
        <v>907.2</v>
      </c>
      <c r="G294" s="309">
        <v>1</v>
      </c>
      <c r="H294" s="219">
        <f t="shared" ref="H294:H357" si="23">H293-F294+C294</f>
        <v>17563.89999999998</v>
      </c>
      <c r="I294" s="199">
        <f t="shared" ref="I294:I357" si="24">I293-G294+D294</f>
        <v>19</v>
      </c>
      <c r="J294" s="200">
        <v>135</v>
      </c>
      <c r="K294" s="228" t="s">
        <v>154</v>
      </c>
      <c r="L294" s="568">
        <v>907.2</v>
      </c>
      <c r="M294" s="126"/>
      <c r="N294" s="248"/>
      <c r="O294" s="240"/>
      <c r="P294" s="240"/>
      <c r="Q294" s="16">
        <v>30</v>
      </c>
      <c r="R294" s="16">
        <f t="shared" si="22"/>
        <v>526916.99999999942</v>
      </c>
      <c r="S294" s="59"/>
      <c r="T294" s="5"/>
    </row>
    <row r="295" spans="1:20" s="19" customFormat="1" ht="20.25">
      <c r="A295" s="266"/>
      <c r="B295" s="126">
        <v>11</v>
      </c>
      <c r="C295" s="436"/>
      <c r="D295" s="126"/>
      <c r="E295" s="266"/>
      <c r="F295" s="531">
        <v>917.2</v>
      </c>
      <c r="G295" s="309">
        <v>1</v>
      </c>
      <c r="H295" s="219">
        <f t="shared" si="23"/>
        <v>16646.699999999979</v>
      </c>
      <c r="I295" s="199">
        <f t="shared" si="24"/>
        <v>18</v>
      </c>
      <c r="J295" s="200">
        <v>135</v>
      </c>
      <c r="K295" s="228" t="s">
        <v>154</v>
      </c>
      <c r="L295" s="568">
        <v>917.2</v>
      </c>
      <c r="M295" s="126"/>
      <c r="N295" s="248"/>
      <c r="O295" s="240"/>
      <c r="P295" s="240"/>
      <c r="Q295" s="16">
        <v>30</v>
      </c>
      <c r="R295" s="16">
        <f t="shared" si="22"/>
        <v>499400.99999999936</v>
      </c>
      <c r="S295" s="59"/>
      <c r="T295" s="5"/>
    </row>
    <row r="296" spans="1:20" s="19" customFormat="1" ht="20.25">
      <c r="A296" s="266"/>
      <c r="B296" s="126">
        <v>11</v>
      </c>
      <c r="C296" s="436"/>
      <c r="D296" s="126"/>
      <c r="E296" s="266"/>
      <c r="F296" s="531">
        <v>915.3</v>
      </c>
      <c r="G296" s="309">
        <v>1</v>
      </c>
      <c r="H296" s="219">
        <f t="shared" si="23"/>
        <v>15731.39999999998</v>
      </c>
      <c r="I296" s="199">
        <f t="shared" si="24"/>
        <v>17</v>
      </c>
      <c r="J296" s="200">
        <v>135</v>
      </c>
      <c r="K296" s="228" t="s">
        <v>154</v>
      </c>
      <c r="L296" s="568">
        <v>915.3</v>
      </c>
      <c r="M296" s="126"/>
      <c r="N296" s="248"/>
      <c r="O296" s="240"/>
      <c r="P296" s="240"/>
      <c r="Q296" s="16">
        <v>30</v>
      </c>
      <c r="R296" s="16">
        <f t="shared" si="22"/>
        <v>471941.99999999942</v>
      </c>
      <c r="S296" s="59"/>
      <c r="T296" s="5"/>
    </row>
    <row r="297" spans="1:20" s="19" customFormat="1" ht="20.25">
      <c r="A297" s="266"/>
      <c r="B297" s="126">
        <v>11</v>
      </c>
      <c r="C297" s="436"/>
      <c r="D297" s="126"/>
      <c r="E297" s="266"/>
      <c r="F297" s="531">
        <v>927.1</v>
      </c>
      <c r="G297" s="309">
        <v>1</v>
      </c>
      <c r="H297" s="219">
        <f t="shared" si="23"/>
        <v>14804.299999999979</v>
      </c>
      <c r="I297" s="199">
        <f t="shared" si="24"/>
        <v>16</v>
      </c>
      <c r="J297" s="200">
        <v>135</v>
      </c>
      <c r="K297" s="228" t="s">
        <v>154</v>
      </c>
      <c r="L297" s="568">
        <v>927.1</v>
      </c>
      <c r="M297" s="126"/>
      <c r="N297" s="248"/>
      <c r="O297" s="240"/>
      <c r="P297" s="240"/>
      <c r="Q297" s="16">
        <v>30</v>
      </c>
      <c r="R297" s="16">
        <f t="shared" si="22"/>
        <v>444128.99999999936</v>
      </c>
      <c r="S297" s="59"/>
      <c r="T297" s="5"/>
    </row>
    <row r="298" spans="1:20" s="19" customFormat="1" ht="20.25">
      <c r="A298" s="266"/>
      <c r="B298" s="126">
        <v>11</v>
      </c>
      <c r="C298" s="436"/>
      <c r="D298" s="126"/>
      <c r="E298" s="266"/>
      <c r="F298" s="531">
        <v>933.5</v>
      </c>
      <c r="G298" s="309">
        <v>1</v>
      </c>
      <c r="H298" s="219">
        <f t="shared" si="23"/>
        <v>13870.799999999979</v>
      </c>
      <c r="I298" s="199">
        <f t="shared" si="24"/>
        <v>15</v>
      </c>
      <c r="J298" s="200">
        <v>135</v>
      </c>
      <c r="K298" s="228" t="s">
        <v>154</v>
      </c>
      <c r="L298" s="568">
        <v>933.5</v>
      </c>
      <c r="M298" s="126"/>
      <c r="N298" s="248"/>
      <c r="O298" s="240"/>
      <c r="P298" s="240"/>
      <c r="Q298" s="16">
        <v>30</v>
      </c>
      <c r="R298" s="16">
        <f t="shared" si="22"/>
        <v>416123.99999999936</v>
      </c>
      <c r="S298" s="59"/>
      <c r="T298" s="5"/>
    </row>
    <row r="299" spans="1:20" s="19" customFormat="1" ht="20.25">
      <c r="A299" s="266"/>
      <c r="B299" s="126">
        <v>11</v>
      </c>
      <c r="C299" s="436"/>
      <c r="D299" s="126"/>
      <c r="E299" s="266"/>
      <c r="F299" s="531">
        <v>914.4</v>
      </c>
      <c r="G299" s="309">
        <v>1</v>
      </c>
      <c r="H299" s="219">
        <f t="shared" si="23"/>
        <v>12956.39999999998</v>
      </c>
      <c r="I299" s="199">
        <f t="shared" si="24"/>
        <v>14</v>
      </c>
      <c r="J299" s="200">
        <v>135</v>
      </c>
      <c r="K299" s="228" t="s">
        <v>154</v>
      </c>
      <c r="L299" s="568">
        <v>914.4</v>
      </c>
      <c r="M299" s="126"/>
      <c r="N299" s="248"/>
      <c r="O299" s="240"/>
      <c r="P299" s="240"/>
      <c r="Q299" s="16">
        <v>30</v>
      </c>
      <c r="R299" s="16">
        <f t="shared" si="22"/>
        <v>388691.99999999942</v>
      </c>
      <c r="S299" s="59"/>
      <c r="T299" s="5"/>
    </row>
    <row r="300" spans="1:20" s="19" customFormat="1" ht="20.25">
      <c r="A300" s="266"/>
      <c r="B300" s="126">
        <v>11</v>
      </c>
      <c r="C300" s="436"/>
      <c r="D300" s="126"/>
      <c r="E300" s="266"/>
      <c r="F300" s="531">
        <v>918.1</v>
      </c>
      <c r="G300" s="309">
        <v>1</v>
      </c>
      <c r="H300" s="219">
        <f t="shared" si="23"/>
        <v>12038.299999999979</v>
      </c>
      <c r="I300" s="199">
        <f t="shared" si="24"/>
        <v>13</v>
      </c>
      <c r="J300" s="200">
        <v>135</v>
      </c>
      <c r="K300" s="228" t="s">
        <v>154</v>
      </c>
      <c r="L300" s="568">
        <v>918.1</v>
      </c>
      <c r="M300" s="126"/>
      <c r="N300" s="248"/>
      <c r="O300" s="240"/>
      <c r="P300" s="240"/>
      <c r="Q300" s="16">
        <v>30</v>
      </c>
      <c r="R300" s="16">
        <f t="shared" si="22"/>
        <v>361148.99999999936</v>
      </c>
      <c r="S300" s="59"/>
      <c r="T300" s="5"/>
    </row>
    <row r="301" spans="1:20" s="19" customFormat="1" ht="20.25">
      <c r="A301" s="266"/>
      <c r="B301" s="126">
        <v>11</v>
      </c>
      <c r="C301" s="436"/>
      <c r="D301" s="126"/>
      <c r="E301" s="266"/>
      <c r="F301" s="531">
        <v>926.2</v>
      </c>
      <c r="G301" s="309">
        <v>1</v>
      </c>
      <c r="H301" s="219">
        <f t="shared" si="23"/>
        <v>11112.099999999979</v>
      </c>
      <c r="I301" s="199">
        <f t="shared" si="24"/>
        <v>12</v>
      </c>
      <c r="J301" s="200">
        <v>135</v>
      </c>
      <c r="K301" s="228" t="s">
        <v>154</v>
      </c>
      <c r="L301" s="568">
        <v>926.2</v>
      </c>
      <c r="M301" s="126"/>
      <c r="N301" s="248"/>
      <c r="O301" s="240"/>
      <c r="P301" s="240"/>
      <c r="Q301" s="16">
        <v>30</v>
      </c>
      <c r="R301" s="16">
        <f t="shared" si="22"/>
        <v>333362.99999999936</v>
      </c>
      <c r="S301" s="59"/>
      <c r="T301" s="5"/>
    </row>
    <row r="302" spans="1:20" s="19" customFormat="1" ht="20.25">
      <c r="A302" s="266"/>
      <c r="B302" s="126">
        <v>11</v>
      </c>
      <c r="C302" s="436"/>
      <c r="D302" s="126"/>
      <c r="E302" s="266"/>
      <c r="F302" s="531">
        <v>928</v>
      </c>
      <c r="G302" s="309">
        <v>1</v>
      </c>
      <c r="H302" s="219">
        <f t="shared" si="23"/>
        <v>10184.099999999979</v>
      </c>
      <c r="I302" s="199">
        <f t="shared" si="24"/>
        <v>11</v>
      </c>
      <c r="J302" s="200">
        <v>135</v>
      </c>
      <c r="K302" s="228" t="s">
        <v>154</v>
      </c>
      <c r="L302" s="568">
        <v>928</v>
      </c>
      <c r="M302" s="126"/>
      <c r="N302" s="248"/>
      <c r="O302" s="240"/>
      <c r="P302" s="240"/>
      <c r="Q302" s="16">
        <v>30</v>
      </c>
      <c r="R302" s="16">
        <f t="shared" si="22"/>
        <v>305522.99999999936</v>
      </c>
      <c r="S302" s="59"/>
      <c r="T302" s="5"/>
    </row>
    <row r="303" spans="1:20" s="19" customFormat="1" ht="20.25">
      <c r="A303" s="266"/>
      <c r="B303" s="126">
        <v>11</v>
      </c>
      <c r="C303" s="436"/>
      <c r="D303" s="126"/>
      <c r="E303" s="266"/>
      <c r="F303" s="531">
        <v>921.7</v>
      </c>
      <c r="G303" s="309">
        <v>1</v>
      </c>
      <c r="H303" s="219">
        <f t="shared" si="23"/>
        <v>9262.3999999999778</v>
      </c>
      <c r="I303" s="199">
        <f t="shared" si="24"/>
        <v>10</v>
      </c>
      <c r="J303" s="200">
        <v>135</v>
      </c>
      <c r="K303" s="228" t="s">
        <v>154</v>
      </c>
      <c r="L303" s="568">
        <v>921.7</v>
      </c>
      <c r="M303" s="126"/>
      <c r="N303" s="248"/>
      <c r="O303" s="240"/>
      <c r="P303" s="240"/>
      <c r="Q303" s="16">
        <v>30</v>
      </c>
      <c r="R303" s="16">
        <f t="shared" si="22"/>
        <v>277871.99999999936</v>
      </c>
      <c r="S303" s="59"/>
      <c r="T303" s="5"/>
    </row>
    <row r="304" spans="1:20" s="19" customFormat="1" ht="20.25">
      <c r="A304" s="266"/>
      <c r="B304" s="126">
        <v>11</v>
      </c>
      <c r="C304" s="436"/>
      <c r="D304" s="126"/>
      <c r="E304" s="266"/>
      <c r="F304" s="531">
        <v>917.2</v>
      </c>
      <c r="G304" s="309">
        <v>1</v>
      </c>
      <c r="H304" s="219">
        <f t="shared" si="23"/>
        <v>8345.1999999999771</v>
      </c>
      <c r="I304" s="199">
        <f t="shared" si="24"/>
        <v>9</v>
      </c>
      <c r="J304" s="200">
        <v>136</v>
      </c>
      <c r="K304" s="228" t="s">
        <v>154</v>
      </c>
      <c r="L304" s="568">
        <v>917.2</v>
      </c>
      <c r="M304" s="126"/>
      <c r="N304" s="248"/>
      <c r="O304" s="240"/>
      <c r="P304" s="240"/>
      <c r="Q304" s="16">
        <v>30</v>
      </c>
      <c r="R304" s="16">
        <f t="shared" si="22"/>
        <v>250355.9999999993</v>
      </c>
      <c r="S304" s="59"/>
      <c r="T304" s="5"/>
    </row>
    <row r="305" spans="1:20" s="19" customFormat="1" ht="20.25">
      <c r="A305" s="266"/>
      <c r="B305" s="126">
        <v>11</v>
      </c>
      <c r="C305" s="436"/>
      <c r="D305" s="126"/>
      <c r="E305" s="266"/>
      <c r="F305" s="531">
        <v>914.4</v>
      </c>
      <c r="G305" s="309">
        <v>1</v>
      </c>
      <c r="H305" s="219">
        <f t="shared" si="23"/>
        <v>7430.7999999999774</v>
      </c>
      <c r="I305" s="199">
        <f t="shared" si="24"/>
        <v>8</v>
      </c>
      <c r="J305" s="200">
        <v>136</v>
      </c>
      <c r="K305" s="228" t="s">
        <v>154</v>
      </c>
      <c r="L305" s="568">
        <v>914.4</v>
      </c>
      <c r="M305" s="126"/>
      <c r="N305" s="248"/>
      <c r="O305" s="240"/>
      <c r="P305" s="240"/>
      <c r="Q305" s="16">
        <v>30</v>
      </c>
      <c r="R305" s="16">
        <f t="shared" si="22"/>
        <v>222923.99999999933</v>
      </c>
      <c r="S305" s="59"/>
      <c r="T305" s="5"/>
    </row>
    <row r="306" spans="1:20" s="19" customFormat="1" ht="20.25">
      <c r="A306" s="266"/>
      <c r="B306" s="126">
        <v>11</v>
      </c>
      <c r="C306" s="440"/>
      <c r="D306" s="416"/>
      <c r="E306" s="423"/>
      <c r="F306" s="531">
        <v>917.2</v>
      </c>
      <c r="G306" s="309">
        <v>1</v>
      </c>
      <c r="H306" s="219">
        <f t="shared" si="23"/>
        <v>6513.5999999999776</v>
      </c>
      <c r="I306" s="199">
        <f t="shared" si="24"/>
        <v>7</v>
      </c>
      <c r="J306" s="200">
        <v>136</v>
      </c>
      <c r="K306" s="228" t="s">
        <v>154</v>
      </c>
      <c r="L306" s="568">
        <v>917.2</v>
      </c>
      <c r="M306" s="126"/>
      <c r="N306" s="248"/>
      <c r="O306" s="240"/>
      <c r="P306" s="240"/>
      <c r="Q306" s="16">
        <v>30</v>
      </c>
      <c r="R306" s="16">
        <f t="shared" si="22"/>
        <v>195407.99999999933</v>
      </c>
      <c r="S306" s="59"/>
      <c r="T306" s="5"/>
    </row>
    <row r="307" spans="1:20" s="19" customFormat="1" ht="20.25">
      <c r="A307" s="266"/>
      <c r="B307" s="126">
        <v>11</v>
      </c>
      <c r="C307" s="441"/>
      <c r="D307" s="236"/>
      <c r="E307" s="424"/>
      <c r="F307" s="531">
        <v>929.9</v>
      </c>
      <c r="G307" s="309">
        <v>1</v>
      </c>
      <c r="H307" s="219">
        <f t="shared" si="23"/>
        <v>5583.699999999978</v>
      </c>
      <c r="I307" s="199">
        <f t="shared" si="24"/>
        <v>6</v>
      </c>
      <c r="J307" s="200">
        <v>136</v>
      </c>
      <c r="K307" s="228" t="s">
        <v>154</v>
      </c>
      <c r="L307" s="568">
        <v>929.9</v>
      </c>
      <c r="M307" s="236"/>
      <c r="N307" s="248"/>
      <c r="O307" s="240"/>
      <c r="P307" s="240"/>
      <c r="Q307" s="16">
        <v>30</v>
      </c>
      <c r="R307" s="16">
        <f t="shared" si="22"/>
        <v>167510.99999999933</v>
      </c>
      <c r="S307" s="59"/>
      <c r="T307" s="5"/>
    </row>
    <row r="308" spans="1:20" s="19" customFormat="1" ht="20.25">
      <c r="A308" s="266"/>
      <c r="B308" s="126">
        <v>11</v>
      </c>
      <c r="C308" s="441"/>
      <c r="D308" s="236"/>
      <c r="E308" s="424"/>
      <c r="F308" s="546">
        <v>935.3</v>
      </c>
      <c r="G308" s="309">
        <v>1</v>
      </c>
      <c r="H308" s="219">
        <f t="shared" si="23"/>
        <v>4648.3999999999778</v>
      </c>
      <c r="I308" s="199">
        <f t="shared" si="24"/>
        <v>5</v>
      </c>
      <c r="J308" s="200">
        <v>136</v>
      </c>
      <c r="K308" s="228" t="s">
        <v>154</v>
      </c>
      <c r="L308" s="569">
        <v>935.3</v>
      </c>
      <c r="M308" s="236"/>
      <c r="N308" s="248"/>
      <c r="O308" s="240"/>
      <c r="P308" s="240"/>
      <c r="Q308" s="16">
        <v>30</v>
      </c>
      <c r="R308" s="16">
        <f t="shared" si="22"/>
        <v>139451.99999999933</v>
      </c>
      <c r="S308" s="59"/>
      <c r="T308" s="5"/>
    </row>
    <row r="309" spans="1:20" s="19" customFormat="1" ht="20.25">
      <c r="A309" s="266"/>
      <c r="B309" s="126">
        <v>11</v>
      </c>
      <c r="C309" s="441"/>
      <c r="D309" s="236"/>
      <c r="E309" s="424"/>
      <c r="F309" s="531">
        <v>933.5</v>
      </c>
      <c r="G309" s="309">
        <v>1</v>
      </c>
      <c r="H309" s="219">
        <f t="shared" si="23"/>
        <v>3714.8999999999778</v>
      </c>
      <c r="I309" s="199">
        <f t="shared" si="24"/>
        <v>4</v>
      </c>
      <c r="J309" s="200">
        <v>136</v>
      </c>
      <c r="K309" s="228" t="s">
        <v>154</v>
      </c>
      <c r="L309" s="568">
        <v>933.5</v>
      </c>
      <c r="M309" s="236"/>
      <c r="N309" s="248"/>
      <c r="O309" s="240"/>
      <c r="P309" s="240"/>
      <c r="Q309" s="16">
        <v>30</v>
      </c>
      <c r="R309" s="16">
        <f t="shared" si="22"/>
        <v>111446.99999999933</v>
      </c>
      <c r="S309" s="59"/>
      <c r="T309" s="5"/>
    </row>
    <row r="310" spans="1:20" s="19" customFormat="1" ht="20.25">
      <c r="A310" s="266"/>
      <c r="B310" s="126">
        <v>11</v>
      </c>
      <c r="C310" s="436"/>
      <c r="D310" s="126"/>
      <c r="E310" s="266"/>
      <c r="F310" s="531">
        <v>939.8</v>
      </c>
      <c r="G310" s="309">
        <v>1</v>
      </c>
      <c r="H310" s="219">
        <f t="shared" si="23"/>
        <v>2775.0999999999776</v>
      </c>
      <c r="I310" s="199">
        <f t="shared" si="24"/>
        <v>3</v>
      </c>
      <c r="J310" s="200">
        <v>136</v>
      </c>
      <c r="K310" s="228" t="s">
        <v>154</v>
      </c>
      <c r="L310" s="568">
        <v>939.8</v>
      </c>
      <c r="M310" s="126"/>
      <c r="N310" s="248"/>
      <c r="O310" s="240"/>
      <c r="P310" s="240"/>
      <c r="Q310" s="16">
        <v>30</v>
      </c>
      <c r="R310" s="16">
        <f t="shared" si="22"/>
        <v>83252.999999999331</v>
      </c>
      <c r="S310" s="59"/>
      <c r="T310" s="5"/>
    </row>
    <row r="311" spans="1:20" s="19" customFormat="1" ht="20.25">
      <c r="A311" s="266"/>
      <c r="B311" s="126">
        <v>11</v>
      </c>
      <c r="C311" s="436"/>
      <c r="D311" s="126"/>
      <c r="E311" s="266"/>
      <c r="F311" s="531">
        <v>918.1</v>
      </c>
      <c r="G311" s="309">
        <v>1</v>
      </c>
      <c r="H311" s="219">
        <f t="shared" si="23"/>
        <v>1856.9999999999777</v>
      </c>
      <c r="I311" s="199">
        <f t="shared" si="24"/>
        <v>2</v>
      </c>
      <c r="J311" s="200">
        <v>136</v>
      </c>
      <c r="K311" s="228" t="s">
        <v>154</v>
      </c>
      <c r="L311" s="568">
        <v>918.1</v>
      </c>
      <c r="M311" s="126"/>
      <c r="N311" s="248"/>
      <c r="O311" s="240"/>
      <c r="P311" s="240"/>
      <c r="Q311" s="16">
        <v>30</v>
      </c>
      <c r="R311" s="16">
        <f t="shared" si="22"/>
        <v>55709.999999999331</v>
      </c>
      <c r="S311" s="59"/>
      <c r="T311" s="5"/>
    </row>
    <row r="312" spans="1:20" s="19" customFormat="1" ht="20.25">
      <c r="A312" s="266"/>
      <c r="B312" s="126">
        <v>11</v>
      </c>
      <c r="C312" s="436"/>
      <c r="D312" s="126"/>
      <c r="E312" s="266"/>
      <c r="F312" s="531">
        <v>920.8</v>
      </c>
      <c r="G312" s="309">
        <v>1</v>
      </c>
      <c r="H312" s="219">
        <f t="shared" si="23"/>
        <v>936.19999999997776</v>
      </c>
      <c r="I312" s="199">
        <f t="shared" si="24"/>
        <v>1</v>
      </c>
      <c r="J312" s="200">
        <v>136</v>
      </c>
      <c r="K312" s="228" t="s">
        <v>154</v>
      </c>
      <c r="L312" s="568">
        <v>920.8</v>
      </c>
      <c r="M312" s="126"/>
      <c r="N312" s="248"/>
      <c r="O312" s="240"/>
      <c r="P312" s="240"/>
      <c r="Q312" s="16">
        <v>30</v>
      </c>
      <c r="R312" s="16">
        <f t="shared" si="22"/>
        <v>28085.999999999334</v>
      </c>
      <c r="S312" s="59"/>
      <c r="T312" s="5"/>
    </row>
    <row r="313" spans="1:20" s="19" customFormat="1" ht="20.25">
      <c r="A313" s="266"/>
      <c r="B313" s="126">
        <v>11</v>
      </c>
      <c r="C313" s="436"/>
      <c r="D313" s="126"/>
      <c r="E313" s="266"/>
      <c r="F313" s="531">
        <v>936.2</v>
      </c>
      <c r="G313" s="309">
        <v>1</v>
      </c>
      <c r="H313" s="537">
        <f t="shared" si="23"/>
        <v>-2.2282620193436742E-11</v>
      </c>
      <c r="I313" s="538">
        <f t="shared" si="24"/>
        <v>0</v>
      </c>
      <c r="J313" s="200">
        <v>136</v>
      </c>
      <c r="K313" s="228" t="s">
        <v>154</v>
      </c>
      <c r="L313" s="568">
        <v>936.2</v>
      </c>
      <c r="M313" s="126"/>
      <c r="N313" s="248"/>
      <c r="O313" s="240"/>
      <c r="P313" s="240"/>
      <c r="Q313" s="16">
        <v>30</v>
      </c>
      <c r="R313" s="16">
        <f t="shared" si="22"/>
        <v>-6.6847860580310225E-10</v>
      </c>
      <c r="S313" s="59"/>
      <c r="T313" s="5"/>
    </row>
    <row r="314" spans="1:20" s="19" customFormat="1" ht="20.25">
      <c r="A314" s="266"/>
      <c r="B314" s="517">
        <v>14</v>
      </c>
      <c r="C314" s="532">
        <v>18576.29</v>
      </c>
      <c r="D314" s="517">
        <v>20</v>
      </c>
      <c r="E314" s="533"/>
      <c r="F314" s="549"/>
      <c r="G314" s="529"/>
      <c r="H314" s="523">
        <f t="shared" si="23"/>
        <v>18576.289999999979</v>
      </c>
      <c r="I314" s="524">
        <f t="shared" si="24"/>
        <v>20</v>
      </c>
      <c r="J314" s="525" t="s">
        <v>174</v>
      </c>
      <c r="K314" s="526"/>
      <c r="L314" s="500"/>
      <c r="M314" s="126"/>
      <c r="N314" s="248"/>
      <c r="O314" s="240"/>
      <c r="P314" s="240"/>
      <c r="Q314" s="16">
        <v>30</v>
      </c>
      <c r="R314" s="16">
        <f t="shared" si="22"/>
        <v>557288.69999999937</v>
      </c>
      <c r="S314" s="59"/>
      <c r="T314" s="5"/>
    </row>
    <row r="315" spans="1:20" s="19" customFormat="1" ht="20.25">
      <c r="A315" s="266"/>
      <c r="B315" s="126">
        <v>14</v>
      </c>
      <c r="C315" s="435"/>
      <c r="D315" s="222"/>
      <c r="E315" s="267"/>
      <c r="F315" s="531">
        <v>910.35</v>
      </c>
      <c r="G315" s="309">
        <v>1</v>
      </c>
      <c r="H315" s="219">
        <f t="shared" si="23"/>
        <v>17665.939999999981</v>
      </c>
      <c r="I315" s="199">
        <f t="shared" si="24"/>
        <v>19</v>
      </c>
      <c r="J315" s="200">
        <v>148</v>
      </c>
      <c r="K315" s="228" t="s">
        <v>154</v>
      </c>
      <c r="L315" s="268"/>
      <c r="M315" s="126"/>
      <c r="N315" s="58"/>
      <c r="O315" s="240"/>
      <c r="P315" s="240"/>
      <c r="Q315" s="16">
        <v>30</v>
      </c>
      <c r="R315" s="16">
        <f t="shared" si="22"/>
        <v>529978.19999999937</v>
      </c>
      <c r="S315" s="59"/>
      <c r="T315" s="5"/>
    </row>
    <row r="316" spans="1:20" s="19" customFormat="1" ht="20.25">
      <c r="A316" s="266"/>
      <c r="B316" s="126">
        <v>14</v>
      </c>
      <c r="C316" s="436"/>
      <c r="D316" s="126"/>
      <c r="E316" s="266"/>
      <c r="F316" s="531">
        <v>952.54</v>
      </c>
      <c r="G316" s="309">
        <v>1</v>
      </c>
      <c r="H316" s="219">
        <f t="shared" si="23"/>
        <v>16713.39999999998</v>
      </c>
      <c r="I316" s="199">
        <f t="shared" si="24"/>
        <v>18</v>
      </c>
      <c r="J316" s="200">
        <v>148</v>
      </c>
      <c r="K316" s="228" t="s">
        <v>154</v>
      </c>
      <c r="L316" s="268"/>
      <c r="M316" s="126"/>
      <c r="N316" s="248"/>
      <c r="O316" s="240"/>
      <c r="P316" s="240"/>
      <c r="Q316" s="16">
        <v>30</v>
      </c>
      <c r="R316" s="16">
        <f t="shared" si="22"/>
        <v>501401.99999999942</v>
      </c>
      <c r="S316" s="59"/>
      <c r="T316" s="5"/>
    </row>
    <row r="317" spans="1:20" s="19" customFormat="1" ht="20.25">
      <c r="A317" s="266"/>
      <c r="B317" s="126">
        <v>14</v>
      </c>
      <c r="C317" s="436"/>
      <c r="D317" s="126"/>
      <c r="E317" s="266"/>
      <c r="F317" s="531">
        <v>915.34</v>
      </c>
      <c r="G317" s="309">
        <v>1</v>
      </c>
      <c r="H317" s="219">
        <f t="shared" si="23"/>
        <v>15798.059999999979</v>
      </c>
      <c r="I317" s="199">
        <f t="shared" si="24"/>
        <v>17</v>
      </c>
      <c r="J317" s="200">
        <v>148</v>
      </c>
      <c r="K317" s="228" t="s">
        <v>154</v>
      </c>
      <c r="L317" s="268"/>
      <c r="M317" s="126"/>
      <c r="N317" s="248"/>
      <c r="O317" s="240"/>
      <c r="P317" s="240"/>
      <c r="Q317" s="7"/>
      <c r="R317" s="7"/>
      <c r="S317" s="59"/>
      <c r="T317" s="5"/>
    </row>
    <row r="318" spans="1:20" s="19" customFormat="1" ht="20.25">
      <c r="A318" s="266"/>
      <c r="B318" s="126">
        <v>14</v>
      </c>
      <c r="C318" s="436"/>
      <c r="D318" s="126"/>
      <c r="E318" s="266"/>
      <c r="F318" s="531">
        <v>959.34</v>
      </c>
      <c r="G318" s="309">
        <v>1</v>
      </c>
      <c r="H318" s="219">
        <f t="shared" si="23"/>
        <v>14838.719999999979</v>
      </c>
      <c r="I318" s="199">
        <f t="shared" si="24"/>
        <v>16</v>
      </c>
      <c r="J318" s="200">
        <v>148</v>
      </c>
      <c r="K318" s="228" t="s">
        <v>154</v>
      </c>
      <c r="L318" s="268"/>
      <c r="M318" s="126"/>
      <c r="N318" s="248"/>
      <c r="O318" s="240"/>
      <c r="P318" s="240"/>
      <c r="Q318" s="7"/>
      <c r="R318" s="7"/>
      <c r="S318" s="59"/>
      <c r="T318" s="5"/>
    </row>
    <row r="319" spans="1:20" s="19" customFormat="1" ht="20.25">
      <c r="A319" s="266"/>
      <c r="B319" s="126">
        <v>14</v>
      </c>
      <c r="C319" s="436"/>
      <c r="D319" s="126"/>
      <c r="E319" s="266"/>
      <c r="F319" s="531">
        <v>913.53</v>
      </c>
      <c r="G319" s="309">
        <v>1</v>
      </c>
      <c r="H319" s="219">
        <f t="shared" si="23"/>
        <v>13925.189999999979</v>
      </c>
      <c r="I319" s="199">
        <f t="shared" si="24"/>
        <v>15</v>
      </c>
      <c r="J319" s="200">
        <v>148</v>
      </c>
      <c r="K319" s="228" t="s">
        <v>154</v>
      </c>
      <c r="L319" s="268"/>
      <c r="M319" s="126"/>
      <c r="N319" s="248"/>
      <c r="O319" s="240"/>
      <c r="P319" s="240"/>
      <c r="Q319" s="7"/>
      <c r="R319" s="7"/>
      <c r="S319" s="59"/>
      <c r="T319" s="5"/>
    </row>
    <row r="320" spans="1:20" s="19" customFormat="1">
      <c r="A320" s="266"/>
      <c r="B320" s="126">
        <v>14</v>
      </c>
      <c r="C320" s="436"/>
      <c r="D320" s="126"/>
      <c r="E320" s="266"/>
      <c r="F320" s="531">
        <v>930.31</v>
      </c>
      <c r="G320" s="309">
        <v>1</v>
      </c>
      <c r="H320" s="219">
        <f t="shared" si="23"/>
        <v>12994.879999999979</v>
      </c>
      <c r="I320" s="199">
        <f t="shared" si="24"/>
        <v>14</v>
      </c>
      <c r="J320" s="200">
        <v>148</v>
      </c>
      <c r="K320" s="228" t="s">
        <v>154</v>
      </c>
      <c r="L320" s="485"/>
      <c r="M320" s="126"/>
      <c r="N320" s="248"/>
      <c r="O320" s="240"/>
      <c r="P320" s="240"/>
      <c r="Q320" s="7"/>
      <c r="R320" s="7"/>
      <c r="S320" s="59"/>
      <c r="T320" s="5"/>
    </row>
    <row r="321" spans="1:20" s="19" customFormat="1">
      <c r="A321" s="266"/>
      <c r="B321" s="126">
        <v>14</v>
      </c>
      <c r="C321" s="436"/>
      <c r="D321" s="126"/>
      <c r="E321" s="266"/>
      <c r="F321" s="531">
        <v>885.41</v>
      </c>
      <c r="G321" s="309">
        <v>1</v>
      </c>
      <c r="H321" s="219">
        <f t="shared" si="23"/>
        <v>12109.469999999979</v>
      </c>
      <c r="I321" s="199">
        <f t="shared" si="24"/>
        <v>13</v>
      </c>
      <c r="J321" s="200">
        <v>148</v>
      </c>
      <c r="K321" s="228" t="s">
        <v>154</v>
      </c>
      <c r="L321" s="485"/>
      <c r="M321" s="126"/>
      <c r="N321" s="248"/>
      <c r="O321" s="240"/>
      <c r="P321" s="240"/>
      <c r="Q321" s="7"/>
      <c r="R321" s="7"/>
      <c r="S321" s="59"/>
      <c r="T321" s="5"/>
    </row>
    <row r="322" spans="1:20" s="19" customFormat="1">
      <c r="A322" s="266"/>
      <c r="B322" s="126">
        <v>14</v>
      </c>
      <c r="C322" s="436"/>
      <c r="D322" s="126"/>
      <c r="E322" s="266"/>
      <c r="F322" s="531">
        <v>925.32</v>
      </c>
      <c r="G322" s="309">
        <v>1</v>
      </c>
      <c r="H322" s="219">
        <f t="shared" si="23"/>
        <v>11184.14999999998</v>
      </c>
      <c r="I322" s="199">
        <f t="shared" si="24"/>
        <v>12</v>
      </c>
      <c r="J322" s="200">
        <v>148</v>
      </c>
      <c r="K322" s="228" t="s">
        <v>154</v>
      </c>
      <c r="L322" s="485"/>
      <c r="M322" s="126"/>
      <c r="N322" s="248"/>
      <c r="O322" s="240"/>
      <c r="P322" s="240"/>
      <c r="Q322" s="7"/>
      <c r="R322" s="7"/>
      <c r="S322" s="59"/>
      <c r="T322" s="5"/>
    </row>
    <row r="323" spans="1:20" s="19" customFormat="1">
      <c r="A323" s="266"/>
      <c r="B323" s="126">
        <v>14</v>
      </c>
      <c r="C323" s="436"/>
      <c r="D323" s="126"/>
      <c r="E323" s="266"/>
      <c r="F323" s="531">
        <v>951.18</v>
      </c>
      <c r="G323" s="309">
        <v>1</v>
      </c>
      <c r="H323" s="219">
        <f t="shared" si="23"/>
        <v>10232.969999999979</v>
      </c>
      <c r="I323" s="199">
        <f t="shared" si="24"/>
        <v>11</v>
      </c>
      <c r="J323" s="200">
        <v>148</v>
      </c>
      <c r="K323" s="228" t="s">
        <v>154</v>
      </c>
      <c r="L323" s="485"/>
      <c r="M323" s="126"/>
      <c r="N323" s="248"/>
      <c r="O323" s="240"/>
      <c r="P323" s="240"/>
      <c r="Q323" s="7"/>
      <c r="R323" s="7"/>
      <c r="S323" s="59"/>
      <c r="T323" s="5"/>
    </row>
    <row r="324" spans="1:20" s="19" customFormat="1">
      <c r="A324" s="266"/>
      <c r="B324" s="126">
        <v>14</v>
      </c>
      <c r="C324" s="436"/>
      <c r="D324" s="126"/>
      <c r="E324" s="266"/>
      <c r="F324" s="531">
        <v>946.64</v>
      </c>
      <c r="G324" s="309">
        <v>1</v>
      </c>
      <c r="H324" s="219">
        <f t="shared" si="23"/>
        <v>9286.3299999999799</v>
      </c>
      <c r="I324" s="199">
        <f t="shared" si="24"/>
        <v>10</v>
      </c>
      <c r="J324" s="200">
        <v>148</v>
      </c>
      <c r="K324" s="228" t="s">
        <v>154</v>
      </c>
      <c r="L324" s="285"/>
      <c r="M324" s="126"/>
      <c r="N324" s="248"/>
      <c r="O324" s="240"/>
      <c r="P324" s="240"/>
      <c r="Q324" s="7"/>
      <c r="R324" s="7"/>
      <c r="S324" s="59"/>
      <c r="T324" s="5"/>
    </row>
    <row r="325" spans="1:20" s="19" customFormat="1">
      <c r="A325" s="266"/>
      <c r="B325" s="126">
        <v>14</v>
      </c>
      <c r="C325" s="436"/>
      <c r="D325" s="126"/>
      <c r="E325" s="266"/>
      <c r="F325" s="531">
        <v>922.15</v>
      </c>
      <c r="G325" s="309">
        <v>1</v>
      </c>
      <c r="H325" s="219">
        <f t="shared" si="23"/>
        <v>8364.1799999999803</v>
      </c>
      <c r="I325" s="199">
        <f t="shared" si="24"/>
        <v>9</v>
      </c>
      <c r="J325" s="200">
        <v>149</v>
      </c>
      <c r="K325" s="228" t="s">
        <v>154</v>
      </c>
      <c r="L325" s="485"/>
      <c r="M325" s="126"/>
      <c r="N325" s="248"/>
      <c r="O325" s="240"/>
      <c r="P325" s="240"/>
      <c r="Q325" s="7"/>
      <c r="R325" s="7"/>
      <c r="S325" s="59"/>
      <c r="T325" s="5"/>
    </row>
    <row r="326" spans="1:20" s="19" customFormat="1">
      <c r="A326" s="266"/>
      <c r="B326" s="126">
        <v>14</v>
      </c>
      <c r="C326" s="436"/>
      <c r="D326" s="126"/>
      <c r="E326" s="266"/>
      <c r="F326" s="531">
        <v>908.54</v>
      </c>
      <c r="G326" s="309">
        <v>1</v>
      </c>
      <c r="H326" s="219">
        <f t="shared" si="23"/>
        <v>7455.6399999999803</v>
      </c>
      <c r="I326" s="199">
        <f t="shared" si="24"/>
        <v>8</v>
      </c>
      <c r="J326" s="200">
        <v>149</v>
      </c>
      <c r="K326" s="228" t="s">
        <v>154</v>
      </c>
      <c r="L326" s="485"/>
      <c r="M326" s="126"/>
      <c r="N326" s="248"/>
      <c r="O326" s="240"/>
      <c r="P326" s="240"/>
      <c r="Q326" s="7"/>
      <c r="R326" s="7"/>
      <c r="S326" s="59"/>
      <c r="T326" s="5"/>
    </row>
    <row r="327" spans="1:20" s="19" customFormat="1">
      <c r="A327" s="266"/>
      <c r="B327" s="126">
        <v>14</v>
      </c>
      <c r="C327" s="435"/>
      <c r="D327" s="222"/>
      <c r="E327" s="267"/>
      <c r="F327" s="531">
        <v>933.03</v>
      </c>
      <c r="G327" s="309">
        <v>1</v>
      </c>
      <c r="H327" s="219">
        <f t="shared" si="23"/>
        <v>6522.6099999999806</v>
      </c>
      <c r="I327" s="199">
        <f t="shared" si="24"/>
        <v>7</v>
      </c>
      <c r="J327" s="200">
        <v>149</v>
      </c>
      <c r="K327" s="228" t="s">
        <v>154</v>
      </c>
      <c r="L327" s="485"/>
      <c r="M327" s="126"/>
      <c r="N327" s="248"/>
      <c r="O327" s="240"/>
      <c r="P327" s="240"/>
      <c r="Q327" s="7"/>
      <c r="R327" s="7"/>
      <c r="S327" s="59"/>
      <c r="T327" s="5"/>
    </row>
    <row r="328" spans="1:20" s="19" customFormat="1">
      <c r="A328" s="266"/>
      <c r="B328" s="126">
        <v>14</v>
      </c>
      <c r="C328" s="442"/>
      <c r="D328" s="237"/>
      <c r="E328" s="425"/>
      <c r="F328" s="531">
        <v>906.27</v>
      </c>
      <c r="G328" s="309">
        <v>1</v>
      </c>
      <c r="H328" s="219">
        <f t="shared" si="23"/>
        <v>5616.3399999999801</v>
      </c>
      <c r="I328" s="199">
        <f t="shared" si="24"/>
        <v>6</v>
      </c>
      <c r="J328" s="200">
        <v>149</v>
      </c>
      <c r="K328" s="228" t="s">
        <v>154</v>
      </c>
      <c r="L328" s="485"/>
      <c r="M328" s="126"/>
      <c r="N328" s="248"/>
      <c r="O328" s="240"/>
      <c r="P328" s="240"/>
      <c r="Q328" s="7"/>
      <c r="R328" s="7"/>
      <c r="S328" s="59"/>
      <c r="T328" s="5"/>
    </row>
    <row r="329" spans="1:20" s="19" customFormat="1">
      <c r="A329" s="266"/>
      <c r="B329" s="126">
        <v>14</v>
      </c>
      <c r="C329" s="442"/>
      <c r="D329" s="237"/>
      <c r="E329" s="425"/>
      <c r="F329" s="531">
        <v>938.93</v>
      </c>
      <c r="G329" s="309">
        <v>1</v>
      </c>
      <c r="H329" s="219">
        <f t="shared" si="23"/>
        <v>4677.4099999999798</v>
      </c>
      <c r="I329" s="199">
        <f t="shared" si="24"/>
        <v>5</v>
      </c>
      <c r="J329" s="200">
        <v>149</v>
      </c>
      <c r="K329" s="228" t="s">
        <v>154</v>
      </c>
      <c r="L329" s="485"/>
      <c r="M329" s="126"/>
      <c r="N329" s="248"/>
      <c r="O329" s="240"/>
      <c r="P329" s="240"/>
      <c r="Q329" s="7"/>
      <c r="R329" s="7"/>
      <c r="S329" s="59"/>
      <c r="T329" s="5"/>
    </row>
    <row r="330" spans="1:20" s="19" customFormat="1">
      <c r="A330" s="266"/>
      <c r="B330" s="126">
        <v>14</v>
      </c>
      <c r="C330" s="442"/>
      <c r="D330" s="237"/>
      <c r="E330" s="425"/>
      <c r="F330" s="546">
        <v>907.63</v>
      </c>
      <c r="G330" s="309">
        <v>1</v>
      </c>
      <c r="H330" s="219">
        <f t="shared" si="23"/>
        <v>3769.7799999999797</v>
      </c>
      <c r="I330" s="199">
        <f t="shared" si="24"/>
        <v>4</v>
      </c>
      <c r="J330" s="200">
        <v>149</v>
      </c>
      <c r="K330" s="228" t="s">
        <v>154</v>
      </c>
      <c r="L330" s="485"/>
      <c r="M330" s="126"/>
      <c r="N330" s="248"/>
      <c r="O330" s="240"/>
      <c r="P330" s="240"/>
      <c r="Q330" s="7"/>
      <c r="R330" s="7"/>
      <c r="S330" s="59"/>
      <c r="T330" s="5"/>
    </row>
    <row r="331" spans="1:20" s="19" customFormat="1">
      <c r="A331" s="266"/>
      <c r="B331" s="126">
        <v>14</v>
      </c>
      <c r="C331" s="442"/>
      <c r="D331" s="237"/>
      <c r="E331" s="425"/>
      <c r="F331" s="531">
        <v>944.37</v>
      </c>
      <c r="G331" s="309">
        <v>1</v>
      </c>
      <c r="H331" s="219">
        <f t="shared" si="23"/>
        <v>2825.4099999999798</v>
      </c>
      <c r="I331" s="199">
        <f t="shared" si="24"/>
        <v>3</v>
      </c>
      <c r="J331" s="200">
        <v>149</v>
      </c>
      <c r="K331" s="228" t="s">
        <v>154</v>
      </c>
      <c r="L331" s="485"/>
      <c r="M331" s="126"/>
      <c r="N331" s="248"/>
      <c r="O331" s="240"/>
      <c r="P331" s="240"/>
      <c r="Q331" s="7"/>
      <c r="R331" s="7"/>
      <c r="S331" s="59"/>
      <c r="T331" s="5"/>
    </row>
    <row r="332" spans="1:20" s="19" customFormat="1">
      <c r="A332" s="266"/>
      <c r="B332" s="126">
        <v>14</v>
      </c>
      <c r="C332" s="442"/>
      <c r="D332" s="237"/>
      <c r="E332" s="425"/>
      <c r="F332" s="531">
        <v>932.13</v>
      </c>
      <c r="G332" s="309">
        <v>1</v>
      </c>
      <c r="H332" s="219">
        <f t="shared" si="23"/>
        <v>1893.2799999999797</v>
      </c>
      <c r="I332" s="199">
        <f t="shared" si="24"/>
        <v>2</v>
      </c>
      <c r="J332" s="200">
        <v>149</v>
      </c>
      <c r="K332" s="228" t="s">
        <v>154</v>
      </c>
      <c r="L332" s="485"/>
      <c r="M332" s="126"/>
      <c r="N332" s="248"/>
      <c r="O332" s="240"/>
      <c r="P332" s="240"/>
      <c r="Q332" s="7"/>
      <c r="R332" s="7"/>
      <c r="S332" s="59"/>
      <c r="T332" s="5"/>
    </row>
    <row r="333" spans="1:20" s="19" customFormat="1">
      <c r="A333" s="266"/>
      <c r="B333" s="126">
        <v>14</v>
      </c>
      <c r="C333" s="442"/>
      <c r="D333" s="237"/>
      <c r="E333" s="425"/>
      <c r="F333" s="531">
        <v>926.23</v>
      </c>
      <c r="G333" s="309">
        <v>1</v>
      </c>
      <c r="H333" s="219">
        <f t="shared" si="23"/>
        <v>967.04999999997972</v>
      </c>
      <c r="I333" s="199">
        <f t="shared" si="24"/>
        <v>1</v>
      </c>
      <c r="J333" s="200">
        <v>149</v>
      </c>
      <c r="K333" s="228" t="s">
        <v>154</v>
      </c>
      <c r="L333" s="485"/>
      <c r="M333" s="126"/>
      <c r="N333" s="248"/>
      <c r="O333" s="240"/>
      <c r="P333" s="240"/>
      <c r="Q333" s="7"/>
      <c r="R333" s="7"/>
      <c r="S333" s="59"/>
      <c r="T333" s="5"/>
    </row>
    <row r="334" spans="1:20" s="19" customFormat="1">
      <c r="A334" s="266"/>
      <c r="B334" s="126">
        <v>14</v>
      </c>
      <c r="C334" s="442"/>
      <c r="D334" s="237"/>
      <c r="E334" s="425"/>
      <c r="F334" s="531">
        <v>967.05</v>
      </c>
      <c r="G334" s="309">
        <v>1</v>
      </c>
      <c r="H334" s="537">
        <f t="shared" si="23"/>
        <v>-2.0236257114447653E-11</v>
      </c>
      <c r="I334" s="538">
        <f t="shared" si="24"/>
        <v>0</v>
      </c>
      <c r="J334" s="200">
        <v>149</v>
      </c>
      <c r="K334" s="228" t="s">
        <v>154</v>
      </c>
      <c r="L334" s="485"/>
      <c r="M334" s="126"/>
      <c r="N334" s="248"/>
      <c r="O334" s="240"/>
      <c r="P334" s="240"/>
      <c r="Q334" s="7"/>
      <c r="R334" s="7"/>
      <c r="S334" s="59"/>
      <c r="T334" s="5"/>
    </row>
    <row r="335" spans="1:20" s="19" customFormat="1">
      <c r="A335" s="266"/>
      <c r="B335" s="517">
        <v>14</v>
      </c>
      <c r="C335" s="570">
        <v>18551.47</v>
      </c>
      <c r="D335" s="571">
        <v>21</v>
      </c>
      <c r="E335" s="572"/>
      <c r="F335" s="549"/>
      <c r="G335" s="529"/>
      <c r="H335" s="523">
        <f t="shared" si="23"/>
        <v>18551.469999999979</v>
      </c>
      <c r="I335" s="524">
        <f t="shared" si="24"/>
        <v>21</v>
      </c>
      <c r="J335" s="525" t="s">
        <v>175</v>
      </c>
      <c r="K335" s="530"/>
      <c r="L335" s="549"/>
      <c r="M335" s="126"/>
      <c r="N335" s="248"/>
      <c r="O335" s="240"/>
      <c r="P335" s="240"/>
      <c r="Q335" s="7"/>
      <c r="R335" s="7"/>
      <c r="S335" s="59"/>
      <c r="T335" s="5"/>
    </row>
    <row r="336" spans="1:20" s="19" customFormat="1">
      <c r="A336" s="266"/>
      <c r="B336" s="126">
        <v>17</v>
      </c>
      <c r="C336" s="442"/>
      <c r="D336" s="237"/>
      <c r="E336" s="425"/>
      <c r="F336" s="494">
        <v>901.13</v>
      </c>
      <c r="G336" s="309">
        <v>1</v>
      </c>
      <c r="H336" s="219">
        <f t="shared" si="23"/>
        <v>17650.339999999978</v>
      </c>
      <c r="I336" s="199">
        <f t="shared" si="24"/>
        <v>20</v>
      </c>
      <c r="J336" s="200">
        <v>167</v>
      </c>
      <c r="K336" s="109" t="s">
        <v>154</v>
      </c>
      <c r="L336" s="485">
        <v>901.13</v>
      </c>
      <c r="M336" s="126"/>
      <c r="N336" s="248"/>
      <c r="O336" s="240"/>
      <c r="P336" s="240"/>
      <c r="Q336" s="7"/>
      <c r="R336" s="7"/>
      <c r="S336" s="59"/>
      <c r="T336" s="5"/>
    </row>
    <row r="337" spans="1:20" s="38" customFormat="1">
      <c r="A337" s="267"/>
      <c r="B337" s="126">
        <v>17</v>
      </c>
      <c r="C337" s="435"/>
      <c r="D337" s="222"/>
      <c r="E337" s="267"/>
      <c r="F337" s="485">
        <v>873.47</v>
      </c>
      <c r="G337" s="309">
        <v>1</v>
      </c>
      <c r="H337" s="219">
        <f t="shared" si="23"/>
        <v>16776.869999999977</v>
      </c>
      <c r="I337" s="199">
        <f t="shared" si="24"/>
        <v>19</v>
      </c>
      <c r="J337" s="200">
        <v>167</v>
      </c>
      <c r="K337" s="109" t="s">
        <v>154</v>
      </c>
      <c r="L337" s="485">
        <v>873.47</v>
      </c>
      <c r="M337" s="222"/>
      <c r="N337" s="250"/>
      <c r="O337" s="247"/>
      <c r="P337" s="247"/>
      <c r="Q337" s="61"/>
      <c r="R337" s="61"/>
      <c r="S337" s="59"/>
      <c r="T337" s="59"/>
    </row>
    <row r="338" spans="1:20" s="43" customFormat="1">
      <c r="A338" s="427"/>
      <c r="B338" s="126">
        <v>17</v>
      </c>
      <c r="C338" s="443"/>
      <c r="D338" s="238"/>
      <c r="E338" s="426"/>
      <c r="F338" s="485">
        <v>906.12</v>
      </c>
      <c r="G338" s="309">
        <v>1</v>
      </c>
      <c r="H338" s="219">
        <f t="shared" si="23"/>
        <v>15870.749999999976</v>
      </c>
      <c r="I338" s="199">
        <f t="shared" si="24"/>
        <v>18</v>
      </c>
      <c r="J338" s="200">
        <v>167</v>
      </c>
      <c r="K338" s="109" t="s">
        <v>154</v>
      </c>
      <c r="L338" s="485">
        <v>906.12</v>
      </c>
      <c r="M338" s="225"/>
      <c r="N338" s="239"/>
      <c r="O338" s="239"/>
      <c r="P338" s="239"/>
      <c r="Q338" s="321"/>
      <c r="R338" s="321"/>
      <c r="S338" s="322"/>
      <c r="T338" s="124"/>
    </row>
    <row r="339" spans="1:20" s="43" customFormat="1">
      <c r="A339" s="427"/>
      <c r="B339" s="126">
        <v>17</v>
      </c>
      <c r="C339" s="443"/>
      <c r="D339" s="238"/>
      <c r="E339" s="426"/>
      <c r="F339" s="485">
        <v>907.03</v>
      </c>
      <c r="G339" s="309">
        <v>1</v>
      </c>
      <c r="H339" s="219">
        <f t="shared" si="23"/>
        <v>14963.719999999976</v>
      </c>
      <c r="I339" s="199">
        <f t="shared" si="24"/>
        <v>17</v>
      </c>
      <c r="J339" s="200">
        <v>167</v>
      </c>
      <c r="K339" s="109" t="s">
        <v>154</v>
      </c>
      <c r="L339" s="485">
        <v>907.03</v>
      </c>
      <c r="M339" s="225"/>
      <c r="N339" s="248"/>
      <c r="O339" s="239"/>
      <c r="P339" s="239"/>
      <c r="Q339" s="321"/>
      <c r="R339" s="321"/>
      <c r="S339" s="322"/>
      <c r="T339" s="124"/>
    </row>
    <row r="340" spans="1:20" s="43" customFormat="1">
      <c r="A340" s="427"/>
      <c r="B340" s="126">
        <v>17</v>
      </c>
      <c r="C340" s="443"/>
      <c r="D340" s="238"/>
      <c r="E340" s="426"/>
      <c r="F340" s="485">
        <v>863.49</v>
      </c>
      <c r="G340" s="309">
        <v>1</v>
      </c>
      <c r="H340" s="219">
        <f t="shared" si="23"/>
        <v>14100.229999999976</v>
      </c>
      <c r="I340" s="199">
        <f t="shared" si="24"/>
        <v>16</v>
      </c>
      <c r="J340" s="200">
        <v>167</v>
      </c>
      <c r="K340" s="110" t="s">
        <v>154</v>
      </c>
      <c r="L340" s="485">
        <v>863.49</v>
      </c>
      <c r="M340" s="225"/>
      <c r="N340" s="248"/>
      <c r="O340" s="239"/>
      <c r="P340" s="239"/>
      <c r="Q340" s="321"/>
      <c r="R340" s="321"/>
      <c r="S340" s="322"/>
      <c r="T340" s="124"/>
    </row>
    <row r="341" spans="1:20" s="43" customFormat="1" ht="20.25">
      <c r="A341" s="427"/>
      <c r="B341" s="126">
        <v>16</v>
      </c>
      <c r="C341" s="443"/>
      <c r="D341" s="238"/>
      <c r="E341" s="426"/>
      <c r="F341" s="584">
        <v>906.12</v>
      </c>
      <c r="G341" s="309">
        <v>1</v>
      </c>
      <c r="H341" s="219">
        <f t="shared" si="23"/>
        <v>13194.109999999975</v>
      </c>
      <c r="I341" s="199">
        <f t="shared" si="24"/>
        <v>15</v>
      </c>
      <c r="J341" s="200">
        <v>160</v>
      </c>
      <c r="K341" s="109" t="s">
        <v>154</v>
      </c>
      <c r="L341" s="531">
        <v>906.12</v>
      </c>
      <c r="M341" s="225"/>
      <c r="N341" s="248"/>
      <c r="O341" s="239"/>
      <c r="P341" s="239"/>
      <c r="Q341" s="321"/>
      <c r="R341" s="321"/>
      <c r="S341" s="322"/>
      <c r="T341" s="124"/>
    </row>
    <row r="342" spans="1:20" s="43" customFormat="1" ht="20.25">
      <c r="A342" s="427"/>
      <c r="B342" s="126">
        <v>16</v>
      </c>
      <c r="C342" s="443"/>
      <c r="D342" s="238"/>
      <c r="E342" s="426"/>
      <c r="F342" s="583">
        <v>898.41</v>
      </c>
      <c r="G342" s="309">
        <v>1</v>
      </c>
      <c r="H342" s="219">
        <f t="shared" si="23"/>
        <v>12295.699999999975</v>
      </c>
      <c r="I342" s="199">
        <f t="shared" si="24"/>
        <v>14</v>
      </c>
      <c r="J342" s="200">
        <v>159</v>
      </c>
      <c r="K342" s="109" t="s">
        <v>154</v>
      </c>
      <c r="L342" s="531">
        <v>898.41</v>
      </c>
      <c r="M342" s="225"/>
      <c r="N342" s="248"/>
      <c r="O342" s="239"/>
      <c r="P342" s="239"/>
      <c r="Q342" s="321"/>
      <c r="R342" s="321"/>
      <c r="S342" s="322"/>
      <c r="T342" s="124"/>
    </row>
    <row r="343" spans="1:20" s="43" customFormat="1" ht="20.25">
      <c r="A343" s="427"/>
      <c r="B343" s="126">
        <v>17</v>
      </c>
      <c r="C343" s="444"/>
      <c r="D343" s="225"/>
      <c r="E343" s="427"/>
      <c r="F343" s="310">
        <v>905.22</v>
      </c>
      <c r="G343" s="309">
        <v>1</v>
      </c>
      <c r="H343" s="219">
        <f t="shared" si="23"/>
        <v>11390.479999999976</v>
      </c>
      <c r="I343" s="199">
        <f t="shared" si="24"/>
        <v>13</v>
      </c>
      <c r="J343" s="200">
        <v>171</v>
      </c>
      <c r="K343" s="109" t="s">
        <v>154</v>
      </c>
      <c r="L343" s="485">
        <v>905.22</v>
      </c>
      <c r="M343" s="225"/>
      <c r="N343" s="248"/>
      <c r="O343" s="239"/>
      <c r="P343" s="239"/>
      <c r="Q343" s="321"/>
      <c r="R343" s="321"/>
      <c r="S343" s="322"/>
      <c r="T343" s="124"/>
    </row>
    <row r="344" spans="1:20" s="43" customFormat="1" ht="20.25">
      <c r="A344" s="427"/>
      <c r="B344" s="126">
        <v>16</v>
      </c>
      <c r="C344" s="443"/>
      <c r="D344" s="238"/>
      <c r="E344" s="426"/>
      <c r="F344" s="583">
        <v>907.03</v>
      </c>
      <c r="G344" s="309">
        <v>1</v>
      </c>
      <c r="H344" s="219">
        <f t="shared" si="23"/>
        <v>10483.449999999975</v>
      </c>
      <c r="I344" s="199">
        <f t="shared" si="24"/>
        <v>12</v>
      </c>
      <c r="J344" s="200">
        <v>159</v>
      </c>
      <c r="K344" s="109" t="s">
        <v>154</v>
      </c>
      <c r="L344" s="531">
        <v>907.03</v>
      </c>
      <c r="M344" s="225"/>
      <c r="N344" s="248"/>
      <c r="O344" s="239"/>
      <c r="P344" s="239"/>
      <c r="Q344" s="321"/>
      <c r="R344" s="321"/>
      <c r="S344" s="322"/>
      <c r="T344" s="124"/>
    </row>
    <row r="345" spans="1:20" s="43" customFormat="1" ht="20.25">
      <c r="A345" s="427"/>
      <c r="B345" s="126">
        <v>16</v>
      </c>
      <c r="C345" s="443"/>
      <c r="D345" s="238"/>
      <c r="E345" s="426"/>
      <c r="F345" s="583">
        <v>888.44</v>
      </c>
      <c r="G345" s="309">
        <v>1</v>
      </c>
      <c r="H345" s="219">
        <f t="shared" si="23"/>
        <v>9595.0099999999748</v>
      </c>
      <c r="I345" s="199">
        <f t="shared" si="24"/>
        <v>11</v>
      </c>
      <c r="J345" s="200">
        <v>159</v>
      </c>
      <c r="K345" s="109" t="s">
        <v>154</v>
      </c>
      <c r="L345" s="531">
        <v>888.44</v>
      </c>
      <c r="M345" s="225"/>
      <c r="N345" s="248"/>
      <c r="O345" s="239"/>
      <c r="P345" s="239"/>
      <c r="Q345" s="321"/>
      <c r="R345" s="321"/>
      <c r="S345" s="322"/>
      <c r="T345" s="124"/>
    </row>
    <row r="346" spans="1:20" s="43" customFormat="1" ht="20.25">
      <c r="A346" s="427"/>
      <c r="B346" s="126">
        <v>16</v>
      </c>
      <c r="C346" s="443"/>
      <c r="D346" s="238"/>
      <c r="E346" s="426"/>
      <c r="F346" s="583">
        <v>905.22</v>
      </c>
      <c r="G346" s="309">
        <v>1</v>
      </c>
      <c r="H346" s="219">
        <f t="shared" si="23"/>
        <v>8689.7899999999754</v>
      </c>
      <c r="I346" s="199">
        <f t="shared" si="24"/>
        <v>10</v>
      </c>
      <c r="J346" s="200">
        <v>159</v>
      </c>
      <c r="K346" s="109" t="s">
        <v>154</v>
      </c>
      <c r="L346" s="531">
        <v>905.22</v>
      </c>
      <c r="M346" s="225" t="s">
        <v>184</v>
      </c>
      <c r="N346" s="248"/>
      <c r="O346" s="239"/>
      <c r="P346" s="239"/>
      <c r="Q346" s="321"/>
      <c r="R346" s="321"/>
      <c r="S346" s="322"/>
      <c r="T346" s="124"/>
    </row>
    <row r="347" spans="1:20" s="43" customFormat="1">
      <c r="A347" s="427"/>
      <c r="B347" s="126">
        <v>17</v>
      </c>
      <c r="C347" s="443"/>
      <c r="D347" s="238"/>
      <c r="E347" s="426"/>
      <c r="F347" s="485">
        <v>793.65</v>
      </c>
      <c r="G347" s="309">
        <v>1</v>
      </c>
      <c r="H347" s="219">
        <f t="shared" si="23"/>
        <v>7896.1399999999758</v>
      </c>
      <c r="I347" s="199">
        <f t="shared" si="24"/>
        <v>9</v>
      </c>
      <c r="J347" s="200">
        <v>167</v>
      </c>
      <c r="K347" s="109" t="s">
        <v>154</v>
      </c>
      <c r="L347" s="485">
        <v>793.65</v>
      </c>
      <c r="M347" s="225"/>
      <c r="N347" s="248"/>
      <c r="O347" s="239"/>
      <c r="P347" s="239"/>
      <c r="Q347" s="321"/>
      <c r="R347" s="321"/>
      <c r="S347" s="322"/>
      <c r="T347" s="124"/>
    </row>
    <row r="348" spans="1:20" s="43" customFormat="1">
      <c r="A348" s="427"/>
      <c r="B348" s="126">
        <v>16</v>
      </c>
      <c r="C348" s="443"/>
      <c r="D348" s="238"/>
      <c r="E348" s="426"/>
      <c r="F348" s="582">
        <v>904.76</v>
      </c>
      <c r="G348" s="309">
        <v>1</v>
      </c>
      <c r="H348" s="219">
        <f t="shared" si="23"/>
        <v>6991.3799999999756</v>
      </c>
      <c r="I348" s="199">
        <f t="shared" si="24"/>
        <v>8</v>
      </c>
      <c r="J348" s="200">
        <v>159</v>
      </c>
      <c r="K348" s="109" t="s">
        <v>154</v>
      </c>
      <c r="L348" s="531">
        <v>904.76</v>
      </c>
      <c r="M348" s="225"/>
      <c r="N348" s="248"/>
      <c r="O348" s="239"/>
      <c r="P348" s="239"/>
      <c r="Q348" s="321"/>
      <c r="R348" s="321"/>
      <c r="S348" s="322"/>
      <c r="T348" s="124"/>
    </row>
    <row r="349" spans="1:20" s="43" customFormat="1">
      <c r="A349" s="427"/>
      <c r="B349" s="126">
        <v>15</v>
      </c>
      <c r="C349" s="445"/>
      <c r="D349" s="224"/>
      <c r="E349" s="428"/>
      <c r="F349" s="581">
        <v>895.69</v>
      </c>
      <c r="G349" s="309">
        <v>1</v>
      </c>
      <c r="H349" s="219">
        <f t="shared" si="23"/>
        <v>6095.689999999975</v>
      </c>
      <c r="I349" s="199">
        <f t="shared" si="24"/>
        <v>7</v>
      </c>
      <c r="J349" s="200">
        <v>154</v>
      </c>
      <c r="K349" s="109" t="s">
        <v>154</v>
      </c>
      <c r="L349" s="531">
        <v>895.69</v>
      </c>
      <c r="M349" s="225"/>
      <c r="N349" s="248"/>
      <c r="O349" s="239"/>
      <c r="P349" s="239"/>
      <c r="Q349" s="321"/>
      <c r="R349" s="321"/>
      <c r="S349" s="322"/>
      <c r="T349" s="124"/>
    </row>
    <row r="350" spans="1:20" s="43" customFormat="1">
      <c r="A350" s="427"/>
      <c r="B350" s="126">
        <v>15</v>
      </c>
      <c r="C350" s="444"/>
      <c r="D350" s="225"/>
      <c r="E350" s="427"/>
      <c r="F350" s="581">
        <v>903.85</v>
      </c>
      <c r="G350" s="309">
        <v>1</v>
      </c>
      <c r="H350" s="219">
        <f t="shared" si="23"/>
        <v>5191.8399999999747</v>
      </c>
      <c r="I350" s="199">
        <f t="shared" si="24"/>
        <v>6</v>
      </c>
      <c r="J350" s="200">
        <v>154</v>
      </c>
      <c r="K350" s="109" t="s">
        <v>154</v>
      </c>
      <c r="L350" s="531">
        <v>903.85</v>
      </c>
      <c r="M350" s="225"/>
      <c r="N350" s="248"/>
      <c r="O350" s="239"/>
      <c r="P350" s="239"/>
      <c r="Q350" s="321"/>
      <c r="R350" s="321"/>
      <c r="S350" s="322"/>
      <c r="T350" s="124"/>
    </row>
    <row r="351" spans="1:20" s="43" customFormat="1">
      <c r="A351" s="427"/>
      <c r="B351" s="126">
        <v>16</v>
      </c>
      <c r="C351" s="444"/>
      <c r="D351" s="225"/>
      <c r="E351" s="427"/>
      <c r="F351" s="581">
        <v>906.58</v>
      </c>
      <c r="G351" s="309">
        <v>1</v>
      </c>
      <c r="H351" s="219">
        <f t="shared" si="23"/>
        <v>4285.2599999999748</v>
      </c>
      <c r="I351" s="199">
        <f t="shared" si="24"/>
        <v>5</v>
      </c>
      <c r="J351" s="200">
        <v>159</v>
      </c>
      <c r="K351" s="109" t="s">
        <v>154</v>
      </c>
      <c r="L351" s="546">
        <v>906.58</v>
      </c>
      <c r="M351" s="225"/>
      <c r="N351" s="248"/>
      <c r="O351" s="239"/>
      <c r="P351" s="239"/>
      <c r="Q351" s="321"/>
      <c r="R351" s="321"/>
      <c r="S351" s="322"/>
      <c r="T351" s="124"/>
    </row>
    <row r="352" spans="1:20" s="43" customFormat="1">
      <c r="A352" s="427"/>
      <c r="B352" s="126">
        <v>15</v>
      </c>
      <c r="C352" s="444"/>
      <c r="D352" s="225"/>
      <c r="E352" s="427"/>
      <c r="F352" s="581">
        <v>901.13</v>
      </c>
      <c r="G352" s="309">
        <v>1</v>
      </c>
      <c r="H352" s="219">
        <f t="shared" si="23"/>
        <v>3384.1299999999746</v>
      </c>
      <c r="I352" s="199">
        <f t="shared" si="24"/>
        <v>4</v>
      </c>
      <c r="J352" s="200">
        <v>154</v>
      </c>
      <c r="K352" s="109" t="s">
        <v>154</v>
      </c>
      <c r="L352" s="531">
        <v>901.13</v>
      </c>
      <c r="M352" s="225"/>
      <c r="N352" s="248"/>
      <c r="O352" s="239"/>
      <c r="P352" s="239"/>
      <c r="Q352" s="321"/>
      <c r="R352" s="321"/>
      <c r="S352" s="322"/>
      <c r="T352" s="124"/>
    </row>
    <row r="353" spans="1:20" s="43" customFormat="1">
      <c r="A353" s="427"/>
      <c r="B353" s="126">
        <v>17</v>
      </c>
      <c r="C353" s="444"/>
      <c r="D353" s="225"/>
      <c r="E353" s="427"/>
      <c r="F353" s="485">
        <v>886.17</v>
      </c>
      <c r="G353" s="309">
        <v>1</v>
      </c>
      <c r="H353" s="219">
        <f t="shared" si="23"/>
        <v>2497.9599999999746</v>
      </c>
      <c r="I353" s="199">
        <f t="shared" si="24"/>
        <v>3</v>
      </c>
      <c r="J353" s="200">
        <v>171</v>
      </c>
      <c r="K353" s="109" t="s">
        <v>154</v>
      </c>
      <c r="L353" s="485">
        <v>886.17</v>
      </c>
      <c r="M353" s="225">
        <v>-14.72</v>
      </c>
      <c r="N353" s="248"/>
      <c r="O353" s="239"/>
      <c r="P353" s="239"/>
      <c r="Q353" s="321"/>
      <c r="R353" s="321"/>
      <c r="S353" s="322"/>
      <c r="T353" s="124"/>
    </row>
    <row r="354" spans="1:20" s="43" customFormat="1">
      <c r="A354" s="427"/>
      <c r="B354" s="126">
        <v>16</v>
      </c>
      <c r="C354" s="444"/>
      <c r="D354" s="225"/>
      <c r="E354" s="427"/>
      <c r="F354" s="582">
        <v>704.31</v>
      </c>
      <c r="G354" s="309">
        <v>1</v>
      </c>
      <c r="H354" s="219">
        <f t="shared" si="23"/>
        <v>1793.6499999999746</v>
      </c>
      <c r="I354" s="199">
        <f t="shared" si="24"/>
        <v>2</v>
      </c>
      <c r="J354" s="200">
        <v>159</v>
      </c>
      <c r="K354" s="109" t="s">
        <v>154</v>
      </c>
      <c r="L354" s="531">
        <v>704.31</v>
      </c>
      <c r="M354" s="225"/>
      <c r="N354" s="248"/>
      <c r="O354" s="239"/>
      <c r="P354" s="239"/>
      <c r="Q354" s="321"/>
      <c r="R354" s="321"/>
      <c r="S354" s="322"/>
      <c r="T354" s="124"/>
    </row>
    <row r="355" spans="1:20" s="43" customFormat="1">
      <c r="A355" s="427"/>
      <c r="B355" s="126">
        <v>15</v>
      </c>
      <c r="C355" s="444"/>
      <c r="D355" s="225"/>
      <c r="E355" s="427"/>
      <c r="F355" s="582">
        <v>906.58</v>
      </c>
      <c r="G355" s="309">
        <v>1</v>
      </c>
      <c r="H355" s="219">
        <f t="shared" si="23"/>
        <v>887.06999999997458</v>
      </c>
      <c r="I355" s="199">
        <f t="shared" si="24"/>
        <v>1</v>
      </c>
      <c r="J355" s="200">
        <v>154</v>
      </c>
      <c r="K355" s="109" t="s">
        <v>154</v>
      </c>
      <c r="L355" s="531">
        <v>906.58</v>
      </c>
      <c r="M355" s="225"/>
      <c r="N355" s="248"/>
      <c r="O355" s="239"/>
      <c r="P355" s="239"/>
      <c r="Q355" s="321"/>
      <c r="R355" s="321"/>
      <c r="S355" s="322"/>
      <c r="T355" s="124"/>
    </row>
    <row r="356" spans="1:20" s="43" customFormat="1">
      <c r="A356" s="427"/>
      <c r="B356" s="126">
        <v>15</v>
      </c>
      <c r="C356" s="444"/>
      <c r="D356" s="225"/>
      <c r="E356" s="427"/>
      <c r="F356" s="581">
        <v>887.07</v>
      </c>
      <c r="G356" s="309">
        <v>1</v>
      </c>
      <c r="H356" s="537">
        <f t="shared" si="23"/>
        <v>-2.5465851649641991E-11</v>
      </c>
      <c r="I356" s="538">
        <f t="shared" si="24"/>
        <v>0</v>
      </c>
      <c r="J356" s="200">
        <v>154</v>
      </c>
      <c r="K356" s="109" t="s">
        <v>154</v>
      </c>
      <c r="L356" s="531">
        <v>887.07</v>
      </c>
      <c r="M356" s="225"/>
      <c r="N356" s="248"/>
      <c r="O356" s="239"/>
      <c r="P356" s="239"/>
      <c r="Q356" s="321"/>
      <c r="R356" s="321"/>
      <c r="S356" s="322"/>
      <c r="T356" s="124"/>
    </row>
    <row r="357" spans="1:20" s="43" customFormat="1">
      <c r="A357" s="427"/>
      <c r="B357" s="517">
        <v>15</v>
      </c>
      <c r="C357" s="577">
        <v>18554.09</v>
      </c>
      <c r="D357" s="578">
        <v>20</v>
      </c>
      <c r="E357" s="579"/>
      <c r="F357" s="549"/>
      <c r="G357" s="529"/>
      <c r="H357" s="523">
        <f t="shared" si="23"/>
        <v>18554.089999999975</v>
      </c>
      <c r="I357" s="524">
        <f t="shared" si="24"/>
        <v>20</v>
      </c>
      <c r="J357" s="525" t="s">
        <v>180</v>
      </c>
      <c r="K357" s="530"/>
      <c r="L357" s="549"/>
      <c r="M357" s="225"/>
      <c r="N357" s="248"/>
      <c r="O357" s="239"/>
      <c r="P357" s="239"/>
      <c r="Q357" s="321"/>
      <c r="R357" s="321"/>
      <c r="S357" s="322"/>
      <c r="T357" s="124"/>
    </row>
    <row r="358" spans="1:20" s="43" customFormat="1">
      <c r="A358" s="427"/>
      <c r="B358" s="126">
        <v>15</v>
      </c>
      <c r="C358" s="444"/>
      <c r="D358" s="225"/>
      <c r="E358" s="427"/>
      <c r="F358" s="531">
        <v>931.67</v>
      </c>
      <c r="G358" s="309">
        <v>1</v>
      </c>
      <c r="H358" s="219">
        <f t="shared" ref="H358:H406" si="25">H357-F358+C358</f>
        <v>17622.419999999976</v>
      </c>
      <c r="I358" s="199">
        <f t="shared" ref="I358:I389" si="26">I357-G358+D358</f>
        <v>19</v>
      </c>
      <c r="J358" s="200">
        <v>155</v>
      </c>
      <c r="K358" s="202"/>
      <c r="L358" s="485"/>
      <c r="M358" s="225"/>
      <c r="N358" s="248"/>
      <c r="O358" s="239"/>
      <c r="P358" s="239"/>
      <c r="Q358" s="321"/>
      <c r="R358" s="321"/>
      <c r="S358" s="322"/>
      <c r="T358" s="124"/>
    </row>
    <row r="359" spans="1:20" s="38" customFormat="1">
      <c r="A359" s="267"/>
      <c r="B359" s="126">
        <v>15</v>
      </c>
      <c r="C359" s="435"/>
      <c r="D359" s="222"/>
      <c r="E359" s="267"/>
      <c r="F359" s="531">
        <v>892.66</v>
      </c>
      <c r="G359" s="309">
        <v>1</v>
      </c>
      <c r="H359" s="219">
        <f t="shared" si="25"/>
        <v>16729.759999999977</v>
      </c>
      <c r="I359" s="199">
        <f t="shared" si="26"/>
        <v>18</v>
      </c>
      <c r="J359" s="200">
        <v>155</v>
      </c>
      <c r="K359" s="202"/>
      <c r="L359" s="485"/>
      <c r="M359" s="222"/>
      <c r="N359" s="250"/>
      <c r="O359" s="247"/>
      <c r="P359" s="247"/>
      <c r="Q359" s="61"/>
      <c r="R359" s="61"/>
      <c r="S359" s="59"/>
      <c r="T359" s="59"/>
    </row>
    <row r="360" spans="1:20" s="19" customFormat="1">
      <c r="A360" s="266"/>
      <c r="B360" s="126">
        <v>15</v>
      </c>
      <c r="C360" s="436"/>
      <c r="D360" s="126"/>
      <c r="E360" s="266"/>
      <c r="F360" s="531">
        <v>901.74</v>
      </c>
      <c r="G360" s="309">
        <v>1</v>
      </c>
      <c r="H360" s="219">
        <f t="shared" si="25"/>
        <v>15828.019999999977</v>
      </c>
      <c r="I360" s="199">
        <f t="shared" si="26"/>
        <v>17</v>
      </c>
      <c r="J360" s="200">
        <v>155</v>
      </c>
      <c r="K360" s="202"/>
      <c r="L360" s="485"/>
      <c r="M360" s="126"/>
      <c r="N360" s="248"/>
      <c r="O360" s="240"/>
      <c r="P360" s="240"/>
      <c r="Q360" s="7"/>
      <c r="R360" s="7"/>
      <c r="S360" s="59"/>
      <c r="T360" s="5"/>
    </row>
    <row r="361" spans="1:20" s="19" customFormat="1">
      <c r="A361" s="266"/>
      <c r="B361" s="126">
        <v>15</v>
      </c>
      <c r="C361" s="436"/>
      <c r="D361" s="126"/>
      <c r="E361" s="266"/>
      <c r="F361" s="531">
        <v>908.09</v>
      </c>
      <c r="G361" s="309">
        <v>1</v>
      </c>
      <c r="H361" s="219">
        <f t="shared" si="25"/>
        <v>14919.929999999977</v>
      </c>
      <c r="I361" s="199">
        <f t="shared" si="26"/>
        <v>16</v>
      </c>
      <c r="J361" s="200">
        <v>155</v>
      </c>
      <c r="K361" s="202"/>
      <c r="L361" s="485"/>
      <c r="M361" s="126"/>
      <c r="N361" s="248"/>
      <c r="O361" s="240"/>
      <c r="P361" s="240"/>
      <c r="Q361" s="7"/>
      <c r="R361" s="7"/>
      <c r="S361" s="59"/>
      <c r="T361" s="5"/>
    </row>
    <row r="362" spans="1:20" s="19" customFormat="1">
      <c r="A362" s="266"/>
      <c r="B362" s="126">
        <v>15</v>
      </c>
      <c r="C362" s="436"/>
      <c r="D362" s="126"/>
      <c r="E362" s="266"/>
      <c r="F362" s="531">
        <v>917.61</v>
      </c>
      <c r="G362" s="309">
        <v>1</v>
      </c>
      <c r="H362" s="219">
        <f t="shared" si="25"/>
        <v>14002.319999999976</v>
      </c>
      <c r="I362" s="199">
        <f t="shared" si="26"/>
        <v>15</v>
      </c>
      <c r="J362" s="200">
        <v>155</v>
      </c>
      <c r="K362" s="202"/>
      <c r="L362" s="494"/>
      <c r="M362" s="126"/>
      <c r="N362" s="248"/>
      <c r="O362" s="240"/>
      <c r="P362" s="240"/>
      <c r="Q362" s="7"/>
      <c r="R362" s="7"/>
      <c r="S362" s="59"/>
      <c r="T362" s="5"/>
    </row>
    <row r="363" spans="1:20" s="19" customFormat="1">
      <c r="A363" s="266"/>
      <c r="B363" s="126">
        <v>15</v>
      </c>
      <c r="C363" s="436"/>
      <c r="D363" s="126"/>
      <c r="E363" s="266"/>
      <c r="F363" s="531">
        <v>898.11</v>
      </c>
      <c r="G363" s="309">
        <v>1</v>
      </c>
      <c r="H363" s="219">
        <f t="shared" si="25"/>
        <v>13104.209999999975</v>
      </c>
      <c r="I363" s="199">
        <f t="shared" si="26"/>
        <v>14</v>
      </c>
      <c r="J363" s="200">
        <v>155</v>
      </c>
      <c r="K363" s="202"/>
      <c r="L363" s="204"/>
      <c r="M363" s="126"/>
      <c r="N363" s="248"/>
      <c r="O363" s="240"/>
      <c r="P363" s="240"/>
      <c r="Q363" s="7"/>
      <c r="R363" s="7"/>
      <c r="S363" s="59"/>
      <c r="T363" s="5"/>
    </row>
    <row r="364" spans="1:20" s="19" customFormat="1">
      <c r="A364" s="266"/>
      <c r="B364" s="126">
        <v>15</v>
      </c>
      <c r="C364" s="436"/>
      <c r="D364" s="126"/>
      <c r="E364" s="266"/>
      <c r="F364" s="531">
        <v>942.11</v>
      </c>
      <c r="G364" s="309">
        <v>1</v>
      </c>
      <c r="H364" s="219">
        <f t="shared" si="25"/>
        <v>12162.099999999975</v>
      </c>
      <c r="I364" s="199">
        <f t="shared" si="26"/>
        <v>13</v>
      </c>
      <c r="J364" s="200">
        <v>155</v>
      </c>
      <c r="K364" s="202"/>
      <c r="L364" s="485"/>
      <c r="M364" s="126"/>
      <c r="N364" s="248"/>
      <c r="O364" s="240"/>
      <c r="P364" s="240"/>
      <c r="Q364" s="7"/>
      <c r="R364" s="7"/>
      <c r="S364" s="59"/>
      <c r="T364" s="5"/>
    </row>
    <row r="365" spans="1:20" s="19" customFormat="1">
      <c r="A365" s="266"/>
      <c r="B365" s="126">
        <v>15</v>
      </c>
      <c r="C365" s="436"/>
      <c r="D365" s="126"/>
      <c r="E365" s="266"/>
      <c r="F365" s="531">
        <v>912.62</v>
      </c>
      <c r="G365" s="309">
        <v>1</v>
      </c>
      <c r="H365" s="219">
        <f t="shared" si="25"/>
        <v>11249.479999999974</v>
      </c>
      <c r="I365" s="199">
        <f t="shared" si="26"/>
        <v>12</v>
      </c>
      <c r="J365" s="200">
        <v>155</v>
      </c>
      <c r="K365" s="202"/>
      <c r="L365" s="485"/>
      <c r="M365" s="126"/>
      <c r="N365" s="248"/>
      <c r="O365" s="240"/>
      <c r="P365" s="240"/>
      <c r="Q365" s="7"/>
      <c r="R365" s="7"/>
      <c r="S365" s="59"/>
      <c r="T365" s="5"/>
    </row>
    <row r="366" spans="1:20" s="19" customFormat="1">
      <c r="A366" s="266"/>
      <c r="B366" s="126">
        <v>15</v>
      </c>
      <c r="C366" s="436"/>
      <c r="D366" s="126"/>
      <c r="E366" s="266"/>
      <c r="F366" s="531">
        <v>928.04</v>
      </c>
      <c r="G366" s="309">
        <v>1</v>
      </c>
      <c r="H366" s="219">
        <f t="shared" si="25"/>
        <v>10321.439999999973</v>
      </c>
      <c r="I366" s="199">
        <f t="shared" si="26"/>
        <v>11</v>
      </c>
      <c r="J366" s="200">
        <v>155</v>
      </c>
      <c r="K366" s="202"/>
      <c r="L366" s="485"/>
      <c r="M366" s="126"/>
      <c r="N366" s="248"/>
      <c r="O366" s="240"/>
      <c r="P366" s="240"/>
      <c r="Q366" s="7"/>
      <c r="R366" s="7"/>
      <c r="S366" s="59"/>
      <c r="T366" s="5"/>
    </row>
    <row r="367" spans="1:20" s="19" customFormat="1">
      <c r="A367" s="266"/>
      <c r="B367" s="126">
        <v>15</v>
      </c>
      <c r="C367" s="436"/>
      <c r="D367" s="126"/>
      <c r="E367" s="266"/>
      <c r="F367" s="531">
        <v>940.75</v>
      </c>
      <c r="G367" s="309">
        <v>1</v>
      </c>
      <c r="H367" s="219">
        <f t="shared" si="25"/>
        <v>9380.6899999999732</v>
      </c>
      <c r="I367" s="199">
        <f t="shared" si="26"/>
        <v>10</v>
      </c>
      <c r="J367" s="200">
        <v>155</v>
      </c>
      <c r="K367" s="202"/>
      <c r="L367" s="485"/>
      <c r="M367" s="126"/>
      <c r="N367" s="248"/>
      <c r="O367" s="240"/>
      <c r="P367" s="240"/>
      <c r="Q367" s="7"/>
      <c r="R367" s="7"/>
      <c r="S367" s="59"/>
      <c r="T367" s="5"/>
    </row>
    <row r="368" spans="1:20" s="19" customFormat="1">
      <c r="A368" s="266"/>
      <c r="B368" s="126">
        <v>15</v>
      </c>
      <c r="C368" s="436"/>
      <c r="D368" s="126"/>
      <c r="E368" s="266"/>
      <c r="F368" s="531">
        <v>910.35</v>
      </c>
      <c r="G368" s="309">
        <v>1</v>
      </c>
      <c r="H368" s="219">
        <f t="shared" si="25"/>
        <v>8470.3399999999729</v>
      </c>
      <c r="I368" s="199">
        <f t="shared" si="26"/>
        <v>9</v>
      </c>
      <c r="J368" s="200">
        <v>156</v>
      </c>
      <c r="K368" s="202"/>
      <c r="L368" s="485"/>
      <c r="M368" s="126"/>
      <c r="N368" s="248"/>
      <c r="O368" s="240"/>
      <c r="P368" s="240"/>
      <c r="Q368" s="7"/>
      <c r="R368" s="7"/>
      <c r="S368" s="59"/>
      <c r="T368" s="5"/>
    </row>
    <row r="369" spans="1:20" s="19" customFormat="1">
      <c r="A369" s="431"/>
      <c r="B369" s="126">
        <v>15</v>
      </c>
      <c r="C369" s="436"/>
      <c r="D369" s="126"/>
      <c r="E369" s="266"/>
      <c r="F369" s="531">
        <v>929.86</v>
      </c>
      <c r="G369" s="309">
        <v>1</v>
      </c>
      <c r="H369" s="219">
        <f t="shared" si="25"/>
        <v>7540.4799999999732</v>
      </c>
      <c r="I369" s="199">
        <f t="shared" si="26"/>
        <v>8</v>
      </c>
      <c r="J369" s="200">
        <v>156</v>
      </c>
      <c r="K369" s="202"/>
      <c r="L369" s="485"/>
      <c r="M369" s="126"/>
      <c r="N369" s="248"/>
      <c r="O369" s="240"/>
      <c r="P369" s="240"/>
      <c r="Q369" s="7"/>
      <c r="R369" s="7"/>
      <c r="S369" s="59"/>
      <c r="T369" s="5"/>
    </row>
    <row r="370" spans="1:20" s="38" customFormat="1">
      <c r="A370" s="431"/>
      <c r="B370" s="126">
        <v>15</v>
      </c>
      <c r="C370" s="435"/>
      <c r="D370" s="222"/>
      <c r="E370" s="267"/>
      <c r="F370" s="531">
        <v>916.25</v>
      </c>
      <c r="G370" s="309">
        <v>1</v>
      </c>
      <c r="H370" s="219">
        <f t="shared" si="25"/>
        <v>6624.2299999999732</v>
      </c>
      <c r="I370" s="199">
        <f t="shared" si="26"/>
        <v>7</v>
      </c>
      <c r="J370" s="200">
        <v>156</v>
      </c>
      <c r="K370" s="202"/>
      <c r="L370" s="485"/>
      <c r="M370" s="222"/>
      <c r="N370" s="250"/>
      <c r="O370" s="247"/>
      <c r="P370" s="247"/>
      <c r="Q370" s="61"/>
      <c r="R370" s="61"/>
      <c r="S370" s="59"/>
      <c r="T370" s="59"/>
    </row>
    <row r="371" spans="1:20" s="38" customFormat="1">
      <c r="A371" s="431"/>
      <c r="B371" s="126">
        <v>15</v>
      </c>
      <c r="C371" s="435"/>
      <c r="D371" s="222"/>
      <c r="E371" s="267"/>
      <c r="F371" s="531">
        <v>959.34</v>
      </c>
      <c r="G371" s="309">
        <v>1</v>
      </c>
      <c r="H371" s="219">
        <f t="shared" si="25"/>
        <v>5664.889999999973</v>
      </c>
      <c r="I371" s="199">
        <f t="shared" si="26"/>
        <v>6</v>
      </c>
      <c r="J371" s="200">
        <v>156</v>
      </c>
      <c r="K371" s="202"/>
      <c r="L371" s="485"/>
      <c r="M371" s="222"/>
      <c r="N371" s="323"/>
      <c r="O371" s="247"/>
      <c r="P371" s="247"/>
      <c r="Q371" s="61"/>
      <c r="R371" s="61"/>
      <c r="S371" s="59"/>
      <c r="T371" s="59"/>
    </row>
    <row r="372" spans="1:20" s="19" customFormat="1">
      <c r="A372" s="431"/>
      <c r="B372" s="126">
        <v>15</v>
      </c>
      <c r="C372" s="436"/>
      <c r="D372" s="126"/>
      <c r="E372" s="266"/>
      <c r="F372" s="531">
        <v>934.85</v>
      </c>
      <c r="G372" s="309">
        <v>1</v>
      </c>
      <c r="H372" s="219">
        <f t="shared" si="25"/>
        <v>4730.0399999999727</v>
      </c>
      <c r="I372" s="199">
        <f t="shared" si="26"/>
        <v>5</v>
      </c>
      <c r="J372" s="200">
        <v>156</v>
      </c>
      <c r="K372" s="202"/>
      <c r="L372" s="485"/>
      <c r="M372" s="123"/>
      <c r="N372" s="239"/>
      <c r="O372" s="5"/>
      <c r="P372" s="5"/>
      <c r="Q372" s="239"/>
      <c r="R372" s="7"/>
      <c r="S372" s="59"/>
      <c r="T372" s="5"/>
    </row>
    <row r="373" spans="1:20" s="19" customFormat="1">
      <c r="A373" s="266"/>
      <c r="B373" s="126">
        <v>15</v>
      </c>
      <c r="C373" s="436"/>
      <c r="D373" s="126"/>
      <c r="E373" s="266"/>
      <c r="F373" s="546">
        <v>933.94</v>
      </c>
      <c r="G373" s="309">
        <v>1</v>
      </c>
      <c r="H373" s="219">
        <f t="shared" si="25"/>
        <v>3796.0999999999726</v>
      </c>
      <c r="I373" s="199">
        <f t="shared" si="26"/>
        <v>4</v>
      </c>
      <c r="J373" s="200">
        <v>156</v>
      </c>
      <c r="K373" s="202"/>
      <c r="L373" s="485"/>
      <c r="M373" s="123"/>
      <c r="N373" s="239"/>
      <c r="O373" s="5"/>
      <c r="P373" s="5"/>
      <c r="Q373" s="239"/>
      <c r="R373" s="7"/>
      <c r="S373" s="59"/>
      <c r="T373" s="5"/>
    </row>
    <row r="374" spans="1:20" s="19" customFormat="1">
      <c r="A374" s="266"/>
      <c r="B374" s="126">
        <v>15</v>
      </c>
      <c r="C374" s="436"/>
      <c r="D374" s="126"/>
      <c r="E374" s="266"/>
      <c r="F374" s="531">
        <v>939.84</v>
      </c>
      <c r="G374" s="309">
        <v>1</v>
      </c>
      <c r="H374" s="219">
        <f t="shared" si="25"/>
        <v>2856.2599999999725</v>
      </c>
      <c r="I374" s="199">
        <f t="shared" si="26"/>
        <v>3</v>
      </c>
      <c r="J374" s="200">
        <v>156</v>
      </c>
      <c r="K374" s="202"/>
      <c r="L374" s="485"/>
      <c r="M374" s="123"/>
      <c r="N374" s="239"/>
      <c r="O374" s="5"/>
      <c r="P374" s="5"/>
      <c r="Q374" s="239"/>
      <c r="R374" s="7"/>
      <c r="S374" s="59"/>
      <c r="T374" s="5"/>
    </row>
    <row r="375" spans="1:20" s="19" customFormat="1">
      <c r="A375" s="266"/>
      <c r="B375" s="126">
        <v>15</v>
      </c>
      <c r="C375" s="436"/>
      <c r="D375" s="126"/>
      <c r="E375" s="266"/>
      <c r="F375" s="531">
        <v>944.83</v>
      </c>
      <c r="G375" s="309">
        <v>1</v>
      </c>
      <c r="H375" s="219">
        <f t="shared" si="25"/>
        <v>1911.4299999999726</v>
      </c>
      <c r="I375" s="199">
        <f t="shared" si="26"/>
        <v>2</v>
      </c>
      <c r="J375" s="200">
        <v>156</v>
      </c>
      <c r="K375" s="202"/>
      <c r="L375" s="485"/>
      <c r="M375" s="123"/>
      <c r="N375" s="239"/>
      <c r="O375" s="5"/>
      <c r="P375" s="5"/>
      <c r="Q375" s="239"/>
      <c r="R375" s="7"/>
      <c r="S375" s="59"/>
      <c r="T375" s="5"/>
    </row>
    <row r="376" spans="1:20" s="19" customFormat="1">
      <c r="A376" s="266"/>
      <c r="B376" s="126">
        <v>15</v>
      </c>
      <c r="C376" s="436"/>
      <c r="D376" s="126"/>
      <c r="E376" s="266"/>
      <c r="F376" s="531">
        <v>963.88</v>
      </c>
      <c r="G376" s="309">
        <v>1</v>
      </c>
      <c r="H376" s="219">
        <f t="shared" si="25"/>
        <v>947.54999999997256</v>
      </c>
      <c r="I376" s="199">
        <f t="shared" si="26"/>
        <v>1</v>
      </c>
      <c r="J376" s="200">
        <v>156</v>
      </c>
      <c r="K376" s="202"/>
      <c r="L376" s="485"/>
      <c r="M376" s="123"/>
      <c r="N376" s="239"/>
      <c r="O376" s="5"/>
      <c r="P376" s="5"/>
      <c r="Q376" s="239"/>
      <c r="R376" s="7"/>
      <c r="S376" s="59"/>
      <c r="T376" s="5"/>
    </row>
    <row r="377" spans="1:20" s="19" customFormat="1">
      <c r="A377" s="266"/>
      <c r="B377" s="126">
        <v>15</v>
      </c>
      <c r="C377" s="436"/>
      <c r="D377" s="126"/>
      <c r="E377" s="266"/>
      <c r="F377" s="531">
        <v>947.55</v>
      </c>
      <c r="G377" s="309">
        <v>1</v>
      </c>
      <c r="H377" s="219">
        <f t="shared" si="25"/>
        <v>-2.7398527890909463E-11</v>
      </c>
      <c r="I377" s="199">
        <f t="shared" si="26"/>
        <v>0</v>
      </c>
      <c r="J377" s="200">
        <v>156</v>
      </c>
      <c r="K377" s="202"/>
      <c r="L377" s="485"/>
      <c r="M377" s="123"/>
      <c r="N377" s="239"/>
      <c r="O377" s="5"/>
      <c r="P377" s="5"/>
      <c r="Q377" s="7"/>
      <c r="R377" s="7"/>
      <c r="S377" s="59"/>
      <c r="T377" s="5"/>
    </row>
    <row r="378" spans="1:20" s="19" customFormat="1">
      <c r="A378" s="266"/>
      <c r="B378" s="517">
        <v>16</v>
      </c>
      <c r="C378" s="577">
        <v>19424.400000000001</v>
      </c>
      <c r="D378" s="578">
        <v>21</v>
      </c>
      <c r="E378" s="533"/>
      <c r="F378" s="549"/>
      <c r="G378" s="529"/>
      <c r="H378" s="523">
        <f t="shared" si="25"/>
        <v>19424.399999999972</v>
      </c>
      <c r="I378" s="524">
        <f t="shared" si="26"/>
        <v>21</v>
      </c>
      <c r="J378" s="525" t="s">
        <v>179</v>
      </c>
      <c r="K378" s="530"/>
      <c r="L378" s="485"/>
      <c r="M378" s="123"/>
      <c r="N378" s="239"/>
      <c r="O378" s="5"/>
      <c r="P378" s="5"/>
      <c r="Q378" s="5"/>
      <c r="R378" s="7"/>
      <c r="S378" s="59"/>
      <c r="T378" s="5"/>
    </row>
    <row r="379" spans="1:20" s="19" customFormat="1">
      <c r="A379" s="266"/>
      <c r="B379" s="126"/>
      <c r="C379" s="436"/>
      <c r="D379" s="126"/>
      <c r="E379" s="266"/>
      <c r="F379" s="531">
        <v>939.8</v>
      </c>
      <c r="G379" s="309">
        <v>1</v>
      </c>
      <c r="H379" s="219">
        <f t="shared" si="25"/>
        <v>18484.599999999973</v>
      </c>
      <c r="I379" s="199">
        <f t="shared" si="26"/>
        <v>20</v>
      </c>
      <c r="J379" s="200">
        <v>163</v>
      </c>
      <c r="K379" s="202" t="s">
        <v>154</v>
      </c>
      <c r="L379" s="494"/>
      <c r="M379" s="123"/>
      <c r="N379" s="239"/>
      <c r="O379" s="5"/>
      <c r="P379" s="5"/>
      <c r="Q379" s="5"/>
      <c r="R379" s="7"/>
      <c r="S379" s="59"/>
      <c r="T379" s="5"/>
    </row>
    <row r="380" spans="1:20" s="19" customFormat="1">
      <c r="A380" s="266"/>
      <c r="B380" s="126"/>
      <c r="C380" s="436"/>
      <c r="D380" s="126"/>
      <c r="E380" s="266"/>
      <c r="F380" s="531">
        <v>938</v>
      </c>
      <c r="G380" s="309">
        <v>1</v>
      </c>
      <c r="H380" s="219">
        <f t="shared" si="25"/>
        <v>17546.599999999973</v>
      </c>
      <c r="I380" s="199">
        <f t="shared" si="26"/>
        <v>19</v>
      </c>
      <c r="J380" s="200">
        <v>163</v>
      </c>
      <c r="K380" s="202" t="s">
        <v>154</v>
      </c>
      <c r="L380" s="485"/>
      <c r="M380" s="123"/>
      <c r="N380" s="239"/>
      <c r="O380" s="5"/>
      <c r="P380" s="5"/>
      <c r="Q380" s="5"/>
      <c r="R380" s="7"/>
      <c r="S380" s="59"/>
      <c r="T380" s="5"/>
    </row>
    <row r="381" spans="1:20" s="19" customFormat="1">
      <c r="A381" s="266"/>
      <c r="B381" s="126"/>
      <c r="C381" s="436"/>
      <c r="D381" s="126"/>
      <c r="E381" s="266"/>
      <c r="F381" s="531">
        <v>915.3</v>
      </c>
      <c r="G381" s="309">
        <v>1</v>
      </c>
      <c r="H381" s="219">
        <f t="shared" si="25"/>
        <v>16631.299999999974</v>
      </c>
      <c r="I381" s="199">
        <f t="shared" si="26"/>
        <v>18</v>
      </c>
      <c r="J381" s="200">
        <v>163</v>
      </c>
      <c r="K381" s="202" t="s">
        <v>154</v>
      </c>
      <c r="L381" s="485"/>
      <c r="M381" s="123"/>
      <c r="N381" s="239"/>
      <c r="O381" s="5"/>
      <c r="P381" s="5"/>
      <c r="Q381" s="5"/>
      <c r="R381" s="7"/>
      <c r="S381" s="59"/>
      <c r="T381" s="5"/>
    </row>
    <row r="382" spans="1:20" s="19" customFormat="1">
      <c r="A382" s="266"/>
      <c r="B382" s="126"/>
      <c r="C382" s="436"/>
      <c r="D382" s="126"/>
      <c r="E382" s="266"/>
      <c r="F382" s="531">
        <v>938.9</v>
      </c>
      <c r="G382" s="309">
        <v>1</v>
      </c>
      <c r="H382" s="219">
        <f t="shared" si="25"/>
        <v>15692.399999999974</v>
      </c>
      <c r="I382" s="199">
        <f t="shared" si="26"/>
        <v>17</v>
      </c>
      <c r="J382" s="200">
        <v>163</v>
      </c>
      <c r="K382" s="202" t="s">
        <v>154</v>
      </c>
      <c r="L382" s="485"/>
      <c r="M382" s="123"/>
      <c r="N382" s="239"/>
      <c r="O382" s="5"/>
      <c r="P382" s="5"/>
      <c r="Q382" s="5"/>
      <c r="R382" s="7"/>
      <c r="S382" s="59"/>
      <c r="T382" s="5"/>
    </row>
    <row r="383" spans="1:20" s="19" customFormat="1">
      <c r="A383" s="266"/>
      <c r="B383" s="126"/>
      <c r="C383" s="436"/>
      <c r="D383" s="126"/>
      <c r="E383" s="266"/>
      <c r="F383" s="531">
        <v>922.6</v>
      </c>
      <c r="G383" s="309">
        <v>1</v>
      </c>
      <c r="H383" s="219">
        <f t="shared" si="25"/>
        <v>14769.799999999974</v>
      </c>
      <c r="I383" s="199">
        <f t="shared" si="26"/>
        <v>16</v>
      </c>
      <c r="J383" s="200">
        <v>163</v>
      </c>
      <c r="K383" s="202" t="s">
        <v>154</v>
      </c>
      <c r="L383" s="485"/>
      <c r="M383" s="123"/>
      <c r="N383" s="239"/>
      <c r="O383" s="248"/>
      <c r="P383" s="248"/>
      <c r="Q383" s="5"/>
      <c r="R383" s="7"/>
      <c r="S383" s="59"/>
      <c r="T383" s="5"/>
    </row>
    <row r="384" spans="1:20" s="19" customFormat="1">
      <c r="A384" s="266"/>
      <c r="B384" s="126"/>
      <c r="C384" s="436"/>
      <c r="D384" s="126"/>
      <c r="E384" s="266"/>
      <c r="F384" s="531">
        <v>911.7</v>
      </c>
      <c r="G384" s="309">
        <v>1</v>
      </c>
      <c r="H384" s="219">
        <f t="shared" si="25"/>
        <v>13858.099999999973</v>
      </c>
      <c r="I384" s="199">
        <f t="shared" si="26"/>
        <v>15</v>
      </c>
      <c r="J384" s="200">
        <v>163</v>
      </c>
      <c r="K384" s="202" t="s">
        <v>154</v>
      </c>
      <c r="L384" s="485"/>
      <c r="M384" s="123"/>
      <c r="N384" s="239"/>
      <c r="O384" s="248"/>
      <c r="P384" s="248"/>
      <c r="Q384" s="7"/>
      <c r="R384" s="7"/>
      <c r="S384" s="59"/>
      <c r="T384" s="5"/>
    </row>
    <row r="385" spans="1:20" s="19" customFormat="1">
      <c r="A385" s="266"/>
      <c r="B385" s="126"/>
      <c r="C385" s="436"/>
      <c r="D385" s="126"/>
      <c r="E385" s="266"/>
      <c r="F385" s="531">
        <v>938</v>
      </c>
      <c r="G385" s="309">
        <v>1</v>
      </c>
      <c r="H385" s="219">
        <f t="shared" si="25"/>
        <v>12920.099999999973</v>
      </c>
      <c r="I385" s="199">
        <f t="shared" si="26"/>
        <v>14</v>
      </c>
      <c r="J385" s="200">
        <v>163</v>
      </c>
      <c r="K385" s="202" t="s">
        <v>154</v>
      </c>
      <c r="L385" s="204"/>
      <c r="M385" s="123"/>
      <c r="N385" s="239"/>
      <c r="O385" s="248"/>
      <c r="P385" s="248"/>
      <c r="Q385" s="7"/>
      <c r="R385" s="7"/>
      <c r="S385" s="59"/>
      <c r="T385" s="5"/>
    </row>
    <row r="386" spans="1:20" s="19" customFormat="1">
      <c r="A386" s="266"/>
      <c r="B386" s="126"/>
      <c r="C386" s="436"/>
      <c r="D386" s="126"/>
      <c r="E386" s="266"/>
      <c r="F386" s="531">
        <v>909</v>
      </c>
      <c r="G386" s="309">
        <v>1</v>
      </c>
      <c r="H386" s="219">
        <f t="shared" si="25"/>
        <v>12011.099999999973</v>
      </c>
      <c r="I386" s="199">
        <f t="shared" si="26"/>
        <v>13</v>
      </c>
      <c r="J386" s="200">
        <v>163</v>
      </c>
      <c r="K386" s="202" t="s">
        <v>154</v>
      </c>
      <c r="L386" s="485"/>
      <c r="M386" s="123"/>
      <c r="N386" s="239"/>
      <c r="O386" s="248"/>
      <c r="P386" s="248"/>
      <c r="Q386" s="7"/>
      <c r="R386" s="7"/>
      <c r="S386" s="59"/>
      <c r="T386" s="5"/>
    </row>
    <row r="387" spans="1:20" s="19" customFormat="1">
      <c r="A387" s="266"/>
      <c r="B387" s="126"/>
      <c r="C387" s="436"/>
      <c r="D387" s="126"/>
      <c r="E387" s="266"/>
      <c r="F387" s="531">
        <v>932.6</v>
      </c>
      <c r="G387" s="309">
        <v>1</v>
      </c>
      <c r="H387" s="219">
        <f t="shared" si="25"/>
        <v>11078.499999999973</v>
      </c>
      <c r="I387" s="199">
        <f t="shared" si="26"/>
        <v>12</v>
      </c>
      <c r="J387" s="200">
        <v>163</v>
      </c>
      <c r="K387" s="202" t="s">
        <v>154</v>
      </c>
      <c r="L387" s="485"/>
      <c r="M387" s="123"/>
      <c r="N387" s="239"/>
      <c r="O387" s="248"/>
      <c r="P387" s="248"/>
      <c r="Q387" s="7"/>
      <c r="R387" s="7"/>
      <c r="S387" s="59"/>
      <c r="T387" s="5"/>
    </row>
    <row r="388" spans="1:20" s="19" customFormat="1">
      <c r="A388" s="266"/>
      <c r="B388" s="126"/>
      <c r="C388" s="436"/>
      <c r="D388" s="126"/>
      <c r="E388" s="266"/>
      <c r="F388" s="531">
        <v>932.6</v>
      </c>
      <c r="G388" s="309">
        <v>1</v>
      </c>
      <c r="H388" s="219">
        <f t="shared" si="25"/>
        <v>10145.899999999972</v>
      </c>
      <c r="I388" s="199">
        <f t="shared" si="26"/>
        <v>11</v>
      </c>
      <c r="J388" s="200">
        <v>163</v>
      </c>
      <c r="K388" s="202" t="s">
        <v>154</v>
      </c>
      <c r="L388" s="485"/>
      <c r="M388" s="123"/>
      <c r="N388" s="239"/>
      <c r="O388" s="248"/>
      <c r="P388" s="248"/>
      <c r="Q388" s="7"/>
      <c r="R388" s="7"/>
      <c r="S388" s="59"/>
      <c r="T388" s="5"/>
    </row>
    <row r="389" spans="1:20" s="19" customFormat="1">
      <c r="A389" s="266"/>
      <c r="B389" s="126"/>
      <c r="C389" s="436"/>
      <c r="D389" s="126"/>
      <c r="E389" s="266"/>
      <c r="F389" s="531">
        <v>911.7</v>
      </c>
      <c r="G389" s="309">
        <v>1</v>
      </c>
      <c r="H389" s="219">
        <f t="shared" si="25"/>
        <v>9234.1999999999716</v>
      </c>
      <c r="I389" s="199">
        <f t="shared" si="26"/>
        <v>10</v>
      </c>
      <c r="J389" s="200">
        <v>163</v>
      </c>
      <c r="K389" s="202" t="s">
        <v>154</v>
      </c>
      <c r="L389" s="485"/>
      <c r="M389" s="123"/>
      <c r="N389" s="239"/>
      <c r="O389" s="248"/>
      <c r="P389" s="248"/>
      <c r="Q389" s="7"/>
      <c r="R389" s="7"/>
      <c r="S389" s="59"/>
      <c r="T389" s="5"/>
    </row>
    <row r="390" spans="1:20" s="19" customFormat="1">
      <c r="A390" s="266"/>
      <c r="B390" s="126"/>
      <c r="C390" s="436"/>
      <c r="D390" s="126"/>
      <c r="E390" s="266"/>
      <c r="F390" s="531">
        <v>916.3</v>
      </c>
      <c r="G390" s="309">
        <v>1</v>
      </c>
      <c r="H390" s="219">
        <f t="shared" si="25"/>
        <v>8317.8999999999724</v>
      </c>
      <c r="I390" s="199">
        <f t="shared" ref="I390:I421" si="27">I389-G390+D390</f>
        <v>9</v>
      </c>
      <c r="J390" s="200">
        <v>164</v>
      </c>
      <c r="K390" s="202" t="s">
        <v>154</v>
      </c>
      <c r="L390" s="485"/>
      <c r="M390" s="123"/>
      <c r="N390" s="239"/>
      <c r="O390" s="248"/>
      <c r="P390" s="248"/>
      <c r="Q390" s="7"/>
      <c r="R390" s="7"/>
      <c r="S390" s="59"/>
      <c r="T390" s="5"/>
    </row>
    <row r="391" spans="1:20" s="19" customFormat="1">
      <c r="A391" s="266"/>
      <c r="B391" s="126"/>
      <c r="C391" s="436"/>
      <c r="D391" s="126"/>
      <c r="E391" s="266"/>
      <c r="F391" s="531">
        <v>911.7</v>
      </c>
      <c r="G391" s="309">
        <v>1</v>
      </c>
      <c r="H391" s="219">
        <f t="shared" si="25"/>
        <v>7406.1999999999725</v>
      </c>
      <c r="I391" s="199">
        <f t="shared" si="27"/>
        <v>8</v>
      </c>
      <c r="J391" s="200">
        <v>164</v>
      </c>
      <c r="K391" s="202" t="s">
        <v>154</v>
      </c>
      <c r="L391" s="485"/>
      <c r="M391" s="123"/>
      <c r="N391" s="239"/>
      <c r="O391" s="248"/>
      <c r="P391" s="248"/>
      <c r="Q391" s="7"/>
      <c r="R391" s="7"/>
      <c r="S391" s="59"/>
      <c r="T391" s="5"/>
    </row>
    <row r="392" spans="1:20" s="19" customFormat="1">
      <c r="A392" s="266"/>
      <c r="B392" s="126"/>
      <c r="C392" s="436"/>
      <c r="D392" s="126"/>
      <c r="E392" s="266"/>
      <c r="F392" s="531">
        <v>920.8</v>
      </c>
      <c r="G392" s="309">
        <v>1</v>
      </c>
      <c r="H392" s="219">
        <f t="shared" si="25"/>
        <v>6485.3999999999724</v>
      </c>
      <c r="I392" s="199">
        <f t="shared" si="27"/>
        <v>7</v>
      </c>
      <c r="J392" s="200">
        <v>164</v>
      </c>
      <c r="K392" s="202" t="s">
        <v>154</v>
      </c>
      <c r="L392" s="485"/>
      <c r="M392" s="123"/>
      <c r="N392" s="239"/>
      <c r="O392" s="248"/>
      <c r="P392" s="248"/>
      <c r="Q392" s="7"/>
      <c r="R392" s="7"/>
      <c r="S392" s="59"/>
      <c r="T392" s="5"/>
    </row>
    <row r="393" spans="1:20" s="38" customFormat="1">
      <c r="A393" s="266"/>
      <c r="B393" s="126"/>
      <c r="C393" s="435"/>
      <c r="D393" s="222"/>
      <c r="E393" s="267"/>
      <c r="F393" s="531">
        <v>939.8</v>
      </c>
      <c r="G393" s="309">
        <v>1</v>
      </c>
      <c r="H393" s="219">
        <f t="shared" si="25"/>
        <v>5545.5999999999722</v>
      </c>
      <c r="I393" s="199">
        <f t="shared" si="27"/>
        <v>6</v>
      </c>
      <c r="J393" s="200">
        <v>164</v>
      </c>
      <c r="K393" s="202" t="s">
        <v>154</v>
      </c>
      <c r="L393" s="485"/>
      <c r="M393" s="244"/>
      <c r="N393" s="239"/>
      <c r="O393" s="248"/>
      <c r="P393" s="248"/>
      <c r="Q393" s="61"/>
      <c r="R393" s="61"/>
      <c r="S393" s="59"/>
      <c r="T393" s="59"/>
    </row>
    <row r="394" spans="1:20" s="19" customFormat="1">
      <c r="A394" s="266"/>
      <c r="B394" s="126"/>
      <c r="C394" s="436"/>
      <c r="D394" s="126"/>
      <c r="E394" s="266"/>
      <c r="F394" s="546">
        <v>929.9</v>
      </c>
      <c r="G394" s="309">
        <v>1</v>
      </c>
      <c r="H394" s="219">
        <f t="shared" si="25"/>
        <v>4615.6999999999725</v>
      </c>
      <c r="I394" s="199">
        <f t="shared" si="27"/>
        <v>5</v>
      </c>
      <c r="J394" s="200">
        <v>164</v>
      </c>
      <c r="K394" s="202" t="s">
        <v>154</v>
      </c>
      <c r="L394" s="485"/>
      <c r="M394" s="126"/>
      <c r="N394" s="248"/>
      <c r="O394" s="240"/>
      <c r="P394" s="240"/>
      <c r="Q394" s="7"/>
      <c r="R394" s="7"/>
      <c r="S394" s="59"/>
      <c r="T394" s="5"/>
    </row>
    <row r="395" spans="1:20" s="19" customFormat="1">
      <c r="A395" s="266"/>
      <c r="B395" s="126"/>
      <c r="C395" s="436"/>
      <c r="D395" s="126"/>
      <c r="E395" s="266"/>
      <c r="F395" s="531">
        <v>921.7</v>
      </c>
      <c r="G395" s="309">
        <v>1</v>
      </c>
      <c r="H395" s="219">
        <f t="shared" si="25"/>
        <v>3693.9999999999727</v>
      </c>
      <c r="I395" s="199">
        <f t="shared" si="27"/>
        <v>4</v>
      </c>
      <c r="J395" s="200">
        <v>164</v>
      </c>
      <c r="K395" s="202" t="s">
        <v>154</v>
      </c>
      <c r="L395" s="485"/>
      <c r="M395" s="126"/>
      <c r="N395" s="248"/>
      <c r="O395" s="240"/>
      <c r="P395" s="240"/>
      <c r="Q395" s="7"/>
      <c r="R395" s="7"/>
      <c r="S395" s="59"/>
      <c r="T395" s="5"/>
    </row>
    <row r="396" spans="1:20" s="19" customFormat="1">
      <c r="A396" s="266"/>
      <c r="B396" s="126"/>
      <c r="C396" s="436"/>
      <c r="D396" s="126"/>
      <c r="E396" s="266"/>
      <c r="F396" s="531">
        <v>940.7</v>
      </c>
      <c r="G396" s="309">
        <v>1</v>
      </c>
      <c r="H396" s="219">
        <f t="shared" si="25"/>
        <v>2753.2999999999729</v>
      </c>
      <c r="I396" s="199">
        <f t="shared" si="27"/>
        <v>3</v>
      </c>
      <c r="J396" s="200">
        <v>164</v>
      </c>
      <c r="K396" s="202" t="s">
        <v>154</v>
      </c>
      <c r="L396" s="485"/>
      <c r="M396" s="126"/>
      <c r="N396" s="248"/>
      <c r="O396" s="240"/>
      <c r="P396" s="240"/>
      <c r="Q396" s="7"/>
      <c r="R396" s="7"/>
      <c r="S396" s="59"/>
      <c r="T396" s="5"/>
    </row>
    <row r="397" spans="1:20" s="19" customFormat="1">
      <c r="A397" s="266"/>
      <c r="B397" s="126"/>
      <c r="C397" s="436"/>
      <c r="D397" s="126"/>
      <c r="E397" s="266"/>
      <c r="F397" s="531">
        <v>934.4</v>
      </c>
      <c r="G397" s="309">
        <v>1</v>
      </c>
      <c r="H397" s="219">
        <f t="shared" si="25"/>
        <v>1818.8999999999728</v>
      </c>
      <c r="I397" s="199">
        <f t="shared" si="27"/>
        <v>2</v>
      </c>
      <c r="J397" s="200">
        <v>164</v>
      </c>
      <c r="K397" s="202" t="s">
        <v>154</v>
      </c>
      <c r="L397" s="485"/>
      <c r="M397" s="126"/>
      <c r="N397" s="248"/>
      <c r="O397" s="240"/>
      <c r="P397" s="240"/>
      <c r="Q397" s="7"/>
      <c r="R397" s="7"/>
      <c r="S397" s="59"/>
      <c r="T397" s="5"/>
    </row>
    <row r="398" spans="1:20" s="19" customFormat="1">
      <c r="A398" s="266"/>
      <c r="B398" s="126"/>
      <c r="C398" s="436"/>
      <c r="D398" s="126"/>
      <c r="E398" s="266"/>
      <c r="F398" s="531">
        <v>909.9</v>
      </c>
      <c r="G398" s="309">
        <v>1</v>
      </c>
      <c r="H398" s="219">
        <f t="shared" si="25"/>
        <v>908.99999999997283</v>
      </c>
      <c r="I398" s="199">
        <f t="shared" si="27"/>
        <v>1</v>
      </c>
      <c r="J398" s="200">
        <v>164</v>
      </c>
      <c r="K398" s="202" t="s">
        <v>154</v>
      </c>
      <c r="L398" s="485"/>
      <c r="M398" s="126"/>
      <c r="N398" s="248"/>
      <c r="O398" s="240"/>
      <c r="P398" s="240"/>
      <c r="Q398" s="7"/>
      <c r="R398" s="7"/>
      <c r="S398" s="59"/>
      <c r="T398" s="5"/>
    </row>
    <row r="399" spans="1:20" s="19" customFormat="1">
      <c r="A399" s="266"/>
      <c r="B399" s="126"/>
      <c r="C399" s="436"/>
      <c r="D399" s="126"/>
      <c r="E399" s="266"/>
      <c r="F399" s="531">
        <v>909</v>
      </c>
      <c r="G399" s="309">
        <v>1</v>
      </c>
      <c r="H399" s="219">
        <f t="shared" si="25"/>
        <v>-2.7171154215466231E-11</v>
      </c>
      <c r="I399" s="199">
        <f t="shared" si="27"/>
        <v>0</v>
      </c>
      <c r="J399" s="200">
        <v>164</v>
      </c>
      <c r="K399" s="202" t="s">
        <v>154</v>
      </c>
      <c r="L399" s="485"/>
      <c r="M399" s="126"/>
      <c r="N399" s="248"/>
      <c r="O399" s="240"/>
      <c r="P399" s="240"/>
      <c r="Q399" s="7"/>
      <c r="R399" s="7"/>
      <c r="S399" s="59"/>
      <c r="T399" s="5"/>
    </row>
    <row r="400" spans="1:20" s="19" customFormat="1">
      <c r="A400" s="266"/>
      <c r="B400" s="517">
        <v>17</v>
      </c>
      <c r="C400" s="532">
        <v>18624.48</v>
      </c>
      <c r="D400" s="517">
        <v>21</v>
      </c>
      <c r="E400" s="533"/>
      <c r="F400" s="580"/>
      <c r="G400" s="529"/>
      <c r="H400" s="523">
        <f t="shared" si="25"/>
        <v>18624.479999999974</v>
      </c>
      <c r="I400" s="524">
        <f t="shared" si="27"/>
        <v>21</v>
      </c>
      <c r="J400" s="525" t="s">
        <v>183</v>
      </c>
      <c r="K400" s="530"/>
      <c r="L400" s="549"/>
      <c r="M400" s="126"/>
      <c r="N400" s="248"/>
      <c r="O400" s="240"/>
      <c r="P400" s="240"/>
      <c r="Q400" s="7"/>
      <c r="R400" s="7"/>
      <c r="S400" s="59"/>
      <c r="T400" s="5"/>
    </row>
    <row r="401" spans="1:20" s="19" customFormat="1">
      <c r="A401" s="266"/>
      <c r="B401" s="126">
        <v>18</v>
      </c>
      <c r="C401" s="436"/>
      <c r="D401" s="126"/>
      <c r="E401" s="266"/>
      <c r="F401" s="494">
        <v>907.03</v>
      </c>
      <c r="G401" s="309">
        <v>1</v>
      </c>
      <c r="H401" s="219">
        <f t="shared" si="25"/>
        <v>17717.449999999975</v>
      </c>
      <c r="I401" s="199">
        <f t="shared" si="27"/>
        <v>20</v>
      </c>
      <c r="J401" s="200">
        <v>172</v>
      </c>
      <c r="K401" s="202" t="s">
        <v>154</v>
      </c>
      <c r="L401" s="531">
        <v>907.03</v>
      </c>
      <c r="M401" s="126"/>
      <c r="N401" s="248"/>
      <c r="O401" s="240"/>
      <c r="P401" s="240"/>
      <c r="Q401" s="7"/>
      <c r="R401" s="7"/>
      <c r="S401" s="59"/>
      <c r="T401" s="5"/>
    </row>
    <row r="402" spans="1:20" s="19" customFormat="1">
      <c r="A402" s="266"/>
      <c r="B402" s="126">
        <v>18</v>
      </c>
      <c r="C402" s="436"/>
      <c r="D402" s="126"/>
      <c r="E402" s="266"/>
      <c r="F402" s="485">
        <v>903.85</v>
      </c>
      <c r="G402" s="309">
        <v>1</v>
      </c>
      <c r="H402" s="219">
        <f t="shared" si="25"/>
        <v>16813.599999999977</v>
      </c>
      <c r="I402" s="199">
        <f t="shared" si="27"/>
        <v>19</v>
      </c>
      <c r="J402" s="200">
        <v>172</v>
      </c>
      <c r="K402" s="202" t="s">
        <v>154</v>
      </c>
      <c r="L402" s="531">
        <v>903.85</v>
      </c>
      <c r="M402" s="126"/>
      <c r="N402" s="248"/>
      <c r="O402" s="240"/>
      <c r="P402" s="240"/>
      <c r="Q402" s="7"/>
      <c r="R402" s="7"/>
      <c r="S402" s="59"/>
      <c r="T402" s="5"/>
    </row>
    <row r="403" spans="1:20" s="19" customFormat="1">
      <c r="A403" s="266"/>
      <c r="B403" s="126">
        <v>21</v>
      </c>
      <c r="C403" s="436"/>
      <c r="D403" s="126"/>
      <c r="E403" s="266"/>
      <c r="F403" s="485">
        <v>884.35</v>
      </c>
      <c r="G403" s="309">
        <v>1</v>
      </c>
      <c r="H403" s="219">
        <f t="shared" si="25"/>
        <v>15929.249999999976</v>
      </c>
      <c r="I403" s="199">
        <f t="shared" si="27"/>
        <v>18</v>
      </c>
      <c r="J403" s="200">
        <v>180</v>
      </c>
      <c r="K403" s="202" t="s">
        <v>154</v>
      </c>
      <c r="L403" s="485">
        <v>884.35</v>
      </c>
      <c r="M403" s="126"/>
      <c r="N403" s="248"/>
      <c r="O403" s="240"/>
      <c r="P403" s="240"/>
      <c r="Q403" s="7"/>
      <c r="R403" s="7"/>
      <c r="S403" s="59"/>
      <c r="T403" s="5"/>
    </row>
    <row r="404" spans="1:20" s="19" customFormat="1">
      <c r="A404" s="266"/>
      <c r="B404" s="126">
        <v>20</v>
      </c>
      <c r="C404" s="436"/>
      <c r="D404" s="126"/>
      <c r="E404" s="266"/>
      <c r="F404" s="485">
        <v>893.42</v>
      </c>
      <c r="G404" s="309">
        <v>1</v>
      </c>
      <c r="H404" s="219">
        <f t="shared" si="25"/>
        <v>15035.829999999976</v>
      </c>
      <c r="I404" s="199">
        <f t="shared" si="27"/>
        <v>17</v>
      </c>
      <c r="J404" s="200">
        <v>179</v>
      </c>
      <c r="K404" s="202" t="s">
        <v>154</v>
      </c>
      <c r="L404" s="485">
        <v>893.42</v>
      </c>
      <c r="M404" s="126"/>
      <c r="N404" s="248"/>
      <c r="O404" s="240"/>
      <c r="P404" s="240"/>
      <c r="Q404" s="7"/>
      <c r="R404" s="7"/>
      <c r="S404" s="59"/>
      <c r="T404" s="5"/>
    </row>
    <row r="405" spans="1:20" s="19" customFormat="1">
      <c r="A405" s="266"/>
      <c r="B405" s="126">
        <v>21</v>
      </c>
      <c r="C405" s="436"/>
      <c r="D405" s="126"/>
      <c r="E405" s="266"/>
      <c r="F405" s="485">
        <v>897.51</v>
      </c>
      <c r="G405" s="309">
        <v>1</v>
      </c>
      <c r="H405" s="219">
        <f t="shared" si="25"/>
        <v>14138.319999999976</v>
      </c>
      <c r="I405" s="199">
        <f t="shared" si="27"/>
        <v>16</v>
      </c>
      <c r="J405" s="200">
        <v>180</v>
      </c>
      <c r="K405" s="202" t="s">
        <v>154</v>
      </c>
      <c r="L405" s="485">
        <v>897.51</v>
      </c>
      <c r="M405" s="126"/>
      <c r="N405" s="248"/>
      <c r="O405" s="240"/>
      <c r="P405" s="240"/>
      <c r="Q405" s="7"/>
      <c r="R405" s="7"/>
      <c r="S405" s="59"/>
      <c r="T405" s="5"/>
    </row>
    <row r="406" spans="1:20" s="19" customFormat="1">
      <c r="A406" s="266"/>
      <c r="B406" s="126">
        <v>20</v>
      </c>
      <c r="C406" s="436"/>
      <c r="D406" s="126"/>
      <c r="E406" s="266"/>
      <c r="F406" s="485">
        <v>901.13</v>
      </c>
      <c r="G406" s="309">
        <v>1</v>
      </c>
      <c r="H406" s="219">
        <f t="shared" si="25"/>
        <v>13237.189999999977</v>
      </c>
      <c r="I406" s="199">
        <f t="shared" si="27"/>
        <v>15</v>
      </c>
      <c r="J406" s="200">
        <v>179</v>
      </c>
      <c r="K406" s="202" t="s">
        <v>154</v>
      </c>
      <c r="L406" s="485">
        <v>901.13</v>
      </c>
      <c r="M406" s="126"/>
      <c r="N406" s="248"/>
      <c r="O406" s="240"/>
      <c r="P406" s="240"/>
      <c r="Q406" s="7"/>
      <c r="R406" s="7"/>
      <c r="S406" s="59"/>
      <c r="T406" s="5"/>
    </row>
    <row r="407" spans="1:20" s="19" customFormat="1">
      <c r="A407" s="266"/>
      <c r="B407" s="126">
        <v>20</v>
      </c>
      <c r="C407" s="436"/>
      <c r="D407" s="126"/>
      <c r="E407" s="266"/>
      <c r="F407" s="485">
        <v>885.71</v>
      </c>
      <c r="G407" s="309">
        <v>1</v>
      </c>
      <c r="H407" s="219">
        <f t="shared" ref="H407:H421" si="28">H406-F407+C407</f>
        <v>12351.479999999978</v>
      </c>
      <c r="I407" s="199">
        <f t="shared" si="27"/>
        <v>14</v>
      </c>
      <c r="J407" s="200">
        <v>179</v>
      </c>
      <c r="K407" s="202" t="s">
        <v>154</v>
      </c>
      <c r="L407" s="485">
        <v>885.71</v>
      </c>
      <c r="M407" s="126"/>
      <c r="N407" s="248"/>
      <c r="O407" s="240"/>
      <c r="P407" s="240"/>
      <c r="Q407" s="7"/>
      <c r="R407" s="7"/>
      <c r="S407" s="59"/>
      <c r="T407" s="5"/>
    </row>
    <row r="408" spans="1:20" s="19" customFormat="1">
      <c r="A408" s="266"/>
      <c r="B408" s="126">
        <v>20</v>
      </c>
      <c r="C408" s="436"/>
      <c r="D408" s="126"/>
      <c r="E408" s="266"/>
      <c r="F408" s="485">
        <v>809.07</v>
      </c>
      <c r="G408" s="309">
        <v>1</v>
      </c>
      <c r="H408" s="219">
        <f t="shared" si="28"/>
        <v>11542.409999999978</v>
      </c>
      <c r="I408" s="199">
        <f t="shared" si="27"/>
        <v>13</v>
      </c>
      <c r="J408" s="200">
        <v>178</v>
      </c>
      <c r="K408" s="202" t="s">
        <v>154</v>
      </c>
      <c r="L408" s="485">
        <v>809.07</v>
      </c>
      <c r="M408" s="126"/>
      <c r="N408" s="248"/>
      <c r="O408" s="240"/>
      <c r="P408" s="240"/>
      <c r="Q408" s="7"/>
      <c r="R408" s="7"/>
      <c r="S408" s="59"/>
      <c r="T408" s="5"/>
    </row>
    <row r="409" spans="1:20" s="19" customFormat="1">
      <c r="A409" s="266"/>
      <c r="B409" s="126">
        <v>20</v>
      </c>
      <c r="C409" s="436"/>
      <c r="D409" s="126"/>
      <c r="E409" s="266"/>
      <c r="F409" s="485">
        <v>817.69</v>
      </c>
      <c r="G409" s="309">
        <v>1</v>
      </c>
      <c r="H409" s="219">
        <f t="shared" si="28"/>
        <v>10724.719999999978</v>
      </c>
      <c r="I409" s="199">
        <f t="shared" si="27"/>
        <v>12</v>
      </c>
      <c r="J409" s="200">
        <v>178</v>
      </c>
      <c r="K409" s="202" t="s">
        <v>154</v>
      </c>
      <c r="L409" s="485">
        <v>817.69</v>
      </c>
      <c r="M409" s="126"/>
      <c r="N409" s="248"/>
      <c r="O409" s="240"/>
      <c r="P409" s="240"/>
      <c r="Q409" s="7"/>
      <c r="R409" s="7"/>
      <c r="S409" s="59"/>
      <c r="T409" s="5"/>
    </row>
    <row r="410" spans="1:20" s="19" customFormat="1">
      <c r="A410" s="266"/>
      <c r="B410" s="126">
        <v>20</v>
      </c>
      <c r="C410" s="436"/>
      <c r="D410" s="126"/>
      <c r="E410" s="266"/>
      <c r="F410" s="485">
        <v>897.51</v>
      </c>
      <c r="G410" s="309">
        <v>1</v>
      </c>
      <c r="H410" s="219">
        <f t="shared" si="28"/>
        <v>9827.2099999999773</v>
      </c>
      <c r="I410" s="199">
        <f t="shared" si="27"/>
        <v>11</v>
      </c>
      <c r="J410" s="200">
        <v>178</v>
      </c>
      <c r="K410" s="202" t="s">
        <v>154</v>
      </c>
      <c r="L410" s="485">
        <v>897.51</v>
      </c>
      <c r="M410" s="126"/>
      <c r="N410" s="248"/>
      <c r="O410" s="240"/>
      <c r="P410" s="240"/>
      <c r="Q410" s="7"/>
      <c r="R410" s="7"/>
      <c r="S410" s="59"/>
      <c r="T410" s="5"/>
    </row>
    <row r="411" spans="1:20" s="19" customFormat="1">
      <c r="A411" s="266"/>
      <c r="B411" s="126">
        <v>18</v>
      </c>
      <c r="C411" s="436"/>
      <c r="D411" s="126"/>
      <c r="E411" s="266"/>
      <c r="F411" s="485">
        <v>884.81</v>
      </c>
      <c r="G411" s="309">
        <v>1</v>
      </c>
      <c r="H411" s="219">
        <f t="shared" si="28"/>
        <v>8942.3999999999778</v>
      </c>
      <c r="I411" s="199">
        <f t="shared" si="27"/>
        <v>10</v>
      </c>
      <c r="J411" s="200">
        <v>172</v>
      </c>
      <c r="K411" s="202" t="s">
        <v>154</v>
      </c>
      <c r="L411" s="531">
        <v>884.81</v>
      </c>
      <c r="M411" s="126"/>
      <c r="N411" s="248"/>
      <c r="O411" s="240"/>
      <c r="P411" s="240"/>
      <c r="Q411" s="7"/>
      <c r="R411" s="7"/>
      <c r="S411" s="59"/>
      <c r="T411" s="5"/>
    </row>
    <row r="412" spans="1:20" s="19" customFormat="1">
      <c r="A412" s="266"/>
      <c r="B412" s="126">
        <v>20</v>
      </c>
      <c r="C412" s="436"/>
      <c r="D412" s="126"/>
      <c r="E412" s="266"/>
      <c r="F412" s="485">
        <v>866.21</v>
      </c>
      <c r="G412" s="309">
        <v>1</v>
      </c>
      <c r="H412" s="219">
        <f t="shared" si="28"/>
        <v>8076.1899999999778</v>
      </c>
      <c r="I412" s="199">
        <f t="shared" si="27"/>
        <v>9</v>
      </c>
      <c r="J412" s="200">
        <v>178</v>
      </c>
      <c r="K412" s="202" t="s">
        <v>154</v>
      </c>
      <c r="L412" s="485">
        <v>866.21</v>
      </c>
      <c r="M412" s="126"/>
      <c r="N412" s="248"/>
      <c r="O412" s="240"/>
      <c r="P412" s="240"/>
      <c r="Q412" s="7"/>
      <c r="R412" s="7"/>
      <c r="S412" s="59"/>
      <c r="T412" s="5"/>
    </row>
    <row r="413" spans="1:20" s="19" customFormat="1">
      <c r="A413" s="266"/>
      <c r="B413" s="126">
        <v>20</v>
      </c>
      <c r="C413" s="436"/>
      <c r="D413" s="126"/>
      <c r="E413" s="266"/>
      <c r="F413" s="485">
        <v>886.62</v>
      </c>
      <c r="G413" s="309">
        <v>1</v>
      </c>
      <c r="H413" s="219">
        <f t="shared" si="28"/>
        <v>7189.5699999999779</v>
      </c>
      <c r="I413" s="199">
        <f t="shared" si="27"/>
        <v>8</v>
      </c>
      <c r="J413" s="200">
        <v>178</v>
      </c>
      <c r="K413" s="202" t="s">
        <v>154</v>
      </c>
      <c r="L413" s="485">
        <v>886.62</v>
      </c>
      <c r="M413" s="126"/>
      <c r="N413" s="248"/>
      <c r="O413" s="240"/>
      <c r="P413" s="240"/>
      <c r="Q413" s="7"/>
      <c r="R413" s="7"/>
      <c r="S413" s="59"/>
      <c r="T413" s="5"/>
    </row>
    <row r="414" spans="1:20" s="19" customFormat="1">
      <c r="A414" s="266"/>
      <c r="B414" s="126">
        <v>18</v>
      </c>
      <c r="C414" s="436"/>
      <c r="D414" s="126"/>
      <c r="E414" s="266"/>
      <c r="F414" s="485">
        <v>893.42</v>
      </c>
      <c r="G414" s="309">
        <v>1</v>
      </c>
      <c r="H414" s="219">
        <f t="shared" si="28"/>
        <v>6296.1499999999778</v>
      </c>
      <c r="I414" s="199">
        <f t="shared" si="27"/>
        <v>7</v>
      </c>
      <c r="J414" s="200">
        <v>172</v>
      </c>
      <c r="K414" s="202" t="s">
        <v>154</v>
      </c>
      <c r="L414" s="531">
        <v>893.42</v>
      </c>
      <c r="M414" s="126"/>
      <c r="N414" s="248"/>
      <c r="O414" s="240"/>
      <c r="P414" s="240"/>
      <c r="Q414" s="7"/>
      <c r="R414" s="7"/>
      <c r="S414" s="59"/>
      <c r="T414" s="5"/>
    </row>
    <row r="415" spans="1:20" s="38" customFormat="1" ht="19.5" customHeight="1">
      <c r="A415" s="267"/>
      <c r="B415" s="126">
        <v>18</v>
      </c>
      <c r="C415" s="435"/>
      <c r="D415" s="222"/>
      <c r="E415" s="267"/>
      <c r="F415" s="485">
        <v>902.95</v>
      </c>
      <c r="G415" s="309">
        <v>1</v>
      </c>
      <c r="H415" s="219">
        <f t="shared" si="28"/>
        <v>5393.199999999978</v>
      </c>
      <c r="I415" s="199">
        <f t="shared" si="27"/>
        <v>6</v>
      </c>
      <c r="J415" s="200">
        <v>172</v>
      </c>
      <c r="K415" s="202" t="s">
        <v>154</v>
      </c>
      <c r="L415" s="531">
        <v>902.95</v>
      </c>
      <c r="M415" s="222"/>
      <c r="N415" s="250"/>
      <c r="O415" s="247"/>
      <c r="P415" s="247"/>
      <c r="Q415" s="61"/>
      <c r="R415" s="61"/>
      <c r="S415" s="59"/>
      <c r="T415" s="59"/>
    </row>
    <row r="416" spans="1:20" s="19" customFormat="1">
      <c r="A416" s="266"/>
      <c r="B416" s="126">
        <v>20</v>
      </c>
      <c r="C416" s="436"/>
      <c r="D416" s="126"/>
      <c r="E416" s="266"/>
      <c r="F416" s="485">
        <v>907.03</v>
      </c>
      <c r="G416" s="309">
        <v>1</v>
      </c>
      <c r="H416" s="219">
        <f t="shared" si="28"/>
        <v>4486.1699999999782</v>
      </c>
      <c r="I416" s="199">
        <f t="shared" si="27"/>
        <v>5</v>
      </c>
      <c r="J416" s="200">
        <v>178</v>
      </c>
      <c r="K416" s="202" t="s">
        <v>154</v>
      </c>
      <c r="L416" s="546">
        <v>907.03</v>
      </c>
      <c r="M416" s="126"/>
      <c r="N416" s="248"/>
      <c r="O416" s="240"/>
      <c r="P416" s="240"/>
      <c r="Q416" s="7"/>
      <c r="R416" s="7"/>
      <c r="S416" s="59"/>
      <c r="T416" s="5"/>
    </row>
    <row r="417" spans="1:20" s="19" customFormat="1">
      <c r="A417" s="266"/>
      <c r="B417" s="126">
        <v>18</v>
      </c>
      <c r="C417" s="436"/>
      <c r="D417" s="126"/>
      <c r="E417" s="266"/>
      <c r="F417" s="485">
        <v>907.03</v>
      </c>
      <c r="G417" s="309">
        <v>1</v>
      </c>
      <c r="H417" s="219">
        <f t="shared" si="28"/>
        <v>3579.1399999999785</v>
      </c>
      <c r="I417" s="199">
        <f t="shared" si="27"/>
        <v>4</v>
      </c>
      <c r="J417" s="200">
        <v>172</v>
      </c>
      <c r="K417" s="202" t="s">
        <v>154</v>
      </c>
      <c r="L417" s="531">
        <v>907.03</v>
      </c>
      <c r="M417" s="126"/>
      <c r="N417" s="248"/>
      <c r="O417" s="240"/>
      <c r="P417" s="240"/>
      <c r="Q417" s="7"/>
      <c r="R417" s="7"/>
      <c r="S417" s="59"/>
      <c r="T417" s="5"/>
    </row>
    <row r="418" spans="1:20" s="19" customFormat="1">
      <c r="A418" s="266"/>
      <c r="B418" s="126">
        <v>18</v>
      </c>
      <c r="C418" s="436"/>
      <c r="D418" s="126"/>
      <c r="E418" s="266"/>
      <c r="F418" s="485">
        <v>885.26</v>
      </c>
      <c r="G418" s="309">
        <v>1</v>
      </c>
      <c r="H418" s="219">
        <f t="shared" si="28"/>
        <v>2693.8799999999783</v>
      </c>
      <c r="I418" s="199">
        <f t="shared" si="27"/>
        <v>3</v>
      </c>
      <c r="J418" s="200">
        <v>172</v>
      </c>
      <c r="K418" s="202" t="s">
        <v>154</v>
      </c>
      <c r="L418" s="531">
        <v>885.26</v>
      </c>
      <c r="M418" s="126"/>
      <c r="N418" s="248"/>
      <c r="O418" s="240"/>
      <c r="P418" s="240"/>
      <c r="Q418" s="7"/>
      <c r="R418" s="7"/>
      <c r="S418" s="59"/>
      <c r="T418" s="5"/>
    </row>
    <row r="419" spans="1:20" s="19" customFormat="1">
      <c r="A419" s="266"/>
      <c r="B419" s="126">
        <v>18</v>
      </c>
      <c r="C419" s="436"/>
      <c r="D419" s="126"/>
      <c r="E419" s="266"/>
      <c r="F419" s="485">
        <v>901.59</v>
      </c>
      <c r="G419" s="309">
        <v>1</v>
      </c>
      <c r="H419" s="219">
        <f t="shared" si="28"/>
        <v>1792.2899999999781</v>
      </c>
      <c r="I419" s="199">
        <f t="shared" si="27"/>
        <v>2</v>
      </c>
      <c r="J419" s="200">
        <v>172</v>
      </c>
      <c r="K419" s="202" t="s">
        <v>154</v>
      </c>
      <c r="L419" s="531">
        <v>901.59</v>
      </c>
      <c r="M419" s="126"/>
      <c r="N419" s="248"/>
      <c r="O419" s="240"/>
      <c r="P419" s="240"/>
      <c r="Q419" s="7"/>
      <c r="R419" s="7"/>
      <c r="S419" s="59"/>
      <c r="T419" s="5"/>
    </row>
    <row r="420" spans="1:20" s="19" customFormat="1">
      <c r="A420" s="266"/>
      <c r="B420" s="126">
        <v>18</v>
      </c>
      <c r="C420" s="436"/>
      <c r="D420" s="126"/>
      <c r="E420" s="266"/>
      <c r="F420" s="485">
        <v>885.71</v>
      </c>
      <c r="G420" s="309">
        <v>1</v>
      </c>
      <c r="H420" s="219">
        <f t="shared" si="28"/>
        <v>906.5799999999781</v>
      </c>
      <c r="I420" s="199">
        <f t="shared" si="27"/>
        <v>1</v>
      </c>
      <c r="J420" s="200">
        <v>172</v>
      </c>
      <c r="K420" s="202" t="s">
        <v>154</v>
      </c>
      <c r="L420" s="531">
        <v>885.71</v>
      </c>
      <c r="M420" s="126"/>
      <c r="N420" s="248"/>
      <c r="O420" s="240"/>
      <c r="P420" s="240"/>
      <c r="Q420" s="7"/>
      <c r="R420" s="7"/>
      <c r="S420" s="59"/>
      <c r="T420" s="5"/>
    </row>
    <row r="421" spans="1:20" s="19" customFormat="1">
      <c r="A421" s="266"/>
      <c r="B421" s="126">
        <v>18</v>
      </c>
      <c r="C421" s="436"/>
      <c r="D421" s="126"/>
      <c r="E421" s="266"/>
      <c r="F421" s="485">
        <v>906.58</v>
      </c>
      <c r="G421" s="309">
        <v>1</v>
      </c>
      <c r="H421" s="537">
        <f t="shared" si="28"/>
        <v>-2.1941559680271894E-11</v>
      </c>
      <c r="I421" s="538">
        <f t="shared" si="27"/>
        <v>0</v>
      </c>
      <c r="J421" s="200">
        <v>172</v>
      </c>
      <c r="K421" s="202" t="s">
        <v>154</v>
      </c>
      <c r="L421" s="531">
        <v>906.58</v>
      </c>
      <c r="M421" s="126"/>
      <c r="N421" s="248"/>
      <c r="O421" s="240"/>
      <c r="P421" s="240"/>
      <c r="Q421" s="7"/>
      <c r="R421" s="7"/>
      <c r="S421" s="59"/>
      <c r="T421" s="5"/>
    </row>
    <row r="422" spans="1:20" s="19" customFormat="1">
      <c r="A422" s="266"/>
      <c r="B422" s="517">
        <v>18</v>
      </c>
      <c r="C422" s="532">
        <v>18972</v>
      </c>
      <c r="D422" s="517">
        <v>21</v>
      </c>
      <c r="E422" s="533"/>
      <c r="F422" s="549"/>
      <c r="G422" s="529"/>
      <c r="H422" s="523">
        <f t="shared" ref="H422:H453" si="29">H421-F422+C422</f>
        <v>18971.999999999978</v>
      </c>
      <c r="I422" s="524">
        <f t="shared" ref="I422:I453" si="30">I421-G422+D422</f>
        <v>21</v>
      </c>
      <c r="J422" s="525" t="s">
        <v>164</v>
      </c>
      <c r="K422" s="530"/>
      <c r="L422" s="549"/>
      <c r="M422" s="126"/>
      <c r="N422" s="248"/>
      <c r="O422" s="240"/>
      <c r="P422" s="240"/>
      <c r="Q422" s="7"/>
      <c r="R422" s="7"/>
      <c r="S422" s="59"/>
      <c r="T422" s="5"/>
    </row>
    <row r="423" spans="1:20" s="19" customFormat="1">
      <c r="A423" s="266"/>
      <c r="B423" s="126">
        <v>21</v>
      </c>
      <c r="C423" s="436"/>
      <c r="D423" s="126"/>
      <c r="E423" s="266"/>
      <c r="F423" s="494">
        <v>897.2</v>
      </c>
      <c r="G423" s="309">
        <v>1</v>
      </c>
      <c r="H423" s="219">
        <f t="shared" si="29"/>
        <v>18074.799999999977</v>
      </c>
      <c r="I423" s="199">
        <f t="shared" si="30"/>
        <v>20</v>
      </c>
      <c r="J423" s="200">
        <v>180</v>
      </c>
      <c r="K423" s="202" t="s">
        <v>154</v>
      </c>
      <c r="L423" s="531">
        <v>897.2</v>
      </c>
      <c r="M423" s="126"/>
      <c r="N423" s="248"/>
      <c r="O423" s="240"/>
      <c r="P423" s="240"/>
      <c r="Q423" s="7"/>
      <c r="R423" s="7"/>
      <c r="S423" s="59"/>
      <c r="T423" s="5"/>
    </row>
    <row r="424" spans="1:20" s="19" customFormat="1">
      <c r="A424" s="266"/>
      <c r="B424" s="126">
        <v>21</v>
      </c>
      <c r="C424" s="436"/>
      <c r="D424" s="126"/>
      <c r="E424" s="266"/>
      <c r="F424" s="485">
        <v>912.6</v>
      </c>
      <c r="G424" s="309">
        <v>1</v>
      </c>
      <c r="H424" s="219">
        <f t="shared" si="29"/>
        <v>17162.199999999979</v>
      </c>
      <c r="I424" s="199">
        <f t="shared" si="30"/>
        <v>19</v>
      </c>
      <c r="J424" s="200">
        <v>180</v>
      </c>
      <c r="K424" s="202" t="s">
        <v>154</v>
      </c>
      <c r="L424" s="485">
        <v>912.6</v>
      </c>
      <c r="M424" s="126"/>
      <c r="N424" s="248"/>
      <c r="O424" s="240"/>
      <c r="P424" s="240"/>
      <c r="Q424" s="7"/>
      <c r="R424" s="7"/>
      <c r="S424" s="59"/>
      <c r="T424" s="5"/>
    </row>
    <row r="425" spans="1:20" s="19" customFormat="1">
      <c r="A425" s="266"/>
      <c r="B425" s="126">
        <v>21</v>
      </c>
      <c r="C425" s="436"/>
      <c r="D425" s="126"/>
      <c r="E425" s="266"/>
      <c r="F425" s="485">
        <v>902.6</v>
      </c>
      <c r="G425" s="309">
        <v>1</v>
      </c>
      <c r="H425" s="219">
        <f t="shared" si="29"/>
        <v>16259.599999999979</v>
      </c>
      <c r="I425" s="199">
        <f t="shared" si="30"/>
        <v>18</v>
      </c>
      <c r="J425" s="200">
        <v>180</v>
      </c>
      <c r="K425" s="202" t="s">
        <v>154</v>
      </c>
      <c r="L425" s="485">
        <v>902.6</v>
      </c>
      <c r="M425" s="126"/>
      <c r="N425" s="248"/>
      <c r="O425" s="240"/>
      <c r="P425" s="240"/>
      <c r="Q425" s="7"/>
      <c r="R425" s="7"/>
      <c r="S425" s="59"/>
      <c r="T425" s="5"/>
    </row>
    <row r="426" spans="1:20" s="19" customFormat="1">
      <c r="A426" s="266"/>
      <c r="B426" s="126">
        <v>21</v>
      </c>
      <c r="C426" s="436"/>
      <c r="D426" s="126"/>
      <c r="E426" s="266"/>
      <c r="F426" s="485">
        <v>919.9</v>
      </c>
      <c r="G426" s="309">
        <v>1</v>
      </c>
      <c r="H426" s="219">
        <f t="shared" si="29"/>
        <v>15339.699999999979</v>
      </c>
      <c r="I426" s="199">
        <f t="shared" si="30"/>
        <v>17</v>
      </c>
      <c r="J426" s="200">
        <v>180</v>
      </c>
      <c r="K426" s="202" t="s">
        <v>154</v>
      </c>
      <c r="L426" s="485">
        <v>919.9</v>
      </c>
      <c r="M426" s="126"/>
      <c r="N426" s="248"/>
      <c r="O426" s="240"/>
      <c r="P426" s="240"/>
      <c r="Q426" s="7"/>
      <c r="R426" s="7"/>
      <c r="S426" s="59"/>
      <c r="T426" s="5"/>
    </row>
    <row r="427" spans="1:20" s="19" customFormat="1">
      <c r="A427" s="266"/>
      <c r="B427" s="126"/>
      <c r="C427" s="436"/>
      <c r="D427" s="126"/>
      <c r="E427" s="266"/>
      <c r="F427" s="485">
        <v>909</v>
      </c>
      <c r="G427" s="309">
        <v>1</v>
      </c>
      <c r="H427" s="219">
        <f t="shared" si="29"/>
        <v>14430.699999999979</v>
      </c>
      <c r="I427" s="199">
        <f t="shared" si="30"/>
        <v>16</v>
      </c>
      <c r="J427" s="200">
        <v>183</v>
      </c>
      <c r="K427" s="202" t="s">
        <v>154</v>
      </c>
      <c r="L427" s="588">
        <v>909</v>
      </c>
      <c r="M427" s="126"/>
      <c r="N427" s="248"/>
      <c r="O427" s="240"/>
      <c r="P427" s="240"/>
      <c r="Q427" s="7"/>
      <c r="R427" s="7"/>
      <c r="S427" s="59"/>
      <c r="T427" s="5"/>
    </row>
    <row r="428" spans="1:20" s="19" customFormat="1">
      <c r="A428" s="266"/>
      <c r="B428" s="126"/>
      <c r="C428" s="436"/>
      <c r="D428" s="126"/>
      <c r="E428" s="266"/>
      <c r="F428" s="485">
        <v>913.5</v>
      </c>
      <c r="G428" s="309">
        <v>1</v>
      </c>
      <c r="H428" s="219">
        <f t="shared" si="29"/>
        <v>13517.199999999979</v>
      </c>
      <c r="I428" s="199">
        <f t="shared" si="30"/>
        <v>15</v>
      </c>
      <c r="J428" s="200">
        <v>183</v>
      </c>
      <c r="K428" s="202" t="s">
        <v>154</v>
      </c>
      <c r="L428" s="588">
        <v>913.5</v>
      </c>
      <c r="M428" s="126"/>
      <c r="N428" s="248"/>
      <c r="O428" s="240"/>
      <c r="P428" s="240"/>
      <c r="Q428" s="7"/>
      <c r="R428" s="7"/>
      <c r="S428" s="59"/>
      <c r="T428" s="5"/>
    </row>
    <row r="429" spans="1:20" s="19" customFormat="1">
      <c r="A429" s="266"/>
      <c r="B429" s="126"/>
      <c r="C429" s="436"/>
      <c r="D429" s="126"/>
      <c r="E429" s="266"/>
      <c r="F429" s="485">
        <v>905.4</v>
      </c>
      <c r="G429" s="309">
        <v>1</v>
      </c>
      <c r="H429" s="219">
        <f t="shared" si="29"/>
        <v>12611.799999999979</v>
      </c>
      <c r="I429" s="199">
        <f t="shared" si="30"/>
        <v>14</v>
      </c>
      <c r="J429" s="200">
        <v>183</v>
      </c>
      <c r="K429" s="202" t="s">
        <v>154</v>
      </c>
      <c r="L429" s="588">
        <v>905.4</v>
      </c>
      <c r="M429" s="126"/>
      <c r="N429" s="248"/>
      <c r="O429" s="5"/>
      <c r="P429" s="5"/>
      <c r="Q429" s="5"/>
      <c r="R429" s="5"/>
      <c r="S429" s="59"/>
      <c r="T429" s="5"/>
    </row>
    <row r="430" spans="1:20" s="19" customFormat="1">
      <c r="A430" s="266"/>
      <c r="B430" s="126"/>
      <c r="C430" s="436"/>
      <c r="D430" s="126"/>
      <c r="E430" s="266"/>
      <c r="F430" s="485">
        <v>938.9</v>
      </c>
      <c r="G430" s="309">
        <v>1</v>
      </c>
      <c r="H430" s="219">
        <f t="shared" si="29"/>
        <v>11672.89999999998</v>
      </c>
      <c r="I430" s="199">
        <f t="shared" si="30"/>
        <v>13</v>
      </c>
      <c r="J430" s="200">
        <v>183</v>
      </c>
      <c r="K430" s="202" t="s">
        <v>154</v>
      </c>
      <c r="L430" s="588">
        <v>938.9</v>
      </c>
      <c r="M430" s="126"/>
      <c r="N430" s="248"/>
      <c r="O430" s="5"/>
      <c r="P430" s="5"/>
      <c r="Q430" s="5"/>
      <c r="R430" s="5"/>
      <c r="S430" s="59"/>
      <c r="T430" s="5"/>
    </row>
    <row r="431" spans="1:20" s="19" customFormat="1">
      <c r="A431" s="266"/>
      <c r="B431" s="126"/>
      <c r="C431" s="436"/>
      <c r="D431" s="126"/>
      <c r="E431" s="266"/>
      <c r="F431" s="485">
        <v>861.8</v>
      </c>
      <c r="G431" s="309">
        <v>1</v>
      </c>
      <c r="H431" s="219">
        <f t="shared" si="29"/>
        <v>10811.09999999998</v>
      </c>
      <c r="I431" s="199">
        <f t="shared" si="30"/>
        <v>12</v>
      </c>
      <c r="J431" s="200">
        <v>183</v>
      </c>
      <c r="K431" s="202" t="s">
        <v>154</v>
      </c>
      <c r="L431" s="588">
        <v>861.8</v>
      </c>
      <c r="M431" s="126"/>
      <c r="N431" s="248"/>
      <c r="O431" s="5"/>
      <c r="P431" s="5"/>
      <c r="Q431" s="5"/>
      <c r="R431" s="5"/>
      <c r="S431" s="59"/>
      <c r="T431" s="5"/>
    </row>
    <row r="432" spans="1:20" s="19" customFormat="1">
      <c r="A432" s="266"/>
      <c r="B432" s="126"/>
      <c r="C432" s="436"/>
      <c r="D432" s="126"/>
      <c r="E432" s="266"/>
      <c r="F432" s="485">
        <v>919.9</v>
      </c>
      <c r="G432" s="309">
        <v>1</v>
      </c>
      <c r="H432" s="219">
        <f t="shared" si="29"/>
        <v>9891.1999999999807</v>
      </c>
      <c r="I432" s="199">
        <f t="shared" si="30"/>
        <v>11</v>
      </c>
      <c r="J432" s="200">
        <v>183</v>
      </c>
      <c r="K432" s="202" t="s">
        <v>154</v>
      </c>
      <c r="L432" s="588">
        <v>919.9</v>
      </c>
      <c r="M432" s="126"/>
      <c r="N432" s="248"/>
      <c r="O432" s="5"/>
      <c r="P432" s="5"/>
      <c r="Q432" s="5"/>
      <c r="R432" s="5"/>
      <c r="S432" s="59"/>
      <c r="T432" s="5"/>
    </row>
    <row r="433" spans="1:20" s="19" customFormat="1">
      <c r="A433" s="266"/>
      <c r="B433" s="126"/>
      <c r="C433" s="436"/>
      <c r="D433" s="126"/>
      <c r="E433" s="266"/>
      <c r="F433" s="485">
        <v>916.3</v>
      </c>
      <c r="G433" s="309">
        <v>1</v>
      </c>
      <c r="H433" s="219">
        <f t="shared" si="29"/>
        <v>8974.8999999999814</v>
      </c>
      <c r="I433" s="199">
        <f t="shared" si="30"/>
        <v>10</v>
      </c>
      <c r="J433" s="200">
        <v>183</v>
      </c>
      <c r="K433" s="202" t="s">
        <v>154</v>
      </c>
      <c r="L433" s="588">
        <v>916.3</v>
      </c>
      <c r="M433" s="126"/>
      <c r="N433" s="248"/>
      <c r="O433" s="5"/>
      <c r="P433" s="5"/>
      <c r="Q433" s="5"/>
      <c r="R433" s="5"/>
      <c r="S433" s="59"/>
      <c r="T433" s="5"/>
    </row>
    <row r="434" spans="1:20" s="19" customFormat="1">
      <c r="A434" s="266"/>
      <c r="B434" s="126"/>
      <c r="C434" s="436"/>
      <c r="D434" s="126"/>
      <c r="E434" s="266"/>
      <c r="F434" s="485">
        <v>944.4</v>
      </c>
      <c r="G434" s="309">
        <v>1</v>
      </c>
      <c r="H434" s="219">
        <f t="shared" si="29"/>
        <v>8030.4999999999818</v>
      </c>
      <c r="I434" s="199">
        <f t="shared" si="30"/>
        <v>9</v>
      </c>
      <c r="J434" s="200">
        <v>183</v>
      </c>
      <c r="K434" s="202" t="s">
        <v>154</v>
      </c>
      <c r="L434" s="588">
        <v>944.4</v>
      </c>
      <c r="M434" s="126"/>
      <c r="N434" s="248"/>
      <c r="O434" s="5"/>
      <c r="P434" s="5"/>
      <c r="Q434" s="5"/>
      <c r="R434" s="5"/>
      <c r="S434" s="59"/>
      <c r="T434" s="5"/>
    </row>
    <row r="435" spans="1:20" s="19" customFormat="1">
      <c r="A435" s="266"/>
      <c r="B435" s="126"/>
      <c r="C435" s="436"/>
      <c r="D435" s="126"/>
      <c r="E435" s="266"/>
      <c r="F435" s="485">
        <v>882.7</v>
      </c>
      <c r="G435" s="309">
        <v>1</v>
      </c>
      <c r="H435" s="219">
        <f t="shared" si="29"/>
        <v>7147.799999999982</v>
      </c>
      <c r="I435" s="199">
        <f t="shared" si="30"/>
        <v>8</v>
      </c>
      <c r="J435" s="200">
        <v>183</v>
      </c>
      <c r="K435" s="202" t="s">
        <v>154</v>
      </c>
      <c r="L435" s="588">
        <v>882.7</v>
      </c>
      <c r="M435" s="126"/>
      <c r="N435" s="248"/>
      <c r="O435" s="240"/>
      <c r="P435" s="240"/>
      <c r="Q435" s="7"/>
      <c r="R435" s="7"/>
      <c r="S435" s="59"/>
      <c r="T435" s="5"/>
    </row>
    <row r="436" spans="1:20" s="19" customFormat="1">
      <c r="A436" s="266"/>
      <c r="B436" s="126"/>
      <c r="C436" s="436"/>
      <c r="D436" s="126"/>
      <c r="E436" s="266"/>
      <c r="F436" s="485">
        <v>859.1</v>
      </c>
      <c r="G436" s="309">
        <v>1</v>
      </c>
      <c r="H436" s="219">
        <f t="shared" si="29"/>
        <v>6288.6999999999816</v>
      </c>
      <c r="I436" s="199">
        <f t="shared" si="30"/>
        <v>7</v>
      </c>
      <c r="J436" s="200">
        <v>183</v>
      </c>
      <c r="K436" s="202" t="s">
        <v>154</v>
      </c>
      <c r="L436" s="588">
        <v>859.1</v>
      </c>
      <c r="M436" s="126"/>
      <c r="N436" s="248"/>
      <c r="O436" s="240"/>
      <c r="P436" s="240"/>
      <c r="Q436" s="7"/>
      <c r="R436" s="7"/>
      <c r="S436" s="59"/>
      <c r="T436" s="5"/>
    </row>
    <row r="437" spans="1:20" s="38" customFormat="1">
      <c r="A437" s="267"/>
      <c r="B437" s="126"/>
      <c r="C437" s="435"/>
      <c r="D437" s="222"/>
      <c r="E437" s="267"/>
      <c r="F437" s="485">
        <v>909</v>
      </c>
      <c r="G437" s="309">
        <v>1</v>
      </c>
      <c r="H437" s="219">
        <f t="shared" si="29"/>
        <v>5379.6999999999816</v>
      </c>
      <c r="I437" s="199">
        <f t="shared" si="30"/>
        <v>6</v>
      </c>
      <c r="J437" s="200">
        <v>183</v>
      </c>
      <c r="K437" s="202" t="s">
        <v>154</v>
      </c>
      <c r="L437" s="588">
        <v>909</v>
      </c>
      <c r="M437" s="222"/>
      <c r="N437" s="250"/>
      <c r="O437" s="247"/>
      <c r="P437" s="247"/>
      <c r="Q437" s="61"/>
      <c r="R437" s="61"/>
      <c r="S437" s="59"/>
      <c r="T437" s="59"/>
    </row>
    <row r="438" spans="1:20" s="19" customFormat="1">
      <c r="A438" s="266"/>
      <c r="B438" s="126"/>
      <c r="C438" s="436"/>
      <c r="D438" s="126"/>
      <c r="E438" s="266"/>
      <c r="F438" s="494">
        <v>919</v>
      </c>
      <c r="G438" s="309">
        <v>1</v>
      </c>
      <c r="H438" s="219">
        <f t="shared" si="29"/>
        <v>4460.6999999999816</v>
      </c>
      <c r="I438" s="199">
        <f t="shared" si="30"/>
        <v>5</v>
      </c>
      <c r="J438" s="200">
        <v>183</v>
      </c>
      <c r="K438" s="202" t="s">
        <v>154</v>
      </c>
      <c r="L438" s="589">
        <v>919</v>
      </c>
      <c r="M438" s="126"/>
      <c r="N438" s="248"/>
      <c r="O438" s="240"/>
      <c r="P438" s="240"/>
      <c r="Q438" s="7"/>
      <c r="R438" s="7"/>
      <c r="S438" s="59"/>
      <c r="T438" s="5"/>
    </row>
    <row r="439" spans="1:20" s="19" customFormat="1">
      <c r="A439" s="266"/>
      <c r="B439" s="126"/>
      <c r="C439" s="436"/>
      <c r="D439" s="126"/>
      <c r="E439" s="266"/>
      <c r="F439" s="485">
        <v>890.9</v>
      </c>
      <c r="G439" s="309">
        <v>1</v>
      </c>
      <c r="H439" s="219">
        <f t="shared" si="29"/>
        <v>3569.7999999999815</v>
      </c>
      <c r="I439" s="199">
        <f t="shared" si="30"/>
        <v>4</v>
      </c>
      <c r="J439" s="200">
        <v>183</v>
      </c>
      <c r="K439" s="202" t="s">
        <v>154</v>
      </c>
      <c r="L439" s="588">
        <v>890.9</v>
      </c>
      <c r="M439" s="126"/>
      <c r="N439" s="248"/>
      <c r="O439" s="240"/>
      <c r="P439" s="240"/>
      <c r="Q439" s="7"/>
      <c r="R439" s="7"/>
      <c r="S439" s="59"/>
      <c r="T439" s="5"/>
    </row>
    <row r="440" spans="1:20" s="19" customFormat="1">
      <c r="A440" s="266"/>
      <c r="B440" s="126"/>
      <c r="C440" s="436"/>
      <c r="D440" s="126"/>
      <c r="E440" s="266"/>
      <c r="F440" s="485">
        <v>878.2</v>
      </c>
      <c r="G440" s="309">
        <v>1</v>
      </c>
      <c r="H440" s="219">
        <f t="shared" si="29"/>
        <v>2691.5999999999813</v>
      </c>
      <c r="I440" s="199">
        <f t="shared" si="30"/>
        <v>3</v>
      </c>
      <c r="J440" s="200">
        <v>183</v>
      </c>
      <c r="K440" s="202" t="s">
        <v>154</v>
      </c>
      <c r="L440" s="588">
        <v>878.2</v>
      </c>
      <c r="M440" s="126"/>
      <c r="N440" s="248"/>
      <c r="O440" s="240"/>
      <c r="P440" s="240"/>
      <c r="Q440" s="7"/>
      <c r="R440" s="7"/>
      <c r="S440" s="59"/>
      <c r="T440" s="5"/>
    </row>
    <row r="441" spans="1:20" s="19" customFormat="1">
      <c r="A441" s="266"/>
      <c r="B441" s="126"/>
      <c r="C441" s="436"/>
      <c r="D441" s="126"/>
      <c r="E441" s="266"/>
      <c r="F441" s="485">
        <v>882.7</v>
      </c>
      <c r="G441" s="309">
        <v>1</v>
      </c>
      <c r="H441" s="219">
        <f t="shared" si="29"/>
        <v>1808.8999999999812</v>
      </c>
      <c r="I441" s="199">
        <f t="shared" si="30"/>
        <v>2</v>
      </c>
      <c r="J441" s="200">
        <v>183</v>
      </c>
      <c r="K441" s="202" t="s">
        <v>154</v>
      </c>
      <c r="L441" s="588">
        <v>882.7</v>
      </c>
      <c r="M441" s="126"/>
      <c r="N441" s="248"/>
      <c r="O441" s="240"/>
      <c r="P441" s="240"/>
      <c r="Q441" s="7"/>
      <c r="R441" s="7"/>
      <c r="S441" s="59"/>
      <c r="T441" s="5"/>
    </row>
    <row r="442" spans="1:20" s="19" customFormat="1">
      <c r="A442" s="266"/>
      <c r="B442" s="126"/>
      <c r="C442" s="436"/>
      <c r="D442" s="126"/>
      <c r="E442" s="266"/>
      <c r="F442" s="485">
        <v>909.9</v>
      </c>
      <c r="G442" s="309">
        <v>1</v>
      </c>
      <c r="H442" s="219">
        <f t="shared" si="29"/>
        <v>898.99999999998124</v>
      </c>
      <c r="I442" s="199">
        <f t="shared" si="30"/>
        <v>1</v>
      </c>
      <c r="J442" s="200">
        <v>183</v>
      </c>
      <c r="K442" s="202" t="s">
        <v>154</v>
      </c>
      <c r="L442" s="588">
        <v>909.9</v>
      </c>
      <c r="M442" s="126"/>
      <c r="N442" s="248"/>
      <c r="O442" s="240"/>
      <c r="P442" s="240"/>
      <c r="Q442" s="7"/>
      <c r="R442" s="7"/>
      <c r="S442" s="59"/>
      <c r="T442" s="5"/>
    </row>
    <row r="443" spans="1:20" s="19" customFormat="1">
      <c r="A443" s="266"/>
      <c r="B443" s="126"/>
      <c r="C443" s="436"/>
      <c r="D443" s="126"/>
      <c r="E443" s="266"/>
      <c r="F443" s="485">
        <v>899</v>
      </c>
      <c r="G443" s="309">
        <v>1</v>
      </c>
      <c r="H443" s="537">
        <f t="shared" si="29"/>
        <v>-1.8758328224066645E-11</v>
      </c>
      <c r="I443" s="538">
        <f t="shared" si="30"/>
        <v>0</v>
      </c>
      <c r="J443" s="200">
        <v>183</v>
      </c>
      <c r="K443" s="202" t="s">
        <v>154</v>
      </c>
      <c r="L443" s="588">
        <v>899</v>
      </c>
      <c r="M443" s="126"/>
      <c r="N443" s="248"/>
      <c r="O443" s="240"/>
      <c r="P443" s="240"/>
      <c r="Q443" s="7"/>
      <c r="R443" s="7"/>
      <c r="S443" s="59"/>
      <c r="T443" s="5"/>
    </row>
    <row r="444" spans="1:20" s="19" customFormat="1">
      <c r="A444" s="266"/>
      <c r="B444" s="517">
        <v>18</v>
      </c>
      <c r="C444" s="532">
        <v>18479.400000000001</v>
      </c>
      <c r="D444" s="517">
        <v>20</v>
      </c>
      <c r="E444" s="533"/>
      <c r="F444" s="585"/>
      <c r="G444" s="529"/>
      <c r="H444" s="523">
        <f t="shared" si="29"/>
        <v>18479.399999999983</v>
      </c>
      <c r="I444" s="524">
        <f t="shared" si="30"/>
        <v>20</v>
      </c>
      <c r="J444" s="525" t="s">
        <v>166</v>
      </c>
      <c r="K444" s="530"/>
      <c r="L444" s="585"/>
      <c r="M444" s="126"/>
      <c r="N444" s="248"/>
      <c r="O444" s="240"/>
      <c r="P444" s="240"/>
      <c r="Q444" s="7"/>
      <c r="R444" s="7"/>
      <c r="S444" s="59"/>
      <c r="T444" s="5"/>
    </row>
    <row r="445" spans="1:20" s="19" customFormat="1">
      <c r="A445" s="266"/>
      <c r="B445" s="126">
        <v>18</v>
      </c>
      <c r="C445" s="436"/>
      <c r="D445" s="126"/>
      <c r="E445" s="266"/>
      <c r="F445" s="531">
        <v>913.5</v>
      </c>
      <c r="G445" s="309">
        <v>1</v>
      </c>
      <c r="H445" s="219">
        <f t="shared" si="29"/>
        <v>17565.899999999983</v>
      </c>
      <c r="I445" s="199">
        <f t="shared" si="30"/>
        <v>19</v>
      </c>
      <c r="J445" s="200">
        <v>173</v>
      </c>
      <c r="K445" s="202" t="s">
        <v>154</v>
      </c>
      <c r="L445" s="485"/>
      <c r="M445" s="126"/>
      <c r="N445" s="248"/>
      <c r="O445" s="240"/>
      <c r="P445" s="240"/>
      <c r="Q445" s="7"/>
      <c r="R445" s="7"/>
      <c r="S445" s="59"/>
      <c r="T445" s="5"/>
    </row>
    <row r="446" spans="1:20" s="19" customFormat="1">
      <c r="A446" s="266"/>
      <c r="B446" s="126">
        <v>18</v>
      </c>
      <c r="C446" s="436"/>
      <c r="D446" s="126"/>
      <c r="E446" s="266"/>
      <c r="F446" s="531">
        <v>919</v>
      </c>
      <c r="G446" s="309">
        <v>1</v>
      </c>
      <c r="H446" s="219">
        <f t="shared" si="29"/>
        <v>16646.899999999983</v>
      </c>
      <c r="I446" s="199">
        <f t="shared" si="30"/>
        <v>18</v>
      </c>
      <c r="J446" s="200">
        <v>173</v>
      </c>
      <c r="K446" s="202" t="s">
        <v>154</v>
      </c>
      <c r="L446" s="485"/>
      <c r="M446" s="126"/>
      <c r="N446" s="248"/>
      <c r="O446" s="240"/>
      <c r="P446" s="240"/>
      <c r="Q446" s="7"/>
      <c r="R446" s="7"/>
      <c r="S446" s="59"/>
      <c r="T446" s="5"/>
    </row>
    <row r="447" spans="1:20" s="19" customFormat="1">
      <c r="A447" s="266"/>
      <c r="B447" s="126">
        <v>18</v>
      </c>
      <c r="C447" s="436"/>
      <c r="D447" s="126"/>
      <c r="E447" s="266"/>
      <c r="F447" s="531">
        <v>913.5</v>
      </c>
      <c r="G447" s="309">
        <v>1</v>
      </c>
      <c r="H447" s="219">
        <f t="shared" si="29"/>
        <v>15733.399999999983</v>
      </c>
      <c r="I447" s="199">
        <f t="shared" si="30"/>
        <v>17</v>
      </c>
      <c r="J447" s="200">
        <v>173</v>
      </c>
      <c r="K447" s="202" t="s">
        <v>154</v>
      </c>
      <c r="L447" s="485"/>
      <c r="M447" s="126"/>
      <c r="N447" s="248"/>
      <c r="O447" s="240"/>
      <c r="P447" s="240"/>
      <c r="Q447" s="7"/>
      <c r="R447" s="7"/>
      <c r="S447" s="59"/>
      <c r="T447" s="5"/>
    </row>
    <row r="448" spans="1:20" s="19" customFormat="1">
      <c r="A448" s="266"/>
      <c r="B448" s="126">
        <v>18</v>
      </c>
      <c r="C448" s="436"/>
      <c r="D448" s="126"/>
      <c r="E448" s="266"/>
      <c r="F448" s="531">
        <v>926.2</v>
      </c>
      <c r="G448" s="309">
        <v>1</v>
      </c>
      <c r="H448" s="219">
        <f t="shared" si="29"/>
        <v>14807.199999999983</v>
      </c>
      <c r="I448" s="199">
        <f t="shared" si="30"/>
        <v>16</v>
      </c>
      <c r="J448" s="200">
        <v>173</v>
      </c>
      <c r="K448" s="202" t="s">
        <v>154</v>
      </c>
      <c r="L448" s="485"/>
      <c r="M448" s="126"/>
      <c r="N448" s="248"/>
      <c r="O448" s="240"/>
      <c r="P448" s="240"/>
      <c r="Q448" s="7"/>
      <c r="R448" s="7"/>
      <c r="S448" s="59"/>
      <c r="T448" s="5"/>
    </row>
    <row r="449" spans="1:21" s="19" customFormat="1">
      <c r="A449" s="266"/>
      <c r="B449" s="126">
        <v>18</v>
      </c>
      <c r="C449" s="436"/>
      <c r="D449" s="126"/>
      <c r="E449" s="266"/>
      <c r="F449" s="531">
        <v>917.2</v>
      </c>
      <c r="G449" s="309">
        <v>1</v>
      </c>
      <c r="H449" s="219">
        <f t="shared" si="29"/>
        <v>13889.999999999982</v>
      </c>
      <c r="I449" s="199">
        <f t="shared" si="30"/>
        <v>15</v>
      </c>
      <c r="J449" s="200">
        <v>173</v>
      </c>
      <c r="K449" s="202" t="s">
        <v>154</v>
      </c>
      <c r="L449" s="485"/>
      <c r="M449" s="126"/>
      <c r="N449" s="248"/>
      <c r="O449" s="240"/>
      <c r="P449" s="240"/>
      <c r="Q449" s="7"/>
      <c r="R449" s="7"/>
      <c r="S449" s="59"/>
      <c r="T449" s="5"/>
    </row>
    <row r="450" spans="1:21" s="19" customFormat="1">
      <c r="A450" s="266"/>
      <c r="B450" s="126">
        <v>18</v>
      </c>
      <c r="C450" s="436"/>
      <c r="D450" s="126"/>
      <c r="E450" s="266"/>
      <c r="F450" s="531">
        <v>917.2</v>
      </c>
      <c r="G450" s="309">
        <v>1</v>
      </c>
      <c r="H450" s="219">
        <f t="shared" si="29"/>
        <v>12972.799999999981</v>
      </c>
      <c r="I450" s="199">
        <f t="shared" si="30"/>
        <v>14</v>
      </c>
      <c r="J450" s="200">
        <v>173</v>
      </c>
      <c r="K450" s="202" t="s">
        <v>154</v>
      </c>
      <c r="L450" s="204"/>
      <c r="M450" s="126"/>
      <c r="N450" s="248"/>
      <c r="O450" s="240"/>
      <c r="P450" s="240"/>
      <c r="Q450" s="7"/>
      <c r="R450" s="7"/>
      <c r="S450" s="59"/>
      <c r="T450" s="5"/>
    </row>
    <row r="451" spans="1:21" s="19" customFormat="1">
      <c r="A451" s="266"/>
      <c r="B451" s="126">
        <v>18</v>
      </c>
      <c r="C451" s="436"/>
      <c r="D451" s="126"/>
      <c r="E451" s="266"/>
      <c r="F451" s="531">
        <v>929.9</v>
      </c>
      <c r="G451" s="309">
        <v>1</v>
      </c>
      <c r="H451" s="219">
        <f t="shared" si="29"/>
        <v>12042.899999999981</v>
      </c>
      <c r="I451" s="199">
        <f t="shared" si="30"/>
        <v>13</v>
      </c>
      <c r="J451" s="200">
        <v>173</v>
      </c>
      <c r="K451" s="202" t="s">
        <v>154</v>
      </c>
      <c r="L451" s="485"/>
      <c r="M451" s="126"/>
      <c r="N451" s="248"/>
      <c r="O451" s="240"/>
      <c r="P451" s="240"/>
      <c r="Q451" s="7"/>
      <c r="R451" s="7"/>
      <c r="S451" s="59"/>
      <c r="T451" s="5"/>
    </row>
    <row r="452" spans="1:21" s="19" customFormat="1">
      <c r="A452" s="266"/>
      <c r="B452" s="126">
        <v>18</v>
      </c>
      <c r="C452" s="436"/>
      <c r="D452" s="126"/>
      <c r="E452" s="266"/>
      <c r="F452" s="531">
        <v>942.6</v>
      </c>
      <c r="G452" s="309">
        <v>1</v>
      </c>
      <c r="H452" s="219">
        <f t="shared" si="29"/>
        <v>11100.299999999981</v>
      </c>
      <c r="I452" s="199">
        <f t="shared" si="30"/>
        <v>12</v>
      </c>
      <c r="J452" s="200">
        <v>173</v>
      </c>
      <c r="K452" s="202" t="s">
        <v>154</v>
      </c>
      <c r="L452" s="485"/>
      <c r="M452" s="126"/>
      <c r="N452" s="248"/>
      <c r="O452" s="240"/>
      <c r="P452" s="240"/>
      <c r="Q452" s="7"/>
      <c r="R452" s="7"/>
      <c r="S452" s="59"/>
      <c r="T452" s="5"/>
    </row>
    <row r="453" spans="1:21" s="19" customFormat="1">
      <c r="A453" s="266"/>
      <c r="B453" s="126">
        <v>18</v>
      </c>
      <c r="C453" s="436"/>
      <c r="D453" s="126"/>
      <c r="E453" s="266"/>
      <c r="F453" s="531">
        <v>927.1</v>
      </c>
      <c r="G453" s="309">
        <v>1</v>
      </c>
      <c r="H453" s="219">
        <f t="shared" si="29"/>
        <v>10173.199999999981</v>
      </c>
      <c r="I453" s="199">
        <f t="shared" si="30"/>
        <v>11</v>
      </c>
      <c r="J453" s="200">
        <v>173</v>
      </c>
      <c r="K453" s="202" t="s">
        <v>154</v>
      </c>
      <c r="L453" s="485"/>
      <c r="M453" s="126"/>
      <c r="N453" s="248"/>
      <c r="O453" s="240"/>
      <c r="P453" s="240"/>
      <c r="Q453" s="7"/>
      <c r="R453" s="7"/>
      <c r="S453" s="59"/>
      <c r="T453" s="5"/>
    </row>
    <row r="454" spans="1:21" s="19" customFormat="1">
      <c r="A454" s="266"/>
      <c r="B454" s="126">
        <v>18</v>
      </c>
      <c r="C454" s="436"/>
      <c r="D454" s="126"/>
      <c r="E454" s="266"/>
      <c r="F454" s="531">
        <v>907.2</v>
      </c>
      <c r="G454" s="309">
        <v>1</v>
      </c>
      <c r="H454" s="219">
        <f t="shared" ref="H454:H485" si="31">H453-F454+C454</f>
        <v>9265.99999999998</v>
      </c>
      <c r="I454" s="199">
        <f t="shared" ref="I454:I485" si="32">I453-G454+D454</f>
        <v>10</v>
      </c>
      <c r="J454" s="200">
        <v>173</v>
      </c>
      <c r="K454" s="202" t="s">
        <v>154</v>
      </c>
      <c r="L454" s="485"/>
      <c r="M454" s="126"/>
      <c r="N454" s="248"/>
      <c r="O454" s="240"/>
      <c r="P454" s="240"/>
      <c r="Q454" s="7"/>
      <c r="R454" s="7"/>
      <c r="S454" s="59"/>
      <c r="T454" s="5"/>
    </row>
    <row r="455" spans="1:21" s="19" customFormat="1">
      <c r="A455" s="266"/>
      <c r="B455" s="126">
        <v>18</v>
      </c>
      <c r="C455" s="436"/>
      <c r="D455" s="126"/>
      <c r="E455" s="266"/>
      <c r="F455" s="531">
        <v>920.8</v>
      </c>
      <c r="G455" s="309">
        <v>1</v>
      </c>
      <c r="H455" s="219">
        <f t="shared" si="31"/>
        <v>8345.1999999999807</v>
      </c>
      <c r="I455" s="199">
        <f t="shared" si="32"/>
        <v>9</v>
      </c>
      <c r="J455" s="200">
        <v>174</v>
      </c>
      <c r="K455" s="202" t="s">
        <v>154</v>
      </c>
      <c r="L455" s="485"/>
      <c r="M455" s="126"/>
      <c r="N455" s="248"/>
      <c r="O455" s="240"/>
      <c r="P455" s="240"/>
      <c r="Q455" s="7"/>
      <c r="R455" s="7"/>
      <c r="S455" s="59"/>
      <c r="T455" s="5"/>
      <c r="U455" s="76"/>
    </row>
    <row r="456" spans="1:21" s="19" customFormat="1">
      <c r="A456" s="266"/>
      <c r="B456" s="126">
        <v>18</v>
      </c>
      <c r="C456" s="436"/>
      <c r="D456" s="126"/>
      <c r="E456" s="266"/>
      <c r="F456" s="531">
        <v>932.6</v>
      </c>
      <c r="G456" s="309">
        <v>1</v>
      </c>
      <c r="H456" s="219">
        <f t="shared" si="31"/>
        <v>7412.5999999999804</v>
      </c>
      <c r="I456" s="199">
        <f t="shared" si="32"/>
        <v>8</v>
      </c>
      <c r="J456" s="200">
        <v>174</v>
      </c>
      <c r="K456" s="202" t="s">
        <v>154</v>
      </c>
      <c r="L456" s="485"/>
      <c r="M456" s="126"/>
      <c r="N456" s="248"/>
      <c r="O456" s="240"/>
      <c r="P456" s="240"/>
      <c r="Q456" s="7"/>
      <c r="R456" s="7"/>
      <c r="S456" s="59"/>
      <c r="T456" s="5"/>
      <c r="U456" s="76"/>
    </row>
    <row r="457" spans="1:21" s="19" customFormat="1">
      <c r="A457" s="266"/>
      <c r="B457" s="126">
        <v>18</v>
      </c>
      <c r="C457" s="436"/>
      <c r="D457" s="126"/>
      <c r="E457" s="266"/>
      <c r="F457" s="531">
        <v>926.2</v>
      </c>
      <c r="G457" s="309">
        <v>1</v>
      </c>
      <c r="H457" s="219">
        <f t="shared" si="31"/>
        <v>6486.3999999999805</v>
      </c>
      <c r="I457" s="199">
        <f t="shared" si="32"/>
        <v>7</v>
      </c>
      <c r="J457" s="200">
        <v>174</v>
      </c>
      <c r="K457" s="202" t="s">
        <v>154</v>
      </c>
      <c r="L457" s="485"/>
      <c r="M457" s="126"/>
      <c r="N457" s="248"/>
      <c r="O457" s="240"/>
      <c r="P457" s="240"/>
      <c r="Q457" s="7"/>
      <c r="R457" s="7"/>
      <c r="S457" s="59"/>
      <c r="T457" s="5"/>
      <c r="U457" s="76"/>
    </row>
    <row r="458" spans="1:21" s="19" customFormat="1">
      <c r="A458" s="266"/>
      <c r="B458" s="126">
        <v>18</v>
      </c>
      <c r="C458" s="435"/>
      <c r="D458" s="222"/>
      <c r="E458" s="267"/>
      <c r="F458" s="531">
        <v>921.7</v>
      </c>
      <c r="G458" s="309">
        <v>1</v>
      </c>
      <c r="H458" s="219">
        <f t="shared" si="31"/>
        <v>5564.6999999999807</v>
      </c>
      <c r="I458" s="199">
        <f t="shared" si="32"/>
        <v>6</v>
      </c>
      <c r="J458" s="200">
        <v>174</v>
      </c>
      <c r="K458" s="202" t="s">
        <v>154</v>
      </c>
      <c r="L458" s="485"/>
      <c r="M458" s="126"/>
      <c r="N458" s="248"/>
      <c r="O458" s="240"/>
      <c r="P458" s="240"/>
      <c r="Q458" s="7"/>
      <c r="R458" s="7"/>
      <c r="S458" s="59"/>
      <c r="T458" s="5"/>
      <c r="U458" s="76"/>
    </row>
    <row r="459" spans="1:21" s="38" customFormat="1">
      <c r="A459" s="267"/>
      <c r="B459" s="126">
        <v>18</v>
      </c>
      <c r="C459" s="435"/>
      <c r="D459" s="222"/>
      <c r="E459" s="267"/>
      <c r="F459" s="531">
        <v>926.2</v>
      </c>
      <c r="G459" s="309">
        <v>1</v>
      </c>
      <c r="H459" s="219">
        <f t="shared" si="31"/>
        <v>4638.4999999999809</v>
      </c>
      <c r="I459" s="199">
        <f t="shared" si="32"/>
        <v>5</v>
      </c>
      <c r="J459" s="200">
        <v>174</v>
      </c>
      <c r="K459" s="202" t="s">
        <v>154</v>
      </c>
      <c r="L459" s="485"/>
      <c r="M459" s="222"/>
      <c r="N459" s="324"/>
      <c r="O459" s="247"/>
      <c r="P459" s="247"/>
      <c r="Q459" s="61"/>
      <c r="R459" s="61"/>
      <c r="S459" s="59"/>
      <c r="T459" s="59"/>
      <c r="U459" s="77"/>
    </row>
    <row r="460" spans="1:21" s="19" customFormat="1">
      <c r="A460" s="266"/>
      <c r="B460" s="126">
        <v>18</v>
      </c>
      <c r="C460" s="436"/>
      <c r="D460" s="126"/>
      <c r="E460" s="266"/>
      <c r="F460" s="546">
        <v>930.8</v>
      </c>
      <c r="G460" s="309">
        <v>1</v>
      </c>
      <c r="H460" s="219">
        <f t="shared" si="31"/>
        <v>3707.6999999999807</v>
      </c>
      <c r="I460" s="199">
        <f t="shared" si="32"/>
        <v>4</v>
      </c>
      <c r="J460" s="200">
        <v>174</v>
      </c>
      <c r="K460" s="202" t="s">
        <v>154</v>
      </c>
      <c r="L460" s="485"/>
      <c r="M460" s="126"/>
      <c r="N460" s="248"/>
      <c r="O460" s="240"/>
      <c r="P460" s="240"/>
      <c r="Q460" s="7"/>
      <c r="R460" s="7"/>
      <c r="S460" s="59"/>
      <c r="T460" s="5"/>
      <c r="U460" s="76"/>
    </row>
    <row r="461" spans="1:21" s="19" customFormat="1">
      <c r="A461" s="266"/>
      <c r="B461" s="126">
        <v>18</v>
      </c>
      <c r="C461" s="436"/>
      <c r="D461" s="126"/>
      <c r="E461" s="266"/>
      <c r="F461" s="531">
        <v>928</v>
      </c>
      <c r="G461" s="309">
        <v>1</v>
      </c>
      <c r="H461" s="219">
        <f t="shared" si="31"/>
        <v>2779.6999999999807</v>
      </c>
      <c r="I461" s="199">
        <f t="shared" si="32"/>
        <v>3</v>
      </c>
      <c r="J461" s="200">
        <v>174</v>
      </c>
      <c r="K461" s="202" t="s">
        <v>154</v>
      </c>
      <c r="L461" s="485"/>
      <c r="M461" s="126"/>
      <c r="N461" s="248"/>
      <c r="O461" s="240"/>
      <c r="P461" s="240"/>
      <c r="Q461" s="7"/>
      <c r="R461" s="7"/>
      <c r="S461" s="59"/>
      <c r="T461" s="5"/>
      <c r="U461" s="76"/>
    </row>
    <row r="462" spans="1:21" s="19" customFormat="1">
      <c r="A462" s="266"/>
      <c r="B462" s="126">
        <v>18</v>
      </c>
      <c r="C462" s="436"/>
      <c r="D462" s="126"/>
      <c r="E462" s="266"/>
      <c r="F462" s="531">
        <v>929</v>
      </c>
      <c r="G462" s="309">
        <v>1</v>
      </c>
      <c r="H462" s="219">
        <f t="shared" si="31"/>
        <v>1850.6999999999807</v>
      </c>
      <c r="I462" s="199">
        <f t="shared" si="32"/>
        <v>2</v>
      </c>
      <c r="J462" s="200">
        <v>174</v>
      </c>
      <c r="K462" s="202" t="s">
        <v>154</v>
      </c>
      <c r="L462" s="485"/>
      <c r="M462" s="126"/>
      <c r="N462" s="248"/>
      <c r="O462" s="240"/>
      <c r="P462" s="240"/>
      <c r="Q462" s="325"/>
      <c r="R462" s="7"/>
      <c r="S462" s="239"/>
      <c r="T462" s="5"/>
      <c r="U462" s="76"/>
    </row>
    <row r="463" spans="1:21" s="19" customFormat="1">
      <c r="A463" s="266"/>
      <c r="B463" s="126">
        <v>18</v>
      </c>
      <c r="C463" s="436"/>
      <c r="D463" s="126"/>
      <c r="E463" s="266"/>
      <c r="F463" s="531">
        <v>934.4</v>
      </c>
      <c r="G463" s="309">
        <v>1</v>
      </c>
      <c r="H463" s="219">
        <f t="shared" si="31"/>
        <v>916.29999999998074</v>
      </c>
      <c r="I463" s="199">
        <f t="shared" si="32"/>
        <v>1</v>
      </c>
      <c r="J463" s="200">
        <v>174</v>
      </c>
      <c r="K463" s="202" t="s">
        <v>154</v>
      </c>
      <c r="L463" s="485"/>
      <c r="M463" s="126"/>
      <c r="N463" s="248"/>
      <c r="O463" s="240"/>
      <c r="P463" s="240"/>
      <c r="Q463" s="325"/>
      <c r="R463" s="7"/>
      <c r="S463" s="239"/>
      <c r="T463" s="5"/>
      <c r="U463" s="76"/>
    </row>
    <row r="464" spans="1:21" s="19" customFormat="1">
      <c r="A464" s="266"/>
      <c r="B464" s="126">
        <v>18</v>
      </c>
      <c r="C464" s="436"/>
      <c r="D464" s="126"/>
      <c r="E464" s="266"/>
      <c r="F464" s="531">
        <v>916.3</v>
      </c>
      <c r="G464" s="309">
        <v>1</v>
      </c>
      <c r="H464" s="219">
        <f t="shared" si="31"/>
        <v>-1.9213075574953109E-11</v>
      </c>
      <c r="I464" s="199">
        <f t="shared" si="32"/>
        <v>0</v>
      </c>
      <c r="J464" s="200">
        <v>174</v>
      </c>
      <c r="K464" s="202" t="s">
        <v>154</v>
      </c>
      <c r="L464" s="485"/>
      <c r="M464" s="126"/>
      <c r="N464" s="248"/>
      <c r="O464" s="240"/>
      <c r="P464" s="240"/>
      <c r="Q464" s="325"/>
      <c r="R464" s="7"/>
      <c r="S464" s="239"/>
      <c r="T464" s="5"/>
      <c r="U464" s="76"/>
    </row>
    <row r="465" spans="1:22" s="19" customFormat="1">
      <c r="A465" s="266"/>
      <c r="B465" s="517">
        <v>18</v>
      </c>
      <c r="C465" s="532">
        <v>18643.53</v>
      </c>
      <c r="D465" s="517">
        <v>21</v>
      </c>
      <c r="E465" s="533"/>
      <c r="F465" s="549"/>
      <c r="G465" s="529"/>
      <c r="H465" s="523">
        <f t="shared" si="31"/>
        <v>18643.529999999981</v>
      </c>
      <c r="I465" s="524">
        <f t="shared" si="32"/>
        <v>21</v>
      </c>
      <c r="J465" s="525" t="s">
        <v>156</v>
      </c>
      <c r="K465" s="530"/>
      <c r="L465" s="549"/>
      <c r="M465" s="126"/>
      <c r="N465" s="248"/>
      <c r="O465" s="240"/>
      <c r="P465" s="240"/>
      <c r="Q465" s="240"/>
      <c r="R465" s="7"/>
      <c r="S465" s="239"/>
      <c r="T465" s="5"/>
      <c r="U465" s="76"/>
    </row>
    <row r="466" spans="1:22" s="19" customFormat="1">
      <c r="A466" s="266"/>
      <c r="B466" s="126">
        <v>18</v>
      </c>
      <c r="C466" s="436"/>
      <c r="D466" s="126"/>
      <c r="E466" s="266"/>
      <c r="F466" s="531">
        <v>907.03</v>
      </c>
      <c r="G466" s="309">
        <v>1</v>
      </c>
      <c r="H466" s="219">
        <f t="shared" si="31"/>
        <v>17736.499999999982</v>
      </c>
      <c r="I466" s="199">
        <f t="shared" si="32"/>
        <v>20</v>
      </c>
      <c r="J466" s="200">
        <v>176</v>
      </c>
      <c r="K466" s="202" t="s">
        <v>154</v>
      </c>
      <c r="L466" s="494"/>
      <c r="M466" s="126"/>
      <c r="N466" s="248"/>
      <c r="O466" s="240"/>
      <c r="P466" s="240"/>
      <c r="Q466" s="240"/>
      <c r="R466" s="7"/>
      <c r="S466" s="239"/>
      <c r="T466" s="5"/>
    </row>
    <row r="467" spans="1:22" s="19" customFormat="1">
      <c r="A467" s="266"/>
      <c r="B467" s="126">
        <v>18</v>
      </c>
      <c r="C467" s="436"/>
      <c r="D467" s="126"/>
      <c r="E467" s="266"/>
      <c r="F467" s="531">
        <v>899.32</v>
      </c>
      <c r="G467" s="309">
        <v>1</v>
      </c>
      <c r="H467" s="219">
        <f t="shared" si="31"/>
        <v>16837.179999999982</v>
      </c>
      <c r="I467" s="199">
        <f t="shared" si="32"/>
        <v>19</v>
      </c>
      <c r="J467" s="200">
        <v>176</v>
      </c>
      <c r="K467" s="202" t="s">
        <v>154</v>
      </c>
      <c r="L467" s="485"/>
      <c r="M467" s="126"/>
      <c r="N467" s="248"/>
      <c r="O467" s="240"/>
      <c r="P467" s="240"/>
      <c r="Q467" s="240"/>
      <c r="R467" s="7"/>
      <c r="S467" s="326"/>
      <c r="T467" s="5"/>
    </row>
    <row r="468" spans="1:22" s="19" customFormat="1">
      <c r="A468" s="266"/>
      <c r="B468" s="126">
        <v>18</v>
      </c>
      <c r="C468" s="436"/>
      <c r="D468" s="126"/>
      <c r="E468" s="266"/>
      <c r="F468" s="531">
        <v>849.89</v>
      </c>
      <c r="G468" s="309">
        <v>1</v>
      </c>
      <c r="H468" s="219">
        <f t="shared" si="31"/>
        <v>15987.289999999983</v>
      </c>
      <c r="I468" s="199">
        <f t="shared" si="32"/>
        <v>18</v>
      </c>
      <c r="J468" s="200">
        <v>176</v>
      </c>
      <c r="K468" s="202" t="s">
        <v>154</v>
      </c>
      <c r="L468" s="485"/>
      <c r="M468" s="126"/>
      <c r="N468" s="248"/>
      <c r="O468" s="240"/>
      <c r="P468" s="240"/>
      <c r="Q468" s="7"/>
      <c r="R468" s="7"/>
      <c r="S468" s="59"/>
      <c r="T468" s="5"/>
    </row>
    <row r="469" spans="1:22" s="19" customFormat="1">
      <c r="A469" s="266"/>
      <c r="B469" s="126">
        <v>18</v>
      </c>
      <c r="C469" s="436"/>
      <c r="D469" s="126"/>
      <c r="E469" s="266"/>
      <c r="F469" s="531">
        <v>894.33</v>
      </c>
      <c r="G469" s="309">
        <v>1</v>
      </c>
      <c r="H469" s="219">
        <f t="shared" si="31"/>
        <v>15092.959999999983</v>
      </c>
      <c r="I469" s="199">
        <f t="shared" si="32"/>
        <v>17</v>
      </c>
      <c r="J469" s="200">
        <v>176</v>
      </c>
      <c r="K469" s="202" t="s">
        <v>154</v>
      </c>
      <c r="L469" s="485"/>
      <c r="M469" s="126"/>
      <c r="N469" s="248"/>
      <c r="O469" s="240"/>
      <c r="P469" s="240"/>
      <c r="Q469" s="7"/>
      <c r="R469" s="7"/>
      <c r="S469" s="59"/>
      <c r="T469" s="5"/>
    </row>
    <row r="470" spans="1:22" s="19" customFormat="1">
      <c r="A470" s="266"/>
      <c r="B470" s="126">
        <v>18</v>
      </c>
      <c r="C470" s="436"/>
      <c r="D470" s="126"/>
      <c r="E470" s="266"/>
      <c r="F470" s="531">
        <v>892.97</v>
      </c>
      <c r="G470" s="309">
        <v>1</v>
      </c>
      <c r="H470" s="219">
        <f t="shared" si="31"/>
        <v>14199.989999999983</v>
      </c>
      <c r="I470" s="199">
        <f t="shared" si="32"/>
        <v>16</v>
      </c>
      <c r="J470" s="200">
        <v>176</v>
      </c>
      <c r="K470" s="202" t="s">
        <v>154</v>
      </c>
      <c r="L470" s="485"/>
      <c r="M470" s="126"/>
      <c r="N470" s="248"/>
      <c r="O470" s="240"/>
      <c r="P470" s="240"/>
      <c r="Q470" s="7"/>
      <c r="R470" s="7"/>
      <c r="S470" s="59"/>
      <c r="T470" s="5"/>
    </row>
    <row r="471" spans="1:22" s="19" customFormat="1">
      <c r="A471" s="266"/>
      <c r="B471" s="126">
        <v>18</v>
      </c>
      <c r="C471" s="436"/>
      <c r="D471" s="126"/>
      <c r="E471" s="266"/>
      <c r="F471" s="531">
        <v>895.24</v>
      </c>
      <c r="G471" s="309">
        <v>1</v>
      </c>
      <c r="H471" s="219">
        <f t="shared" si="31"/>
        <v>13304.749999999984</v>
      </c>
      <c r="I471" s="199">
        <f t="shared" si="32"/>
        <v>15</v>
      </c>
      <c r="J471" s="200">
        <v>176</v>
      </c>
      <c r="K471" s="202" t="s">
        <v>154</v>
      </c>
      <c r="L471" s="485"/>
      <c r="M471" s="126"/>
      <c r="N471" s="248"/>
      <c r="O471" s="240"/>
      <c r="P471" s="240"/>
      <c r="Q471" s="7"/>
      <c r="R471" s="7"/>
      <c r="S471" s="59"/>
      <c r="T471" s="5"/>
    </row>
    <row r="472" spans="1:22" s="19" customFormat="1">
      <c r="A472" s="266"/>
      <c r="B472" s="126">
        <v>18</v>
      </c>
      <c r="C472" s="436"/>
      <c r="D472" s="126"/>
      <c r="E472" s="266"/>
      <c r="F472" s="531">
        <v>843.54</v>
      </c>
      <c r="G472" s="309">
        <v>1</v>
      </c>
      <c r="H472" s="219">
        <f t="shared" si="31"/>
        <v>12461.209999999985</v>
      </c>
      <c r="I472" s="199">
        <f t="shared" si="32"/>
        <v>14</v>
      </c>
      <c r="J472" s="200">
        <v>176</v>
      </c>
      <c r="K472" s="202" t="s">
        <v>154</v>
      </c>
      <c r="L472" s="272"/>
      <c r="M472" s="126"/>
      <c r="N472" s="248"/>
      <c r="O472" s="240"/>
      <c r="P472" s="240"/>
      <c r="Q472" s="7"/>
      <c r="R472" s="7"/>
      <c r="S472" s="59"/>
      <c r="T472" s="5"/>
    </row>
    <row r="473" spans="1:22" s="19" customFormat="1">
      <c r="A473" s="266"/>
      <c r="B473" s="126">
        <v>18</v>
      </c>
      <c r="C473" s="436"/>
      <c r="D473" s="126"/>
      <c r="E473" s="266"/>
      <c r="F473" s="531">
        <v>884.35</v>
      </c>
      <c r="G473" s="309">
        <v>1</v>
      </c>
      <c r="H473" s="219">
        <f t="shared" si="31"/>
        <v>11576.859999999984</v>
      </c>
      <c r="I473" s="199">
        <f t="shared" si="32"/>
        <v>13</v>
      </c>
      <c r="J473" s="200">
        <v>176</v>
      </c>
      <c r="K473" s="202" t="s">
        <v>154</v>
      </c>
      <c r="L473" s="272"/>
      <c r="M473" s="126"/>
      <c r="N473" s="248"/>
      <c r="O473" s="240"/>
      <c r="P473" s="240"/>
      <c r="Q473" s="7"/>
      <c r="R473" s="7"/>
      <c r="S473" s="59"/>
      <c r="T473" s="5"/>
    </row>
    <row r="474" spans="1:22" s="19" customFormat="1">
      <c r="A474" s="266"/>
      <c r="B474" s="126">
        <v>18</v>
      </c>
      <c r="C474" s="436"/>
      <c r="D474" s="126"/>
      <c r="E474" s="266"/>
      <c r="F474" s="531">
        <v>888.44</v>
      </c>
      <c r="G474" s="309">
        <v>1</v>
      </c>
      <c r="H474" s="219">
        <f t="shared" si="31"/>
        <v>10688.419999999984</v>
      </c>
      <c r="I474" s="199">
        <f t="shared" si="32"/>
        <v>12</v>
      </c>
      <c r="J474" s="200">
        <v>176</v>
      </c>
      <c r="K474" s="202" t="s">
        <v>154</v>
      </c>
      <c r="L474" s="204"/>
      <c r="M474" s="126"/>
      <c r="N474" s="248"/>
      <c r="O474" s="240"/>
      <c r="P474" s="240"/>
      <c r="Q474" s="7"/>
      <c r="R474" s="7"/>
      <c r="S474" s="59"/>
      <c r="T474" s="5"/>
    </row>
    <row r="475" spans="1:22" s="19" customFormat="1">
      <c r="A475" s="266"/>
      <c r="B475" s="126">
        <v>18</v>
      </c>
      <c r="C475" s="436"/>
      <c r="D475" s="126"/>
      <c r="E475" s="266"/>
      <c r="F475" s="531">
        <v>887.07</v>
      </c>
      <c r="G475" s="309">
        <v>1</v>
      </c>
      <c r="H475" s="219">
        <f t="shared" si="31"/>
        <v>9801.349999999984</v>
      </c>
      <c r="I475" s="199">
        <f t="shared" si="32"/>
        <v>11</v>
      </c>
      <c r="J475" s="200">
        <v>176</v>
      </c>
      <c r="K475" s="202" t="s">
        <v>154</v>
      </c>
      <c r="L475" s="204"/>
      <c r="M475" s="126"/>
      <c r="N475" s="248"/>
      <c r="O475" s="240"/>
      <c r="P475" s="240"/>
      <c r="Q475" s="7"/>
      <c r="R475" s="7"/>
      <c r="S475" s="59"/>
      <c r="T475" s="5"/>
    </row>
    <row r="476" spans="1:22" s="19" customFormat="1">
      <c r="A476" s="266"/>
      <c r="B476" s="126">
        <v>18</v>
      </c>
      <c r="C476" s="436"/>
      <c r="D476" s="126"/>
      <c r="E476" s="266"/>
      <c r="F476" s="531">
        <v>895.69</v>
      </c>
      <c r="G476" s="309">
        <v>1</v>
      </c>
      <c r="H476" s="219">
        <f t="shared" si="31"/>
        <v>8905.6599999999835</v>
      </c>
      <c r="I476" s="199">
        <f t="shared" si="32"/>
        <v>10</v>
      </c>
      <c r="J476" s="200">
        <v>176</v>
      </c>
      <c r="K476" s="202" t="s">
        <v>154</v>
      </c>
      <c r="L476" s="272"/>
      <c r="M476" s="126"/>
      <c r="N476" s="248"/>
      <c r="O476" s="240"/>
      <c r="P476" s="240"/>
      <c r="Q476" s="7"/>
      <c r="R476" s="7"/>
      <c r="S476" s="59"/>
      <c r="T476" s="5"/>
    </row>
    <row r="477" spans="1:22" s="19" customFormat="1">
      <c r="A477" s="266"/>
      <c r="B477" s="126">
        <v>18</v>
      </c>
      <c r="C477" s="436"/>
      <c r="D477" s="126"/>
      <c r="E477" s="266"/>
      <c r="F477" s="531">
        <v>896.6</v>
      </c>
      <c r="G477" s="309">
        <v>1</v>
      </c>
      <c r="H477" s="219">
        <f t="shared" si="31"/>
        <v>8009.0599999999831</v>
      </c>
      <c r="I477" s="199">
        <f t="shared" si="32"/>
        <v>9</v>
      </c>
      <c r="J477" s="113">
        <v>175</v>
      </c>
      <c r="K477" s="202" t="s">
        <v>154</v>
      </c>
      <c r="L477" s="272"/>
      <c r="M477" s="126"/>
      <c r="N477" s="248"/>
      <c r="O477" s="240"/>
      <c r="P477" s="240"/>
      <c r="Q477" s="7"/>
      <c r="R477" s="7"/>
      <c r="S477" s="59"/>
      <c r="T477" s="327"/>
    </row>
    <row r="478" spans="1:22" s="19" customFormat="1">
      <c r="A478" s="266"/>
      <c r="B478" s="126">
        <v>18</v>
      </c>
      <c r="C478" s="436"/>
      <c r="D478" s="126"/>
      <c r="E478" s="266"/>
      <c r="F478" s="531">
        <v>907.03</v>
      </c>
      <c r="G478" s="309">
        <v>1</v>
      </c>
      <c r="H478" s="219">
        <f t="shared" si="31"/>
        <v>7102.0299999999834</v>
      </c>
      <c r="I478" s="199">
        <f t="shared" si="32"/>
        <v>8</v>
      </c>
      <c r="J478" s="113">
        <v>175</v>
      </c>
      <c r="K478" s="202" t="s">
        <v>154</v>
      </c>
      <c r="L478" s="204"/>
      <c r="M478" s="126"/>
      <c r="N478" s="248"/>
      <c r="O478" s="240"/>
      <c r="P478" s="240"/>
      <c r="Q478" s="7"/>
      <c r="R478" s="7"/>
      <c r="S478" s="59"/>
      <c r="T478" s="327"/>
    </row>
    <row r="479" spans="1:22" s="19" customFormat="1">
      <c r="A479" s="266"/>
      <c r="B479" s="126">
        <v>18</v>
      </c>
      <c r="C479" s="436"/>
      <c r="D479" s="126"/>
      <c r="E479" s="266"/>
      <c r="F479" s="531">
        <v>907.03</v>
      </c>
      <c r="G479" s="309">
        <v>1</v>
      </c>
      <c r="H479" s="219">
        <f t="shared" si="31"/>
        <v>6194.9999999999836</v>
      </c>
      <c r="I479" s="199">
        <f t="shared" si="32"/>
        <v>7</v>
      </c>
      <c r="J479" s="113">
        <v>175</v>
      </c>
      <c r="K479" s="202" t="s">
        <v>154</v>
      </c>
      <c r="L479" s="204"/>
      <c r="M479" s="126"/>
      <c r="N479" s="248"/>
      <c r="O479" s="240"/>
      <c r="P479" s="240"/>
      <c r="Q479" s="7"/>
      <c r="R479" s="7"/>
      <c r="S479" s="59"/>
      <c r="T479" s="328"/>
      <c r="U479" s="28"/>
      <c r="V479" s="48"/>
    </row>
    <row r="480" spans="1:22" s="19" customFormat="1">
      <c r="A480" s="266"/>
      <c r="B480" s="126">
        <v>18</v>
      </c>
      <c r="C480" s="435"/>
      <c r="D480" s="222"/>
      <c r="E480" s="267"/>
      <c r="F480" s="531">
        <v>904.76</v>
      </c>
      <c r="G480" s="309">
        <v>1</v>
      </c>
      <c r="H480" s="219">
        <f t="shared" si="31"/>
        <v>5290.2399999999834</v>
      </c>
      <c r="I480" s="199">
        <f t="shared" si="32"/>
        <v>6</v>
      </c>
      <c r="J480" s="113">
        <v>175</v>
      </c>
      <c r="K480" s="202" t="s">
        <v>154</v>
      </c>
      <c r="L480" s="204"/>
      <c r="M480" s="126"/>
      <c r="N480" s="248"/>
      <c r="O480" s="240"/>
      <c r="P480" s="240"/>
      <c r="Q480" s="7"/>
      <c r="R480" s="7"/>
      <c r="S480" s="59"/>
      <c r="T480" s="327"/>
      <c r="U480" s="28"/>
      <c r="V480" s="48"/>
    </row>
    <row r="481" spans="1:22" s="19" customFormat="1">
      <c r="A481" s="266"/>
      <c r="B481" s="126">
        <v>18</v>
      </c>
      <c r="C481" s="436"/>
      <c r="D481" s="126"/>
      <c r="E481" s="266"/>
      <c r="F481" s="546">
        <v>881.63</v>
      </c>
      <c r="G481" s="309">
        <v>1</v>
      </c>
      <c r="H481" s="219">
        <f t="shared" si="31"/>
        <v>4408.6099999999833</v>
      </c>
      <c r="I481" s="199">
        <f t="shared" si="32"/>
        <v>5</v>
      </c>
      <c r="J481" s="113">
        <v>175</v>
      </c>
      <c r="K481" s="202" t="s">
        <v>154</v>
      </c>
      <c r="L481" s="204"/>
      <c r="M481" s="126"/>
      <c r="N481" s="248"/>
      <c r="O481" s="240"/>
      <c r="P481" s="240"/>
      <c r="Q481" s="7"/>
      <c r="R481" s="7"/>
      <c r="S481" s="59"/>
      <c r="T481" s="327"/>
      <c r="U481" s="28"/>
      <c r="V481" s="48"/>
    </row>
    <row r="482" spans="1:22" s="19" customFormat="1">
      <c r="A482" s="266"/>
      <c r="B482" s="126">
        <v>18</v>
      </c>
      <c r="C482" s="436"/>
      <c r="D482" s="126"/>
      <c r="E482" s="266"/>
      <c r="F482" s="531">
        <v>869.84</v>
      </c>
      <c r="G482" s="309">
        <v>1</v>
      </c>
      <c r="H482" s="219">
        <f t="shared" si="31"/>
        <v>3538.7699999999832</v>
      </c>
      <c r="I482" s="199">
        <f t="shared" si="32"/>
        <v>4</v>
      </c>
      <c r="J482" s="113">
        <v>175</v>
      </c>
      <c r="K482" s="202" t="s">
        <v>154</v>
      </c>
      <c r="L482" s="204"/>
      <c r="M482" s="126"/>
      <c r="N482" s="58"/>
      <c r="O482" s="240"/>
      <c r="P482" s="240"/>
      <c r="Q482" s="7"/>
      <c r="R482" s="7"/>
      <c r="S482" s="59"/>
      <c r="T482" s="328"/>
      <c r="U482" s="28"/>
      <c r="V482" s="48"/>
    </row>
    <row r="483" spans="1:22" s="19" customFormat="1">
      <c r="A483" s="266"/>
      <c r="B483" s="126">
        <v>18</v>
      </c>
      <c r="C483" s="436"/>
      <c r="D483" s="126"/>
      <c r="E483" s="266"/>
      <c r="F483" s="531">
        <v>886.62</v>
      </c>
      <c r="G483" s="309">
        <v>1</v>
      </c>
      <c r="H483" s="219">
        <f t="shared" si="31"/>
        <v>2652.1499999999833</v>
      </c>
      <c r="I483" s="199">
        <f t="shared" si="32"/>
        <v>3</v>
      </c>
      <c r="J483" s="113">
        <v>175</v>
      </c>
      <c r="K483" s="202" t="s">
        <v>154</v>
      </c>
      <c r="L483" s="204"/>
      <c r="M483" s="126"/>
      <c r="N483" s="58"/>
      <c r="O483" s="240"/>
      <c r="P483" s="240"/>
      <c r="Q483" s="7"/>
      <c r="R483" s="7"/>
      <c r="S483" s="59"/>
      <c r="T483" s="328"/>
      <c r="U483" s="28"/>
      <c r="V483" s="48"/>
    </row>
    <row r="484" spans="1:22" s="19" customFormat="1">
      <c r="A484" s="266"/>
      <c r="B484" s="126">
        <v>18</v>
      </c>
      <c r="C484" s="436"/>
      <c r="D484" s="126"/>
      <c r="E484" s="266"/>
      <c r="F484" s="531">
        <v>900.68</v>
      </c>
      <c r="G484" s="309">
        <v>1</v>
      </c>
      <c r="H484" s="219">
        <f t="shared" si="31"/>
        <v>1751.4699999999834</v>
      </c>
      <c r="I484" s="199">
        <f t="shared" si="32"/>
        <v>2</v>
      </c>
      <c r="J484" s="113">
        <v>175</v>
      </c>
      <c r="K484" s="202" t="s">
        <v>154</v>
      </c>
      <c r="L484" s="204"/>
      <c r="M484" s="126"/>
      <c r="N484" s="248"/>
      <c r="O484" s="240"/>
      <c r="P484" s="240"/>
      <c r="Q484" s="7"/>
      <c r="R484" s="7"/>
      <c r="S484" s="59"/>
      <c r="T484" s="327"/>
      <c r="U484" s="28"/>
      <c r="V484" s="48"/>
    </row>
    <row r="485" spans="1:22" s="19" customFormat="1">
      <c r="A485" s="266"/>
      <c r="B485" s="126">
        <v>18</v>
      </c>
      <c r="C485" s="436"/>
      <c r="D485" s="126"/>
      <c r="E485" s="266"/>
      <c r="F485" s="531">
        <v>886.62</v>
      </c>
      <c r="G485" s="309">
        <v>1</v>
      </c>
      <c r="H485" s="219">
        <f t="shared" si="31"/>
        <v>864.84999999998342</v>
      </c>
      <c r="I485" s="199">
        <f t="shared" si="32"/>
        <v>1</v>
      </c>
      <c r="J485" s="113">
        <v>175</v>
      </c>
      <c r="K485" s="202" t="s">
        <v>154</v>
      </c>
      <c r="L485" s="204"/>
      <c r="M485" s="126"/>
      <c r="N485" s="248"/>
      <c r="O485" s="240"/>
      <c r="P485" s="240"/>
      <c r="Q485" s="7"/>
      <c r="R485" s="7"/>
      <c r="S485" s="59"/>
      <c r="T485" s="329"/>
      <c r="U485" s="28"/>
      <c r="V485" s="48"/>
    </row>
    <row r="486" spans="1:22" s="19" customFormat="1">
      <c r="A486" s="266"/>
      <c r="B486" s="126">
        <v>18</v>
      </c>
      <c r="C486" s="436"/>
      <c r="D486" s="126"/>
      <c r="E486" s="266"/>
      <c r="F486" s="531">
        <v>864.85</v>
      </c>
      <c r="G486" s="309">
        <v>1</v>
      </c>
      <c r="H486" s="537">
        <f t="shared" ref="H486:H517" si="33">H485-F486+C486</f>
        <v>-1.659827830735594E-11</v>
      </c>
      <c r="I486" s="538">
        <f t="shared" ref="I486:I517" si="34">I485-G486+D486</f>
        <v>0</v>
      </c>
      <c r="J486" s="113">
        <v>175</v>
      </c>
      <c r="K486" s="202" t="s">
        <v>154</v>
      </c>
      <c r="L486" s="273"/>
      <c r="M486" s="126"/>
      <c r="N486" s="248"/>
      <c r="O486" s="240"/>
      <c r="P486" s="240"/>
      <c r="Q486" s="7"/>
      <c r="R486" s="7"/>
      <c r="S486" s="59"/>
      <c r="T486" s="329"/>
      <c r="U486" s="28"/>
      <c r="V486" s="48"/>
    </row>
    <row r="487" spans="1:22" s="19" customFormat="1">
      <c r="A487" s="266"/>
      <c r="B487" s="517">
        <v>22</v>
      </c>
      <c r="C487" s="532">
        <v>18618.509999999998</v>
      </c>
      <c r="D487" s="517">
        <v>20</v>
      </c>
      <c r="E487" s="533"/>
      <c r="F487" s="549"/>
      <c r="G487" s="529"/>
      <c r="H487" s="523">
        <f t="shared" si="33"/>
        <v>18618.50999999998</v>
      </c>
      <c r="I487" s="524">
        <f t="shared" si="34"/>
        <v>20</v>
      </c>
      <c r="J487" s="586" t="s">
        <v>185</v>
      </c>
      <c r="K487" s="530"/>
      <c r="L487" s="587"/>
      <c r="M487" s="126"/>
      <c r="N487" s="248"/>
      <c r="O487" s="240"/>
      <c r="P487" s="240"/>
      <c r="Q487" s="7"/>
      <c r="R487" s="7"/>
      <c r="S487" s="59"/>
      <c r="T487" s="330"/>
      <c r="U487" s="28"/>
      <c r="V487" s="28"/>
    </row>
    <row r="488" spans="1:22" s="19" customFormat="1">
      <c r="A488" s="266"/>
      <c r="B488" s="126">
        <v>22</v>
      </c>
      <c r="C488" s="436"/>
      <c r="D488" s="126"/>
      <c r="E488" s="266"/>
      <c r="F488" s="485">
        <v>907.18</v>
      </c>
      <c r="G488" s="309">
        <v>1</v>
      </c>
      <c r="H488" s="219">
        <f t="shared" si="33"/>
        <v>17711.32999999998</v>
      </c>
      <c r="I488" s="199">
        <f t="shared" si="34"/>
        <v>19</v>
      </c>
      <c r="J488" s="200">
        <v>189</v>
      </c>
      <c r="K488" s="202" t="s">
        <v>154</v>
      </c>
      <c r="L488" s="531">
        <v>907.18</v>
      </c>
      <c r="M488" s="126"/>
      <c r="N488" s="248"/>
      <c r="O488" s="240"/>
      <c r="P488" s="240"/>
      <c r="Q488" s="7"/>
      <c r="R488" s="7"/>
      <c r="S488" s="59"/>
      <c r="T488" s="331"/>
      <c r="U488" s="28"/>
      <c r="V488" s="28"/>
    </row>
    <row r="489" spans="1:22" s="19" customFormat="1">
      <c r="A489" s="266"/>
      <c r="B489" s="126">
        <v>24</v>
      </c>
      <c r="C489" s="436"/>
      <c r="D489" s="126"/>
      <c r="E489" s="266"/>
      <c r="F489" s="485">
        <v>932.58</v>
      </c>
      <c r="G489" s="309">
        <v>1</v>
      </c>
      <c r="H489" s="219">
        <f t="shared" si="33"/>
        <v>16778.749999999978</v>
      </c>
      <c r="I489" s="199">
        <f t="shared" si="34"/>
        <v>18</v>
      </c>
      <c r="J489" s="200">
        <v>201</v>
      </c>
      <c r="K489" s="202" t="s">
        <v>154</v>
      </c>
      <c r="L489" s="485">
        <v>932.58</v>
      </c>
      <c r="M489" s="126"/>
      <c r="N489" s="248"/>
      <c r="O489" s="240"/>
      <c r="P489" s="240"/>
      <c r="Q489" s="7"/>
      <c r="R489" s="7"/>
      <c r="S489" s="59"/>
      <c r="T489" s="5"/>
    </row>
    <row r="490" spans="1:22" s="19" customFormat="1">
      <c r="A490" s="266"/>
      <c r="B490" s="126">
        <v>23</v>
      </c>
      <c r="C490" s="436"/>
      <c r="D490" s="126"/>
      <c r="E490" s="266"/>
      <c r="F490" s="485">
        <v>910.81</v>
      </c>
      <c r="G490" s="309">
        <v>1</v>
      </c>
      <c r="H490" s="219">
        <f t="shared" si="33"/>
        <v>15867.939999999979</v>
      </c>
      <c r="I490" s="199">
        <f t="shared" si="34"/>
        <v>17</v>
      </c>
      <c r="J490" s="200">
        <v>197</v>
      </c>
      <c r="K490" s="202" t="s">
        <v>154</v>
      </c>
      <c r="L490" s="485">
        <v>910.81</v>
      </c>
      <c r="M490" s="126"/>
      <c r="N490" s="248"/>
      <c r="O490" s="240"/>
      <c r="P490" s="240"/>
      <c r="Q490" s="7"/>
      <c r="R490" s="7"/>
      <c r="S490" s="59"/>
      <c r="T490" s="5"/>
    </row>
    <row r="491" spans="1:22" s="19" customFormat="1">
      <c r="A491" s="266"/>
      <c r="B491" s="126">
        <v>23</v>
      </c>
      <c r="C491" s="436"/>
      <c r="D491" s="126"/>
      <c r="E491" s="266"/>
      <c r="F491" s="485">
        <v>955.26</v>
      </c>
      <c r="G491" s="309">
        <v>1</v>
      </c>
      <c r="H491" s="219">
        <f t="shared" si="33"/>
        <v>14912.679999999978</v>
      </c>
      <c r="I491" s="199">
        <f t="shared" si="34"/>
        <v>16</v>
      </c>
      <c r="J491" s="200">
        <v>197</v>
      </c>
      <c r="K491" s="202" t="s">
        <v>154</v>
      </c>
      <c r="L491" s="485">
        <v>955.26</v>
      </c>
      <c r="M491" s="126"/>
      <c r="N491" s="248"/>
      <c r="O491" s="240"/>
      <c r="P491" s="240"/>
      <c r="Q491" s="7"/>
      <c r="R491" s="7"/>
      <c r="S491" s="59"/>
      <c r="T491" s="5"/>
    </row>
    <row r="492" spans="1:22" s="19" customFormat="1">
      <c r="A492" s="266"/>
      <c r="B492" s="126">
        <v>24</v>
      </c>
      <c r="C492" s="436"/>
      <c r="D492" s="126"/>
      <c r="E492" s="266"/>
      <c r="F492" s="485">
        <v>914.89</v>
      </c>
      <c r="G492" s="309">
        <v>1</v>
      </c>
      <c r="H492" s="219">
        <f t="shared" si="33"/>
        <v>13997.789999999979</v>
      </c>
      <c r="I492" s="199">
        <f t="shared" si="34"/>
        <v>15</v>
      </c>
      <c r="J492" s="200">
        <v>201</v>
      </c>
      <c r="K492" s="202" t="s">
        <v>154</v>
      </c>
      <c r="L492" s="485">
        <v>914.89</v>
      </c>
      <c r="M492" s="126"/>
      <c r="N492" s="248"/>
      <c r="O492" s="240"/>
      <c r="P492" s="240"/>
      <c r="Q492" s="7"/>
      <c r="R492" s="7"/>
      <c r="S492" s="59"/>
      <c r="T492" s="5"/>
    </row>
    <row r="493" spans="1:22" s="19" customFormat="1">
      <c r="A493" s="266"/>
      <c r="B493" s="126">
        <v>24</v>
      </c>
      <c r="C493" s="436"/>
      <c r="D493" s="126"/>
      <c r="E493" s="266"/>
      <c r="F493" s="494">
        <v>935.76</v>
      </c>
      <c r="G493" s="309">
        <v>1</v>
      </c>
      <c r="H493" s="219">
        <f t="shared" si="33"/>
        <v>13062.029999999979</v>
      </c>
      <c r="I493" s="199">
        <f t="shared" si="34"/>
        <v>14</v>
      </c>
      <c r="J493" s="200">
        <v>201</v>
      </c>
      <c r="K493" s="202" t="s">
        <v>154</v>
      </c>
      <c r="L493" s="485">
        <v>935.76</v>
      </c>
      <c r="M493" s="126"/>
      <c r="N493" s="248"/>
      <c r="O493" s="240"/>
      <c r="P493" s="240"/>
      <c r="Q493" s="7"/>
      <c r="R493" s="7"/>
      <c r="S493" s="59"/>
      <c r="T493" s="5"/>
    </row>
    <row r="494" spans="1:22" s="19" customFormat="1">
      <c r="A494" s="266"/>
      <c r="B494" s="126">
        <v>24</v>
      </c>
      <c r="C494" s="436"/>
      <c r="D494" s="126"/>
      <c r="E494" s="266"/>
      <c r="F494" s="485">
        <v>942.56</v>
      </c>
      <c r="G494" s="309">
        <v>1</v>
      </c>
      <c r="H494" s="219">
        <f t="shared" si="33"/>
        <v>12119.469999999979</v>
      </c>
      <c r="I494" s="199">
        <f t="shared" si="34"/>
        <v>13</v>
      </c>
      <c r="J494" s="200">
        <v>201</v>
      </c>
      <c r="K494" s="202" t="s">
        <v>154</v>
      </c>
      <c r="L494" s="485">
        <v>942.56</v>
      </c>
      <c r="M494" s="126"/>
      <c r="N494" s="248"/>
      <c r="O494" s="240"/>
      <c r="P494" s="240"/>
      <c r="Q494" s="7"/>
      <c r="R494" s="7"/>
      <c r="S494" s="59"/>
      <c r="T494" s="5"/>
    </row>
    <row r="495" spans="1:22" s="19" customFormat="1">
      <c r="A495" s="266"/>
      <c r="B495" s="126">
        <v>23</v>
      </c>
      <c r="C495" s="436"/>
      <c r="D495" s="126"/>
      <c r="E495" s="266"/>
      <c r="F495" s="485">
        <v>945.28</v>
      </c>
      <c r="G495" s="309">
        <v>1</v>
      </c>
      <c r="H495" s="219">
        <f t="shared" si="33"/>
        <v>11174.189999999979</v>
      </c>
      <c r="I495" s="199">
        <f t="shared" si="34"/>
        <v>12</v>
      </c>
      <c r="J495" s="200">
        <v>191</v>
      </c>
      <c r="K495" s="202" t="s">
        <v>154</v>
      </c>
      <c r="L495" s="485">
        <v>945.28</v>
      </c>
      <c r="M495" s="126"/>
      <c r="N495" s="248"/>
      <c r="O495" s="240"/>
      <c r="P495" s="240"/>
      <c r="Q495" s="7"/>
      <c r="R495" s="7"/>
      <c r="S495" s="59"/>
      <c r="T495" s="5"/>
    </row>
    <row r="496" spans="1:22" s="19" customFormat="1">
      <c r="A496" s="266"/>
      <c r="B496" s="126">
        <v>23</v>
      </c>
      <c r="C496" s="436"/>
      <c r="D496" s="126"/>
      <c r="E496" s="266"/>
      <c r="F496" s="485">
        <v>915.8</v>
      </c>
      <c r="G496" s="309">
        <v>1</v>
      </c>
      <c r="H496" s="219">
        <f t="shared" si="33"/>
        <v>10258.389999999979</v>
      </c>
      <c r="I496" s="199">
        <f t="shared" si="34"/>
        <v>11</v>
      </c>
      <c r="J496" s="200">
        <v>191</v>
      </c>
      <c r="K496" s="202" t="s">
        <v>154</v>
      </c>
      <c r="L496" s="485">
        <v>915.8</v>
      </c>
      <c r="M496" s="126"/>
      <c r="N496" s="248"/>
      <c r="O496" s="240"/>
      <c r="P496" s="240"/>
      <c r="Q496" s="7"/>
      <c r="R496" s="7"/>
      <c r="S496" s="59"/>
      <c r="T496" s="5"/>
    </row>
    <row r="497" spans="1:20" s="19" customFormat="1">
      <c r="A497" s="266"/>
      <c r="B497" s="126">
        <v>23</v>
      </c>
      <c r="C497" s="436"/>
      <c r="D497" s="126"/>
      <c r="E497" s="266"/>
      <c r="F497" s="485">
        <v>926.68</v>
      </c>
      <c r="G497" s="309">
        <v>1</v>
      </c>
      <c r="H497" s="219">
        <f t="shared" si="33"/>
        <v>9331.7099999999791</v>
      </c>
      <c r="I497" s="199">
        <f t="shared" si="34"/>
        <v>10</v>
      </c>
      <c r="J497" s="200">
        <v>191</v>
      </c>
      <c r="K497" s="202" t="s">
        <v>154</v>
      </c>
      <c r="L497" s="485">
        <v>926.68</v>
      </c>
      <c r="M497" s="126"/>
      <c r="N497" s="248"/>
      <c r="O497" s="240"/>
      <c r="P497" s="240"/>
      <c r="Q497" s="7"/>
      <c r="R497" s="7"/>
      <c r="S497" s="59"/>
      <c r="T497" s="5"/>
    </row>
    <row r="498" spans="1:20" s="19" customFormat="1" ht="20.25">
      <c r="A498" s="266"/>
      <c r="B498" s="126">
        <v>23</v>
      </c>
      <c r="C498" s="436"/>
      <c r="D498" s="126"/>
      <c r="E498" s="266"/>
      <c r="F498" s="268">
        <v>936.21</v>
      </c>
      <c r="G498" s="309">
        <v>1</v>
      </c>
      <c r="H498" s="219">
        <f t="shared" si="33"/>
        <v>8395.4999999999782</v>
      </c>
      <c r="I498" s="199">
        <f t="shared" si="34"/>
        <v>9</v>
      </c>
      <c r="J498" s="200">
        <v>191</v>
      </c>
      <c r="K498" s="202" t="s">
        <v>154</v>
      </c>
      <c r="L498" s="485">
        <v>936.21</v>
      </c>
      <c r="M498" s="126"/>
      <c r="N498" s="248"/>
      <c r="O498" s="240"/>
      <c r="P498" s="240"/>
      <c r="Q498" s="7"/>
      <c r="R498" s="7"/>
      <c r="S498" s="59"/>
      <c r="T498" s="5"/>
    </row>
    <row r="499" spans="1:20" s="19" customFormat="1">
      <c r="A499" s="266"/>
      <c r="B499" s="126">
        <v>24</v>
      </c>
      <c r="C499" s="436"/>
      <c r="D499" s="126"/>
      <c r="E499" s="266"/>
      <c r="F499" s="485">
        <v>962.52</v>
      </c>
      <c r="G499" s="309">
        <v>1</v>
      </c>
      <c r="H499" s="219">
        <f t="shared" si="33"/>
        <v>7432.9799999999777</v>
      </c>
      <c r="I499" s="199">
        <f t="shared" si="34"/>
        <v>8</v>
      </c>
      <c r="J499" s="200">
        <v>201</v>
      </c>
      <c r="K499" s="202" t="s">
        <v>154</v>
      </c>
      <c r="L499" s="485">
        <v>962.52</v>
      </c>
      <c r="M499" s="126"/>
      <c r="N499" s="248"/>
      <c r="O499" s="240"/>
      <c r="P499" s="240"/>
      <c r="Q499" s="7"/>
      <c r="R499" s="7"/>
      <c r="S499" s="59"/>
      <c r="T499" s="5"/>
    </row>
    <row r="500" spans="1:20" s="19" customFormat="1">
      <c r="A500" s="266"/>
      <c r="B500" s="126">
        <v>22</v>
      </c>
      <c r="C500" s="436"/>
      <c r="D500" s="126"/>
      <c r="E500" s="266"/>
      <c r="F500" s="485">
        <v>933.49</v>
      </c>
      <c r="G500" s="309">
        <v>1</v>
      </c>
      <c r="H500" s="219">
        <f t="shared" si="33"/>
        <v>6499.489999999978</v>
      </c>
      <c r="I500" s="199">
        <f t="shared" si="34"/>
        <v>7</v>
      </c>
      <c r="J500" s="200">
        <v>189</v>
      </c>
      <c r="K500" s="202" t="s">
        <v>154</v>
      </c>
      <c r="L500" s="531">
        <v>933.49</v>
      </c>
      <c r="M500" s="126"/>
      <c r="N500" s="248"/>
      <c r="O500" s="240"/>
      <c r="P500" s="240"/>
      <c r="Q500" s="7"/>
      <c r="R500" s="7"/>
      <c r="S500" s="59"/>
      <c r="T500" s="5"/>
    </row>
    <row r="501" spans="1:20" s="19" customFormat="1">
      <c r="A501" s="266"/>
      <c r="B501" s="126">
        <v>22</v>
      </c>
      <c r="C501" s="436"/>
      <c r="D501" s="126"/>
      <c r="E501" s="266"/>
      <c r="F501" s="485">
        <v>961.61</v>
      </c>
      <c r="G501" s="309">
        <v>1</v>
      </c>
      <c r="H501" s="219">
        <f t="shared" si="33"/>
        <v>5537.8799999999783</v>
      </c>
      <c r="I501" s="199">
        <f t="shared" si="34"/>
        <v>6</v>
      </c>
      <c r="J501" s="200">
        <v>189</v>
      </c>
      <c r="K501" s="202" t="s">
        <v>154</v>
      </c>
      <c r="L501" s="531">
        <v>961.61</v>
      </c>
      <c r="M501" s="126"/>
      <c r="N501" s="248"/>
      <c r="O501" s="240"/>
      <c r="P501" s="240"/>
      <c r="Q501" s="7"/>
      <c r="R501" s="7"/>
      <c r="S501" s="59"/>
      <c r="T501" s="5"/>
    </row>
    <row r="502" spans="1:20" s="19" customFormat="1">
      <c r="A502" s="266"/>
      <c r="B502" s="126">
        <v>22</v>
      </c>
      <c r="C502" s="435"/>
      <c r="D502" s="222"/>
      <c r="E502" s="267"/>
      <c r="F502" s="485">
        <v>940.75</v>
      </c>
      <c r="G502" s="309">
        <v>1</v>
      </c>
      <c r="H502" s="219">
        <f t="shared" si="33"/>
        <v>4597.1299999999783</v>
      </c>
      <c r="I502" s="199">
        <f t="shared" si="34"/>
        <v>5</v>
      </c>
      <c r="J502" s="200">
        <v>189</v>
      </c>
      <c r="K502" s="202" t="s">
        <v>154</v>
      </c>
      <c r="L502" s="531">
        <v>940.75</v>
      </c>
      <c r="M502" s="126"/>
      <c r="N502" s="248"/>
      <c r="O502" s="240"/>
      <c r="P502" s="240"/>
      <c r="Q502" s="7"/>
      <c r="R502" s="7"/>
      <c r="S502" s="59"/>
      <c r="T502" s="5"/>
    </row>
    <row r="503" spans="1:20" s="19" customFormat="1">
      <c r="A503" s="266"/>
      <c r="B503" s="126">
        <v>23</v>
      </c>
      <c r="C503" s="436"/>
      <c r="D503" s="126"/>
      <c r="E503" s="266"/>
      <c r="F503" s="485">
        <v>933.49</v>
      </c>
      <c r="G503" s="309">
        <v>1</v>
      </c>
      <c r="H503" s="219">
        <f t="shared" si="33"/>
        <v>3663.6399999999785</v>
      </c>
      <c r="I503" s="199">
        <f t="shared" si="34"/>
        <v>4</v>
      </c>
      <c r="J503" s="200">
        <v>191</v>
      </c>
      <c r="K503" s="202" t="s">
        <v>154</v>
      </c>
      <c r="L503" s="494">
        <v>933.49</v>
      </c>
      <c r="M503" s="126"/>
      <c r="N503" s="248"/>
      <c r="O503" s="240"/>
      <c r="P503" s="240"/>
      <c r="Q503" s="7"/>
      <c r="R503" s="7"/>
      <c r="S503" s="59"/>
      <c r="T503" s="5"/>
    </row>
    <row r="504" spans="1:20" s="19" customFormat="1">
      <c r="A504" s="266"/>
      <c r="B504" s="126">
        <v>22</v>
      </c>
      <c r="C504" s="436"/>
      <c r="D504" s="126"/>
      <c r="E504" s="266"/>
      <c r="F504" s="485">
        <v>931.67</v>
      </c>
      <c r="G504" s="309">
        <v>1</v>
      </c>
      <c r="H504" s="219">
        <f t="shared" si="33"/>
        <v>2731.9699999999784</v>
      </c>
      <c r="I504" s="199">
        <f t="shared" si="34"/>
        <v>3</v>
      </c>
      <c r="J504" s="200">
        <v>189</v>
      </c>
      <c r="K504" s="202" t="s">
        <v>154</v>
      </c>
      <c r="L504" s="531">
        <v>931.67</v>
      </c>
      <c r="M504" s="126"/>
      <c r="N504" s="248"/>
      <c r="O504" s="240"/>
      <c r="P504" s="240"/>
      <c r="Q504" s="7"/>
      <c r="R504" s="7"/>
      <c r="S504" s="59"/>
      <c r="T504" s="5"/>
    </row>
    <row r="505" spans="1:20" s="38" customFormat="1">
      <c r="A505" s="267"/>
      <c r="B505" s="126">
        <v>23</v>
      </c>
      <c r="C505" s="435"/>
      <c r="D505" s="222"/>
      <c r="E505" s="267"/>
      <c r="F505" s="485">
        <v>885.86</v>
      </c>
      <c r="G505" s="309">
        <v>1</v>
      </c>
      <c r="H505" s="219">
        <f t="shared" si="33"/>
        <v>1846.1099999999783</v>
      </c>
      <c r="I505" s="199">
        <f t="shared" si="34"/>
        <v>2</v>
      </c>
      <c r="J505" s="200">
        <v>191</v>
      </c>
      <c r="K505" s="202" t="s">
        <v>154</v>
      </c>
      <c r="L505" s="485">
        <v>885.86</v>
      </c>
      <c r="M505" s="222"/>
      <c r="N505" s="250"/>
      <c r="O505" s="247"/>
      <c r="P505" s="247"/>
      <c r="Q505" s="61"/>
      <c r="R505" s="61"/>
      <c r="S505" s="59"/>
      <c r="T505" s="59"/>
    </row>
    <row r="506" spans="1:20" s="19" customFormat="1">
      <c r="A506" s="266"/>
      <c r="B506" s="126">
        <v>22</v>
      </c>
      <c r="C506" s="436"/>
      <c r="D506" s="126"/>
      <c r="E506" s="266"/>
      <c r="F506" s="485">
        <v>946.19</v>
      </c>
      <c r="G506" s="309">
        <v>1</v>
      </c>
      <c r="H506" s="219">
        <f t="shared" si="33"/>
        <v>899.91999999997824</v>
      </c>
      <c r="I506" s="199">
        <f t="shared" si="34"/>
        <v>1</v>
      </c>
      <c r="J506" s="200">
        <v>189</v>
      </c>
      <c r="K506" s="202" t="s">
        <v>154</v>
      </c>
      <c r="L506" s="531">
        <v>946.19</v>
      </c>
      <c r="M506" s="126"/>
      <c r="N506" s="332"/>
      <c r="O506" s="240"/>
      <c r="P506" s="240"/>
      <c r="Q506" s="7"/>
      <c r="R506" s="7"/>
      <c r="S506" s="59"/>
      <c r="T506" s="5"/>
    </row>
    <row r="507" spans="1:20" s="19" customFormat="1">
      <c r="A507" s="266"/>
      <c r="B507" s="126">
        <v>22</v>
      </c>
      <c r="C507" s="436"/>
      <c r="D507" s="126"/>
      <c r="E507" s="266"/>
      <c r="F507" s="485">
        <v>899.92</v>
      </c>
      <c r="G507" s="309">
        <v>1</v>
      </c>
      <c r="H507" s="537">
        <f t="shared" si="33"/>
        <v>-2.1714186004828662E-11</v>
      </c>
      <c r="I507" s="538">
        <f t="shared" si="34"/>
        <v>0</v>
      </c>
      <c r="J507" s="200">
        <v>189</v>
      </c>
      <c r="K507" s="202" t="s">
        <v>154</v>
      </c>
      <c r="L507" s="531">
        <v>899.92</v>
      </c>
      <c r="M507" s="126"/>
      <c r="N507" s="333"/>
      <c r="O507" s="240"/>
      <c r="P507" s="240"/>
      <c r="Q507" s="7"/>
      <c r="R507" s="7"/>
      <c r="S507" s="59"/>
      <c r="T507" s="5"/>
    </row>
    <row r="508" spans="1:20" s="19" customFormat="1" ht="20.25">
      <c r="A508" s="266"/>
      <c r="B508" s="517">
        <v>22</v>
      </c>
      <c r="C508" s="532">
        <v>18662.05</v>
      </c>
      <c r="D508" s="517">
        <v>20</v>
      </c>
      <c r="E508" s="533"/>
      <c r="F508" s="549"/>
      <c r="G508" s="529"/>
      <c r="H508" s="523">
        <f t="shared" si="33"/>
        <v>18662.049999999977</v>
      </c>
      <c r="I508" s="524">
        <f t="shared" si="34"/>
        <v>20</v>
      </c>
      <c r="J508" s="525" t="s">
        <v>186</v>
      </c>
      <c r="K508" s="530"/>
      <c r="L508" s="590"/>
      <c r="M508" s="126"/>
      <c r="N508" s="333"/>
      <c r="O508" s="240"/>
      <c r="P508" s="240"/>
      <c r="Q508" s="7"/>
      <c r="R508" s="7"/>
      <c r="S508" s="59"/>
      <c r="T508" s="5"/>
    </row>
    <row r="509" spans="1:20" s="19" customFormat="1" ht="20.25">
      <c r="A509" s="266"/>
      <c r="B509" s="126">
        <v>22</v>
      </c>
      <c r="C509" s="436"/>
      <c r="D509" s="126"/>
      <c r="E509" s="266"/>
      <c r="F509" s="531">
        <v>965.69</v>
      </c>
      <c r="G509" s="309">
        <v>1</v>
      </c>
      <c r="H509" s="219">
        <f t="shared" si="33"/>
        <v>17696.359999999979</v>
      </c>
      <c r="I509" s="199">
        <f t="shared" si="34"/>
        <v>19</v>
      </c>
      <c r="J509" s="200">
        <v>187</v>
      </c>
      <c r="K509" s="202" t="s">
        <v>154</v>
      </c>
      <c r="L509" s="314"/>
      <c r="M509" s="126"/>
      <c r="N509" s="333"/>
      <c r="O509" s="240"/>
      <c r="P509" s="240"/>
      <c r="Q509" s="7"/>
      <c r="R509" s="7"/>
      <c r="S509" s="59"/>
      <c r="T509" s="5"/>
    </row>
    <row r="510" spans="1:20" s="19" customFormat="1" ht="20.25">
      <c r="A510" s="266"/>
      <c r="B510" s="126">
        <v>22</v>
      </c>
      <c r="C510" s="436"/>
      <c r="D510" s="126"/>
      <c r="E510" s="266"/>
      <c r="F510" s="531">
        <v>932.58</v>
      </c>
      <c r="G510" s="309">
        <v>1</v>
      </c>
      <c r="H510" s="219">
        <f t="shared" si="33"/>
        <v>16763.779999999977</v>
      </c>
      <c r="I510" s="199">
        <f t="shared" si="34"/>
        <v>18</v>
      </c>
      <c r="J510" s="200">
        <v>187</v>
      </c>
      <c r="K510" s="202" t="s">
        <v>154</v>
      </c>
      <c r="L510" s="314"/>
      <c r="M510" s="126"/>
      <c r="N510" s="332"/>
      <c r="O510" s="240"/>
      <c r="P510" s="240"/>
      <c r="Q510" s="7"/>
      <c r="R510" s="7"/>
      <c r="S510" s="59"/>
      <c r="T510" s="5"/>
    </row>
    <row r="511" spans="1:20" s="19" customFormat="1" ht="20.25">
      <c r="A511" s="266"/>
      <c r="B511" s="126">
        <v>22</v>
      </c>
      <c r="C511" s="436"/>
      <c r="D511" s="126"/>
      <c r="E511" s="266"/>
      <c r="F511" s="531">
        <v>918.07</v>
      </c>
      <c r="G511" s="309">
        <v>1</v>
      </c>
      <c r="H511" s="219">
        <f t="shared" si="33"/>
        <v>15845.709999999977</v>
      </c>
      <c r="I511" s="199">
        <f t="shared" si="34"/>
        <v>17</v>
      </c>
      <c r="J511" s="200">
        <v>187</v>
      </c>
      <c r="K511" s="202" t="s">
        <v>154</v>
      </c>
      <c r="L511" s="314"/>
      <c r="M511" s="126"/>
      <c r="N511" s="332"/>
      <c r="O511" s="240"/>
      <c r="P511" s="240"/>
      <c r="Q511" s="7"/>
      <c r="R511" s="7"/>
      <c r="S511" s="59"/>
      <c r="T511" s="5"/>
    </row>
    <row r="512" spans="1:20" s="19" customFormat="1" ht="20.25">
      <c r="A512" s="266"/>
      <c r="B512" s="126">
        <v>22</v>
      </c>
      <c r="C512" s="436"/>
      <c r="D512" s="126"/>
      <c r="E512" s="266"/>
      <c r="F512" s="531">
        <v>934.4</v>
      </c>
      <c r="G512" s="309">
        <v>1</v>
      </c>
      <c r="H512" s="219">
        <f t="shared" si="33"/>
        <v>14911.309999999978</v>
      </c>
      <c r="I512" s="199">
        <f t="shared" si="34"/>
        <v>16</v>
      </c>
      <c r="J512" s="200">
        <v>187</v>
      </c>
      <c r="K512" s="202" t="s">
        <v>154</v>
      </c>
      <c r="L512" s="314"/>
      <c r="M512" s="126"/>
      <c r="N512" s="332"/>
      <c r="O512" s="240"/>
      <c r="P512" s="240"/>
      <c r="Q512" s="7"/>
      <c r="R512" s="7"/>
      <c r="S512" s="59"/>
      <c r="T512" s="5"/>
    </row>
    <row r="513" spans="1:20" s="19" customFormat="1" ht="20.25">
      <c r="A513" s="266"/>
      <c r="B513" s="126">
        <v>22</v>
      </c>
      <c r="C513" s="436"/>
      <c r="D513" s="126"/>
      <c r="E513" s="266"/>
      <c r="F513" s="531">
        <v>928.04</v>
      </c>
      <c r="G513" s="309">
        <v>1</v>
      </c>
      <c r="H513" s="219">
        <f t="shared" si="33"/>
        <v>13983.269999999979</v>
      </c>
      <c r="I513" s="199">
        <f t="shared" si="34"/>
        <v>15</v>
      </c>
      <c r="J513" s="200">
        <v>187</v>
      </c>
      <c r="K513" s="202" t="s">
        <v>154</v>
      </c>
      <c r="L513" s="268"/>
      <c r="M513" s="126"/>
      <c r="N513" s="332"/>
      <c r="O513" s="240"/>
      <c r="P513" s="240"/>
      <c r="Q513" s="7"/>
      <c r="R513" s="7"/>
      <c r="S513" s="59"/>
      <c r="T513" s="5"/>
    </row>
    <row r="514" spans="1:20" s="19" customFormat="1">
      <c r="A514" s="266"/>
      <c r="B514" s="126">
        <v>22</v>
      </c>
      <c r="C514" s="436"/>
      <c r="D514" s="126"/>
      <c r="E514" s="266"/>
      <c r="F514" s="531">
        <v>969.78</v>
      </c>
      <c r="G514" s="309">
        <v>1</v>
      </c>
      <c r="H514" s="219">
        <f t="shared" si="33"/>
        <v>13013.489999999978</v>
      </c>
      <c r="I514" s="199">
        <f t="shared" si="34"/>
        <v>14</v>
      </c>
      <c r="J514" s="200">
        <v>187</v>
      </c>
      <c r="K514" s="202" t="s">
        <v>154</v>
      </c>
      <c r="L514" s="274"/>
      <c r="M514" s="126"/>
      <c r="N514" s="332"/>
      <c r="O514" s="240"/>
      <c r="P514" s="240"/>
      <c r="Q514" s="7"/>
      <c r="R514" s="7"/>
      <c r="S514" s="59"/>
      <c r="T514" s="5"/>
    </row>
    <row r="515" spans="1:20" s="19" customFormat="1">
      <c r="A515" s="266"/>
      <c r="B515" s="126">
        <v>22</v>
      </c>
      <c r="C515" s="436"/>
      <c r="D515" s="126"/>
      <c r="E515" s="266"/>
      <c r="F515" s="531">
        <v>963.88</v>
      </c>
      <c r="G515" s="309">
        <v>1</v>
      </c>
      <c r="H515" s="219">
        <f t="shared" si="33"/>
        <v>12049.609999999979</v>
      </c>
      <c r="I515" s="199">
        <f t="shared" si="34"/>
        <v>13</v>
      </c>
      <c r="J515" s="200">
        <v>187</v>
      </c>
      <c r="K515" s="202" t="s">
        <v>154</v>
      </c>
      <c r="L515" s="274"/>
      <c r="M515" s="126"/>
      <c r="N515" s="332"/>
      <c r="O515" s="240"/>
      <c r="P515" s="240"/>
      <c r="Q515" s="7"/>
      <c r="R515" s="7"/>
      <c r="S515" s="59"/>
      <c r="T515" s="5"/>
    </row>
    <row r="516" spans="1:20" s="19" customFormat="1">
      <c r="A516" s="266"/>
      <c r="B516" s="126">
        <v>22</v>
      </c>
      <c r="C516" s="436"/>
      <c r="D516" s="126"/>
      <c r="E516" s="266"/>
      <c r="F516" s="531">
        <v>923.51</v>
      </c>
      <c r="G516" s="309">
        <v>1</v>
      </c>
      <c r="H516" s="219">
        <f t="shared" si="33"/>
        <v>11126.099999999979</v>
      </c>
      <c r="I516" s="199">
        <f t="shared" si="34"/>
        <v>12</v>
      </c>
      <c r="J516" s="200">
        <v>187</v>
      </c>
      <c r="K516" s="202" t="s">
        <v>154</v>
      </c>
      <c r="L516" s="274"/>
      <c r="M516" s="126"/>
      <c r="N516" s="332"/>
      <c r="O516" s="240"/>
      <c r="P516" s="240"/>
      <c r="Q516" s="7"/>
      <c r="R516" s="7"/>
      <c r="S516" s="59"/>
      <c r="T516" s="5"/>
    </row>
    <row r="517" spans="1:20" s="19" customFormat="1">
      <c r="A517" s="266"/>
      <c r="B517" s="126">
        <v>22</v>
      </c>
      <c r="C517" s="436"/>
      <c r="D517" s="126"/>
      <c r="E517" s="266"/>
      <c r="F517" s="531">
        <v>920.79</v>
      </c>
      <c r="G517" s="309">
        <v>1</v>
      </c>
      <c r="H517" s="219">
        <f t="shared" si="33"/>
        <v>10205.309999999979</v>
      </c>
      <c r="I517" s="199">
        <f t="shared" si="34"/>
        <v>11</v>
      </c>
      <c r="J517" s="200">
        <v>187</v>
      </c>
      <c r="K517" s="202" t="s">
        <v>154</v>
      </c>
      <c r="L517" s="274"/>
      <c r="M517" s="126"/>
      <c r="N517" s="332"/>
      <c r="O517" s="240"/>
      <c r="P517" s="240"/>
      <c r="Q517" s="7"/>
      <c r="R517" s="7"/>
      <c r="S517" s="59"/>
      <c r="T517" s="5"/>
    </row>
    <row r="518" spans="1:20" s="19" customFormat="1">
      <c r="A518" s="266"/>
      <c r="B518" s="126">
        <v>22</v>
      </c>
      <c r="C518" s="436"/>
      <c r="D518" s="126"/>
      <c r="E518" s="266"/>
      <c r="F518" s="531">
        <v>934.4</v>
      </c>
      <c r="G518" s="309">
        <v>1</v>
      </c>
      <c r="H518" s="219">
        <f t="shared" ref="H518:H551" si="35">H517-F518+C518</f>
        <v>9270.9099999999798</v>
      </c>
      <c r="I518" s="199">
        <f t="shared" ref="I518:I551" si="36">I517-G518+D518</f>
        <v>10</v>
      </c>
      <c r="J518" s="200">
        <v>187</v>
      </c>
      <c r="K518" s="202" t="s">
        <v>154</v>
      </c>
      <c r="L518" s="274"/>
      <c r="M518" s="126"/>
      <c r="N518" s="332"/>
      <c r="O518" s="240"/>
      <c r="P518" s="240"/>
      <c r="Q518" s="7"/>
      <c r="R518" s="7"/>
      <c r="S518" s="59"/>
      <c r="T518" s="5"/>
    </row>
    <row r="519" spans="1:20" s="19" customFormat="1">
      <c r="A519" s="266"/>
      <c r="B519" s="126">
        <v>22</v>
      </c>
      <c r="C519" s="436"/>
      <c r="D519" s="126"/>
      <c r="E519" s="266"/>
      <c r="F519" s="531">
        <v>920.33</v>
      </c>
      <c r="G519" s="309">
        <v>1</v>
      </c>
      <c r="H519" s="219">
        <f t="shared" si="35"/>
        <v>8350.5799999999799</v>
      </c>
      <c r="I519" s="199">
        <f t="shared" si="36"/>
        <v>9</v>
      </c>
      <c r="J519" s="200">
        <v>188</v>
      </c>
      <c r="K519" s="202" t="s">
        <v>154</v>
      </c>
      <c r="L519" s="285"/>
      <c r="M519" s="126"/>
      <c r="N519" s="332"/>
      <c r="O519" s="240"/>
      <c r="P519" s="240"/>
      <c r="Q519" s="7"/>
      <c r="R519" s="7"/>
      <c r="S519" s="59"/>
      <c r="T519" s="5"/>
    </row>
    <row r="520" spans="1:20" s="19" customFormat="1">
      <c r="A520" s="266"/>
      <c r="B520" s="126">
        <v>22</v>
      </c>
      <c r="C520" s="436"/>
      <c r="D520" s="126"/>
      <c r="E520" s="266"/>
      <c r="F520" s="531">
        <v>943.01</v>
      </c>
      <c r="G520" s="309">
        <v>1</v>
      </c>
      <c r="H520" s="219">
        <f t="shared" si="35"/>
        <v>7407.5699999999797</v>
      </c>
      <c r="I520" s="199">
        <f t="shared" si="36"/>
        <v>8</v>
      </c>
      <c r="J520" s="200">
        <v>188</v>
      </c>
      <c r="K520" s="202" t="s">
        <v>154</v>
      </c>
      <c r="L520" s="285"/>
      <c r="M520" s="126"/>
      <c r="N520" s="332"/>
      <c r="O520" s="240"/>
      <c r="P520" s="240"/>
      <c r="Q520" s="7"/>
      <c r="R520" s="7"/>
      <c r="S520" s="59"/>
      <c r="T520" s="5"/>
    </row>
    <row r="521" spans="1:20" s="19" customFormat="1">
      <c r="A521" s="266"/>
      <c r="B521" s="126">
        <v>22</v>
      </c>
      <c r="C521" s="436"/>
      <c r="D521" s="126"/>
      <c r="E521" s="266"/>
      <c r="F521" s="531">
        <v>938.93</v>
      </c>
      <c r="G521" s="309">
        <v>1</v>
      </c>
      <c r="H521" s="219">
        <f t="shared" si="35"/>
        <v>6468.6399999999794</v>
      </c>
      <c r="I521" s="199">
        <f t="shared" si="36"/>
        <v>7</v>
      </c>
      <c r="J521" s="200">
        <v>188</v>
      </c>
      <c r="K521" s="202" t="s">
        <v>154</v>
      </c>
      <c r="L521" s="285"/>
      <c r="M521" s="126"/>
      <c r="N521" s="332"/>
      <c r="O521" s="240"/>
      <c r="P521" s="240"/>
      <c r="Q521" s="7"/>
      <c r="R521" s="7"/>
      <c r="S521" s="59"/>
      <c r="T521" s="5"/>
    </row>
    <row r="522" spans="1:20" s="19" customFormat="1">
      <c r="A522" s="266"/>
      <c r="B522" s="126">
        <v>22</v>
      </c>
      <c r="C522" s="436"/>
      <c r="D522" s="126"/>
      <c r="E522" s="266"/>
      <c r="F522" s="531">
        <v>950.72</v>
      </c>
      <c r="G522" s="309">
        <v>1</v>
      </c>
      <c r="H522" s="219">
        <f t="shared" si="35"/>
        <v>5517.9199999999792</v>
      </c>
      <c r="I522" s="199">
        <f t="shared" si="36"/>
        <v>6</v>
      </c>
      <c r="J522" s="200">
        <v>188</v>
      </c>
      <c r="K522" s="202" t="s">
        <v>154</v>
      </c>
      <c r="L522" s="275"/>
      <c r="M522" s="126"/>
      <c r="N522" s="332"/>
      <c r="O522" s="240"/>
      <c r="P522" s="240"/>
      <c r="Q522" s="7"/>
      <c r="R522" s="7"/>
      <c r="S522" s="59"/>
      <c r="T522" s="5"/>
    </row>
    <row r="523" spans="1:20" s="19" customFormat="1">
      <c r="A523" s="266"/>
      <c r="B523" s="126">
        <v>22</v>
      </c>
      <c r="C523" s="436"/>
      <c r="D523" s="126"/>
      <c r="E523" s="266"/>
      <c r="F523" s="531">
        <v>898.11</v>
      </c>
      <c r="G523" s="309">
        <v>1</v>
      </c>
      <c r="H523" s="219">
        <f t="shared" si="35"/>
        <v>4619.8099999999795</v>
      </c>
      <c r="I523" s="199">
        <f t="shared" si="36"/>
        <v>5</v>
      </c>
      <c r="J523" s="200">
        <v>188</v>
      </c>
      <c r="K523" s="202" t="s">
        <v>154</v>
      </c>
      <c r="L523" s="275"/>
      <c r="M523" s="126"/>
      <c r="N523" s="332"/>
      <c r="O523" s="240"/>
      <c r="P523" s="240"/>
      <c r="Q523" s="7"/>
      <c r="R523" s="7"/>
      <c r="S523" s="59"/>
      <c r="T523" s="5"/>
    </row>
    <row r="524" spans="1:20" s="19" customFormat="1">
      <c r="A524" s="266"/>
      <c r="B524" s="126">
        <v>22</v>
      </c>
      <c r="C524" s="436"/>
      <c r="D524" s="126"/>
      <c r="E524" s="266"/>
      <c r="F524" s="546">
        <v>908.99</v>
      </c>
      <c r="G524" s="309">
        <v>1</v>
      </c>
      <c r="H524" s="219">
        <f t="shared" si="35"/>
        <v>3710.8199999999797</v>
      </c>
      <c r="I524" s="199">
        <f t="shared" si="36"/>
        <v>4</v>
      </c>
      <c r="J524" s="200">
        <v>188</v>
      </c>
      <c r="K524" s="202" t="s">
        <v>154</v>
      </c>
      <c r="L524" s="275"/>
      <c r="M524" s="126"/>
      <c r="N524" s="332"/>
      <c r="O524" s="240"/>
      <c r="P524" s="240"/>
      <c r="Q524" s="7"/>
      <c r="R524" s="7"/>
      <c r="S524" s="59"/>
      <c r="T524" s="5"/>
    </row>
    <row r="525" spans="1:20" s="19" customFormat="1">
      <c r="A525" s="266"/>
      <c r="B525" s="126">
        <v>22</v>
      </c>
      <c r="C525" s="436"/>
      <c r="D525" s="126"/>
      <c r="E525" s="266"/>
      <c r="F525" s="531">
        <v>910.81</v>
      </c>
      <c r="G525" s="309">
        <v>1</v>
      </c>
      <c r="H525" s="219">
        <f t="shared" si="35"/>
        <v>2800.0099999999798</v>
      </c>
      <c r="I525" s="199">
        <f t="shared" si="36"/>
        <v>3</v>
      </c>
      <c r="J525" s="200">
        <v>188</v>
      </c>
      <c r="K525" s="202" t="s">
        <v>154</v>
      </c>
      <c r="L525" s="276"/>
      <c r="M525" s="126"/>
      <c r="N525" s="332"/>
      <c r="O525" s="240"/>
      <c r="P525" s="240"/>
      <c r="Q525" s="7"/>
      <c r="R525" s="7"/>
      <c r="S525" s="59"/>
      <c r="T525" s="5"/>
    </row>
    <row r="526" spans="1:20" s="19" customFormat="1">
      <c r="A526" s="266"/>
      <c r="B526" s="126">
        <v>22</v>
      </c>
      <c r="C526" s="436"/>
      <c r="D526" s="126"/>
      <c r="E526" s="266"/>
      <c r="F526" s="531">
        <v>954.35</v>
      </c>
      <c r="G526" s="309">
        <v>1</v>
      </c>
      <c r="H526" s="219">
        <f t="shared" si="35"/>
        <v>1845.6599999999798</v>
      </c>
      <c r="I526" s="199">
        <f t="shared" si="36"/>
        <v>2</v>
      </c>
      <c r="J526" s="200">
        <v>188</v>
      </c>
      <c r="K526" s="202" t="s">
        <v>154</v>
      </c>
      <c r="L526" s="276"/>
      <c r="M526" s="126"/>
      <c r="N526" s="332"/>
      <c r="O526" s="240"/>
      <c r="P526" s="240"/>
      <c r="Q526" s="7"/>
      <c r="R526" s="7"/>
      <c r="S526" s="59"/>
      <c r="T526" s="5"/>
    </row>
    <row r="527" spans="1:20" s="38" customFormat="1">
      <c r="A527" s="267"/>
      <c r="B527" s="126">
        <v>22</v>
      </c>
      <c r="C527" s="435"/>
      <c r="D527" s="222"/>
      <c r="E527" s="267"/>
      <c r="F527" s="531">
        <v>933.94</v>
      </c>
      <c r="G527" s="309">
        <v>1</v>
      </c>
      <c r="H527" s="219">
        <f t="shared" si="35"/>
        <v>911.71999999997979</v>
      </c>
      <c r="I527" s="199">
        <f t="shared" si="36"/>
        <v>1</v>
      </c>
      <c r="J527" s="200">
        <v>188</v>
      </c>
      <c r="K527" s="202" t="s">
        <v>154</v>
      </c>
      <c r="L527" s="276"/>
      <c r="M527" s="222"/>
      <c r="N527" s="250"/>
      <c r="O527" s="247"/>
      <c r="P527" s="247"/>
      <c r="Q527" s="61"/>
      <c r="R527" s="61"/>
      <c r="S527" s="59"/>
      <c r="T527" s="59"/>
    </row>
    <row r="528" spans="1:20" s="19" customFormat="1">
      <c r="A528" s="266"/>
      <c r="B528" s="126">
        <v>22</v>
      </c>
      <c r="C528" s="436"/>
      <c r="D528" s="126"/>
      <c r="E528" s="266"/>
      <c r="F528" s="531">
        <v>911.72</v>
      </c>
      <c r="G528" s="309">
        <v>1</v>
      </c>
      <c r="H528" s="537">
        <f t="shared" si="35"/>
        <v>-2.0236257114447653E-11</v>
      </c>
      <c r="I528" s="538">
        <f t="shared" si="36"/>
        <v>0</v>
      </c>
      <c r="J528" s="200">
        <v>188</v>
      </c>
      <c r="K528" s="202" t="s">
        <v>154</v>
      </c>
      <c r="L528" s="205"/>
      <c r="M528" s="126"/>
      <c r="N528" s="334"/>
      <c r="O528" s="240"/>
      <c r="P528" s="240"/>
      <c r="Q528" s="7"/>
      <c r="R528" s="7"/>
      <c r="S528" s="59"/>
      <c r="T528" s="5"/>
    </row>
    <row r="529" spans="1:23" s="19" customFormat="1">
      <c r="A529" s="266"/>
      <c r="B529" s="517">
        <v>23</v>
      </c>
      <c r="C529" s="532">
        <v>19327.7</v>
      </c>
      <c r="D529" s="517">
        <v>21</v>
      </c>
      <c r="E529" s="533"/>
      <c r="F529" s="549"/>
      <c r="G529" s="529"/>
      <c r="H529" s="523">
        <f t="shared" si="35"/>
        <v>19327.699999999979</v>
      </c>
      <c r="I529" s="524">
        <f t="shared" si="36"/>
        <v>21</v>
      </c>
      <c r="J529" s="525" t="s">
        <v>166</v>
      </c>
      <c r="K529" s="530"/>
      <c r="L529" s="591"/>
      <c r="M529" s="126"/>
      <c r="N529" s="334"/>
      <c r="O529" s="240"/>
      <c r="P529" s="240"/>
      <c r="Q529" s="7"/>
      <c r="R529" s="7"/>
      <c r="S529" s="59"/>
      <c r="T529" s="5"/>
    </row>
    <row r="530" spans="1:23" s="19" customFormat="1">
      <c r="A530" s="266"/>
      <c r="B530" s="126">
        <v>27</v>
      </c>
      <c r="C530" s="436"/>
      <c r="D530" s="126"/>
      <c r="E530" s="266"/>
      <c r="F530" s="485">
        <v>933.5</v>
      </c>
      <c r="G530" s="309">
        <v>1</v>
      </c>
      <c r="H530" s="219">
        <f t="shared" si="35"/>
        <v>18394.199999999979</v>
      </c>
      <c r="I530" s="199">
        <f t="shared" si="36"/>
        <v>20</v>
      </c>
      <c r="J530" s="200">
        <v>214</v>
      </c>
      <c r="K530" s="202" t="s">
        <v>154</v>
      </c>
      <c r="L530" s="485">
        <v>933.5</v>
      </c>
      <c r="M530" s="126"/>
      <c r="N530" s="335"/>
      <c r="O530" s="240"/>
      <c r="P530" s="240"/>
      <c r="Q530" s="7"/>
      <c r="R530" s="7"/>
      <c r="S530" s="59"/>
      <c r="T530" s="5"/>
    </row>
    <row r="531" spans="1:23" s="19" customFormat="1">
      <c r="A531" s="266"/>
      <c r="B531" s="126">
        <v>27</v>
      </c>
      <c r="C531" s="436"/>
      <c r="D531" s="126"/>
      <c r="E531" s="266"/>
      <c r="F531" s="485">
        <v>925.3</v>
      </c>
      <c r="G531" s="309">
        <v>1</v>
      </c>
      <c r="H531" s="219">
        <f t="shared" si="35"/>
        <v>17468.89999999998</v>
      </c>
      <c r="I531" s="199">
        <f t="shared" si="36"/>
        <v>19</v>
      </c>
      <c r="J531" s="200">
        <v>214</v>
      </c>
      <c r="K531" s="202" t="s">
        <v>154</v>
      </c>
      <c r="L531" s="485">
        <v>925.3</v>
      </c>
      <c r="M531" s="126"/>
      <c r="N531" s="335"/>
      <c r="O531" s="240"/>
      <c r="P531" s="240"/>
      <c r="Q531" s="7"/>
      <c r="R531" s="7"/>
      <c r="S531" s="59"/>
      <c r="T531" s="5"/>
    </row>
    <row r="532" spans="1:23" s="19" customFormat="1" ht="18" customHeight="1">
      <c r="A532" s="266"/>
      <c r="B532" s="126">
        <v>27</v>
      </c>
      <c r="C532" s="436"/>
      <c r="D532" s="126"/>
      <c r="E532" s="266"/>
      <c r="F532" s="485">
        <v>929.9</v>
      </c>
      <c r="G532" s="309">
        <v>1</v>
      </c>
      <c r="H532" s="219">
        <f t="shared" si="35"/>
        <v>16538.999999999978</v>
      </c>
      <c r="I532" s="199">
        <f t="shared" si="36"/>
        <v>18</v>
      </c>
      <c r="J532" s="200">
        <v>212</v>
      </c>
      <c r="K532" s="202" t="s">
        <v>154</v>
      </c>
      <c r="L532" s="485">
        <v>929.9</v>
      </c>
      <c r="M532" s="126"/>
      <c r="N532" s="335"/>
      <c r="O532" s="240"/>
      <c r="P532" s="240"/>
      <c r="Q532" s="7"/>
      <c r="R532" s="7"/>
      <c r="S532" s="59"/>
      <c r="T532" s="336"/>
      <c r="U532" s="206"/>
      <c r="V532" s="206"/>
      <c r="W532" s="206"/>
    </row>
    <row r="533" spans="1:23" s="19" customFormat="1" ht="18" customHeight="1">
      <c r="A533" s="266"/>
      <c r="B533" s="126">
        <v>27</v>
      </c>
      <c r="C533" s="436"/>
      <c r="D533" s="126"/>
      <c r="E533" s="266"/>
      <c r="F533" s="485">
        <v>904.5</v>
      </c>
      <c r="G533" s="309">
        <v>1</v>
      </c>
      <c r="H533" s="219">
        <f t="shared" si="35"/>
        <v>15634.499999999978</v>
      </c>
      <c r="I533" s="199">
        <f t="shared" si="36"/>
        <v>17</v>
      </c>
      <c r="J533" s="200">
        <v>211</v>
      </c>
      <c r="K533" s="202" t="s">
        <v>154</v>
      </c>
      <c r="L533" s="485">
        <v>904.5</v>
      </c>
      <c r="M533" s="126"/>
      <c r="N533" s="335"/>
      <c r="O533" s="240"/>
      <c r="P533" s="240"/>
      <c r="Q533" s="7"/>
      <c r="R533" s="7"/>
      <c r="S533" s="59"/>
      <c r="T533" s="336"/>
      <c r="U533" s="206"/>
      <c r="V533" s="206"/>
      <c r="W533" s="206"/>
    </row>
    <row r="534" spans="1:23" s="19" customFormat="1" ht="18.75" customHeight="1">
      <c r="A534" s="266"/>
      <c r="B534" s="126">
        <v>27</v>
      </c>
      <c r="C534" s="436"/>
      <c r="D534" s="126"/>
      <c r="E534" s="266"/>
      <c r="F534" s="485">
        <v>909.9</v>
      </c>
      <c r="G534" s="309">
        <v>1</v>
      </c>
      <c r="H534" s="219">
        <f t="shared" si="35"/>
        <v>14724.599999999979</v>
      </c>
      <c r="I534" s="199">
        <f t="shared" si="36"/>
        <v>16</v>
      </c>
      <c r="J534" s="200">
        <v>212</v>
      </c>
      <c r="K534" s="202" t="s">
        <v>154</v>
      </c>
      <c r="L534" s="485">
        <v>909.9</v>
      </c>
      <c r="M534" s="126"/>
      <c r="N534" s="335"/>
      <c r="O534" s="240"/>
      <c r="P534" s="240"/>
      <c r="Q534" s="7"/>
      <c r="R534" s="7"/>
      <c r="S534" s="59"/>
      <c r="T534" s="336"/>
      <c r="U534" s="206"/>
      <c r="V534" s="206"/>
      <c r="W534" s="206"/>
    </row>
    <row r="535" spans="1:23" s="19" customFormat="1" ht="18" customHeight="1">
      <c r="A535" s="266"/>
      <c r="B535" s="126">
        <v>24</v>
      </c>
      <c r="C535" s="436"/>
      <c r="D535" s="126"/>
      <c r="E535" s="266"/>
      <c r="F535" s="485">
        <v>930.8</v>
      </c>
      <c r="G535" s="309">
        <v>1</v>
      </c>
      <c r="H535" s="219">
        <f t="shared" si="35"/>
        <v>13793.799999999979</v>
      </c>
      <c r="I535" s="199">
        <f t="shared" si="36"/>
        <v>15</v>
      </c>
      <c r="J535" s="200">
        <v>206</v>
      </c>
      <c r="K535" s="202" t="s">
        <v>154</v>
      </c>
      <c r="L535" s="485">
        <v>930.8</v>
      </c>
      <c r="M535" s="126"/>
      <c r="N535" s="335"/>
      <c r="O535" s="240"/>
      <c r="P535" s="240"/>
      <c r="Q535" s="7"/>
      <c r="R535" s="7"/>
      <c r="S535" s="59"/>
      <c r="T535" s="336"/>
      <c r="U535" s="206"/>
      <c r="V535" s="206"/>
      <c r="W535" s="206"/>
    </row>
    <row r="536" spans="1:23" s="19" customFormat="1" ht="18" customHeight="1">
      <c r="A536" s="266"/>
      <c r="B536" s="126">
        <v>27</v>
      </c>
      <c r="C536" s="436"/>
      <c r="D536" s="126"/>
      <c r="E536" s="266"/>
      <c r="F536" s="494">
        <v>945.3</v>
      </c>
      <c r="G536" s="309">
        <v>1</v>
      </c>
      <c r="H536" s="219">
        <f t="shared" si="35"/>
        <v>12848.49999999998</v>
      </c>
      <c r="I536" s="199">
        <f t="shared" si="36"/>
        <v>14</v>
      </c>
      <c r="J536" s="200">
        <v>213</v>
      </c>
      <c r="K536" s="202" t="s">
        <v>154</v>
      </c>
      <c r="L536" s="485">
        <v>945.3</v>
      </c>
      <c r="M536" s="126"/>
      <c r="N536" s="335"/>
      <c r="O536" s="240"/>
      <c r="P536" s="240"/>
      <c r="Q536" s="7"/>
      <c r="R536" s="7"/>
      <c r="S536" s="59"/>
      <c r="T536" s="336"/>
      <c r="U536" s="206"/>
      <c r="V536" s="206"/>
      <c r="W536" s="206"/>
    </row>
    <row r="537" spans="1:23" s="19" customFormat="1" ht="18" customHeight="1">
      <c r="A537" s="266"/>
      <c r="B537" s="126">
        <v>27</v>
      </c>
      <c r="C537" s="436"/>
      <c r="D537" s="126"/>
      <c r="E537" s="266"/>
      <c r="F537" s="485">
        <v>874.5</v>
      </c>
      <c r="G537" s="309">
        <v>1</v>
      </c>
      <c r="H537" s="219">
        <f t="shared" si="35"/>
        <v>11973.99999999998</v>
      </c>
      <c r="I537" s="199">
        <f t="shared" si="36"/>
        <v>13</v>
      </c>
      <c r="J537" s="200">
        <v>214</v>
      </c>
      <c r="K537" s="202" t="s">
        <v>154</v>
      </c>
      <c r="L537" s="485">
        <v>874.5</v>
      </c>
      <c r="M537" s="126"/>
      <c r="N537" s="335"/>
      <c r="O537" s="240"/>
      <c r="P537" s="240"/>
      <c r="Q537" s="7"/>
      <c r="R537" s="7"/>
      <c r="S537" s="59"/>
      <c r="T537" s="336"/>
      <c r="U537" s="206"/>
      <c r="V537" s="206"/>
      <c r="W537" s="206"/>
    </row>
    <row r="538" spans="1:23" s="19" customFormat="1" ht="18" customHeight="1">
      <c r="A538" s="266"/>
      <c r="B538" s="126">
        <v>23</v>
      </c>
      <c r="C538" s="436"/>
      <c r="D538" s="126"/>
      <c r="E538" s="266"/>
      <c r="F538" s="485">
        <v>919.9</v>
      </c>
      <c r="G538" s="309">
        <v>1</v>
      </c>
      <c r="H538" s="219">
        <f t="shared" si="35"/>
        <v>11054.09999999998</v>
      </c>
      <c r="I538" s="199">
        <f t="shared" si="36"/>
        <v>12</v>
      </c>
      <c r="J538" s="200">
        <v>197</v>
      </c>
      <c r="K538" s="202" t="s">
        <v>154</v>
      </c>
      <c r="L538" s="485">
        <v>919.9</v>
      </c>
      <c r="M538" s="126"/>
      <c r="N538" s="337"/>
      <c r="O538" s="240"/>
      <c r="P538" s="240"/>
      <c r="Q538" s="7"/>
      <c r="R538" s="7"/>
      <c r="S538" s="59"/>
      <c r="T538" s="336"/>
      <c r="U538" s="206"/>
      <c r="V538" s="206"/>
      <c r="W538" s="206"/>
    </row>
    <row r="539" spans="1:23" s="19" customFormat="1" ht="18.75" customHeight="1">
      <c r="A539" s="266"/>
      <c r="B539" s="126">
        <v>23</v>
      </c>
      <c r="C539" s="436"/>
      <c r="D539" s="126"/>
      <c r="E539" s="266"/>
      <c r="F539" s="485">
        <v>909</v>
      </c>
      <c r="G539" s="309">
        <v>1</v>
      </c>
      <c r="H539" s="219">
        <f t="shared" si="35"/>
        <v>10145.09999999998</v>
      </c>
      <c r="I539" s="199">
        <f t="shared" si="36"/>
        <v>11</v>
      </c>
      <c r="J539" s="200">
        <v>197</v>
      </c>
      <c r="K539" s="202" t="s">
        <v>154</v>
      </c>
      <c r="L539" s="485">
        <v>909</v>
      </c>
      <c r="M539" s="126"/>
      <c r="N539" s="337"/>
      <c r="O539" s="240"/>
      <c r="P539" s="240"/>
      <c r="Q539" s="7"/>
      <c r="R539" s="7"/>
      <c r="S539" s="59"/>
      <c r="T539" s="336"/>
      <c r="U539" s="206"/>
      <c r="V539" s="207"/>
      <c r="W539" s="206"/>
    </row>
    <row r="540" spans="1:23" s="19" customFormat="1" ht="18" customHeight="1">
      <c r="A540" s="266"/>
      <c r="B540" s="126">
        <v>23</v>
      </c>
      <c r="C540" s="436"/>
      <c r="D540" s="126"/>
      <c r="E540" s="266"/>
      <c r="F540" s="485">
        <v>933.5</v>
      </c>
      <c r="G540" s="309">
        <v>1</v>
      </c>
      <c r="H540" s="219">
        <f t="shared" si="35"/>
        <v>9211.5999999999804</v>
      </c>
      <c r="I540" s="199">
        <f t="shared" si="36"/>
        <v>10</v>
      </c>
      <c r="J540" s="200">
        <v>212</v>
      </c>
      <c r="K540" s="202" t="s">
        <v>154</v>
      </c>
      <c r="L540" s="485">
        <v>933.5</v>
      </c>
      <c r="M540" s="126"/>
      <c r="N540" s="335"/>
      <c r="O540" s="240"/>
      <c r="P540" s="240"/>
      <c r="Q540" s="7"/>
      <c r="R540" s="7"/>
      <c r="S540" s="59"/>
      <c r="T540" s="336"/>
      <c r="U540" s="206"/>
      <c r="V540" s="206"/>
      <c r="W540" s="206"/>
    </row>
    <row r="541" spans="1:23" s="19" customFormat="1" ht="17.25" customHeight="1">
      <c r="A541" s="266"/>
      <c r="B541" s="126">
        <v>27</v>
      </c>
      <c r="C541" s="436"/>
      <c r="D541" s="126"/>
      <c r="E541" s="266"/>
      <c r="F541" s="485">
        <v>923.5</v>
      </c>
      <c r="G541" s="309">
        <v>1</v>
      </c>
      <c r="H541" s="219">
        <f t="shared" si="35"/>
        <v>8288.0999999999804</v>
      </c>
      <c r="I541" s="199">
        <f t="shared" si="36"/>
        <v>9</v>
      </c>
      <c r="J541" s="200">
        <v>214</v>
      </c>
      <c r="K541" s="202" t="s">
        <v>154</v>
      </c>
      <c r="L541" s="485">
        <v>923.5</v>
      </c>
      <c r="M541" s="126"/>
      <c r="N541" s="335"/>
      <c r="O541" s="240"/>
      <c r="P541" s="240"/>
      <c r="Q541" s="7"/>
      <c r="R541" s="7"/>
      <c r="S541" s="59"/>
      <c r="T541" s="336"/>
      <c r="U541" s="206"/>
      <c r="V541" s="206"/>
      <c r="W541" s="206"/>
    </row>
    <row r="542" spans="1:23" s="19" customFormat="1">
      <c r="A542" s="266"/>
      <c r="B542" s="126">
        <v>23</v>
      </c>
      <c r="C542" s="436"/>
      <c r="D542" s="126"/>
      <c r="E542" s="266"/>
      <c r="F542" s="607">
        <v>931.7</v>
      </c>
      <c r="G542" s="309">
        <v>1</v>
      </c>
      <c r="H542" s="219">
        <f t="shared" si="35"/>
        <v>7356.3999999999805</v>
      </c>
      <c r="I542" s="199">
        <f t="shared" si="36"/>
        <v>8</v>
      </c>
      <c r="J542" s="200">
        <v>197</v>
      </c>
      <c r="K542" s="202" t="s">
        <v>154</v>
      </c>
      <c r="L542" s="485">
        <v>931.7</v>
      </c>
      <c r="M542" s="126"/>
      <c r="N542" s="335"/>
      <c r="O542" s="240"/>
      <c r="P542" s="240"/>
      <c r="Q542" s="7"/>
      <c r="R542" s="7"/>
      <c r="S542" s="59"/>
      <c r="T542" s="5"/>
    </row>
    <row r="543" spans="1:23" s="19" customFormat="1" ht="18.75" customHeight="1">
      <c r="A543" s="266"/>
      <c r="B543" s="126">
        <v>24</v>
      </c>
      <c r="C543" s="436"/>
      <c r="D543" s="126"/>
      <c r="E543" s="266"/>
      <c r="F543" s="485">
        <v>930.8</v>
      </c>
      <c r="G543" s="309">
        <v>1</v>
      </c>
      <c r="H543" s="219">
        <f t="shared" si="35"/>
        <v>6425.5999999999804</v>
      </c>
      <c r="I543" s="199">
        <f t="shared" si="36"/>
        <v>7</v>
      </c>
      <c r="J543" s="200">
        <v>203</v>
      </c>
      <c r="K543" s="202" t="s">
        <v>154</v>
      </c>
      <c r="L543" s="485">
        <v>930.8</v>
      </c>
      <c r="M543" s="126"/>
      <c r="N543" s="335"/>
      <c r="O543" s="208"/>
      <c r="P543" s="208"/>
      <c r="Q543" s="7"/>
      <c r="R543" s="7"/>
      <c r="S543" s="59"/>
      <c r="T543" s="5"/>
    </row>
    <row r="544" spans="1:23" s="19" customFormat="1" ht="18.75" customHeight="1">
      <c r="A544" s="266"/>
      <c r="B544" s="126">
        <v>27</v>
      </c>
      <c r="C544" s="436"/>
      <c r="D544" s="126"/>
      <c r="E544" s="266"/>
      <c r="F544" s="485">
        <v>933.5</v>
      </c>
      <c r="G544" s="309">
        <v>1</v>
      </c>
      <c r="H544" s="219">
        <f t="shared" si="35"/>
        <v>5492.0999999999804</v>
      </c>
      <c r="I544" s="199">
        <f t="shared" si="36"/>
        <v>6</v>
      </c>
      <c r="J544" s="200">
        <v>214</v>
      </c>
      <c r="K544" s="202" t="s">
        <v>154</v>
      </c>
      <c r="L544" s="485">
        <v>933.5</v>
      </c>
      <c r="M544" s="126"/>
      <c r="N544" s="335"/>
      <c r="O544" s="208"/>
      <c r="P544" s="208"/>
      <c r="Q544" s="7"/>
      <c r="R544" s="7"/>
      <c r="S544" s="59"/>
      <c r="T544" s="5"/>
    </row>
    <row r="545" spans="1:20" s="19" customFormat="1" ht="20.25">
      <c r="A545" s="266"/>
      <c r="B545" s="126">
        <v>27</v>
      </c>
      <c r="C545" s="436"/>
      <c r="D545" s="126"/>
      <c r="E545" s="266"/>
      <c r="F545" s="485">
        <v>930.8</v>
      </c>
      <c r="G545" s="309">
        <v>1</v>
      </c>
      <c r="H545" s="219">
        <f t="shared" si="35"/>
        <v>4561.2999999999802</v>
      </c>
      <c r="I545" s="199">
        <f t="shared" si="36"/>
        <v>5</v>
      </c>
      <c r="J545" s="200">
        <v>214</v>
      </c>
      <c r="K545" s="202" t="s">
        <v>154</v>
      </c>
      <c r="L545" s="494">
        <v>930.8</v>
      </c>
      <c r="M545" s="126"/>
      <c r="N545" s="335"/>
      <c r="O545" s="208"/>
      <c r="P545" s="208"/>
      <c r="Q545" s="7"/>
      <c r="R545" s="7"/>
      <c r="S545" s="59"/>
      <c r="T545" s="5"/>
    </row>
    <row r="546" spans="1:20" s="19" customFormat="1" ht="20.25">
      <c r="A546" s="266"/>
      <c r="B546" s="126">
        <v>23</v>
      </c>
      <c r="C546" s="436"/>
      <c r="D546" s="126"/>
      <c r="E546" s="266"/>
      <c r="F546" s="485">
        <v>924.4</v>
      </c>
      <c r="G546" s="309">
        <v>1</v>
      </c>
      <c r="H546" s="219">
        <f t="shared" si="35"/>
        <v>3636.8999999999801</v>
      </c>
      <c r="I546" s="199">
        <f t="shared" si="36"/>
        <v>4</v>
      </c>
      <c r="J546" s="200">
        <v>197</v>
      </c>
      <c r="K546" s="202" t="s">
        <v>154</v>
      </c>
      <c r="L546" s="531">
        <v>924.4</v>
      </c>
      <c r="M546" s="126"/>
      <c r="N546" s="337"/>
      <c r="O546" s="208"/>
      <c r="P546" s="208"/>
      <c r="Q546" s="7"/>
      <c r="R546" s="7"/>
      <c r="S546" s="59"/>
      <c r="T546" s="5"/>
    </row>
    <row r="547" spans="1:20" s="19" customFormat="1" ht="20.25">
      <c r="A547" s="266"/>
      <c r="B547" s="126">
        <v>27</v>
      </c>
      <c r="C547" s="436"/>
      <c r="D547" s="126"/>
      <c r="E547" s="266"/>
      <c r="F547" s="485">
        <v>938</v>
      </c>
      <c r="G547" s="309">
        <v>1</v>
      </c>
      <c r="H547" s="219">
        <f t="shared" si="35"/>
        <v>2698.8999999999801</v>
      </c>
      <c r="I547" s="199">
        <f t="shared" si="36"/>
        <v>3</v>
      </c>
      <c r="J547" s="200">
        <v>214</v>
      </c>
      <c r="K547" s="202" t="s">
        <v>154</v>
      </c>
      <c r="L547" s="485">
        <v>938</v>
      </c>
      <c r="M547" s="126"/>
      <c r="N547" s="337"/>
      <c r="O547" s="208"/>
      <c r="P547" s="208"/>
      <c r="Q547" s="7"/>
      <c r="R547" s="7"/>
      <c r="S547" s="59"/>
      <c r="T547" s="5"/>
    </row>
    <row r="548" spans="1:20" s="38" customFormat="1" ht="20.25">
      <c r="A548" s="267"/>
      <c r="B548" s="126">
        <v>27</v>
      </c>
      <c r="C548" s="435"/>
      <c r="D548" s="222"/>
      <c r="E548" s="267"/>
      <c r="F548" s="485">
        <v>919</v>
      </c>
      <c r="G548" s="309">
        <v>1</v>
      </c>
      <c r="H548" s="219">
        <f t="shared" si="35"/>
        <v>1779.8999999999801</v>
      </c>
      <c r="I548" s="199">
        <f t="shared" si="36"/>
        <v>2</v>
      </c>
      <c r="J548" s="200">
        <v>212</v>
      </c>
      <c r="K548" s="202" t="s">
        <v>154</v>
      </c>
      <c r="L548" s="485">
        <v>919</v>
      </c>
      <c r="M548" s="222"/>
      <c r="N548" s="338"/>
      <c r="O548" s="208"/>
      <c r="P548" s="208"/>
      <c r="Q548" s="61"/>
      <c r="R548" s="61"/>
      <c r="S548" s="59"/>
      <c r="T548" s="59"/>
    </row>
    <row r="549" spans="1:20" s="19" customFormat="1" ht="20.25">
      <c r="A549" s="266"/>
      <c r="B549" s="126">
        <v>27</v>
      </c>
      <c r="C549" s="436"/>
      <c r="D549" s="126"/>
      <c r="E549" s="266"/>
      <c r="F549" s="485">
        <v>861.8</v>
      </c>
      <c r="G549" s="309">
        <v>1</v>
      </c>
      <c r="H549" s="219">
        <f t="shared" si="35"/>
        <v>918.09999999998013</v>
      </c>
      <c r="I549" s="199">
        <f t="shared" si="36"/>
        <v>1</v>
      </c>
      <c r="J549" s="200">
        <v>214</v>
      </c>
      <c r="K549" s="202" t="s">
        <v>154</v>
      </c>
      <c r="L549" s="485">
        <v>861.8</v>
      </c>
      <c r="M549" s="126"/>
      <c r="N549" s="339"/>
      <c r="O549" s="208"/>
      <c r="P549" s="208"/>
      <c r="Q549" s="7"/>
      <c r="R549" s="7"/>
      <c r="S549" s="59"/>
      <c r="T549" s="5"/>
    </row>
    <row r="550" spans="1:20" s="19" customFormat="1" ht="20.25">
      <c r="A550" s="266"/>
      <c r="B550" s="126">
        <v>27</v>
      </c>
      <c r="C550" s="436"/>
      <c r="D550" s="126"/>
      <c r="E550" s="266"/>
      <c r="F550" s="485">
        <v>918.1</v>
      </c>
      <c r="G550" s="309">
        <v>1</v>
      </c>
      <c r="H550" s="537">
        <f t="shared" si="35"/>
        <v>-1.9895196601282805E-11</v>
      </c>
      <c r="I550" s="538">
        <f t="shared" si="36"/>
        <v>0</v>
      </c>
      <c r="J550" s="200">
        <v>212</v>
      </c>
      <c r="K550" s="202" t="s">
        <v>154</v>
      </c>
      <c r="L550" s="485">
        <v>918.1</v>
      </c>
      <c r="M550" s="126"/>
      <c r="N550" s="339"/>
      <c r="O550" s="208"/>
      <c r="P550" s="208"/>
      <c r="Q550" s="7"/>
      <c r="R550" s="7"/>
      <c r="S550" s="59"/>
      <c r="T550" s="5"/>
    </row>
    <row r="551" spans="1:20" s="19" customFormat="1" ht="20.25">
      <c r="A551" s="266"/>
      <c r="B551" s="517">
        <v>24</v>
      </c>
      <c r="C551" s="532">
        <v>17725.84</v>
      </c>
      <c r="D551" s="517">
        <v>20</v>
      </c>
      <c r="E551" s="533"/>
      <c r="F551" s="549"/>
      <c r="G551" s="529"/>
      <c r="H551" s="523">
        <f t="shared" si="35"/>
        <v>17725.839999999982</v>
      </c>
      <c r="I551" s="524">
        <f t="shared" si="36"/>
        <v>20</v>
      </c>
      <c r="J551" s="525" t="s">
        <v>183</v>
      </c>
      <c r="K551" s="530"/>
      <c r="L551" s="591"/>
      <c r="M551" s="126"/>
      <c r="N551" s="339"/>
      <c r="O551" s="208"/>
      <c r="P551" s="208"/>
      <c r="Q551" s="7"/>
      <c r="R551" s="7"/>
      <c r="S551" s="59"/>
      <c r="T551" s="5"/>
    </row>
    <row r="552" spans="1:20" s="19" customFormat="1" ht="20.25">
      <c r="A552" s="266"/>
      <c r="B552" s="126">
        <v>24</v>
      </c>
      <c r="C552" s="436"/>
      <c r="D552" s="126"/>
      <c r="E552" s="266"/>
      <c r="F552" s="531">
        <v>905.67</v>
      </c>
      <c r="G552" s="309">
        <v>1</v>
      </c>
      <c r="H552" s="219">
        <f t="shared" ref="H552:H563" si="37">H551-F552+C552</f>
        <v>16820.169999999984</v>
      </c>
      <c r="I552" s="199">
        <f t="shared" ref="I552:I615" si="38">I551-G552+D552</f>
        <v>19</v>
      </c>
      <c r="J552" s="200">
        <v>204</v>
      </c>
      <c r="K552" s="202" t="s">
        <v>154</v>
      </c>
      <c r="L552" s="205"/>
      <c r="M552" s="126"/>
      <c r="N552" s="339"/>
      <c r="O552" s="208"/>
      <c r="P552" s="208"/>
      <c r="Q552" s="7"/>
      <c r="R552" s="7"/>
      <c r="S552" s="59"/>
      <c r="T552" s="5"/>
    </row>
    <row r="553" spans="1:20" s="19" customFormat="1" ht="20.25">
      <c r="A553" s="266"/>
      <c r="B553" s="126">
        <v>24</v>
      </c>
      <c r="C553" s="436"/>
      <c r="D553" s="126"/>
      <c r="E553" s="266"/>
      <c r="F553" s="531">
        <v>886.62</v>
      </c>
      <c r="G553" s="309">
        <v>1</v>
      </c>
      <c r="H553" s="219">
        <f t="shared" si="37"/>
        <v>15933.549999999983</v>
      </c>
      <c r="I553" s="199">
        <f t="shared" si="38"/>
        <v>18</v>
      </c>
      <c r="J553" s="200">
        <v>204</v>
      </c>
      <c r="K553" s="202" t="s">
        <v>154</v>
      </c>
      <c r="L553" s="205"/>
      <c r="M553" s="126"/>
      <c r="N553" s="339"/>
      <c r="O553" s="208"/>
      <c r="P553" s="208"/>
      <c r="Q553" s="7"/>
      <c r="R553" s="7"/>
      <c r="S553" s="59"/>
      <c r="T553" s="5"/>
    </row>
    <row r="554" spans="1:20" s="19" customFormat="1" ht="17.25" customHeight="1">
      <c r="A554" s="266"/>
      <c r="B554" s="126">
        <v>24</v>
      </c>
      <c r="C554" s="436"/>
      <c r="D554" s="126"/>
      <c r="E554" s="266"/>
      <c r="F554" s="531">
        <v>895.69</v>
      </c>
      <c r="G554" s="309">
        <v>1</v>
      </c>
      <c r="H554" s="219">
        <f t="shared" si="37"/>
        <v>15037.859999999982</v>
      </c>
      <c r="I554" s="199">
        <f t="shared" si="38"/>
        <v>17</v>
      </c>
      <c r="J554" s="200">
        <v>204</v>
      </c>
      <c r="K554" s="202" t="s">
        <v>154</v>
      </c>
      <c r="L554" s="205"/>
      <c r="M554" s="126"/>
      <c r="N554" s="339"/>
      <c r="O554" s="208"/>
      <c r="P554" s="208"/>
      <c r="Q554" s="7"/>
      <c r="R554" s="7"/>
      <c r="S554" s="59"/>
      <c r="T554" s="5"/>
    </row>
    <row r="555" spans="1:20" s="19" customFormat="1" ht="20.25">
      <c r="A555" s="266"/>
      <c r="B555" s="126">
        <v>24</v>
      </c>
      <c r="C555" s="436"/>
      <c r="D555" s="126"/>
      <c r="E555" s="266"/>
      <c r="F555" s="531">
        <v>907.03</v>
      </c>
      <c r="G555" s="309">
        <v>1</v>
      </c>
      <c r="H555" s="219">
        <f t="shared" si="37"/>
        <v>14130.829999999982</v>
      </c>
      <c r="I555" s="199">
        <f t="shared" si="38"/>
        <v>16</v>
      </c>
      <c r="J555" s="200">
        <v>204</v>
      </c>
      <c r="K555" s="202" t="s">
        <v>154</v>
      </c>
      <c r="L555" s="205"/>
      <c r="M555" s="126"/>
      <c r="N555" s="339"/>
      <c r="O555" s="208"/>
      <c r="P555" s="208"/>
      <c r="Q555" s="7"/>
      <c r="R555" s="7"/>
      <c r="S555" s="59"/>
      <c r="T555" s="5"/>
    </row>
    <row r="556" spans="1:20" s="19" customFormat="1" ht="20.25">
      <c r="A556" s="266"/>
      <c r="B556" s="126">
        <v>24</v>
      </c>
      <c r="C556" s="436"/>
      <c r="D556" s="126"/>
      <c r="E556" s="266"/>
      <c r="F556" s="531">
        <v>904.76</v>
      </c>
      <c r="G556" s="309">
        <v>1</v>
      </c>
      <c r="H556" s="219">
        <f t="shared" si="37"/>
        <v>13226.069999999982</v>
      </c>
      <c r="I556" s="199">
        <f t="shared" si="38"/>
        <v>15</v>
      </c>
      <c r="J556" s="200">
        <v>204</v>
      </c>
      <c r="K556" s="202" t="s">
        <v>154</v>
      </c>
      <c r="L556" s="205"/>
      <c r="M556" s="126"/>
      <c r="N556" s="339"/>
      <c r="O556" s="208"/>
      <c r="P556" s="208"/>
      <c r="Q556" s="7"/>
      <c r="R556" s="7"/>
      <c r="S556" s="59"/>
      <c r="T556" s="5"/>
    </row>
    <row r="557" spans="1:20" s="19" customFormat="1" ht="20.25">
      <c r="A557" s="266"/>
      <c r="B557" s="126">
        <v>24</v>
      </c>
      <c r="C557" s="436"/>
      <c r="D557" s="126"/>
      <c r="E557" s="266"/>
      <c r="F557" s="531">
        <v>872.56</v>
      </c>
      <c r="G557" s="309">
        <v>1</v>
      </c>
      <c r="H557" s="219">
        <f t="shared" si="37"/>
        <v>12353.509999999982</v>
      </c>
      <c r="I557" s="199">
        <f t="shared" si="38"/>
        <v>14</v>
      </c>
      <c r="J557" s="200">
        <v>204</v>
      </c>
      <c r="K557" s="202" t="s">
        <v>154</v>
      </c>
      <c r="L557" s="205"/>
      <c r="M557" s="126"/>
      <c r="N557" s="339"/>
      <c r="O557" s="208"/>
      <c r="P557" s="208"/>
      <c r="Q557" s="7"/>
      <c r="R557" s="7"/>
      <c r="S557" s="59"/>
      <c r="T557" s="5"/>
    </row>
    <row r="558" spans="1:20" s="19" customFormat="1" ht="20.25">
      <c r="A558" s="266"/>
      <c r="B558" s="126">
        <v>24</v>
      </c>
      <c r="C558" s="436"/>
      <c r="D558" s="126"/>
      <c r="E558" s="266"/>
      <c r="F558" s="531">
        <v>842.18</v>
      </c>
      <c r="G558" s="309">
        <v>1</v>
      </c>
      <c r="H558" s="219">
        <f t="shared" si="37"/>
        <v>11511.329999999982</v>
      </c>
      <c r="I558" s="199">
        <f t="shared" si="38"/>
        <v>13</v>
      </c>
      <c r="J558" s="200">
        <v>204</v>
      </c>
      <c r="K558" s="202" t="s">
        <v>154</v>
      </c>
      <c r="L558" s="205"/>
      <c r="M558" s="126"/>
      <c r="N558" s="339"/>
      <c r="O558" s="208"/>
      <c r="P558" s="208"/>
      <c r="Q558" s="7"/>
      <c r="R558" s="7"/>
      <c r="S558" s="59"/>
      <c r="T558" s="5"/>
    </row>
    <row r="559" spans="1:20" s="19" customFormat="1" ht="20.25">
      <c r="A559" s="266"/>
      <c r="B559" s="126">
        <v>24</v>
      </c>
      <c r="C559" s="436"/>
      <c r="D559" s="126"/>
      <c r="E559" s="266"/>
      <c r="F559" s="531">
        <v>814.06</v>
      </c>
      <c r="G559" s="309">
        <v>1</v>
      </c>
      <c r="H559" s="219">
        <f t="shared" si="37"/>
        <v>10697.269999999982</v>
      </c>
      <c r="I559" s="199">
        <f t="shared" si="38"/>
        <v>12</v>
      </c>
      <c r="J559" s="200">
        <v>204</v>
      </c>
      <c r="K559" s="202" t="s">
        <v>154</v>
      </c>
      <c r="L559" s="205"/>
      <c r="M559" s="126"/>
      <c r="N559" s="339"/>
      <c r="O559" s="208"/>
      <c r="P559" s="208"/>
      <c r="Q559" s="7"/>
      <c r="R559" s="7"/>
      <c r="S559" s="59"/>
      <c r="T559" s="5"/>
    </row>
    <row r="560" spans="1:20" s="19" customFormat="1" ht="20.25">
      <c r="A560" s="266"/>
      <c r="B560" s="126">
        <v>24</v>
      </c>
      <c r="C560" s="436"/>
      <c r="D560" s="126"/>
      <c r="E560" s="266"/>
      <c r="F560" s="531">
        <v>863.95</v>
      </c>
      <c r="G560" s="309">
        <v>1</v>
      </c>
      <c r="H560" s="219">
        <f t="shared" si="37"/>
        <v>9833.3199999999815</v>
      </c>
      <c r="I560" s="199">
        <f t="shared" si="38"/>
        <v>11</v>
      </c>
      <c r="J560" s="200">
        <v>204</v>
      </c>
      <c r="K560" s="202" t="s">
        <v>154</v>
      </c>
      <c r="L560" s="205"/>
      <c r="M560" s="126"/>
      <c r="N560" s="339"/>
      <c r="O560" s="208"/>
      <c r="P560" s="208"/>
      <c r="Q560" s="7"/>
      <c r="R560" s="7"/>
      <c r="S560" s="59"/>
      <c r="T560" s="5"/>
    </row>
    <row r="561" spans="1:20" s="19" customFormat="1" ht="20.25">
      <c r="A561" s="266"/>
      <c r="B561" s="126">
        <v>24</v>
      </c>
      <c r="C561" s="436"/>
      <c r="D561" s="126"/>
      <c r="E561" s="266"/>
      <c r="F561" s="531">
        <v>890.48</v>
      </c>
      <c r="G561" s="309">
        <v>1</v>
      </c>
      <c r="H561" s="219">
        <f t="shared" si="37"/>
        <v>8942.839999999982</v>
      </c>
      <c r="I561" s="199">
        <f t="shared" si="38"/>
        <v>10</v>
      </c>
      <c r="J561" s="200">
        <v>204</v>
      </c>
      <c r="K561" s="202" t="s">
        <v>154</v>
      </c>
      <c r="L561" s="205"/>
      <c r="M561" s="126"/>
      <c r="N561" s="339"/>
      <c r="O561" s="208"/>
      <c r="P561" s="208"/>
      <c r="Q561" s="7"/>
      <c r="R561" s="7"/>
      <c r="S561" s="59"/>
      <c r="T561" s="5"/>
    </row>
    <row r="562" spans="1:20" s="19" customFormat="1" ht="20.25">
      <c r="A562" s="266"/>
      <c r="B562" s="126">
        <v>24</v>
      </c>
      <c r="C562" s="436"/>
      <c r="D562" s="126"/>
      <c r="E562" s="266"/>
      <c r="F562" s="531">
        <v>896.6</v>
      </c>
      <c r="G562" s="309">
        <v>1</v>
      </c>
      <c r="H562" s="219">
        <f t="shared" si="37"/>
        <v>8046.2399999999816</v>
      </c>
      <c r="I562" s="199">
        <f t="shared" si="38"/>
        <v>9</v>
      </c>
      <c r="J562" s="200">
        <v>205</v>
      </c>
      <c r="K562" s="202" t="s">
        <v>154</v>
      </c>
      <c r="L562" s="205"/>
      <c r="M562" s="126"/>
      <c r="N562" s="339"/>
      <c r="O562" s="340"/>
      <c r="P562" s="340"/>
      <c r="Q562" s="7"/>
      <c r="R562" s="7"/>
      <c r="S562" s="59"/>
      <c r="T562" s="5"/>
    </row>
    <row r="563" spans="1:20" s="19" customFormat="1" ht="20.25">
      <c r="A563" s="266"/>
      <c r="B563" s="126">
        <v>24</v>
      </c>
      <c r="C563" s="436"/>
      <c r="D563" s="126"/>
      <c r="E563" s="266"/>
      <c r="F563" s="531">
        <v>887.98</v>
      </c>
      <c r="G563" s="309">
        <v>1</v>
      </c>
      <c r="H563" s="219">
        <f t="shared" si="37"/>
        <v>7158.259999999982</v>
      </c>
      <c r="I563" s="199">
        <f t="shared" si="38"/>
        <v>8</v>
      </c>
      <c r="J563" s="200">
        <v>205</v>
      </c>
      <c r="K563" s="202" t="s">
        <v>154</v>
      </c>
      <c r="L563" s="205"/>
      <c r="M563" s="126"/>
      <c r="N563" s="339"/>
      <c r="O563" s="340"/>
      <c r="P563" s="340"/>
      <c r="Q563" s="7"/>
      <c r="R563" s="7"/>
      <c r="S563" s="59"/>
      <c r="T563" s="5"/>
    </row>
    <row r="564" spans="1:20" s="19" customFormat="1">
      <c r="A564" s="266"/>
      <c r="B564" s="126">
        <v>24</v>
      </c>
      <c r="C564" s="436"/>
      <c r="D564" s="126"/>
      <c r="E564" s="266"/>
      <c r="F564" s="531">
        <v>888.89</v>
      </c>
      <c r="G564" s="309">
        <v>1</v>
      </c>
      <c r="H564" s="219">
        <f t="shared" ref="H564:H627" si="39">H563-F564+C564</f>
        <v>6269.3699999999817</v>
      </c>
      <c r="I564" s="199">
        <f t="shared" si="38"/>
        <v>7</v>
      </c>
      <c r="J564" s="200">
        <v>205</v>
      </c>
      <c r="K564" s="202" t="s">
        <v>154</v>
      </c>
      <c r="L564" s="285"/>
      <c r="M564" s="126"/>
      <c r="N564" s="339"/>
      <c r="O564" s="341"/>
      <c r="P564" s="341"/>
      <c r="Q564" s="7"/>
      <c r="R564" s="7"/>
      <c r="S564" s="59"/>
      <c r="T564" s="5"/>
    </row>
    <row r="565" spans="1:20" s="19" customFormat="1">
      <c r="A565" s="266"/>
      <c r="B565" s="126">
        <v>24</v>
      </c>
      <c r="C565" s="436"/>
      <c r="D565" s="126"/>
      <c r="E565" s="266"/>
      <c r="F565" s="531">
        <v>884.35</v>
      </c>
      <c r="G565" s="309">
        <v>1</v>
      </c>
      <c r="H565" s="219">
        <f t="shared" si="39"/>
        <v>5385.0199999999813</v>
      </c>
      <c r="I565" s="199">
        <f t="shared" si="38"/>
        <v>6</v>
      </c>
      <c r="J565" s="200">
        <v>205</v>
      </c>
      <c r="K565" s="202" t="s">
        <v>154</v>
      </c>
      <c r="L565" s="277"/>
      <c r="M565" s="126"/>
      <c r="N565" s="339"/>
      <c r="O565" s="240"/>
      <c r="P565" s="240"/>
      <c r="Q565" s="7"/>
      <c r="R565" s="7"/>
      <c r="S565" s="59"/>
      <c r="T565" s="5"/>
    </row>
    <row r="566" spans="1:20" s="19" customFormat="1">
      <c r="A566" s="266"/>
      <c r="B566" s="126">
        <v>24</v>
      </c>
      <c r="C566" s="436"/>
      <c r="D566" s="126"/>
      <c r="E566" s="266"/>
      <c r="F566" s="531">
        <v>907.03</v>
      </c>
      <c r="G566" s="309">
        <v>1</v>
      </c>
      <c r="H566" s="219">
        <f t="shared" si="39"/>
        <v>4477.9899999999816</v>
      </c>
      <c r="I566" s="199">
        <f t="shared" si="38"/>
        <v>5</v>
      </c>
      <c r="J566" s="200">
        <v>205</v>
      </c>
      <c r="K566" s="202" t="s">
        <v>154</v>
      </c>
      <c r="L566" s="277"/>
      <c r="M566" s="126"/>
      <c r="N566" s="339"/>
      <c r="O566" s="240"/>
      <c r="P566" s="240"/>
      <c r="Q566" s="7"/>
      <c r="R566" s="7"/>
      <c r="S566" s="59"/>
      <c r="T566" s="5"/>
    </row>
    <row r="567" spans="1:20" s="19" customFormat="1">
      <c r="A567" s="266"/>
      <c r="B567" s="126">
        <v>24</v>
      </c>
      <c r="C567" s="436"/>
      <c r="D567" s="126"/>
      <c r="E567" s="266"/>
      <c r="F567" s="546">
        <v>886.62</v>
      </c>
      <c r="G567" s="309">
        <v>1</v>
      </c>
      <c r="H567" s="219">
        <f t="shared" si="39"/>
        <v>3591.3699999999817</v>
      </c>
      <c r="I567" s="199">
        <f t="shared" si="38"/>
        <v>4</v>
      </c>
      <c r="J567" s="200">
        <v>205</v>
      </c>
      <c r="K567" s="202" t="s">
        <v>154</v>
      </c>
      <c r="L567" s="277"/>
      <c r="M567" s="126"/>
      <c r="N567" s="339"/>
      <c r="O567" s="240"/>
      <c r="P567" s="240"/>
      <c r="Q567" s="7"/>
      <c r="R567" s="7"/>
      <c r="S567" s="59"/>
      <c r="T567" s="5"/>
    </row>
    <row r="568" spans="1:20" s="19" customFormat="1">
      <c r="A568" s="266"/>
      <c r="B568" s="126">
        <v>24</v>
      </c>
      <c r="C568" s="436"/>
      <c r="D568" s="126"/>
      <c r="E568" s="266"/>
      <c r="F568" s="531">
        <v>892.97</v>
      </c>
      <c r="G568" s="309">
        <v>1</v>
      </c>
      <c r="H568" s="219">
        <f t="shared" si="39"/>
        <v>2698.3999999999814</v>
      </c>
      <c r="I568" s="199">
        <f t="shared" si="38"/>
        <v>3</v>
      </c>
      <c r="J568" s="200">
        <v>205</v>
      </c>
      <c r="K568" s="202" t="s">
        <v>154</v>
      </c>
      <c r="L568" s="277"/>
      <c r="M568" s="126"/>
      <c r="N568" s="339"/>
      <c r="O568" s="240"/>
      <c r="P568" s="240"/>
      <c r="Q568" s="7"/>
      <c r="R568" s="7"/>
      <c r="S568" s="59"/>
      <c r="T568" s="5"/>
    </row>
    <row r="569" spans="1:20" s="19" customFormat="1">
      <c r="A569" s="266"/>
      <c r="B569" s="126">
        <v>24</v>
      </c>
      <c r="C569" s="436"/>
      <c r="D569" s="126"/>
      <c r="E569" s="266"/>
      <c r="F569" s="531">
        <v>894.78</v>
      </c>
      <c r="G569" s="309">
        <v>1</v>
      </c>
      <c r="H569" s="219">
        <f t="shared" si="39"/>
        <v>1803.6199999999815</v>
      </c>
      <c r="I569" s="199">
        <f t="shared" si="38"/>
        <v>2</v>
      </c>
      <c r="J569" s="200">
        <v>205</v>
      </c>
      <c r="K569" s="202" t="s">
        <v>154</v>
      </c>
      <c r="L569" s="277"/>
      <c r="M569" s="126"/>
      <c r="N569" s="339"/>
      <c r="O569" s="240"/>
      <c r="P569" s="240"/>
      <c r="Q569" s="7"/>
      <c r="R569" s="7"/>
      <c r="S569" s="59"/>
      <c r="T569" s="5"/>
    </row>
    <row r="570" spans="1:20" s="19" customFormat="1">
      <c r="A570" s="266"/>
      <c r="B570" s="126">
        <v>24</v>
      </c>
      <c r="C570" s="435"/>
      <c r="D570" s="222"/>
      <c r="E570" s="267"/>
      <c r="F570" s="531">
        <v>899.77</v>
      </c>
      <c r="G570" s="309">
        <v>1</v>
      </c>
      <c r="H570" s="219">
        <f t="shared" si="39"/>
        <v>903.84999999998149</v>
      </c>
      <c r="I570" s="199">
        <f t="shared" si="38"/>
        <v>1</v>
      </c>
      <c r="J570" s="200">
        <v>205</v>
      </c>
      <c r="K570" s="202" t="s">
        <v>154</v>
      </c>
      <c r="L570" s="277"/>
      <c r="M570" s="126"/>
      <c r="N570" s="342"/>
      <c r="O570" s="240"/>
      <c r="P570" s="240"/>
      <c r="Q570" s="7"/>
      <c r="R570" s="7"/>
      <c r="S570" s="59"/>
      <c r="T570" s="5"/>
    </row>
    <row r="571" spans="1:20" s="19" customFormat="1">
      <c r="A571" s="266"/>
      <c r="B571" s="126">
        <v>24</v>
      </c>
      <c r="C571" s="437"/>
      <c r="D571" s="199"/>
      <c r="E571" s="429"/>
      <c r="F571" s="531">
        <v>903.85</v>
      </c>
      <c r="G571" s="309">
        <v>1</v>
      </c>
      <c r="H571" s="537">
        <f t="shared" si="39"/>
        <v>-1.8530954548623413E-11</v>
      </c>
      <c r="I571" s="538">
        <f t="shared" si="38"/>
        <v>0</v>
      </c>
      <c r="J571" s="200">
        <v>205</v>
      </c>
      <c r="K571" s="202" t="s">
        <v>154</v>
      </c>
      <c r="L571" s="277"/>
      <c r="M571" s="126"/>
      <c r="N571" s="248"/>
      <c r="O571" s="240"/>
      <c r="P571" s="240"/>
      <c r="Q571" s="7"/>
      <c r="R571" s="7"/>
      <c r="S571" s="59"/>
      <c r="T571" s="5"/>
    </row>
    <row r="572" spans="1:20" s="19" customFormat="1">
      <c r="A572" s="266"/>
      <c r="B572" s="517">
        <v>25</v>
      </c>
      <c r="C572" s="532">
        <v>18998.099999999999</v>
      </c>
      <c r="D572" s="517">
        <v>21</v>
      </c>
      <c r="E572" s="533"/>
      <c r="F572" s="549"/>
      <c r="G572" s="529"/>
      <c r="H572" s="523">
        <f t="shared" si="39"/>
        <v>18998.09999999998</v>
      </c>
      <c r="I572" s="524">
        <f t="shared" si="38"/>
        <v>21</v>
      </c>
      <c r="J572" s="525" t="s">
        <v>164</v>
      </c>
      <c r="K572" s="530"/>
      <c r="L572" s="606"/>
      <c r="M572" s="126"/>
      <c r="N572" s="332"/>
      <c r="O572" s="240"/>
      <c r="P572" s="240"/>
      <c r="Q572" s="7"/>
      <c r="R572" s="7"/>
      <c r="S572" s="59"/>
      <c r="T572" s="5"/>
    </row>
    <row r="573" spans="1:20" s="19" customFormat="1">
      <c r="A573" s="266"/>
      <c r="B573" s="126">
        <v>25</v>
      </c>
      <c r="C573" s="436"/>
      <c r="D573" s="126"/>
      <c r="E573" s="266"/>
      <c r="F573" s="531">
        <v>922.6</v>
      </c>
      <c r="G573" s="309">
        <v>1</v>
      </c>
      <c r="H573" s="219">
        <f t="shared" si="39"/>
        <v>18075.499999999982</v>
      </c>
      <c r="I573" s="199">
        <f t="shared" si="38"/>
        <v>20</v>
      </c>
      <c r="J573" s="200">
        <v>208</v>
      </c>
      <c r="K573" s="202" t="s">
        <v>154</v>
      </c>
      <c r="L573" s="277"/>
      <c r="M573" s="126"/>
      <c r="N573" s="332"/>
      <c r="O573" s="240"/>
      <c r="P573" s="240"/>
      <c r="Q573" s="7"/>
      <c r="R573" s="7"/>
      <c r="S573" s="59"/>
      <c r="T573" s="5"/>
    </row>
    <row r="574" spans="1:20" s="19" customFormat="1">
      <c r="A574" s="266"/>
      <c r="B574" s="126">
        <v>25</v>
      </c>
      <c r="C574" s="436"/>
      <c r="D574" s="126"/>
      <c r="E574" s="266"/>
      <c r="F574" s="531">
        <v>885.4</v>
      </c>
      <c r="G574" s="309">
        <v>1</v>
      </c>
      <c r="H574" s="219">
        <f t="shared" si="39"/>
        <v>17190.09999999998</v>
      </c>
      <c r="I574" s="199">
        <f t="shared" si="38"/>
        <v>19</v>
      </c>
      <c r="J574" s="200">
        <v>208</v>
      </c>
      <c r="K574" s="202" t="s">
        <v>154</v>
      </c>
      <c r="L574" s="277"/>
      <c r="M574" s="126"/>
      <c r="N574" s="332"/>
      <c r="O574" s="240"/>
      <c r="P574" s="240"/>
      <c r="Q574" s="7"/>
      <c r="R574" s="7"/>
      <c r="S574" s="59"/>
      <c r="T574" s="5"/>
    </row>
    <row r="575" spans="1:20" s="19" customFormat="1">
      <c r="A575" s="266"/>
      <c r="B575" s="126">
        <v>25</v>
      </c>
      <c r="C575" s="436"/>
      <c r="D575" s="126"/>
      <c r="E575" s="266"/>
      <c r="F575" s="531">
        <v>903.6</v>
      </c>
      <c r="G575" s="309">
        <v>1</v>
      </c>
      <c r="H575" s="219">
        <f t="shared" si="39"/>
        <v>16286.49999999998</v>
      </c>
      <c r="I575" s="199">
        <f t="shared" si="38"/>
        <v>18</v>
      </c>
      <c r="J575" s="200">
        <v>208</v>
      </c>
      <c r="K575" s="202" t="s">
        <v>154</v>
      </c>
      <c r="L575" s="277"/>
      <c r="M575" s="126"/>
      <c r="N575" s="332"/>
      <c r="O575" s="240"/>
      <c r="P575" s="240"/>
      <c r="Q575" s="7"/>
      <c r="R575" s="7"/>
      <c r="S575" s="59"/>
      <c r="T575" s="5"/>
    </row>
    <row r="576" spans="1:20" s="19" customFormat="1">
      <c r="A576" s="266"/>
      <c r="B576" s="126">
        <v>25</v>
      </c>
      <c r="C576" s="436"/>
      <c r="D576" s="126"/>
      <c r="E576" s="266"/>
      <c r="F576" s="531">
        <v>859.1</v>
      </c>
      <c r="G576" s="309">
        <v>1</v>
      </c>
      <c r="H576" s="219">
        <f t="shared" si="39"/>
        <v>15427.39999999998</v>
      </c>
      <c r="I576" s="199">
        <f t="shared" si="38"/>
        <v>17</v>
      </c>
      <c r="J576" s="200">
        <v>208</v>
      </c>
      <c r="K576" s="202" t="s">
        <v>154</v>
      </c>
      <c r="L576" s="277"/>
      <c r="M576" s="126"/>
      <c r="N576" s="332"/>
      <c r="O576" s="240"/>
      <c r="P576" s="240"/>
      <c r="Q576" s="7"/>
      <c r="R576" s="7"/>
      <c r="S576" s="59"/>
      <c r="T576" s="5"/>
    </row>
    <row r="577" spans="1:20" s="19" customFormat="1">
      <c r="A577" s="266"/>
      <c r="B577" s="126">
        <v>25</v>
      </c>
      <c r="C577" s="436"/>
      <c r="D577" s="126"/>
      <c r="E577" s="266"/>
      <c r="F577" s="531">
        <v>946.2</v>
      </c>
      <c r="G577" s="309">
        <v>1</v>
      </c>
      <c r="H577" s="219">
        <f t="shared" si="39"/>
        <v>14481.199999999979</v>
      </c>
      <c r="I577" s="199">
        <f t="shared" si="38"/>
        <v>16</v>
      </c>
      <c r="J577" s="200">
        <v>208</v>
      </c>
      <c r="K577" s="202" t="s">
        <v>154</v>
      </c>
      <c r="L577" s="277"/>
      <c r="M577" s="126"/>
      <c r="N577" s="332"/>
      <c r="O577" s="240"/>
      <c r="P577" s="240"/>
      <c r="Q577" s="7"/>
      <c r="R577" s="7"/>
      <c r="S577" s="59"/>
      <c r="T577" s="5"/>
    </row>
    <row r="578" spans="1:20" s="19" customFormat="1">
      <c r="A578" s="266"/>
      <c r="B578" s="126">
        <v>25</v>
      </c>
      <c r="C578" s="436"/>
      <c r="D578" s="126"/>
      <c r="E578" s="266"/>
      <c r="F578" s="531">
        <v>837.3</v>
      </c>
      <c r="G578" s="309">
        <v>1</v>
      </c>
      <c r="H578" s="219">
        <f t="shared" si="39"/>
        <v>13643.89999999998</v>
      </c>
      <c r="I578" s="199">
        <f t="shared" si="38"/>
        <v>15</v>
      </c>
      <c r="J578" s="200">
        <v>208</v>
      </c>
      <c r="K578" s="202" t="s">
        <v>154</v>
      </c>
      <c r="L578" s="277"/>
      <c r="M578" s="126"/>
      <c r="N578" s="332"/>
      <c r="O578" s="240"/>
      <c r="P578" s="240"/>
      <c r="Q578" s="7"/>
      <c r="R578" s="7"/>
      <c r="S578" s="59"/>
      <c r="T578" s="5"/>
    </row>
    <row r="579" spans="1:20" s="19" customFormat="1">
      <c r="A579" s="266"/>
      <c r="B579" s="126">
        <v>25</v>
      </c>
      <c r="C579" s="436"/>
      <c r="D579" s="126"/>
      <c r="E579" s="266"/>
      <c r="F579" s="531">
        <v>879.1</v>
      </c>
      <c r="G579" s="309">
        <v>1</v>
      </c>
      <c r="H579" s="219">
        <f t="shared" si="39"/>
        <v>12764.799999999979</v>
      </c>
      <c r="I579" s="199">
        <f t="shared" si="38"/>
        <v>14</v>
      </c>
      <c r="J579" s="200">
        <v>208</v>
      </c>
      <c r="K579" s="202" t="s">
        <v>154</v>
      </c>
      <c r="L579" s="277"/>
      <c r="M579" s="126"/>
      <c r="N579" s="332"/>
      <c r="O579" s="240"/>
      <c r="P579" s="240"/>
      <c r="Q579" s="7"/>
      <c r="R579" s="7"/>
      <c r="S579" s="59"/>
      <c r="T579" s="5"/>
    </row>
    <row r="580" spans="1:20" s="19" customFormat="1">
      <c r="A580" s="266"/>
      <c r="B580" s="126">
        <v>25</v>
      </c>
      <c r="C580" s="436"/>
      <c r="D580" s="126"/>
      <c r="E580" s="266"/>
      <c r="F580" s="531">
        <v>897.2</v>
      </c>
      <c r="G580" s="309">
        <v>1</v>
      </c>
      <c r="H580" s="219">
        <f t="shared" si="39"/>
        <v>11867.599999999979</v>
      </c>
      <c r="I580" s="199">
        <f t="shared" si="38"/>
        <v>13</v>
      </c>
      <c r="J580" s="200">
        <v>208</v>
      </c>
      <c r="K580" s="202" t="s">
        <v>154</v>
      </c>
      <c r="L580" s="277"/>
      <c r="M580" s="126"/>
      <c r="N580" s="332"/>
      <c r="O580" s="240"/>
      <c r="P580" s="240"/>
      <c r="Q580" s="7"/>
      <c r="R580" s="7"/>
      <c r="S580" s="59"/>
      <c r="T580" s="5"/>
    </row>
    <row r="581" spans="1:20" s="19" customFormat="1">
      <c r="A581" s="266"/>
      <c r="B581" s="126">
        <v>25</v>
      </c>
      <c r="C581" s="436"/>
      <c r="D581" s="126"/>
      <c r="E581" s="266"/>
      <c r="F581" s="531">
        <v>912.6</v>
      </c>
      <c r="G581" s="309">
        <v>1</v>
      </c>
      <c r="H581" s="219">
        <f t="shared" si="39"/>
        <v>10954.999999999978</v>
      </c>
      <c r="I581" s="199">
        <f t="shared" si="38"/>
        <v>12</v>
      </c>
      <c r="J581" s="200">
        <v>208</v>
      </c>
      <c r="K581" s="202" t="s">
        <v>154</v>
      </c>
      <c r="L581" s="277"/>
      <c r="M581" s="126"/>
      <c r="N581" s="332"/>
      <c r="O581" s="240"/>
      <c r="P581" s="240"/>
      <c r="Q581" s="7"/>
      <c r="R581" s="7"/>
      <c r="S581" s="59"/>
      <c r="T581" s="5"/>
    </row>
    <row r="582" spans="1:20" s="19" customFormat="1">
      <c r="A582" s="266"/>
      <c r="B582" s="126">
        <v>25</v>
      </c>
      <c r="C582" s="436"/>
      <c r="D582" s="126"/>
      <c r="E582" s="266"/>
      <c r="F582" s="531">
        <v>847.3</v>
      </c>
      <c r="G582" s="309">
        <v>1</v>
      </c>
      <c r="H582" s="219">
        <f t="shared" si="39"/>
        <v>10107.699999999979</v>
      </c>
      <c r="I582" s="199">
        <f t="shared" si="38"/>
        <v>11</v>
      </c>
      <c r="J582" s="200">
        <v>208</v>
      </c>
      <c r="K582" s="202" t="s">
        <v>154</v>
      </c>
      <c r="L582" s="277"/>
      <c r="M582" s="126"/>
      <c r="N582" s="332"/>
      <c r="O582" s="240"/>
      <c r="P582" s="240"/>
      <c r="Q582" s="7"/>
      <c r="R582" s="7"/>
      <c r="S582" s="59"/>
      <c r="T582" s="5"/>
    </row>
    <row r="583" spans="1:20" s="19" customFormat="1">
      <c r="A583" s="266"/>
      <c r="B583" s="126">
        <v>25</v>
      </c>
      <c r="C583" s="436"/>
      <c r="D583" s="126"/>
      <c r="E583" s="266"/>
      <c r="F583" s="531">
        <v>934.4</v>
      </c>
      <c r="G583" s="309">
        <v>1</v>
      </c>
      <c r="H583" s="219">
        <f t="shared" si="39"/>
        <v>9173.2999999999793</v>
      </c>
      <c r="I583" s="199">
        <f t="shared" si="38"/>
        <v>10</v>
      </c>
      <c r="J583" s="200">
        <v>208</v>
      </c>
      <c r="K583" s="202" t="s">
        <v>154</v>
      </c>
      <c r="L583" s="277"/>
      <c r="M583" s="126"/>
      <c r="N583" s="332"/>
      <c r="O583" s="240"/>
      <c r="P583" s="240"/>
      <c r="Q583" s="7"/>
      <c r="R583" s="7"/>
      <c r="S583" s="59"/>
      <c r="T583" s="5"/>
    </row>
    <row r="584" spans="1:20" s="19" customFormat="1">
      <c r="A584" s="266"/>
      <c r="B584" s="126">
        <v>25</v>
      </c>
      <c r="C584" s="436"/>
      <c r="D584" s="126"/>
      <c r="E584" s="266"/>
      <c r="F584" s="531">
        <v>935.3</v>
      </c>
      <c r="G584" s="309">
        <v>1</v>
      </c>
      <c r="H584" s="219">
        <f t="shared" si="39"/>
        <v>8237.99999999998</v>
      </c>
      <c r="I584" s="199">
        <f t="shared" si="38"/>
        <v>9</v>
      </c>
      <c r="J584" s="200">
        <v>209</v>
      </c>
      <c r="K584" s="202" t="s">
        <v>154</v>
      </c>
      <c r="L584" s="485"/>
      <c r="M584" s="126"/>
      <c r="N584" s="332"/>
      <c r="O584" s="240"/>
      <c r="P584" s="240"/>
      <c r="Q584" s="7"/>
      <c r="R584" s="7"/>
      <c r="S584" s="59"/>
      <c r="T584" s="5"/>
    </row>
    <row r="585" spans="1:20" s="19" customFormat="1">
      <c r="A585" s="266"/>
      <c r="B585" s="126">
        <v>25</v>
      </c>
      <c r="C585" s="436"/>
      <c r="D585" s="126"/>
      <c r="E585" s="266"/>
      <c r="F585" s="531">
        <v>965.2</v>
      </c>
      <c r="G585" s="309">
        <v>1</v>
      </c>
      <c r="H585" s="219">
        <f t="shared" si="39"/>
        <v>7272.7999999999802</v>
      </c>
      <c r="I585" s="199">
        <f t="shared" si="38"/>
        <v>8</v>
      </c>
      <c r="J585" s="200">
        <v>209</v>
      </c>
      <c r="K585" s="202" t="s">
        <v>154</v>
      </c>
      <c r="L585" s="485"/>
      <c r="M585" s="126"/>
      <c r="N585" s="332"/>
      <c r="O585" s="240"/>
      <c r="P585" s="240"/>
      <c r="Q585" s="7"/>
      <c r="R585" s="7"/>
      <c r="S585" s="59"/>
      <c r="T585" s="5"/>
    </row>
    <row r="586" spans="1:20" s="19" customFormat="1">
      <c r="A586" s="266"/>
      <c r="B586" s="126">
        <v>25</v>
      </c>
      <c r="C586" s="436"/>
      <c r="D586" s="126"/>
      <c r="E586" s="266"/>
      <c r="F586" s="531">
        <v>890.9</v>
      </c>
      <c r="G586" s="309">
        <v>1</v>
      </c>
      <c r="H586" s="219">
        <f t="shared" si="39"/>
        <v>6381.8999999999805</v>
      </c>
      <c r="I586" s="199">
        <f t="shared" si="38"/>
        <v>7</v>
      </c>
      <c r="J586" s="200">
        <v>209</v>
      </c>
      <c r="K586" s="202" t="s">
        <v>154</v>
      </c>
      <c r="L586" s="485"/>
      <c r="M586" s="126"/>
      <c r="N586" s="332"/>
      <c r="O586" s="240"/>
      <c r="P586" s="240"/>
      <c r="Q586" s="7"/>
      <c r="R586" s="7"/>
      <c r="S586" s="59"/>
      <c r="T586" s="5"/>
    </row>
    <row r="587" spans="1:20" s="19" customFormat="1">
      <c r="A587" s="266"/>
      <c r="B587" s="126">
        <v>25</v>
      </c>
      <c r="C587" s="436"/>
      <c r="D587" s="126"/>
      <c r="E587" s="266"/>
      <c r="F587" s="531">
        <v>938</v>
      </c>
      <c r="G587" s="309">
        <v>1</v>
      </c>
      <c r="H587" s="219">
        <f t="shared" si="39"/>
        <v>5443.8999999999805</v>
      </c>
      <c r="I587" s="199">
        <f t="shared" si="38"/>
        <v>6</v>
      </c>
      <c r="J587" s="200">
        <v>209</v>
      </c>
      <c r="K587" s="202" t="s">
        <v>154</v>
      </c>
      <c r="L587" s="485"/>
      <c r="M587" s="126"/>
      <c r="N587" s="332"/>
      <c r="O587" s="240"/>
      <c r="P587" s="240"/>
      <c r="Q587" s="7"/>
      <c r="R587" s="7"/>
      <c r="S587" s="59"/>
      <c r="T587" s="5"/>
    </row>
    <row r="588" spans="1:20" s="19" customFormat="1">
      <c r="A588" s="266"/>
      <c r="B588" s="126">
        <v>25</v>
      </c>
      <c r="C588" s="436"/>
      <c r="D588" s="126"/>
      <c r="E588" s="266"/>
      <c r="F588" s="546">
        <v>875.4</v>
      </c>
      <c r="G588" s="309">
        <v>1</v>
      </c>
      <c r="H588" s="219">
        <f t="shared" si="39"/>
        <v>4568.4999999999809</v>
      </c>
      <c r="I588" s="199">
        <f t="shared" si="38"/>
        <v>5</v>
      </c>
      <c r="J588" s="200">
        <v>209</v>
      </c>
      <c r="K588" s="202" t="s">
        <v>154</v>
      </c>
      <c r="L588" s="485"/>
      <c r="M588" s="126"/>
      <c r="N588" s="332"/>
      <c r="O588" s="240"/>
      <c r="P588" s="240"/>
      <c r="Q588" s="7"/>
      <c r="R588" s="7"/>
      <c r="S588" s="59"/>
      <c r="T588" s="5"/>
    </row>
    <row r="589" spans="1:20" s="19" customFormat="1">
      <c r="A589" s="266"/>
      <c r="B589" s="126">
        <v>25</v>
      </c>
      <c r="C589" s="436"/>
      <c r="D589" s="126"/>
      <c r="E589" s="266"/>
      <c r="F589" s="531">
        <v>900.8</v>
      </c>
      <c r="G589" s="309">
        <v>1</v>
      </c>
      <c r="H589" s="219">
        <f t="shared" si="39"/>
        <v>3667.6999999999807</v>
      </c>
      <c r="I589" s="199">
        <f t="shared" si="38"/>
        <v>4</v>
      </c>
      <c r="J589" s="200">
        <v>209</v>
      </c>
      <c r="K589" s="202" t="s">
        <v>154</v>
      </c>
      <c r="L589" s="485"/>
      <c r="M589" s="126"/>
      <c r="N589" s="332"/>
      <c r="O589" s="240"/>
      <c r="P589" s="240"/>
      <c r="Q589" s="7"/>
      <c r="R589" s="7"/>
      <c r="S589" s="59"/>
      <c r="T589" s="5"/>
    </row>
    <row r="590" spans="1:20" s="19" customFormat="1">
      <c r="A590" s="266"/>
      <c r="B590" s="126">
        <v>25</v>
      </c>
      <c r="C590" s="436"/>
      <c r="D590" s="126"/>
      <c r="E590" s="266"/>
      <c r="F590" s="531">
        <v>891.8</v>
      </c>
      <c r="G590" s="309">
        <v>1</v>
      </c>
      <c r="H590" s="219">
        <f t="shared" si="39"/>
        <v>2775.8999999999805</v>
      </c>
      <c r="I590" s="199">
        <f t="shared" si="38"/>
        <v>3</v>
      </c>
      <c r="J590" s="200">
        <v>209</v>
      </c>
      <c r="K590" s="202" t="s">
        <v>154</v>
      </c>
      <c r="L590" s="485"/>
      <c r="M590" s="126"/>
      <c r="N590" s="332"/>
      <c r="O590" s="240"/>
      <c r="P590" s="240"/>
      <c r="Q590" s="7"/>
      <c r="R590" s="7"/>
      <c r="S590" s="59"/>
      <c r="T590" s="5"/>
    </row>
    <row r="591" spans="1:20" s="19" customFormat="1">
      <c r="A591" s="266"/>
      <c r="B591" s="126">
        <v>25</v>
      </c>
      <c r="C591" s="436"/>
      <c r="D591" s="126"/>
      <c r="E591" s="266"/>
      <c r="F591" s="531">
        <v>925.3</v>
      </c>
      <c r="G591" s="309">
        <v>1</v>
      </c>
      <c r="H591" s="219">
        <f t="shared" si="39"/>
        <v>1850.5999999999806</v>
      </c>
      <c r="I591" s="199">
        <f t="shared" si="38"/>
        <v>2</v>
      </c>
      <c r="J591" s="200">
        <v>209</v>
      </c>
      <c r="K591" s="202" t="s">
        <v>154</v>
      </c>
      <c r="L591" s="485"/>
      <c r="M591" s="126"/>
      <c r="N591" s="332"/>
      <c r="O591" s="240"/>
      <c r="P591" s="240"/>
      <c r="Q591" s="7"/>
      <c r="R591" s="7"/>
      <c r="S591" s="59"/>
      <c r="T591" s="5"/>
    </row>
    <row r="592" spans="1:20" s="19" customFormat="1">
      <c r="A592" s="266"/>
      <c r="B592" s="126">
        <v>25</v>
      </c>
      <c r="C592" s="436"/>
      <c r="D592" s="126"/>
      <c r="E592" s="266"/>
      <c r="F592" s="531">
        <v>914.4</v>
      </c>
      <c r="G592" s="309">
        <v>1</v>
      </c>
      <c r="H592" s="219">
        <f t="shared" si="39"/>
        <v>936.19999999998061</v>
      </c>
      <c r="I592" s="199">
        <f t="shared" si="38"/>
        <v>1</v>
      </c>
      <c r="J592" s="200">
        <v>209</v>
      </c>
      <c r="K592" s="202" t="s">
        <v>154</v>
      </c>
      <c r="L592" s="485"/>
      <c r="M592" s="126"/>
      <c r="N592" s="332"/>
      <c r="O592" s="240"/>
      <c r="P592" s="240"/>
      <c r="Q592" s="7"/>
      <c r="R592" s="7"/>
      <c r="S592" s="59"/>
      <c r="T592" s="5"/>
    </row>
    <row r="593" spans="1:20" s="19" customFormat="1">
      <c r="A593" s="266"/>
      <c r="B593" s="126">
        <v>25</v>
      </c>
      <c r="C593" s="446"/>
      <c r="D593" s="278"/>
      <c r="E593" s="430"/>
      <c r="F593" s="531">
        <v>936.2</v>
      </c>
      <c r="G593" s="309">
        <v>1</v>
      </c>
      <c r="H593" s="537">
        <f t="shared" si="39"/>
        <v>-1.9440449250396341E-11</v>
      </c>
      <c r="I593" s="538">
        <f t="shared" si="38"/>
        <v>0</v>
      </c>
      <c r="J593" s="200">
        <v>209</v>
      </c>
      <c r="K593" s="202" t="s">
        <v>154</v>
      </c>
      <c r="L593" s="485"/>
      <c r="M593" s="126"/>
      <c r="N593" s="343"/>
      <c r="O593" s="240"/>
      <c r="P593" s="240"/>
      <c r="Q593" s="7"/>
      <c r="R593" s="7"/>
      <c r="S593" s="59"/>
      <c r="T593" s="5"/>
    </row>
    <row r="594" spans="1:20" s="19" customFormat="1">
      <c r="A594" s="266"/>
      <c r="B594" s="517">
        <v>28</v>
      </c>
      <c r="C594" s="532">
        <v>18949.63</v>
      </c>
      <c r="D594" s="517">
        <v>20</v>
      </c>
      <c r="E594" s="533"/>
      <c r="F594" s="549"/>
      <c r="G594" s="529"/>
      <c r="H594" s="523">
        <f t="shared" si="39"/>
        <v>18949.629999999983</v>
      </c>
      <c r="I594" s="524">
        <f t="shared" si="38"/>
        <v>20</v>
      </c>
      <c r="J594" s="525" t="s">
        <v>190</v>
      </c>
      <c r="K594" s="530"/>
      <c r="L594" s="549"/>
      <c r="M594" s="126"/>
      <c r="N594" s="332"/>
      <c r="O594" s="240"/>
      <c r="P594" s="240"/>
      <c r="Q594" s="7"/>
      <c r="R594" s="7"/>
      <c r="S594" s="59"/>
      <c r="T594" s="5"/>
    </row>
    <row r="595" spans="1:20" s="19" customFormat="1">
      <c r="A595" s="266"/>
      <c r="B595" s="126">
        <v>28</v>
      </c>
      <c r="C595" s="436"/>
      <c r="D595" s="126"/>
      <c r="E595" s="266"/>
      <c r="F595" s="531">
        <v>956.17</v>
      </c>
      <c r="G595" s="309">
        <v>1</v>
      </c>
      <c r="H595" s="219">
        <f t="shared" si="39"/>
        <v>17993.459999999985</v>
      </c>
      <c r="I595" s="199">
        <f t="shared" si="38"/>
        <v>19</v>
      </c>
      <c r="J595" s="200">
        <v>219</v>
      </c>
      <c r="K595" s="202" t="s">
        <v>154</v>
      </c>
      <c r="L595" s="485"/>
      <c r="M595" s="126"/>
      <c r="N595" s="332"/>
      <c r="O595" s="240"/>
      <c r="P595" s="240"/>
      <c r="Q595" s="7"/>
      <c r="R595" s="7"/>
      <c r="S595" s="59"/>
      <c r="T595" s="5"/>
    </row>
    <row r="596" spans="1:20" s="19" customFormat="1">
      <c r="A596" s="266"/>
      <c r="B596" s="126">
        <v>28</v>
      </c>
      <c r="C596" s="436"/>
      <c r="D596" s="126"/>
      <c r="E596" s="266"/>
      <c r="F596" s="531">
        <v>975.22</v>
      </c>
      <c r="G596" s="309">
        <v>1</v>
      </c>
      <c r="H596" s="219">
        <f t="shared" si="39"/>
        <v>17018.239999999983</v>
      </c>
      <c r="I596" s="199">
        <f t="shared" si="38"/>
        <v>18</v>
      </c>
      <c r="J596" s="200">
        <v>219</v>
      </c>
      <c r="K596" s="202" t="s">
        <v>154</v>
      </c>
      <c r="L596" s="485"/>
      <c r="M596" s="126"/>
      <c r="N596" s="332"/>
      <c r="O596" s="240"/>
      <c r="P596" s="240"/>
      <c r="Q596" s="7"/>
      <c r="R596" s="7"/>
      <c r="S596" s="59"/>
      <c r="T596" s="5"/>
    </row>
    <row r="597" spans="1:20" s="19" customFormat="1">
      <c r="A597" s="266"/>
      <c r="B597" s="126">
        <v>28</v>
      </c>
      <c r="C597" s="436"/>
      <c r="D597" s="126"/>
      <c r="E597" s="266"/>
      <c r="F597" s="531">
        <v>949.36</v>
      </c>
      <c r="G597" s="309">
        <v>1</v>
      </c>
      <c r="H597" s="219">
        <f t="shared" si="39"/>
        <v>16068.879999999983</v>
      </c>
      <c r="I597" s="199">
        <f t="shared" si="38"/>
        <v>17</v>
      </c>
      <c r="J597" s="200">
        <v>219</v>
      </c>
      <c r="K597" s="202" t="s">
        <v>154</v>
      </c>
      <c r="L597" s="485"/>
      <c r="M597" s="126"/>
      <c r="N597" s="332"/>
      <c r="O597" s="240"/>
      <c r="P597" s="240"/>
      <c r="Q597" s="7"/>
      <c r="R597" s="7"/>
      <c r="S597" s="59"/>
      <c r="T597" s="5"/>
    </row>
    <row r="598" spans="1:20" s="19" customFormat="1">
      <c r="A598" s="266"/>
      <c r="B598" s="126">
        <v>28</v>
      </c>
      <c r="C598" s="436"/>
      <c r="D598" s="126"/>
      <c r="E598" s="266"/>
      <c r="F598" s="531">
        <v>945.28</v>
      </c>
      <c r="G598" s="309">
        <v>1</v>
      </c>
      <c r="H598" s="219">
        <f t="shared" si="39"/>
        <v>15123.599999999982</v>
      </c>
      <c r="I598" s="199">
        <f t="shared" si="38"/>
        <v>16</v>
      </c>
      <c r="J598" s="200">
        <v>219</v>
      </c>
      <c r="K598" s="202" t="s">
        <v>154</v>
      </c>
      <c r="L598" s="485"/>
      <c r="M598" s="126"/>
      <c r="N598" s="332"/>
      <c r="O598" s="240"/>
      <c r="P598" s="240"/>
      <c r="Q598" s="7"/>
      <c r="R598" s="7"/>
      <c r="S598" s="59"/>
      <c r="T598" s="5"/>
    </row>
    <row r="599" spans="1:20" s="19" customFormat="1">
      <c r="A599" s="266"/>
      <c r="B599" s="126">
        <v>28</v>
      </c>
      <c r="C599" s="436"/>
      <c r="D599" s="126"/>
      <c r="E599" s="266"/>
      <c r="F599" s="531">
        <v>944.83</v>
      </c>
      <c r="G599" s="309">
        <v>1</v>
      </c>
      <c r="H599" s="219">
        <f t="shared" si="39"/>
        <v>14178.769999999982</v>
      </c>
      <c r="I599" s="199">
        <f t="shared" si="38"/>
        <v>15</v>
      </c>
      <c r="J599" s="200">
        <v>219</v>
      </c>
      <c r="K599" s="202" t="s">
        <v>154</v>
      </c>
      <c r="L599" s="494"/>
      <c r="M599" s="126"/>
      <c r="N599" s="332"/>
      <c r="O599" s="240"/>
      <c r="P599" s="240"/>
      <c r="Q599" s="7"/>
      <c r="R599" s="7"/>
      <c r="S599" s="59"/>
      <c r="T599" s="5"/>
    </row>
    <row r="600" spans="1:20" s="19" customFormat="1">
      <c r="A600" s="266"/>
      <c r="B600" s="126">
        <v>28</v>
      </c>
      <c r="C600" s="436"/>
      <c r="D600" s="126"/>
      <c r="E600" s="266"/>
      <c r="F600" s="531">
        <v>968.41</v>
      </c>
      <c r="G600" s="309">
        <v>1</v>
      </c>
      <c r="H600" s="219">
        <f t="shared" si="39"/>
        <v>13210.359999999982</v>
      </c>
      <c r="I600" s="199">
        <f t="shared" si="38"/>
        <v>14</v>
      </c>
      <c r="J600" s="200">
        <v>219</v>
      </c>
      <c r="K600" s="202" t="s">
        <v>154</v>
      </c>
      <c r="L600" s="485"/>
      <c r="M600" s="126"/>
      <c r="N600" s="332"/>
      <c r="O600" s="240"/>
      <c r="P600" s="240"/>
      <c r="Q600" s="7"/>
      <c r="R600" s="7"/>
      <c r="S600" s="59"/>
      <c r="T600" s="5"/>
    </row>
    <row r="601" spans="1:20" s="19" customFormat="1">
      <c r="A601" s="266"/>
      <c r="B601" s="126">
        <v>28</v>
      </c>
      <c r="C601" s="436"/>
      <c r="D601" s="126"/>
      <c r="E601" s="266"/>
      <c r="F601" s="531">
        <v>930.77</v>
      </c>
      <c r="G601" s="309">
        <v>1</v>
      </c>
      <c r="H601" s="219">
        <f t="shared" si="39"/>
        <v>12279.589999999982</v>
      </c>
      <c r="I601" s="199">
        <f t="shared" si="38"/>
        <v>13</v>
      </c>
      <c r="J601" s="200">
        <v>219</v>
      </c>
      <c r="K601" s="202" t="s">
        <v>154</v>
      </c>
      <c r="L601" s="485"/>
      <c r="M601" s="126"/>
      <c r="N601" s="332"/>
      <c r="O601" s="240"/>
      <c r="P601" s="240"/>
      <c r="Q601" s="7"/>
      <c r="R601" s="7"/>
      <c r="S601" s="59"/>
      <c r="T601" s="5"/>
    </row>
    <row r="602" spans="1:20" s="19" customFormat="1">
      <c r="A602" s="266"/>
      <c r="B602" s="126">
        <v>28</v>
      </c>
      <c r="C602" s="436"/>
      <c r="D602" s="126"/>
      <c r="E602" s="266"/>
      <c r="F602" s="531">
        <v>956.17</v>
      </c>
      <c r="G602" s="309">
        <v>1</v>
      </c>
      <c r="H602" s="219">
        <f t="shared" si="39"/>
        <v>11323.419999999982</v>
      </c>
      <c r="I602" s="199">
        <f t="shared" si="38"/>
        <v>12</v>
      </c>
      <c r="J602" s="200">
        <v>219</v>
      </c>
      <c r="K602" s="202" t="s">
        <v>154</v>
      </c>
      <c r="L602" s="485"/>
      <c r="M602" s="126"/>
      <c r="N602" s="332"/>
      <c r="O602" s="240"/>
      <c r="P602" s="240"/>
      <c r="Q602" s="7"/>
      <c r="R602" s="7"/>
      <c r="S602" s="59"/>
      <c r="T602" s="5"/>
    </row>
    <row r="603" spans="1:20" s="19" customFormat="1">
      <c r="A603" s="266"/>
      <c r="B603" s="126">
        <v>28</v>
      </c>
      <c r="C603" s="436"/>
      <c r="D603" s="126"/>
      <c r="E603" s="266"/>
      <c r="F603" s="531">
        <v>944.37</v>
      </c>
      <c r="G603" s="309">
        <v>1</v>
      </c>
      <c r="H603" s="219">
        <f t="shared" si="39"/>
        <v>10379.049999999981</v>
      </c>
      <c r="I603" s="199">
        <f t="shared" si="38"/>
        <v>11</v>
      </c>
      <c r="J603" s="200">
        <v>219</v>
      </c>
      <c r="K603" s="202" t="s">
        <v>154</v>
      </c>
      <c r="L603" s="485"/>
      <c r="M603" s="126"/>
      <c r="N603" s="332"/>
      <c r="O603" s="240"/>
      <c r="P603" s="240"/>
      <c r="Q603" s="7"/>
      <c r="R603" s="7"/>
      <c r="S603" s="59"/>
      <c r="T603" s="5"/>
    </row>
    <row r="604" spans="1:20" s="19" customFormat="1">
      <c r="A604" s="266"/>
      <c r="B604" s="126">
        <v>28</v>
      </c>
      <c r="C604" s="436"/>
      <c r="D604" s="126"/>
      <c r="E604" s="266"/>
      <c r="F604" s="531">
        <v>921.69</v>
      </c>
      <c r="G604" s="309">
        <v>1</v>
      </c>
      <c r="H604" s="219">
        <f t="shared" si="39"/>
        <v>9457.3599999999806</v>
      </c>
      <c r="I604" s="199">
        <f t="shared" si="38"/>
        <v>10</v>
      </c>
      <c r="J604" s="200">
        <v>219</v>
      </c>
      <c r="K604" s="202" t="s">
        <v>154</v>
      </c>
      <c r="L604" s="485"/>
      <c r="M604" s="126"/>
      <c r="N604" s="332"/>
      <c r="O604" s="240"/>
      <c r="P604" s="240"/>
      <c r="Q604" s="7"/>
      <c r="R604" s="7"/>
      <c r="S604" s="59"/>
      <c r="T604" s="5"/>
    </row>
    <row r="605" spans="1:20" s="19" customFormat="1" ht="20.25">
      <c r="A605" s="266"/>
      <c r="B605" s="126">
        <v>28</v>
      </c>
      <c r="C605" s="436"/>
      <c r="D605" s="126"/>
      <c r="E605" s="266"/>
      <c r="F605" s="531">
        <v>947.1</v>
      </c>
      <c r="G605" s="309">
        <v>1</v>
      </c>
      <c r="H605" s="219">
        <f t="shared" si="39"/>
        <v>8510.2599999999802</v>
      </c>
      <c r="I605" s="199">
        <f t="shared" si="38"/>
        <v>9</v>
      </c>
      <c r="J605" s="200">
        <v>220</v>
      </c>
      <c r="K605" s="202" t="s">
        <v>154</v>
      </c>
      <c r="L605" s="212"/>
      <c r="M605" s="126"/>
      <c r="N605" s="332"/>
      <c r="O605" s="240"/>
      <c r="P605" s="240"/>
      <c r="Q605" s="7"/>
      <c r="R605" s="7"/>
      <c r="S605" s="59"/>
      <c r="T605" s="5"/>
    </row>
    <row r="606" spans="1:20" s="19" customFormat="1" ht="20.25">
      <c r="A606" s="266"/>
      <c r="B606" s="126">
        <v>28</v>
      </c>
      <c r="C606" s="436"/>
      <c r="D606" s="126"/>
      <c r="E606" s="266"/>
      <c r="F606" s="531">
        <v>950.72</v>
      </c>
      <c r="G606" s="309">
        <v>1</v>
      </c>
      <c r="H606" s="219">
        <f t="shared" si="39"/>
        <v>7559.53999999998</v>
      </c>
      <c r="I606" s="199">
        <f t="shared" si="38"/>
        <v>8</v>
      </c>
      <c r="J606" s="200">
        <v>220</v>
      </c>
      <c r="K606" s="202" t="s">
        <v>154</v>
      </c>
      <c r="L606" s="268"/>
      <c r="M606" s="126"/>
      <c r="N606" s="332"/>
      <c r="O606" s="240"/>
      <c r="P606" s="240"/>
      <c r="Q606" s="7"/>
      <c r="R606" s="7"/>
      <c r="S606" s="59"/>
      <c r="T606" s="5"/>
    </row>
    <row r="607" spans="1:20" s="19" customFormat="1" ht="20.25">
      <c r="A607" s="266"/>
      <c r="B607" s="126">
        <v>28</v>
      </c>
      <c r="C607" s="436"/>
      <c r="D607" s="126"/>
      <c r="E607" s="266"/>
      <c r="F607" s="531">
        <v>899.02</v>
      </c>
      <c r="G607" s="309">
        <v>1</v>
      </c>
      <c r="H607" s="219">
        <f t="shared" si="39"/>
        <v>6660.5199999999804</v>
      </c>
      <c r="I607" s="199">
        <f t="shared" si="38"/>
        <v>7</v>
      </c>
      <c r="J607" s="200">
        <v>220</v>
      </c>
      <c r="K607" s="202" t="s">
        <v>154</v>
      </c>
      <c r="L607" s="268"/>
      <c r="M607" s="126"/>
      <c r="N607" s="332"/>
      <c r="O607" s="240"/>
      <c r="P607" s="240"/>
      <c r="Q607" s="7"/>
      <c r="R607" s="7"/>
      <c r="S607" s="59"/>
      <c r="T607" s="5"/>
    </row>
    <row r="608" spans="1:20" s="19" customFormat="1" ht="20.25">
      <c r="A608" s="266"/>
      <c r="B608" s="126">
        <v>28</v>
      </c>
      <c r="C608" s="436"/>
      <c r="D608" s="126"/>
      <c r="E608" s="266"/>
      <c r="F608" s="531">
        <v>941.2</v>
      </c>
      <c r="G608" s="309">
        <v>1</v>
      </c>
      <c r="H608" s="219">
        <f t="shared" si="39"/>
        <v>5719.3199999999806</v>
      </c>
      <c r="I608" s="199">
        <f t="shared" si="38"/>
        <v>6</v>
      </c>
      <c r="J608" s="200">
        <v>220</v>
      </c>
      <c r="K608" s="202" t="s">
        <v>154</v>
      </c>
      <c r="L608" s="268"/>
      <c r="M608" s="126"/>
      <c r="N608" s="332"/>
      <c r="O608" s="240"/>
      <c r="P608" s="240"/>
      <c r="Q608" s="7"/>
      <c r="R608" s="7"/>
      <c r="S608" s="59"/>
      <c r="T608" s="5"/>
    </row>
    <row r="609" spans="1:20" s="19" customFormat="1" ht="20.25">
      <c r="A609" s="266"/>
      <c r="B609" s="126">
        <v>28</v>
      </c>
      <c r="C609" s="436"/>
      <c r="D609" s="126"/>
      <c r="E609" s="266"/>
      <c r="F609" s="531">
        <v>966.15</v>
      </c>
      <c r="G609" s="309">
        <v>1</v>
      </c>
      <c r="H609" s="219">
        <f t="shared" si="39"/>
        <v>4753.169999999981</v>
      </c>
      <c r="I609" s="199">
        <f t="shared" si="38"/>
        <v>5</v>
      </c>
      <c r="J609" s="200">
        <v>220</v>
      </c>
      <c r="K609" s="202" t="s">
        <v>154</v>
      </c>
      <c r="L609" s="268"/>
      <c r="M609" s="126"/>
      <c r="N609" s="332"/>
      <c r="O609" s="240"/>
      <c r="P609" s="240"/>
      <c r="Q609" s="7"/>
      <c r="R609" s="7"/>
      <c r="S609" s="59"/>
      <c r="T609" s="5"/>
    </row>
    <row r="610" spans="1:20" s="19" customFormat="1" ht="20.25">
      <c r="A610" s="266"/>
      <c r="B610" s="126">
        <v>28</v>
      </c>
      <c r="C610" s="436"/>
      <c r="D610" s="126"/>
      <c r="E610" s="266"/>
      <c r="F610" s="546">
        <v>964.79</v>
      </c>
      <c r="G610" s="309">
        <v>1</v>
      </c>
      <c r="H610" s="219">
        <f t="shared" si="39"/>
        <v>3788.379999999981</v>
      </c>
      <c r="I610" s="199">
        <f t="shared" si="38"/>
        <v>4</v>
      </c>
      <c r="J610" s="200">
        <v>220</v>
      </c>
      <c r="K610" s="202" t="s">
        <v>154</v>
      </c>
      <c r="L610" s="268"/>
      <c r="M610" s="126"/>
      <c r="N610" s="332"/>
      <c r="O610" s="240"/>
      <c r="P610" s="240"/>
      <c r="Q610" s="7"/>
      <c r="R610" s="7"/>
      <c r="S610" s="59"/>
      <c r="T610" s="5"/>
    </row>
    <row r="611" spans="1:20" s="19" customFormat="1" ht="20.25">
      <c r="A611" s="266"/>
      <c r="B611" s="126">
        <v>28</v>
      </c>
      <c r="C611" s="436"/>
      <c r="D611" s="126"/>
      <c r="E611" s="266"/>
      <c r="F611" s="531">
        <v>958.89</v>
      </c>
      <c r="G611" s="309">
        <v>1</v>
      </c>
      <c r="H611" s="219">
        <f t="shared" si="39"/>
        <v>2829.4899999999811</v>
      </c>
      <c r="I611" s="199">
        <f t="shared" si="38"/>
        <v>3</v>
      </c>
      <c r="J611" s="200">
        <v>220</v>
      </c>
      <c r="K611" s="202" t="s">
        <v>154</v>
      </c>
      <c r="L611" s="268"/>
      <c r="M611" s="126"/>
      <c r="N611" s="332"/>
      <c r="O611" s="240"/>
      <c r="P611" s="240"/>
      <c r="Q611" s="7"/>
      <c r="R611" s="7"/>
      <c r="S611" s="59"/>
      <c r="T611" s="5"/>
    </row>
    <row r="612" spans="1:20" s="19" customFormat="1" ht="20.25">
      <c r="A612" s="266"/>
      <c r="B612" s="126">
        <v>28</v>
      </c>
      <c r="C612" s="436"/>
      <c r="D612" s="126"/>
      <c r="E612" s="266"/>
      <c r="F612" s="531">
        <v>933.03</v>
      </c>
      <c r="G612" s="309">
        <v>1</v>
      </c>
      <c r="H612" s="219">
        <f t="shared" si="39"/>
        <v>1896.4599999999812</v>
      </c>
      <c r="I612" s="199">
        <f t="shared" si="38"/>
        <v>2</v>
      </c>
      <c r="J612" s="200">
        <v>220</v>
      </c>
      <c r="K612" s="202" t="s">
        <v>154</v>
      </c>
      <c r="L612" s="268"/>
      <c r="M612" s="126"/>
      <c r="N612" s="332"/>
      <c r="O612" s="240"/>
      <c r="P612" s="240"/>
      <c r="Q612" s="7"/>
      <c r="R612" s="7"/>
      <c r="S612" s="59"/>
      <c r="T612" s="5"/>
    </row>
    <row r="613" spans="1:20" s="19" customFormat="1" ht="20.25">
      <c r="A613" s="266"/>
      <c r="B613" s="126">
        <v>28</v>
      </c>
      <c r="C613" s="436"/>
      <c r="D613" s="126"/>
      <c r="E613" s="266"/>
      <c r="F613" s="531">
        <v>975.22</v>
      </c>
      <c r="G613" s="309">
        <v>1</v>
      </c>
      <c r="H613" s="219">
        <f t="shared" si="39"/>
        <v>921.23999999998114</v>
      </c>
      <c r="I613" s="199">
        <f t="shared" si="38"/>
        <v>1</v>
      </c>
      <c r="J613" s="200">
        <v>220</v>
      </c>
      <c r="K613" s="202" t="s">
        <v>154</v>
      </c>
      <c r="L613" s="268"/>
      <c r="M613" s="126"/>
      <c r="N613" s="332"/>
      <c r="O613" s="240"/>
      <c r="P613" s="240"/>
      <c r="Q613" s="7"/>
      <c r="R613" s="7"/>
      <c r="S613" s="59"/>
      <c r="T613" s="5"/>
    </row>
    <row r="614" spans="1:20" s="19" customFormat="1" ht="20.25">
      <c r="A614" s="266"/>
      <c r="B614" s="126">
        <v>28</v>
      </c>
      <c r="C614" s="436"/>
      <c r="D614" s="126"/>
      <c r="E614" s="266"/>
      <c r="F614" s="531">
        <v>921.24</v>
      </c>
      <c r="G614" s="309">
        <v>1</v>
      </c>
      <c r="H614" s="537">
        <f t="shared" si="39"/>
        <v>-1.8872015061788261E-11</v>
      </c>
      <c r="I614" s="538">
        <f t="shared" si="38"/>
        <v>0</v>
      </c>
      <c r="J614" s="200">
        <v>220</v>
      </c>
      <c r="K614" s="202" t="s">
        <v>154</v>
      </c>
      <c r="L614" s="268"/>
      <c r="M614" s="126"/>
      <c r="N614" s="332"/>
      <c r="O614" s="240"/>
      <c r="P614" s="240"/>
      <c r="Q614" s="7"/>
      <c r="R614" s="7"/>
      <c r="S614" s="59"/>
      <c r="T614" s="5"/>
    </row>
    <row r="615" spans="1:20" s="19" customFormat="1" ht="20.25">
      <c r="A615" s="266"/>
      <c r="B615" s="517">
        <v>28</v>
      </c>
      <c r="C615" s="610">
        <v>18473.009999999998</v>
      </c>
      <c r="D615" s="611">
        <v>21</v>
      </c>
      <c r="E615" s="612"/>
      <c r="F615" s="527"/>
      <c r="G615" s="613"/>
      <c r="H615" s="523">
        <f t="shared" si="39"/>
        <v>18473.00999999998</v>
      </c>
      <c r="I615" s="524">
        <f t="shared" si="38"/>
        <v>21</v>
      </c>
      <c r="J615" s="525" t="s">
        <v>175</v>
      </c>
      <c r="K615" s="530"/>
      <c r="L615" s="527"/>
      <c r="M615" s="126"/>
      <c r="N615" s="343"/>
      <c r="O615" s="240"/>
      <c r="P615" s="240"/>
      <c r="Q615" s="7"/>
      <c r="R615" s="7"/>
      <c r="S615" s="59"/>
      <c r="T615" s="5"/>
    </row>
    <row r="616" spans="1:20" s="19" customFormat="1" ht="20.25">
      <c r="A616" s="266"/>
      <c r="B616" s="126">
        <v>28</v>
      </c>
      <c r="C616" s="436"/>
      <c r="D616" s="126"/>
      <c r="E616" s="266"/>
      <c r="F616" s="268">
        <v>887.53</v>
      </c>
      <c r="G616" s="309">
        <v>1</v>
      </c>
      <c r="H616" s="219">
        <f t="shared" si="39"/>
        <v>17585.479999999981</v>
      </c>
      <c r="I616" s="199">
        <f t="shared" ref="I616:I679" si="40">I615-G616+D616</f>
        <v>20</v>
      </c>
      <c r="J616" s="200">
        <v>222</v>
      </c>
      <c r="K616" s="202" t="s">
        <v>154</v>
      </c>
      <c r="L616" s="485">
        <v>887.53</v>
      </c>
      <c r="M616" s="126"/>
      <c r="N616" s="344"/>
      <c r="O616" s="240"/>
      <c r="P616" s="240"/>
      <c r="Q616" s="7"/>
      <c r="R616" s="7"/>
      <c r="S616" s="59"/>
      <c r="T616" s="5"/>
    </row>
    <row r="617" spans="1:20" s="19" customFormat="1" ht="20.25">
      <c r="A617" s="266"/>
      <c r="B617" s="126">
        <v>31</v>
      </c>
      <c r="C617" s="436"/>
      <c r="D617" s="126"/>
      <c r="E617" s="266"/>
      <c r="F617" s="268">
        <v>903.4</v>
      </c>
      <c r="G617" s="309">
        <v>1</v>
      </c>
      <c r="H617" s="219">
        <f t="shared" si="39"/>
        <v>16682.07999999998</v>
      </c>
      <c r="I617" s="199">
        <f t="shared" si="40"/>
        <v>19</v>
      </c>
      <c r="J617" s="200">
        <v>233</v>
      </c>
      <c r="K617" s="202" t="s">
        <v>154</v>
      </c>
      <c r="L617" s="485">
        <v>903.4</v>
      </c>
      <c r="M617" s="126"/>
      <c r="N617" s="344"/>
      <c r="O617" s="240"/>
      <c r="P617" s="240"/>
      <c r="Q617" s="7"/>
      <c r="R617" s="7"/>
      <c r="S617" s="59"/>
      <c r="T617" s="5"/>
    </row>
    <row r="618" spans="1:20" s="19" customFormat="1" ht="20.25">
      <c r="A618" s="266"/>
      <c r="B618" s="126">
        <v>31</v>
      </c>
      <c r="C618" s="436"/>
      <c r="D618" s="126"/>
      <c r="E618" s="266"/>
      <c r="F618" s="268">
        <v>896.15</v>
      </c>
      <c r="G618" s="309">
        <v>1</v>
      </c>
      <c r="H618" s="219">
        <f t="shared" si="39"/>
        <v>15785.92999999998</v>
      </c>
      <c r="I618" s="199">
        <f t="shared" si="40"/>
        <v>18</v>
      </c>
      <c r="J618" s="200">
        <v>233</v>
      </c>
      <c r="K618" s="202" t="s">
        <v>154</v>
      </c>
      <c r="L618" s="485">
        <v>896.15</v>
      </c>
      <c r="M618" s="126"/>
      <c r="N618" s="344"/>
      <c r="O618" s="240"/>
      <c r="P618" s="240"/>
      <c r="Q618" s="7"/>
      <c r="R618" s="7"/>
      <c r="S618" s="59"/>
      <c r="T618" s="5"/>
    </row>
    <row r="619" spans="1:20" s="19" customFormat="1" ht="20.25">
      <c r="A619" s="266"/>
      <c r="B619" s="126">
        <v>30</v>
      </c>
      <c r="C619" s="436"/>
      <c r="D619" s="126"/>
      <c r="E619" s="266"/>
      <c r="F619" s="268">
        <v>878.91</v>
      </c>
      <c r="G619" s="309">
        <v>1</v>
      </c>
      <c r="H619" s="219">
        <f t="shared" si="39"/>
        <v>14907.01999999998</v>
      </c>
      <c r="I619" s="199">
        <f t="shared" si="40"/>
        <v>17</v>
      </c>
      <c r="J619" s="200">
        <v>228</v>
      </c>
      <c r="K619" s="202" t="s">
        <v>154</v>
      </c>
      <c r="L619" s="485">
        <v>878.91</v>
      </c>
      <c r="M619" s="126"/>
      <c r="N619" s="344"/>
      <c r="O619" s="240"/>
      <c r="P619" s="240"/>
      <c r="Q619" s="7"/>
      <c r="R619" s="7"/>
      <c r="S619" s="59"/>
      <c r="T619" s="5"/>
    </row>
    <row r="620" spans="1:20" s="19" customFormat="1" ht="20.25">
      <c r="A620" s="266"/>
      <c r="B620" s="126">
        <v>30</v>
      </c>
      <c r="C620" s="436"/>
      <c r="D620" s="126"/>
      <c r="E620" s="266"/>
      <c r="F620" s="268">
        <v>848.53</v>
      </c>
      <c r="G620" s="309">
        <v>1</v>
      </c>
      <c r="H620" s="219">
        <f t="shared" si="39"/>
        <v>14058.48999999998</v>
      </c>
      <c r="I620" s="199">
        <f t="shared" si="40"/>
        <v>16</v>
      </c>
      <c r="J620" s="200">
        <v>228</v>
      </c>
      <c r="K620" s="202" t="s">
        <v>154</v>
      </c>
      <c r="L620" s="485">
        <v>848.53</v>
      </c>
      <c r="M620" s="126"/>
      <c r="N620" s="344"/>
      <c r="O620" s="240"/>
      <c r="P620" s="240"/>
      <c r="Q620" s="7"/>
      <c r="R620" s="7"/>
      <c r="S620" s="59"/>
      <c r="T620" s="5"/>
    </row>
    <row r="621" spans="1:20" s="19" customFormat="1" ht="20.25">
      <c r="A621" s="266"/>
      <c r="B621" s="126">
        <v>30</v>
      </c>
      <c r="C621" s="436"/>
      <c r="D621" s="126"/>
      <c r="E621" s="266"/>
      <c r="F621" s="500">
        <v>838.1</v>
      </c>
      <c r="G621" s="309">
        <v>1</v>
      </c>
      <c r="H621" s="219">
        <f t="shared" si="39"/>
        <v>13220.389999999979</v>
      </c>
      <c r="I621" s="199">
        <f t="shared" si="40"/>
        <v>15</v>
      </c>
      <c r="J621" s="200">
        <v>228</v>
      </c>
      <c r="K621" s="202" t="s">
        <v>154</v>
      </c>
      <c r="L621" s="485">
        <v>838.1</v>
      </c>
      <c r="M621" s="126"/>
      <c r="N621" s="344"/>
      <c r="O621" s="240"/>
      <c r="P621" s="240"/>
      <c r="Q621" s="7"/>
      <c r="R621" s="7"/>
      <c r="S621" s="59"/>
      <c r="T621" s="5"/>
    </row>
    <row r="622" spans="1:20" s="19" customFormat="1" ht="20.25">
      <c r="A622" s="266"/>
      <c r="B622" s="126">
        <v>31</v>
      </c>
      <c r="C622" s="436"/>
      <c r="D622" s="126"/>
      <c r="E622" s="266"/>
      <c r="F622" s="268">
        <v>906.58</v>
      </c>
      <c r="G622" s="309">
        <v>1</v>
      </c>
      <c r="H622" s="219">
        <f t="shared" si="39"/>
        <v>12313.809999999979</v>
      </c>
      <c r="I622" s="199">
        <f t="shared" si="40"/>
        <v>14</v>
      </c>
      <c r="J622" s="200">
        <v>238</v>
      </c>
      <c r="K622" s="202" t="s">
        <v>154</v>
      </c>
      <c r="L622" s="485">
        <v>906.58</v>
      </c>
      <c r="M622" s="126"/>
      <c r="N622" s="344"/>
      <c r="O622" s="240"/>
      <c r="P622" s="240"/>
      <c r="Q622" s="7"/>
      <c r="R622" s="7"/>
      <c r="S622" s="59"/>
      <c r="T622" s="5"/>
    </row>
    <row r="623" spans="1:20" s="19" customFormat="1" ht="20.25">
      <c r="A623" s="266"/>
      <c r="B623" s="126">
        <v>31</v>
      </c>
      <c r="C623" s="436"/>
      <c r="D623" s="126"/>
      <c r="E623" s="266"/>
      <c r="F623" s="268">
        <v>907.03</v>
      </c>
      <c r="G623" s="309">
        <v>1</v>
      </c>
      <c r="H623" s="219">
        <f t="shared" si="39"/>
        <v>11406.779999999979</v>
      </c>
      <c r="I623" s="199">
        <f t="shared" si="40"/>
        <v>13</v>
      </c>
      <c r="J623" s="200">
        <v>235</v>
      </c>
      <c r="K623" s="202" t="s">
        <v>154</v>
      </c>
      <c r="L623" s="485">
        <v>907.03</v>
      </c>
      <c r="M623" s="126"/>
      <c r="N623" s="344"/>
      <c r="O623" s="240"/>
      <c r="P623" s="240"/>
      <c r="Q623" s="7"/>
      <c r="R623" s="7"/>
      <c r="S623" s="59"/>
      <c r="T623" s="5"/>
    </row>
    <row r="624" spans="1:20" s="19" customFormat="1" ht="20.25">
      <c r="A624" s="266"/>
      <c r="B624" s="126">
        <v>31</v>
      </c>
      <c r="C624" s="436"/>
      <c r="D624" s="126"/>
      <c r="E624" s="266"/>
      <c r="F624" s="268">
        <v>907.03</v>
      </c>
      <c r="G624" s="309">
        <v>1</v>
      </c>
      <c r="H624" s="219">
        <f t="shared" si="39"/>
        <v>10499.749999999978</v>
      </c>
      <c r="I624" s="199">
        <f t="shared" si="40"/>
        <v>12</v>
      </c>
      <c r="J624" s="200">
        <v>233</v>
      </c>
      <c r="K624" s="202" t="s">
        <v>154</v>
      </c>
      <c r="L624" s="485">
        <v>907.03</v>
      </c>
      <c r="M624" s="126"/>
      <c r="N624" s="344"/>
      <c r="O624" s="240"/>
      <c r="P624" s="240"/>
      <c r="Q624" s="7"/>
      <c r="R624" s="7"/>
      <c r="S624" s="59"/>
      <c r="T624" s="5"/>
    </row>
    <row r="625" spans="1:20" s="19" customFormat="1" ht="20.25">
      <c r="A625" s="266"/>
      <c r="B625" s="126">
        <v>29</v>
      </c>
      <c r="C625" s="436"/>
      <c r="D625" s="126"/>
      <c r="E625" s="266"/>
      <c r="F625" s="268">
        <v>902.95</v>
      </c>
      <c r="G625" s="309">
        <v>1</v>
      </c>
      <c r="H625" s="219">
        <f t="shared" si="39"/>
        <v>9596.7999999999774</v>
      </c>
      <c r="I625" s="199">
        <f t="shared" si="40"/>
        <v>11</v>
      </c>
      <c r="J625" s="200">
        <v>222</v>
      </c>
      <c r="K625" s="202" t="s">
        <v>154</v>
      </c>
      <c r="L625" s="485">
        <v>902.95</v>
      </c>
      <c r="M625" s="126"/>
      <c r="N625" s="344"/>
      <c r="O625" s="240"/>
      <c r="P625" s="240"/>
      <c r="Q625" s="7"/>
      <c r="R625" s="7"/>
      <c r="S625" s="59"/>
      <c r="T625" s="5"/>
    </row>
    <row r="626" spans="1:20" s="19" customFormat="1" ht="20.25">
      <c r="A626" s="266"/>
      <c r="B626" s="126">
        <v>29</v>
      </c>
      <c r="C626" s="436"/>
      <c r="D626" s="126"/>
      <c r="E626" s="266"/>
      <c r="F626" s="268">
        <v>907.03</v>
      </c>
      <c r="G626" s="309">
        <v>1</v>
      </c>
      <c r="H626" s="219">
        <f t="shared" si="39"/>
        <v>8689.7699999999768</v>
      </c>
      <c r="I626" s="199">
        <f t="shared" si="40"/>
        <v>10</v>
      </c>
      <c r="J626" s="200">
        <v>222</v>
      </c>
      <c r="K626" s="202" t="s">
        <v>154</v>
      </c>
      <c r="L626" s="485">
        <v>907.03</v>
      </c>
      <c r="M626" s="126"/>
      <c r="N626" s="344"/>
      <c r="O626" s="240"/>
      <c r="P626" s="240"/>
      <c r="Q626" s="7"/>
      <c r="R626" s="7"/>
      <c r="S626" s="59"/>
      <c r="T626" s="5"/>
    </row>
    <row r="627" spans="1:20" s="19" customFormat="1">
      <c r="A627" s="266"/>
      <c r="B627" s="126">
        <v>30</v>
      </c>
      <c r="C627" s="436"/>
      <c r="D627" s="126"/>
      <c r="E627" s="266"/>
      <c r="F627" s="279">
        <v>822.22</v>
      </c>
      <c r="G627" s="309">
        <v>1</v>
      </c>
      <c r="H627" s="219">
        <f t="shared" si="39"/>
        <v>7867.5499999999765</v>
      </c>
      <c r="I627" s="199">
        <f t="shared" si="40"/>
        <v>9</v>
      </c>
      <c r="J627" s="200">
        <v>228</v>
      </c>
      <c r="K627" s="202" t="s">
        <v>154</v>
      </c>
      <c r="L627" s="485">
        <v>822.22</v>
      </c>
      <c r="M627" s="126"/>
      <c r="N627" s="345"/>
      <c r="O627" s="341"/>
      <c r="P627" s="341"/>
      <c r="Q627" s="7"/>
      <c r="R627" s="7"/>
      <c r="S627" s="59"/>
      <c r="T627" s="5"/>
    </row>
    <row r="628" spans="1:20" s="19" customFormat="1">
      <c r="A628" s="266"/>
      <c r="B628" s="126">
        <v>31</v>
      </c>
      <c r="C628" s="436"/>
      <c r="D628" s="126"/>
      <c r="E628" s="266"/>
      <c r="F628" s="279">
        <v>903.85</v>
      </c>
      <c r="G628" s="309">
        <v>1</v>
      </c>
      <c r="H628" s="219">
        <f t="shared" ref="H628:H691" si="41">H627-F628+C628</f>
        <v>6963.6999999999762</v>
      </c>
      <c r="I628" s="199">
        <f t="shared" si="40"/>
        <v>8</v>
      </c>
      <c r="J628" s="200">
        <v>233</v>
      </c>
      <c r="K628" s="202" t="s">
        <v>154</v>
      </c>
      <c r="L628" s="485">
        <v>903.85</v>
      </c>
      <c r="M628" s="126"/>
      <c r="N628" s="345"/>
      <c r="O628" s="341"/>
      <c r="P628" s="341"/>
      <c r="Q628" s="7"/>
      <c r="R628" s="7"/>
      <c r="S628" s="59"/>
      <c r="T628" s="5"/>
    </row>
    <row r="629" spans="1:20" s="19" customFormat="1">
      <c r="A629" s="266"/>
      <c r="B629" s="126">
        <v>29</v>
      </c>
      <c r="C629" s="436"/>
      <c r="D629" s="126"/>
      <c r="E629" s="266"/>
      <c r="F629" s="279">
        <v>906.12</v>
      </c>
      <c r="G629" s="309">
        <v>1</v>
      </c>
      <c r="H629" s="219">
        <f t="shared" si="41"/>
        <v>6057.5799999999763</v>
      </c>
      <c r="I629" s="199">
        <f t="shared" si="40"/>
        <v>7</v>
      </c>
      <c r="J629" s="200">
        <v>222</v>
      </c>
      <c r="K629" s="202" t="s">
        <v>154</v>
      </c>
      <c r="L629" s="485">
        <v>906.12</v>
      </c>
      <c r="M629" s="126"/>
      <c r="N629" s="345"/>
      <c r="O629" s="341"/>
      <c r="P629" s="341"/>
      <c r="Q629" s="7"/>
      <c r="R629" s="7"/>
      <c r="S629" s="59"/>
      <c r="T629" s="5"/>
    </row>
    <row r="630" spans="1:20" s="19" customFormat="1">
      <c r="A630" s="266"/>
      <c r="B630" s="126">
        <v>30</v>
      </c>
      <c r="C630" s="436"/>
      <c r="D630" s="126"/>
      <c r="E630" s="266"/>
      <c r="F630" s="234">
        <v>889.34</v>
      </c>
      <c r="G630" s="309">
        <v>1</v>
      </c>
      <c r="H630" s="219">
        <f t="shared" si="41"/>
        <v>5168.2399999999761</v>
      </c>
      <c r="I630" s="199">
        <f t="shared" si="40"/>
        <v>6</v>
      </c>
      <c r="J630" s="200">
        <v>228</v>
      </c>
      <c r="K630" s="202" t="s">
        <v>154</v>
      </c>
      <c r="L630" s="485">
        <v>889.34</v>
      </c>
      <c r="M630" s="126"/>
      <c r="N630" s="345"/>
      <c r="O630" s="341"/>
      <c r="P630" s="341"/>
      <c r="Q630" s="7"/>
      <c r="R630" s="7"/>
      <c r="S630" s="59"/>
      <c r="T630" s="5"/>
    </row>
    <row r="631" spans="1:20" s="19" customFormat="1">
      <c r="A631" s="266"/>
      <c r="B631" s="126">
        <v>30</v>
      </c>
      <c r="C631" s="436"/>
      <c r="D631" s="126"/>
      <c r="E631" s="266"/>
      <c r="F631" s="210">
        <v>884.81</v>
      </c>
      <c r="G631" s="309">
        <v>1</v>
      </c>
      <c r="H631" s="219">
        <f t="shared" si="41"/>
        <v>4283.4299999999766</v>
      </c>
      <c r="I631" s="199">
        <f t="shared" si="40"/>
        <v>5</v>
      </c>
      <c r="J631" s="200">
        <v>228</v>
      </c>
      <c r="K631" s="202" t="s">
        <v>154</v>
      </c>
      <c r="L631" s="494">
        <v>884.81</v>
      </c>
      <c r="M631" s="126"/>
      <c r="N631" s="345"/>
      <c r="O631" s="341"/>
      <c r="P631" s="341"/>
      <c r="Q631" s="7"/>
      <c r="R631" s="7"/>
      <c r="S631" s="59"/>
      <c r="T631" s="5"/>
    </row>
    <row r="632" spans="1:20" s="19" customFormat="1">
      <c r="A632" s="266"/>
      <c r="B632" s="126">
        <v>31</v>
      </c>
      <c r="C632" s="436"/>
      <c r="D632" s="126"/>
      <c r="E632" s="266"/>
      <c r="F632" s="210">
        <v>903.4</v>
      </c>
      <c r="G632" s="309">
        <v>1</v>
      </c>
      <c r="H632" s="219">
        <f t="shared" si="41"/>
        <v>3380.0299999999766</v>
      </c>
      <c r="I632" s="199">
        <f t="shared" si="40"/>
        <v>4</v>
      </c>
      <c r="J632" s="200">
        <v>237</v>
      </c>
      <c r="K632" s="202" t="s">
        <v>154</v>
      </c>
      <c r="L632" s="485">
        <v>903.4</v>
      </c>
      <c r="M632" s="126"/>
      <c r="N632" s="345"/>
      <c r="O632" s="341"/>
      <c r="P632" s="341"/>
      <c r="Q632" s="7"/>
      <c r="R632" s="7"/>
      <c r="S632" s="59"/>
      <c r="T632" s="5"/>
    </row>
    <row r="633" spans="1:20" s="19" customFormat="1">
      <c r="A633" s="266"/>
      <c r="B633" s="126">
        <v>29</v>
      </c>
      <c r="C633" s="436"/>
      <c r="D633" s="126"/>
      <c r="E633" s="266"/>
      <c r="F633" s="210">
        <v>829.02</v>
      </c>
      <c r="G633" s="309">
        <v>1</v>
      </c>
      <c r="H633" s="219">
        <f t="shared" si="41"/>
        <v>2551.0099999999766</v>
      </c>
      <c r="I633" s="199">
        <f t="shared" si="40"/>
        <v>3</v>
      </c>
      <c r="J633" s="200">
        <v>222</v>
      </c>
      <c r="K633" s="202" t="s">
        <v>154</v>
      </c>
      <c r="L633" s="485">
        <v>829.02</v>
      </c>
      <c r="M633" s="126"/>
      <c r="N633" s="345"/>
      <c r="O633" s="341"/>
      <c r="P633" s="341"/>
      <c r="Q633" s="7"/>
      <c r="R633" s="7"/>
      <c r="S633" s="59"/>
      <c r="T633" s="5"/>
    </row>
    <row r="634" spans="1:20" s="19" customFormat="1">
      <c r="A634" s="266"/>
      <c r="B634" s="126">
        <v>31</v>
      </c>
      <c r="C634" s="436"/>
      <c r="D634" s="126"/>
      <c r="E634" s="266"/>
      <c r="F634" s="210">
        <v>864.85</v>
      </c>
      <c r="G634" s="309">
        <v>1</v>
      </c>
      <c r="H634" s="219">
        <f t="shared" si="41"/>
        <v>1686.1599999999767</v>
      </c>
      <c r="I634" s="199">
        <f t="shared" si="40"/>
        <v>2</v>
      </c>
      <c r="J634" s="200">
        <v>233</v>
      </c>
      <c r="K634" s="202" t="s">
        <v>154</v>
      </c>
      <c r="L634" s="485">
        <v>864.85</v>
      </c>
      <c r="M634" s="126"/>
      <c r="N634" s="345"/>
      <c r="O634" s="341"/>
      <c r="P634" s="341"/>
      <c r="Q634" s="7"/>
      <c r="R634" s="7"/>
      <c r="S634" s="59"/>
      <c r="T634" s="5"/>
    </row>
    <row r="635" spans="1:20" s="19" customFormat="1">
      <c r="A635" s="266"/>
      <c r="B635" s="126">
        <v>29</v>
      </c>
      <c r="C635" s="437"/>
      <c r="D635" s="199"/>
      <c r="E635" s="429"/>
      <c r="F635" s="210">
        <v>800.45</v>
      </c>
      <c r="G635" s="454">
        <v>1</v>
      </c>
      <c r="H635" s="219">
        <f t="shared" si="41"/>
        <v>885.70999999997662</v>
      </c>
      <c r="I635" s="199">
        <f t="shared" si="40"/>
        <v>1</v>
      </c>
      <c r="J635" s="200">
        <v>222</v>
      </c>
      <c r="K635" s="202" t="s">
        <v>154</v>
      </c>
      <c r="L635" s="485">
        <v>800.45</v>
      </c>
      <c r="M635" s="126"/>
      <c r="N635" s="308"/>
      <c r="O635" s="341"/>
      <c r="P635" s="341"/>
      <c r="Q635" s="7"/>
      <c r="R635" s="7"/>
      <c r="S635" s="59"/>
      <c r="T635" s="5"/>
    </row>
    <row r="636" spans="1:20" s="19" customFormat="1">
      <c r="A636" s="266"/>
      <c r="B636" s="126">
        <v>29</v>
      </c>
      <c r="C636" s="436"/>
      <c r="D636" s="126"/>
      <c r="E636" s="266"/>
      <c r="F636" s="210">
        <v>885.71</v>
      </c>
      <c r="G636" s="455">
        <v>1</v>
      </c>
      <c r="H636" s="219">
        <f t="shared" si="41"/>
        <v>-2.3419488570652902E-11</v>
      </c>
      <c r="I636" s="199">
        <f t="shared" si="40"/>
        <v>0</v>
      </c>
      <c r="J636" s="200">
        <v>228</v>
      </c>
      <c r="K636" s="202" t="s">
        <v>154</v>
      </c>
      <c r="L636" s="485">
        <v>885.71</v>
      </c>
      <c r="M636" s="126"/>
      <c r="N636" s="346"/>
      <c r="O636" s="341"/>
      <c r="P636" s="341"/>
      <c r="Q636" s="7"/>
      <c r="R636" s="7"/>
      <c r="S636" s="59"/>
      <c r="T636" s="5"/>
    </row>
    <row r="637" spans="1:20" s="19" customFormat="1" ht="20.25">
      <c r="A637" s="266"/>
      <c r="B637" s="517">
        <v>29</v>
      </c>
      <c r="C637" s="532">
        <v>18845.759999999998</v>
      </c>
      <c r="D637" s="517">
        <v>20</v>
      </c>
      <c r="E637" s="533"/>
      <c r="F637" s="614"/>
      <c r="G637" s="615"/>
      <c r="H637" s="523">
        <f t="shared" si="41"/>
        <v>18845.759999999977</v>
      </c>
      <c r="I637" s="524">
        <f t="shared" si="40"/>
        <v>20</v>
      </c>
      <c r="J637" s="525" t="s">
        <v>191</v>
      </c>
      <c r="K637" s="530"/>
      <c r="L637" s="616"/>
      <c r="M637" s="126"/>
      <c r="N637" s="346"/>
      <c r="O637" s="341"/>
      <c r="P637" s="341"/>
      <c r="Q637" s="7"/>
      <c r="R637" s="7"/>
      <c r="S637" s="59"/>
      <c r="T637" s="5"/>
    </row>
    <row r="638" spans="1:20" s="19" customFormat="1" ht="20.25">
      <c r="A638" s="266"/>
      <c r="B638" s="126">
        <v>29</v>
      </c>
      <c r="C638" s="436"/>
      <c r="D638" s="126"/>
      <c r="E638" s="266"/>
      <c r="F638" s="531">
        <v>931.67</v>
      </c>
      <c r="G638" s="455">
        <v>1</v>
      </c>
      <c r="H638" s="219">
        <f t="shared" si="41"/>
        <v>17914.089999999978</v>
      </c>
      <c r="I638" s="199">
        <f t="shared" si="40"/>
        <v>19</v>
      </c>
      <c r="J638" s="200">
        <v>226</v>
      </c>
      <c r="K638" s="202" t="s">
        <v>154</v>
      </c>
      <c r="L638" s="212"/>
      <c r="M638" s="126"/>
      <c r="N638" s="346"/>
      <c r="O638" s="341"/>
      <c r="P638" s="341"/>
      <c r="Q638" s="7"/>
      <c r="R638" s="7"/>
      <c r="S638" s="59"/>
      <c r="T638" s="5"/>
    </row>
    <row r="639" spans="1:20" s="19" customFormat="1" ht="20.25">
      <c r="A639" s="266"/>
      <c r="B639" s="126">
        <v>29</v>
      </c>
      <c r="C639" s="436"/>
      <c r="D639" s="126"/>
      <c r="E639" s="266"/>
      <c r="F639" s="531">
        <v>930.77</v>
      </c>
      <c r="G639" s="455">
        <v>1</v>
      </c>
      <c r="H639" s="219">
        <f t="shared" si="41"/>
        <v>16983.319999999978</v>
      </c>
      <c r="I639" s="199">
        <f t="shared" si="40"/>
        <v>18</v>
      </c>
      <c r="J639" s="200">
        <v>226</v>
      </c>
      <c r="K639" s="202" t="s">
        <v>154</v>
      </c>
      <c r="L639" s="212"/>
      <c r="M639" s="126"/>
      <c r="N639" s="346"/>
      <c r="O639" s="341"/>
      <c r="P639" s="341"/>
      <c r="Q639" s="7"/>
      <c r="R639" s="7"/>
      <c r="S639" s="59"/>
      <c r="T639" s="5"/>
    </row>
    <row r="640" spans="1:20" s="19" customFormat="1" ht="20.25">
      <c r="A640" s="266"/>
      <c r="B640" s="126">
        <v>29</v>
      </c>
      <c r="C640" s="436"/>
      <c r="D640" s="126"/>
      <c r="E640" s="266"/>
      <c r="F640" s="531">
        <v>938.02</v>
      </c>
      <c r="G640" s="455">
        <v>1</v>
      </c>
      <c r="H640" s="219">
        <f t="shared" si="41"/>
        <v>16045.299999999977</v>
      </c>
      <c r="I640" s="199">
        <f t="shared" si="40"/>
        <v>17</v>
      </c>
      <c r="J640" s="200">
        <v>226</v>
      </c>
      <c r="K640" s="202" t="s">
        <v>154</v>
      </c>
      <c r="L640" s="212"/>
      <c r="M640" s="126"/>
      <c r="N640" s="346"/>
      <c r="O640" s="341"/>
      <c r="P640" s="341"/>
      <c r="Q640" s="7"/>
      <c r="R640" s="7"/>
      <c r="S640" s="59"/>
      <c r="T640" s="5"/>
    </row>
    <row r="641" spans="1:20" s="19" customFormat="1" ht="20.25">
      <c r="A641" s="266"/>
      <c r="B641" s="126">
        <v>29</v>
      </c>
      <c r="C641" s="436"/>
      <c r="D641" s="126"/>
      <c r="E641" s="266"/>
      <c r="F641" s="531">
        <v>927.59</v>
      </c>
      <c r="G641" s="455">
        <v>1</v>
      </c>
      <c r="H641" s="219">
        <f t="shared" si="41"/>
        <v>15117.709999999977</v>
      </c>
      <c r="I641" s="199">
        <f t="shared" si="40"/>
        <v>16</v>
      </c>
      <c r="J641" s="200">
        <v>226</v>
      </c>
      <c r="K641" s="202" t="s">
        <v>154</v>
      </c>
      <c r="L641" s="212"/>
      <c r="M641" s="126"/>
      <c r="N641" s="346"/>
      <c r="O641" s="341"/>
      <c r="P641" s="341"/>
      <c r="Q641" s="7"/>
      <c r="R641" s="7"/>
      <c r="S641" s="59"/>
      <c r="T641" s="5"/>
    </row>
    <row r="642" spans="1:20" s="19" customFormat="1" ht="20.25">
      <c r="A642" s="266"/>
      <c r="B642" s="126">
        <v>29</v>
      </c>
      <c r="C642" s="436"/>
      <c r="D642" s="126"/>
      <c r="E642" s="266"/>
      <c r="F642" s="531">
        <v>967.96</v>
      </c>
      <c r="G642" s="455">
        <v>1</v>
      </c>
      <c r="H642" s="219">
        <f t="shared" si="41"/>
        <v>14149.749999999978</v>
      </c>
      <c r="I642" s="199">
        <f t="shared" si="40"/>
        <v>15</v>
      </c>
      <c r="J642" s="200">
        <v>226</v>
      </c>
      <c r="K642" s="202" t="s">
        <v>154</v>
      </c>
      <c r="L642" s="212"/>
      <c r="M642" s="126"/>
      <c r="N642" s="346"/>
      <c r="O642" s="341"/>
      <c r="P642" s="341"/>
      <c r="Q642" s="7"/>
      <c r="R642" s="7"/>
      <c r="S642" s="59"/>
      <c r="T642" s="5"/>
    </row>
    <row r="643" spans="1:20" s="19" customFormat="1" ht="20.25">
      <c r="A643" s="266"/>
      <c r="B643" s="126">
        <v>29</v>
      </c>
      <c r="C643" s="436"/>
      <c r="D643" s="126"/>
      <c r="E643" s="266"/>
      <c r="F643" s="531">
        <v>956.62</v>
      </c>
      <c r="G643" s="455">
        <v>1</v>
      </c>
      <c r="H643" s="219">
        <f t="shared" si="41"/>
        <v>13193.129999999977</v>
      </c>
      <c r="I643" s="199">
        <f t="shared" si="40"/>
        <v>14</v>
      </c>
      <c r="J643" s="200">
        <v>226</v>
      </c>
      <c r="K643" s="202" t="s">
        <v>154</v>
      </c>
      <c r="L643" s="212"/>
      <c r="M643" s="126"/>
      <c r="N643" s="346"/>
      <c r="O643" s="341"/>
      <c r="P643" s="341"/>
      <c r="Q643" s="7"/>
      <c r="R643" s="7"/>
      <c r="S643" s="59"/>
      <c r="T643" s="5"/>
    </row>
    <row r="644" spans="1:20" s="19" customFormat="1" ht="20.25">
      <c r="A644" s="266"/>
      <c r="B644" s="126">
        <v>29</v>
      </c>
      <c r="C644" s="436"/>
      <c r="D644" s="126"/>
      <c r="E644" s="266"/>
      <c r="F644" s="531">
        <v>975.22</v>
      </c>
      <c r="G644" s="455">
        <v>1</v>
      </c>
      <c r="H644" s="219">
        <f t="shared" si="41"/>
        <v>12217.909999999978</v>
      </c>
      <c r="I644" s="199">
        <f t="shared" si="40"/>
        <v>13</v>
      </c>
      <c r="J644" s="200">
        <v>226</v>
      </c>
      <c r="K644" s="202" t="s">
        <v>154</v>
      </c>
      <c r="L644" s="212"/>
      <c r="M644" s="126"/>
      <c r="N644" s="346"/>
      <c r="O644" s="341"/>
      <c r="P644" s="341"/>
      <c r="Q644" s="7"/>
      <c r="R644" s="7"/>
      <c r="S644" s="59"/>
      <c r="T644" s="5"/>
    </row>
    <row r="645" spans="1:20" s="19" customFormat="1" ht="20.25">
      <c r="A645" s="266"/>
      <c r="B645" s="126">
        <v>29</v>
      </c>
      <c r="C645" s="436"/>
      <c r="D645" s="126"/>
      <c r="E645" s="266"/>
      <c r="F645" s="531">
        <v>945.74</v>
      </c>
      <c r="G645" s="455">
        <v>1</v>
      </c>
      <c r="H645" s="219">
        <f t="shared" si="41"/>
        <v>11272.169999999978</v>
      </c>
      <c r="I645" s="199">
        <f t="shared" si="40"/>
        <v>12</v>
      </c>
      <c r="J645" s="200">
        <v>226</v>
      </c>
      <c r="K645" s="202" t="s">
        <v>154</v>
      </c>
      <c r="L645" s="212"/>
      <c r="M645" s="126"/>
      <c r="N645" s="346"/>
      <c r="O645" s="341"/>
      <c r="P645" s="341"/>
      <c r="Q645" s="7"/>
      <c r="R645" s="7"/>
      <c r="S645" s="59"/>
      <c r="T645" s="5"/>
    </row>
    <row r="646" spans="1:20" s="19" customFormat="1" ht="20.25">
      <c r="A646" s="266"/>
      <c r="B646" s="126">
        <v>29</v>
      </c>
      <c r="C646" s="436"/>
      <c r="D646" s="126"/>
      <c r="E646" s="266"/>
      <c r="F646" s="531">
        <v>926.23</v>
      </c>
      <c r="G646" s="455">
        <v>1</v>
      </c>
      <c r="H646" s="219">
        <f t="shared" si="41"/>
        <v>10345.939999999979</v>
      </c>
      <c r="I646" s="199">
        <f t="shared" si="40"/>
        <v>11</v>
      </c>
      <c r="J646" s="200">
        <v>226</v>
      </c>
      <c r="K646" s="202" t="s">
        <v>154</v>
      </c>
      <c r="L646" s="212"/>
      <c r="M646" s="126"/>
      <c r="N646" s="346"/>
      <c r="O646" s="341"/>
      <c r="P646" s="341"/>
      <c r="Q646" s="7"/>
      <c r="R646" s="7"/>
      <c r="S646" s="59"/>
      <c r="T646" s="5"/>
    </row>
    <row r="647" spans="1:20" s="19" customFormat="1" ht="20.25">
      <c r="A647" s="10"/>
      <c r="B647" s="126">
        <v>29</v>
      </c>
      <c r="C647" s="417"/>
      <c r="D647" s="123"/>
      <c r="E647" s="10"/>
      <c r="F647" s="531">
        <v>939.84</v>
      </c>
      <c r="G647" s="455">
        <v>1</v>
      </c>
      <c r="H647" s="219">
        <f t="shared" si="41"/>
        <v>9406.0999999999785</v>
      </c>
      <c r="I647" s="199">
        <f t="shared" si="40"/>
        <v>10</v>
      </c>
      <c r="J647" s="200">
        <v>226</v>
      </c>
      <c r="K647" s="202" t="s">
        <v>154</v>
      </c>
      <c r="L647" s="212"/>
      <c r="M647" s="123"/>
      <c r="N647" s="346"/>
      <c r="O647" s="10"/>
      <c r="P647" s="10"/>
      <c r="Q647" s="7"/>
      <c r="R647" s="7"/>
      <c r="S647" s="59"/>
      <c r="T647" s="5"/>
    </row>
    <row r="648" spans="1:20" s="19" customFormat="1" ht="20.25">
      <c r="A648" s="10"/>
      <c r="B648" s="126">
        <v>29</v>
      </c>
      <c r="C648" s="418"/>
      <c r="D648" s="113"/>
      <c r="E648" s="431"/>
      <c r="F648" s="531">
        <v>952.99</v>
      </c>
      <c r="G648" s="455">
        <v>1</v>
      </c>
      <c r="H648" s="219">
        <f t="shared" si="41"/>
        <v>8453.1099999999788</v>
      </c>
      <c r="I648" s="199">
        <f t="shared" si="40"/>
        <v>9</v>
      </c>
      <c r="J648" s="113">
        <v>227</v>
      </c>
      <c r="K648" s="202" t="s">
        <v>154</v>
      </c>
      <c r="L648" s="212"/>
      <c r="M648" s="123"/>
      <c r="N648" s="346"/>
      <c r="O648" s="10"/>
      <c r="P648" s="10"/>
      <c r="Q648" s="7"/>
      <c r="R648" s="7"/>
      <c r="S648" s="59"/>
      <c r="T648" s="5"/>
    </row>
    <row r="649" spans="1:20" s="19" customFormat="1" ht="20.25">
      <c r="A649" s="10"/>
      <c r="B649" s="126">
        <v>29</v>
      </c>
      <c r="C649" s="417"/>
      <c r="D649" s="123"/>
      <c r="E649" s="10"/>
      <c r="F649" s="531">
        <v>954.35</v>
      </c>
      <c r="G649" s="455">
        <v>1</v>
      </c>
      <c r="H649" s="219">
        <f t="shared" si="41"/>
        <v>7498.7599999999784</v>
      </c>
      <c r="I649" s="199">
        <f t="shared" si="40"/>
        <v>8</v>
      </c>
      <c r="J649" s="113">
        <v>227</v>
      </c>
      <c r="K649" s="202" t="s">
        <v>154</v>
      </c>
      <c r="L649" s="212"/>
      <c r="M649" s="123"/>
      <c r="N649" s="346"/>
      <c r="O649" s="10"/>
      <c r="P649" s="10"/>
      <c r="Q649" s="7"/>
      <c r="R649" s="7"/>
      <c r="S649" s="59"/>
      <c r="T649" s="5"/>
    </row>
    <row r="650" spans="1:20" s="19" customFormat="1" ht="20.25">
      <c r="A650" s="10"/>
      <c r="B650" s="126">
        <v>29</v>
      </c>
      <c r="C650" s="417"/>
      <c r="D650" s="123"/>
      <c r="E650" s="10"/>
      <c r="F650" s="531">
        <v>952.09</v>
      </c>
      <c r="G650" s="455">
        <v>1</v>
      </c>
      <c r="H650" s="219">
        <f t="shared" si="41"/>
        <v>6546.6699999999782</v>
      </c>
      <c r="I650" s="199">
        <f t="shared" si="40"/>
        <v>7</v>
      </c>
      <c r="J650" s="113">
        <v>227</v>
      </c>
      <c r="K650" s="202" t="s">
        <v>154</v>
      </c>
      <c r="L650" s="212"/>
      <c r="M650" s="123"/>
      <c r="N650" s="346"/>
      <c r="O650" s="10"/>
      <c r="P650" s="10"/>
      <c r="Q650" s="7"/>
      <c r="R650" s="7"/>
      <c r="S650" s="59"/>
      <c r="T650" s="5"/>
    </row>
    <row r="651" spans="1:20" s="19" customFormat="1" ht="20.25">
      <c r="A651" s="10"/>
      <c r="B651" s="126">
        <v>29</v>
      </c>
      <c r="C651" s="417"/>
      <c r="D651" s="123"/>
      <c r="E651" s="10"/>
      <c r="F651" s="531">
        <v>956.17</v>
      </c>
      <c r="G651" s="455">
        <v>1</v>
      </c>
      <c r="H651" s="219">
        <f t="shared" si="41"/>
        <v>5590.4999999999782</v>
      </c>
      <c r="I651" s="199">
        <f t="shared" si="40"/>
        <v>6</v>
      </c>
      <c r="J651" s="113">
        <v>227</v>
      </c>
      <c r="K651" s="202" t="s">
        <v>154</v>
      </c>
      <c r="L651" s="212"/>
      <c r="M651" s="123"/>
      <c r="N651" s="346"/>
      <c r="O651" s="10"/>
      <c r="P651" s="10"/>
      <c r="Q651" s="7"/>
      <c r="R651" s="7"/>
      <c r="S651" s="59"/>
      <c r="T651" s="5"/>
    </row>
    <row r="652" spans="1:20" s="19" customFormat="1" ht="20.25">
      <c r="A652" s="10"/>
      <c r="B652" s="126">
        <v>29</v>
      </c>
      <c r="C652" s="447"/>
      <c r="D652" s="281"/>
      <c r="E652" s="331"/>
      <c r="F652" s="531">
        <v>935.3</v>
      </c>
      <c r="G652" s="455">
        <v>1</v>
      </c>
      <c r="H652" s="219">
        <f t="shared" si="41"/>
        <v>4655.199999999978</v>
      </c>
      <c r="I652" s="199">
        <f t="shared" si="40"/>
        <v>5</v>
      </c>
      <c r="J652" s="113">
        <v>227</v>
      </c>
      <c r="K652" s="202" t="s">
        <v>154</v>
      </c>
      <c r="L652" s="280"/>
      <c r="M652" s="123"/>
      <c r="N652" s="346"/>
      <c r="O652" s="10"/>
      <c r="P652" s="10"/>
      <c r="Q652" s="7"/>
      <c r="R652" s="7"/>
      <c r="S652" s="59"/>
      <c r="T652" s="5"/>
    </row>
    <row r="653" spans="1:20" s="19" customFormat="1" ht="20.25">
      <c r="A653" s="10"/>
      <c r="B653" s="126">
        <v>29</v>
      </c>
      <c r="C653" s="417"/>
      <c r="D653" s="123"/>
      <c r="E653" s="10"/>
      <c r="F653" s="546">
        <v>917.61</v>
      </c>
      <c r="G653" s="455">
        <v>1</v>
      </c>
      <c r="H653" s="219">
        <f t="shared" si="41"/>
        <v>3737.5899999999779</v>
      </c>
      <c r="I653" s="199">
        <f t="shared" si="40"/>
        <v>4</v>
      </c>
      <c r="J653" s="113">
        <v>227</v>
      </c>
      <c r="K653" s="202" t="s">
        <v>154</v>
      </c>
      <c r="L653" s="212"/>
      <c r="M653" s="123"/>
      <c r="N653" s="346"/>
      <c r="O653" s="10"/>
      <c r="P653" s="10"/>
      <c r="Q653" s="7"/>
      <c r="R653" s="7"/>
      <c r="S653" s="59"/>
      <c r="T653" s="5"/>
    </row>
    <row r="654" spans="1:20" s="19" customFormat="1" ht="20.25">
      <c r="A654" s="10"/>
      <c r="B654" s="126">
        <v>29</v>
      </c>
      <c r="C654" s="417"/>
      <c r="D654" s="123"/>
      <c r="E654" s="10"/>
      <c r="F654" s="531">
        <v>945.74</v>
      </c>
      <c r="G654" s="455">
        <v>1</v>
      </c>
      <c r="H654" s="219">
        <f t="shared" si="41"/>
        <v>2791.8499999999776</v>
      </c>
      <c r="I654" s="199">
        <f t="shared" si="40"/>
        <v>3</v>
      </c>
      <c r="J654" s="113">
        <v>227</v>
      </c>
      <c r="K654" s="202" t="s">
        <v>154</v>
      </c>
      <c r="L654" s="212"/>
      <c r="M654" s="123"/>
      <c r="N654" s="346"/>
      <c r="O654" s="10"/>
      <c r="P654" s="10"/>
      <c r="Q654" s="7"/>
      <c r="R654" s="7"/>
      <c r="S654" s="59"/>
      <c r="T654" s="5"/>
    </row>
    <row r="655" spans="1:20" s="19" customFormat="1" ht="20.25">
      <c r="A655" s="10"/>
      <c r="B655" s="126">
        <v>29</v>
      </c>
      <c r="C655" s="417"/>
      <c r="D655" s="123"/>
      <c r="E655" s="10"/>
      <c r="F655" s="531">
        <v>916.71</v>
      </c>
      <c r="G655" s="455">
        <v>1</v>
      </c>
      <c r="H655" s="219">
        <f t="shared" si="41"/>
        <v>1875.1399999999776</v>
      </c>
      <c r="I655" s="199">
        <f t="shared" si="40"/>
        <v>2</v>
      </c>
      <c r="J655" s="113">
        <v>227</v>
      </c>
      <c r="K655" s="202" t="s">
        <v>154</v>
      </c>
      <c r="L655" s="212"/>
      <c r="M655" s="123"/>
      <c r="N655" s="346"/>
      <c r="O655" s="10"/>
      <c r="P655" s="10"/>
      <c r="Q655" s="7"/>
      <c r="R655" s="7"/>
      <c r="S655" s="59"/>
      <c r="T655" s="5"/>
    </row>
    <row r="656" spans="1:20" s="19" customFormat="1" ht="20.25">
      <c r="A656" s="10"/>
      <c r="B656" s="126">
        <v>29</v>
      </c>
      <c r="C656" s="417"/>
      <c r="D656" s="123"/>
      <c r="E656" s="10"/>
      <c r="F656" s="531">
        <v>954.81</v>
      </c>
      <c r="G656" s="455">
        <v>1</v>
      </c>
      <c r="H656" s="219">
        <f t="shared" si="41"/>
        <v>920.32999999997764</v>
      </c>
      <c r="I656" s="199">
        <f t="shared" si="40"/>
        <v>1</v>
      </c>
      <c r="J656" s="113">
        <v>227</v>
      </c>
      <c r="K656" s="202" t="s">
        <v>154</v>
      </c>
      <c r="L656" s="212"/>
      <c r="M656" s="123"/>
      <c r="N656" s="346"/>
      <c r="O656" s="10"/>
      <c r="P656" s="10"/>
      <c r="Q656" s="7"/>
      <c r="R656" s="7"/>
      <c r="S656" s="59"/>
      <c r="T656" s="5"/>
    </row>
    <row r="657" spans="1:20" s="19" customFormat="1" ht="20.25">
      <c r="A657" s="10"/>
      <c r="B657" s="126">
        <v>29</v>
      </c>
      <c r="C657" s="420"/>
      <c r="D657" s="282"/>
      <c r="E657" s="432"/>
      <c r="F657" s="531">
        <v>920.33</v>
      </c>
      <c r="G657" s="456">
        <v>1</v>
      </c>
      <c r="H657" s="537">
        <f t="shared" si="41"/>
        <v>-2.2396307031158358E-11</v>
      </c>
      <c r="I657" s="538">
        <f t="shared" si="40"/>
        <v>0</v>
      </c>
      <c r="J657" s="113">
        <v>227</v>
      </c>
      <c r="K657" s="202" t="s">
        <v>154</v>
      </c>
      <c r="L657" s="212"/>
      <c r="M657" s="123"/>
      <c r="N657" s="347"/>
      <c r="O657" s="10"/>
      <c r="P657" s="10"/>
      <c r="Q657" s="7"/>
      <c r="R657" s="7"/>
      <c r="S657" s="59"/>
      <c r="T657" s="5"/>
    </row>
    <row r="658" spans="1:20" s="19" customFormat="1" ht="20.25">
      <c r="A658" s="10"/>
      <c r="B658" s="586">
        <v>30</v>
      </c>
      <c r="C658" s="617">
        <v>19505.2</v>
      </c>
      <c r="D658" s="599">
        <v>21</v>
      </c>
      <c r="E658" s="618"/>
      <c r="F658" s="619"/>
      <c r="G658" s="620"/>
      <c r="H658" s="523">
        <f t="shared" si="41"/>
        <v>19505.199999999979</v>
      </c>
      <c r="I658" s="524">
        <f t="shared" si="40"/>
        <v>21</v>
      </c>
      <c r="J658" s="586" t="s">
        <v>179</v>
      </c>
      <c r="K658" s="530"/>
      <c r="L658" s="616"/>
      <c r="M658" s="123"/>
      <c r="N658" s="348"/>
      <c r="O658" s="10"/>
      <c r="P658" s="10"/>
      <c r="Q658" s="7"/>
      <c r="R658" s="7"/>
      <c r="S658" s="59"/>
      <c r="T658" s="5"/>
    </row>
    <row r="659" spans="1:20" s="19" customFormat="1" ht="20.25">
      <c r="A659" s="10"/>
      <c r="B659" s="113">
        <v>30</v>
      </c>
      <c r="C659" s="417"/>
      <c r="D659" s="123"/>
      <c r="E659" s="10"/>
      <c r="F659" s="531">
        <v>938.9</v>
      </c>
      <c r="G659" s="456">
        <v>1</v>
      </c>
      <c r="H659" s="219">
        <f t="shared" si="41"/>
        <v>18566.299999999977</v>
      </c>
      <c r="I659" s="199">
        <f t="shared" si="40"/>
        <v>20</v>
      </c>
      <c r="J659" s="113">
        <v>229</v>
      </c>
      <c r="K659" s="113" t="s">
        <v>154</v>
      </c>
      <c r="L659" s="212"/>
      <c r="M659" s="123"/>
      <c r="N659" s="348"/>
      <c r="O659" s="10"/>
      <c r="P659" s="10"/>
      <c r="Q659" s="7"/>
      <c r="R659" s="7"/>
      <c r="S659" s="59"/>
      <c r="T659" s="5"/>
    </row>
    <row r="660" spans="1:20" s="19" customFormat="1" ht="20.25">
      <c r="A660" s="10"/>
      <c r="B660" s="113">
        <v>30</v>
      </c>
      <c r="C660" s="417"/>
      <c r="D660" s="123"/>
      <c r="E660" s="10"/>
      <c r="F660" s="531">
        <v>933.5</v>
      </c>
      <c r="G660" s="456">
        <v>1</v>
      </c>
      <c r="H660" s="219">
        <f t="shared" si="41"/>
        <v>17632.799999999977</v>
      </c>
      <c r="I660" s="199">
        <f t="shared" si="40"/>
        <v>19</v>
      </c>
      <c r="J660" s="113">
        <v>229</v>
      </c>
      <c r="K660" s="113" t="s">
        <v>154</v>
      </c>
      <c r="L660" s="212"/>
      <c r="M660" s="123"/>
      <c r="N660" s="348"/>
      <c r="O660" s="10"/>
      <c r="P660" s="10"/>
      <c r="Q660" s="7"/>
      <c r="R660" s="7"/>
      <c r="S660" s="59"/>
      <c r="T660" s="5"/>
    </row>
    <row r="661" spans="1:20" s="19" customFormat="1" ht="20.25">
      <c r="A661" s="10"/>
      <c r="B661" s="113">
        <v>30</v>
      </c>
      <c r="C661" s="417"/>
      <c r="D661" s="123"/>
      <c r="E661" s="10"/>
      <c r="F661" s="531">
        <v>948.9</v>
      </c>
      <c r="G661" s="456">
        <v>1</v>
      </c>
      <c r="H661" s="219">
        <f t="shared" si="41"/>
        <v>16683.899999999976</v>
      </c>
      <c r="I661" s="199">
        <f t="shared" si="40"/>
        <v>18</v>
      </c>
      <c r="J661" s="113">
        <v>229</v>
      </c>
      <c r="K661" s="113" t="s">
        <v>154</v>
      </c>
      <c r="L661" s="212"/>
      <c r="M661" s="123"/>
      <c r="N661" s="348"/>
      <c r="O661" s="10"/>
      <c r="P661" s="10"/>
      <c r="Q661" s="7"/>
      <c r="R661" s="7"/>
      <c r="S661" s="59"/>
      <c r="T661" s="5"/>
    </row>
    <row r="662" spans="1:20" s="19" customFormat="1" ht="20.25">
      <c r="A662" s="10"/>
      <c r="B662" s="113">
        <v>30</v>
      </c>
      <c r="C662" s="417"/>
      <c r="D662" s="123"/>
      <c r="E662" s="10"/>
      <c r="F662" s="531">
        <v>878.2</v>
      </c>
      <c r="G662" s="456">
        <v>1</v>
      </c>
      <c r="H662" s="219">
        <f t="shared" si="41"/>
        <v>15805.699999999975</v>
      </c>
      <c r="I662" s="199">
        <f t="shared" si="40"/>
        <v>17</v>
      </c>
      <c r="J662" s="113">
        <v>229</v>
      </c>
      <c r="K662" s="113" t="s">
        <v>154</v>
      </c>
      <c r="L662" s="212"/>
      <c r="M662" s="123"/>
      <c r="N662" s="348"/>
      <c r="O662" s="10"/>
      <c r="P662" s="10"/>
      <c r="Q662" s="7"/>
      <c r="R662" s="7"/>
      <c r="S662" s="59"/>
      <c r="T662" s="5"/>
    </row>
    <row r="663" spans="1:20" s="19" customFormat="1" ht="20.25">
      <c r="A663" s="10"/>
      <c r="B663" s="113">
        <v>30</v>
      </c>
      <c r="C663" s="417"/>
      <c r="D663" s="123"/>
      <c r="E663" s="10"/>
      <c r="F663" s="531">
        <v>937.1</v>
      </c>
      <c r="G663" s="456">
        <v>1</v>
      </c>
      <c r="H663" s="219">
        <f t="shared" si="41"/>
        <v>14868.599999999975</v>
      </c>
      <c r="I663" s="199">
        <f t="shared" si="40"/>
        <v>16</v>
      </c>
      <c r="J663" s="113">
        <v>229</v>
      </c>
      <c r="K663" s="113" t="s">
        <v>154</v>
      </c>
      <c r="L663" s="212"/>
      <c r="M663" s="123"/>
      <c r="N663" s="348"/>
      <c r="O663" s="10"/>
      <c r="P663" s="10"/>
      <c r="Q663" s="7"/>
      <c r="R663" s="7"/>
      <c r="S663" s="59"/>
      <c r="T663" s="5"/>
    </row>
    <row r="664" spans="1:20" s="19" customFormat="1" ht="20.25">
      <c r="A664" s="10"/>
      <c r="B664" s="113">
        <v>30</v>
      </c>
      <c r="C664" s="417"/>
      <c r="D664" s="123"/>
      <c r="E664" s="10"/>
      <c r="F664" s="531">
        <v>932.6</v>
      </c>
      <c r="G664" s="456">
        <v>1</v>
      </c>
      <c r="H664" s="219">
        <f t="shared" si="41"/>
        <v>13935.999999999975</v>
      </c>
      <c r="I664" s="199">
        <f t="shared" si="40"/>
        <v>15</v>
      </c>
      <c r="J664" s="113">
        <v>229</v>
      </c>
      <c r="K664" s="113" t="s">
        <v>154</v>
      </c>
      <c r="L664" s="212"/>
      <c r="M664" s="123"/>
      <c r="N664" s="348"/>
      <c r="O664" s="10"/>
      <c r="P664" s="10"/>
      <c r="Q664" s="7"/>
      <c r="R664" s="7"/>
      <c r="S664" s="59"/>
      <c r="T664" s="5"/>
    </row>
    <row r="665" spans="1:20" s="19" customFormat="1" ht="20.25">
      <c r="A665" s="10"/>
      <c r="B665" s="113">
        <v>30</v>
      </c>
      <c r="C665" s="417"/>
      <c r="D665" s="123"/>
      <c r="E665" s="10"/>
      <c r="F665" s="531">
        <v>952.5</v>
      </c>
      <c r="G665" s="456">
        <v>1</v>
      </c>
      <c r="H665" s="219">
        <f t="shared" si="41"/>
        <v>12983.499999999975</v>
      </c>
      <c r="I665" s="199">
        <f t="shared" si="40"/>
        <v>14</v>
      </c>
      <c r="J665" s="113">
        <v>229</v>
      </c>
      <c r="K665" s="113" t="s">
        <v>154</v>
      </c>
      <c r="L665" s="212"/>
      <c r="M665" s="123"/>
      <c r="N665" s="348"/>
      <c r="O665" s="10"/>
      <c r="P665" s="10"/>
      <c r="Q665" s="7"/>
      <c r="R665" s="7"/>
      <c r="S665" s="59"/>
      <c r="T665" s="5"/>
    </row>
    <row r="666" spans="1:20" s="19" customFormat="1" ht="20.25">
      <c r="A666" s="10"/>
      <c r="B666" s="113">
        <v>30</v>
      </c>
      <c r="C666" s="417"/>
      <c r="D666" s="123"/>
      <c r="E666" s="10"/>
      <c r="F666" s="531">
        <v>911.7</v>
      </c>
      <c r="G666" s="456">
        <v>1</v>
      </c>
      <c r="H666" s="219">
        <f t="shared" si="41"/>
        <v>12071.799999999974</v>
      </c>
      <c r="I666" s="199">
        <f t="shared" si="40"/>
        <v>13</v>
      </c>
      <c r="J666" s="113">
        <v>229</v>
      </c>
      <c r="K666" s="113" t="s">
        <v>154</v>
      </c>
      <c r="L666" s="212"/>
      <c r="M666" s="123"/>
      <c r="N666" s="348"/>
      <c r="O666" s="10"/>
      <c r="P666" s="10"/>
      <c r="Q666" s="7"/>
      <c r="R666" s="7"/>
      <c r="S666" s="59"/>
      <c r="T666" s="5"/>
    </row>
    <row r="667" spans="1:20" s="19" customFormat="1" ht="20.25">
      <c r="A667" s="10"/>
      <c r="B667" s="113">
        <v>30</v>
      </c>
      <c r="C667" s="417"/>
      <c r="D667" s="123"/>
      <c r="E667" s="10"/>
      <c r="F667" s="531">
        <v>938.9</v>
      </c>
      <c r="G667" s="456">
        <v>1</v>
      </c>
      <c r="H667" s="219">
        <f t="shared" si="41"/>
        <v>11132.899999999974</v>
      </c>
      <c r="I667" s="199">
        <f t="shared" si="40"/>
        <v>12</v>
      </c>
      <c r="J667" s="113">
        <v>229</v>
      </c>
      <c r="K667" s="113" t="s">
        <v>154</v>
      </c>
      <c r="L667" s="212"/>
      <c r="M667" s="123"/>
      <c r="N667" s="348"/>
      <c r="O667" s="10"/>
      <c r="P667" s="10"/>
      <c r="Q667" s="7"/>
      <c r="R667" s="7"/>
      <c r="S667" s="59"/>
      <c r="T667" s="5"/>
    </row>
    <row r="668" spans="1:20" s="19" customFormat="1" ht="20.25">
      <c r="A668" s="10"/>
      <c r="B668" s="113">
        <v>30</v>
      </c>
      <c r="C668" s="419"/>
      <c r="D668" s="281"/>
      <c r="E668" s="331"/>
      <c r="F668" s="531">
        <v>913.5</v>
      </c>
      <c r="G668" s="456">
        <v>1</v>
      </c>
      <c r="H668" s="219">
        <f t="shared" si="41"/>
        <v>10219.399999999974</v>
      </c>
      <c r="I668" s="199">
        <f t="shared" si="40"/>
        <v>11</v>
      </c>
      <c r="J668" s="113">
        <v>229</v>
      </c>
      <c r="K668" s="113" t="s">
        <v>154</v>
      </c>
      <c r="L668" s="212"/>
      <c r="M668" s="123"/>
      <c r="N668" s="347"/>
      <c r="O668" s="10"/>
      <c r="P668" s="10"/>
      <c r="Q668" s="7"/>
      <c r="R668" s="7"/>
      <c r="S668" s="59"/>
      <c r="T668" s="5"/>
    </row>
    <row r="669" spans="1:20" s="19" customFormat="1" ht="20.25">
      <c r="A669" s="266"/>
      <c r="B669" s="113">
        <v>30</v>
      </c>
      <c r="C669" s="436"/>
      <c r="D669" s="199"/>
      <c r="E669" s="429"/>
      <c r="F669" s="531">
        <v>956.2</v>
      </c>
      <c r="G669" s="456">
        <v>1</v>
      </c>
      <c r="H669" s="219">
        <f t="shared" si="41"/>
        <v>9263.1999999999734</v>
      </c>
      <c r="I669" s="199">
        <f t="shared" si="40"/>
        <v>10</v>
      </c>
      <c r="J669" s="113">
        <v>229</v>
      </c>
      <c r="K669" s="113" t="s">
        <v>154</v>
      </c>
      <c r="L669" s="212"/>
      <c r="M669" s="126"/>
      <c r="N669" s="349"/>
      <c r="O669" s="341"/>
      <c r="P669" s="341"/>
      <c r="Q669" s="7"/>
      <c r="R669" s="7"/>
      <c r="S669" s="59"/>
      <c r="T669" s="5"/>
    </row>
    <row r="670" spans="1:20" s="19" customFormat="1" ht="20.25">
      <c r="A670" s="266"/>
      <c r="B670" s="113">
        <v>30</v>
      </c>
      <c r="C670" s="436"/>
      <c r="D670" s="126"/>
      <c r="E670" s="266"/>
      <c r="F670" s="531">
        <v>967.1</v>
      </c>
      <c r="G670" s="456">
        <v>1</v>
      </c>
      <c r="H670" s="219">
        <f t="shared" si="41"/>
        <v>8296.0999999999731</v>
      </c>
      <c r="I670" s="199">
        <f t="shared" si="40"/>
        <v>9</v>
      </c>
      <c r="J670" s="113">
        <v>230</v>
      </c>
      <c r="K670" s="113" t="s">
        <v>154</v>
      </c>
      <c r="L670" s="212"/>
      <c r="M670" s="126"/>
      <c r="N670" s="349"/>
      <c r="O670" s="341"/>
      <c r="P670" s="341"/>
      <c r="Q670" s="7"/>
      <c r="R670" s="7"/>
      <c r="S670" s="59"/>
      <c r="T670" s="5"/>
    </row>
    <row r="671" spans="1:20" s="19" customFormat="1" ht="20.25">
      <c r="A671" s="266"/>
      <c r="B671" s="113">
        <v>30</v>
      </c>
      <c r="C671" s="436"/>
      <c r="D671" s="126"/>
      <c r="E671" s="266"/>
      <c r="F671" s="531">
        <v>938</v>
      </c>
      <c r="G671" s="456">
        <v>1</v>
      </c>
      <c r="H671" s="219">
        <f t="shared" si="41"/>
        <v>7358.0999999999731</v>
      </c>
      <c r="I671" s="199">
        <f t="shared" si="40"/>
        <v>8</v>
      </c>
      <c r="J671" s="113">
        <v>230</v>
      </c>
      <c r="K671" s="113" t="s">
        <v>154</v>
      </c>
      <c r="L671" s="212"/>
      <c r="M671" s="126"/>
      <c r="N671" s="349"/>
      <c r="O671" s="341"/>
      <c r="P671" s="341"/>
      <c r="Q671" s="7"/>
      <c r="R671" s="7"/>
      <c r="S671" s="59"/>
      <c r="T671" s="5"/>
    </row>
    <row r="672" spans="1:20" s="19" customFormat="1" ht="20.25">
      <c r="A672" s="266"/>
      <c r="B672" s="113">
        <v>30</v>
      </c>
      <c r="C672" s="436"/>
      <c r="D672" s="126"/>
      <c r="E672" s="266"/>
      <c r="F672" s="531">
        <v>888.1</v>
      </c>
      <c r="G672" s="456">
        <v>1</v>
      </c>
      <c r="H672" s="219">
        <f t="shared" si="41"/>
        <v>6469.9999999999727</v>
      </c>
      <c r="I672" s="199">
        <f t="shared" si="40"/>
        <v>7</v>
      </c>
      <c r="J672" s="113">
        <v>230</v>
      </c>
      <c r="K672" s="113" t="s">
        <v>154</v>
      </c>
      <c r="L672" s="212"/>
      <c r="M672" s="126"/>
      <c r="N672" s="349"/>
      <c r="O672" s="341"/>
      <c r="P672" s="341"/>
      <c r="Q672" s="7"/>
      <c r="R672" s="7"/>
      <c r="S672" s="59"/>
      <c r="T672" s="5"/>
    </row>
    <row r="673" spans="1:20" s="19" customFormat="1" ht="20.25">
      <c r="A673" s="266"/>
      <c r="B673" s="113">
        <v>30</v>
      </c>
      <c r="C673" s="436"/>
      <c r="D673" s="126"/>
      <c r="E673" s="266"/>
      <c r="F673" s="531">
        <v>919.9</v>
      </c>
      <c r="G673" s="456">
        <v>1</v>
      </c>
      <c r="H673" s="219">
        <f t="shared" si="41"/>
        <v>5550.0999999999731</v>
      </c>
      <c r="I673" s="199">
        <f t="shared" si="40"/>
        <v>6</v>
      </c>
      <c r="J673" s="113">
        <v>230</v>
      </c>
      <c r="K673" s="113" t="s">
        <v>154</v>
      </c>
      <c r="L673" s="212"/>
      <c r="M673" s="126"/>
      <c r="N673" s="349"/>
      <c r="O673" s="341"/>
      <c r="P673" s="341"/>
      <c r="Q673" s="7"/>
      <c r="R673" s="7"/>
      <c r="S673" s="59"/>
      <c r="T673" s="5"/>
    </row>
    <row r="674" spans="1:20" s="19" customFormat="1" ht="20.25">
      <c r="A674" s="266"/>
      <c r="B674" s="113">
        <v>30</v>
      </c>
      <c r="C674" s="436"/>
      <c r="D674" s="126"/>
      <c r="E674" s="266"/>
      <c r="F674" s="546">
        <v>948.9</v>
      </c>
      <c r="G674" s="456">
        <v>1</v>
      </c>
      <c r="H674" s="219">
        <f t="shared" si="41"/>
        <v>4601.1999999999734</v>
      </c>
      <c r="I674" s="199">
        <f t="shared" si="40"/>
        <v>5</v>
      </c>
      <c r="J674" s="113">
        <v>230</v>
      </c>
      <c r="K674" s="113" t="s">
        <v>154</v>
      </c>
      <c r="L674" s="283"/>
      <c r="M674" s="126"/>
      <c r="N674" s="349"/>
      <c r="O674" s="341"/>
      <c r="P674" s="341"/>
      <c r="Q674" s="7"/>
      <c r="R674" s="7"/>
      <c r="S674" s="59"/>
      <c r="T674" s="5"/>
    </row>
    <row r="675" spans="1:20" s="19" customFormat="1" ht="20.25">
      <c r="A675" s="266"/>
      <c r="B675" s="113">
        <v>30</v>
      </c>
      <c r="C675" s="436"/>
      <c r="D675" s="126"/>
      <c r="E675" s="266"/>
      <c r="F675" s="531">
        <v>898.1</v>
      </c>
      <c r="G675" s="456">
        <v>1</v>
      </c>
      <c r="H675" s="219">
        <f t="shared" si="41"/>
        <v>3703.0999999999735</v>
      </c>
      <c r="I675" s="199">
        <f t="shared" si="40"/>
        <v>4</v>
      </c>
      <c r="J675" s="113">
        <v>230</v>
      </c>
      <c r="K675" s="113" t="s">
        <v>154</v>
      </c>
      <c r="L675" s="213"/>
      <c r="M675" s="126"/>
      <c r="N675" s="349"/>
      <c r="O675" s="341"/>
      <c r="P675" s="341"/>
      <c r="Q675" s="7"/>
      <c r="R675" s="7"/>
      <c r="S675" s="59"/>
      <c r="T675" s="5"/>
    </row>
    <row r="676" spans="1:20" s="19" customFormat="1" ht="20.25">
      <c r="A676" s="266"/>
      <c r="B676" s="113">
        <v>30</v>
      </c>
      <c r="C676" s="436"/>
      <c r="D676" s="126"/>
      <c r="E676" s="266"/>
      <c r="F676" s="531">
        <v>938.9</v>
      </c>
      <c r="G676" s="456">
        <v>1</v>
      </c>
      <c r="H676" s="219">
        <f t="shared" si="41"/>
        <v>2764.1999999999734</v>
      </c>
      <c r="I676" s="199">
        <f t="shared" si="40"/>
        <v>3</v>
      </c>
      <c r="J676" s="113">
        <v>230</v>
      </c>
      <c r="K676" s="113" t="s">
        <v>154</v>
      </c>
      <c r="L676" s="213"/>
      <c r="M676" s="126"/>
      <c r="N676" s="349"/>
      <c r="O676" s="341"/>
      <c r="P676" s="341"/>
      <c r="Q676" s="7"/>
      <c r="R676" s="7"/>
      <c r="S676" s="59"/>
      <c r="T676" s="5"/>
    </row>
    <row r="677" spans="1:20" s="19" customFormat="1" ht="20.25">
      <c r="A677" s="266"/>
      <c r="B677" s="113">
        <v>30</v>
      </c>
      <c r="C677" s="436"/>
      <c r="D677" s="126"/>
      <c r="E677" s="266"/>
      <c r="F677" s="531">
        <v>933.5</v>
      </c>
      <c r="G677" s="456">
        <v>1</v>
      </c>
      <c r="H677" s="219">
        <f t="shared" si="41"/>
        <v>1830.6999999999734</v>
      </c>
      <c r="I677" s="199">
        <f t="shared" si="40"/>
        <v>2</v>
      </c>
      <c r="J677" s="113">
        <v>230</v>
      </c>
      <c r="K677" s="113" t="s">
        <v>154</v>
      </c>
      <c r="L677" s="213"/>
      <c r="M677" s="126"/>
      <c r="N677" s="349"/>
      <c r="O677" s="341"/>
      <c r="P677" s="341"/>
      <c r="Q677" s="7"/>
      <c r="R677" s="7"/>
      <c r="S677" s="59"/>
      <c r="T677" s="5"/>
    </row>
    <row r="678" spans="1:20" s="19" customFormat="1" ht="20.25">
      <c r="A678" s="266"/>
      <c r="B678" s="113">
        <v>30</v>
      </c>
      <c r="C678" s="436"/>
      <c r="D678" s="126"/>
      <c r="E678" s="266"/>
      <c r="F678" s="531">
        <v>896.3</v>
      </c>
      <c r="G678" s="456">
        <v>1</v>
      </c>
      <c r="H678" s="219">
        <f t="shared" si="41"/>
        <v>934.39999999997349</v>
      </c>
      <c r="I678" s="199">
        <f t="shared" si="40"/>
        <v>1</v>
      </c>
      <c r="J678" s="113">
        <v>230</v>
      </c>
      <c r="K678" s="113" t="s">
        <v>154</v>
      </c>
      <c r="L678" s="213"/>
      <c r="M678" s="126"/>
      <c r="N678" s="349"/>
      <c r="O678" s="341"/>
      <c r="P678" s="341"/>
      <c r="Q678" s="7"/>
      <c r="R678" s="7"/>
      <c r="S678" s="59"/>
      <c r="T678" s="5"/>
    </row>
    <row r="679" spans="1:20" s="19" customFormat="1" ht="20.25">
      <c r="A679" s="266"/>
      <c r="B679" s="113">
        <v>30</v>
      </c>
      <c r="C679" s="436"/>
      <c r="D679" s="126"/>
      <c r="E679" s="266"/>
      <c r="F679" s="531">
        <v>934.4</v>
      </c>
      <c r="G679" s="456">
        <v>1</v>
      </c>
      <c r="H679" s="537">
        <f t="shared" si="41"/>
        <v>-2.6489033189136535E-11</v>
      </c>
      <c r="I679" s="538">
        <f t="shared" si="40"/>
        <v>0</v>
      </c>
      <c r="J679" s="113">
        <v>230</v>
      </c>
      <c r="K679" s="113" t="s">
        <v>154</v>
      </c>
      <c r="L679" s="213"/>
      <c r="M679" s="126"/>
      <c r="N679" s="349"/>
      <c r="O679" s="341"/>
      <c r="P679" s="341"/>
      <c r="Q679" s="7"/>
      <c r="R679" s="7"/>
      <c r="S679" s="59"/>
      <c r="T679" s="5"/>
    </row>
    <row r="680" spans="1:20" s="19" customFormat="1" ht="20.25">
      <c r="A680" s="266"/>
      <c r="B680" s="517">
        <v>31</v>
      </c>
      <c r="C680" s="532">
        <v>18571.87</v>
      </c>
      <c r="D680" s="517">
        <v>21</v>
      </c>
      <c r="E680" s="533"/>
      <c r="F680" s="614"/>
      <c r="G680" s="529"/>
      <c r="H680" s="523">
        <f t="shared" si="41"/>
        <v>18571.869999999974</v>
      </c>
      <c r="I680" s="524">
        <f t="shared" ref="I680:I743" si="42">I679-G680+D680</f>
        <v>21</v>
      </c>
      <c r="J680" s="525" t="s">
        <v>201</v>
      </c>
      <c r="K680" s="586"/>
      <c r="L680" s="623"/>
      <c r="M680" s="126"/>
      <c r="N680" s="349"/>
      <c r="O680" s="341"/>
      <c r="P680" s="341"/>
      <c r="Q680" s="7"/>
      <c r="R680" s="7"/>
      <c r="S680" s="59"/>
      <c r="T680" s="5"/>
    </row>
    <row r="681" spans="1:20" s="19" customFormat="1" ht="20.25">
      <c r="A681" s="266"/>
      <c r="B681" s="126">
        <v>31</v>
      </c>
      <c r="C681" s="436"/>
      <c r="D681" s="126"/>
      <c r="E681" s="266"/>
      <c r="F681" s="531">
        <v>818.59</v>
      </c>
      <c r="G681" s="309">
        <v>1</v>
      </c>
      <c r="H681" s="219">
        <f t="shared" si="41"/>
        <v>17753.279999999973</v>
      </c>
      <c r="I681" s="199">
        <f t="shared" si="42"/>
        <v>20</v>
      </c>
      <c r="J681" s="200">
        <v>239</v>
      </c>
      <c r="K681" s="113" t="s">
        <v>154</v>
      </c>
      <c r="L681" s="213"/>
      <c r="M681" s="126"/>
      <c r="N681" s="349"/>
      <c r="O681" s="341"/>
      <c r="P681" s="341"/>
      <c r="Q681" s="7"/>
      <c r="R681" s="7"/>
      <c r="S681" s="59"/>
      <c r="T681" s="5"/>
    </row>
    <row r="682" spans="1:20" s="19" customFormat="1" ht="20.25">
      <c r="A682" s="266"/>
      <c r="B682" s="126">
        <v>31</v>
      </c>
      <c r="C682" s="436"/>
      <c r="D682" s="126"/>
      <c r="E682" s="266"/>
      <c r="F682" s="531">
        <v>893.42</v>
      </c>
      <c r="G682" s="309">
        <v>1</v>
      </c>
      <c r="H682" s="219">
        <f t="shared" si="41"/>
        <v>16859.859999999975</v>
      </c>
      <c r="I682" s="199">
        <f t="shared" si="42"/>
        <v>19</v>
      </c>
      <c r="J682" s="200">
        <v>239</v>
      </c>
      <c r="K682" s="113" t="s">
        <v>154</v>
      </c>
      <c r="L682" s="213"/>
      <c r="M682" s="126"/>
      <c r="N682" s="349"/>
      <c r="O682" s="341"/>
      <c r="P682" s="341"/>
      <c r="Q682" s="7"/>
      <c r="R682" s="7"/>
      <c r="S682" s="59"/>
      <c r="T682" s="5"/>
    </row>
    <row r="683" spans="1:20" s="19" customFormat="1" ht="20.25">
      <c r="A683" s="266"/>
      <c r="B683" s="126">
        <v>31</v>
      </c>
      <c r="C683" s="436"/>
      <c r="D683" s="126"/>
      <c r="E683" s="266"/>
      <c r="F683" s="531">
        <v>907.03</v>
      </c>
      <c r="G683" s="309">
        <v>1</v>
      </c>
      <c r="H683" s="219">
        <f t="shared" si="41"/>
        <v>15952.829999999974</v>
      </c>
      <c r="I683" s="199">
        <f t="shared" si="42"/>
        <v>18</v>
      </c>
      <c r="J683" s="200">
        <v>239</v>
      </c>
      <c r="K683" s="113" t="s">
        <v>154</v>
      </c>
      <c r="L683" s="213"/>
      <c r="M683" s="126"/>
      <c r="N683" s="349"/>
      <c r="O683" s="341"/>
      <c r="P683" s="341"/>
      <c r="Q683" s="7"/>
      <c r="R683" s="7"/>
      <c r="S683" s="59"/>
      <c r="T683" s="5"/>
    </row>
    <row r="684" spans="1:20" s="19" customFormat="1" ht="20.25">
      <c r="A684" s="266"/>
      <c r="B684" s="126">
        <v>31</v>
      </c>
      <c r="C684" s="436"/>
      <c r="D684" s="126"/>
      <c r="E684" s="266"/>
      <c r="F684" s="531">
        <v>907.03</v>
      </c>
      <c r="G684" s="309">
        <v>1</v>
      </c>
      <c r="H684" s="219">
        <f t="shared" si="41"/>
        <v>15045.799999999974</v>
      </c>
      <c r="I684" s="199">
        <f t="shared" si="42"/>
        <v>17</v>
      </c>
      <c r="J684" s="200">
        <v>239</v>
      </c>
      <c r="K684" s="113" t="s">
        <v>154</v>
      </c>
      <c r="L684" s="213"/>
      <c r="M684" s="126"/>
      <c r="N684" s="349"/>
      <c r="O684" s="341"/>
      <c r="P684" s="341"/>
      <c r="Q684" s="7"/>
      <c r="R684" s="7"/>
      <c r="S684" s="59"/>
      <c r="T684" s="5"/>
    </row>
    <row r="685" spans="1:20" s="19" customFormat="1" ht="20.25">
      <c r="A685" s="266"/>
      <c r="B685" s="126">
        <v>31</v>
      </c>
      <c r="C685" s="436"/>
      <c r="D685" s="126"/>
      <c r="E685" s="266"/>
      <c r="F685" s="531">
        <v>889.34</v>
      </c>
      <c r="G685" s="309">
        <v>1</v>
      </c>
      <c r="H685" s="219">
        <f t="shared" si="41"/>
        <v>14156.459999999974</v>
      </c>
      <c r="I685" s="199">
        <f t="shared" si="42"/>
        <v>16</v>
      </c>
      <c r="J685" s="200">
        <v>239</v>
      </c>
      <c r="K685" s="113" t="s">
        <v>154</v>
      </c>
      <c r="L685" s="213"/>
      <c r="M685" s="126"/>
      <c r="N685" s="349"/>
      <c r="O685" s="341"/>
      <c r="P685" s="341"/>
      <c r="Q685" s="7"/>
      <c r="R685" s="7"/>
      <c r="S685" s="59"/>
      <c r="T685" s="5"/>
    </row>
    <row r="686" spans="1:20" s="19" customFormat="1" ht="20.25">
      <c r="A686" s="266"/>
      <c r="B686" s="126">
        <v>31</v>
      </c>
      <c r="C686" s="436"/>
      <c r="D686" s="126"/>
      <c r="E686" s="266"/>
      <c r="F686" s="531">
        <v>886.62</v>
      </c>
      <c r="G686" s="309">
        <v>1</v>
      </c>
      <c r="H686" s="219">
        <f t="shared" si="41"/>
        <v>13269.839999999973</v>
      </c>
      <c r="I686" s="199">
        <f t="shared" si="42"/>
        <v>15</v>
      </c>
      <c r="J686" s="200">
        <v>239</v>
      </c>
      <c r="K686" s="113" t="s">
        <v>154</v>
      </c>
      <c r="L686" s="213"/>
      <c r="M686" s="126"/>
      <c r="N686" s="349"/>
      <c r="O686" s="341"/>
      <c r="P686" s="341"/>
      <c r="Q686" s="7"/>
      <c r="R686" s="7"/>
      <c r="S686" s="59"/>
      <c r="T686" s="5"/>
    </row>
    <row r="687" spans="1:20" s="19" customFormat="1" ht="20.25">
      <c r="A687" s="266"/>
      <c r="B687" s="126">
        <v>31</v>
      </c>
      <c r="C687" s="436"/>
      <c r="D687" s="126"/>
      <c r="E687" s="266"/>
      <c r="F687" s="531">
        <v>907.03</v>
      </c>
      <c r="G687" s="309">
        <v>1</v>
      </c>
      <c r="H687" s="219">
        <f t="shared" si="41"/>
        <v>12362.809999999972</v>
      </c>
      <c r="I687" s="199">
        <f t="shared" si="42"/>
        <v>14</v>
      </c>
      <c r="J687" s="200">
        <v>239</v>
      </c>
      <c r="K687" s="113" t="s">
        <v>154</v>
      </c>
      <c r="L687" s="213"/>
      <c r="M687" s="126"/>
      <c r="N687" s="349"/>
      <c r="O687" s="341"/>
      <c r="P687" s="341"/>
      <c r="Q687" s="7"/>
      <c r="R687" s="7"/>
      <c r="S687" s="59"/>
      <c r="T687" s="5"/>
    </row>
    <row r="688" spans="1:20" s="19" customFormat="1" ht="20.25">
      <c r="A688" s="266"/>
      <c r="B688" s="126">
        <v>31</v>
      </c>
      <c r="C688" s="436"/>
      <c r="D688" s="126"/>
      <c r="E688" s="266"/>
      <c r="F688" s="531">
        <v>894.33</v>
      </c>
      <c r="G688" s="309">
        <v>1</v>
      </c>
      <c r="H688" s="219">
        <f t="shared" si="41"/>
        <v>11468.479999999972</v>
      </c>
      <c r="I688" s="199">
        <f t="shared" si="42"/>
        <v>13</v>
      </c>
      <c r="J688" s="200">
        <v>239</v>
      </c>
      <c r="K688" s="113" t="s">
        <v>154</v>
      </c>
      <c r="L688" s="213"/>
      <c r="M688" s="126"/>
      <c r="N688" s="349"/>
      <c r="O688" s="341"/>
      <c r="P688" s="341"/>
      <c r="Q688" s="7"/>
      <c r="R688" s="7"/>
      <c r="S688" s="59"/>
      <c r="T688" s="5"/>
    </row>
    <row r="689" spans="1:20" s="19" customFormat="1" ht="20.25">
      <c r="A689" s="266"/>
      <c r="B689" s="126">
        <v>31</v>
      </c>
      <c r="C689" s="436"/>
      <c r="D689" s="126"/>
      <c r="E689" s="266"/>
      <c r="F689" s="531">
        <v>899.77</v>
      </c>
      <c r="G689" s="309">
        <v>1</v>
      </c>
      <c r="H689" s="219">
        <f t="shared" si="41"/>
        <v>10568.709999999972</v>
      </c>
      <c r="I689" s="199">
        <f t="shared" si="42"/>
        <v>12</v>
      </c>
      <c r="J689" s="200">
        <v>239</v>
      </c>
      <c r="K689" s="113" t="s">
        <v>154</v>
      </c>
      <c r="L689" s="213"/>
      <c r="M689" s="126"/>
      <c r="N689" s="350"/>
      <c r="O689" s="341"/>
      <c r="P689" s="341"/>
      <c r="Q689" s="7"/>
      <c r="R689" s="7"/>
      <c r="S689" s="59"/>
      <c r="T689" s="5"/>
    </row>
    <row r="690" spans="1:20" s="19" customFormat="1" ht="20.25">
      <c r="A690" s="266"/>
      <c r="B690" s="126">
        <v>31</v>
      </c>
      <c r="C690" s="437"/>
      <c r="D690" s="199"/>
      <c r="E690" s="429"/>
      <c r="F690" s="531">
        <v>884.81</v>
      </c>
      <c r="G690" s="309">
        <v>1</v>
      </c>
      <c r="H690" s="219">
        <f t="shared" si="41"/>
        <v>9683.8999999999724</v>
      </c>
      <c r="I690" s="199">
        <f t="shared" si="42"/>
        <v>11</v>
      </c>
      <c r="J690" s="200">
        <v>239</v>
      </c>
      <c r="K690" s="113" t="s">
        <v>154</v>
      </c>
      <c r="L690" s="213"/>
      <c r="M690" s="126"/>
      <c r="N690" s="347"/>
      <c r="O690" s="341"/>
      <c r="P690" s="341"/>
      <c r="Q690" s="7"/>
      <c r="R690" s="7"/>
      <c r="S690" s="59"/>
      <c r="T690" s="5"/>
    </row>
    <row r="691" spans="1:20" s="19" customFormat="1" ht="20.25">
      <c r="A691" s="266"/>
      <c r="B691" s="126">
        <v>31</v>
      </c>
      <c r="C691" s="437"/>
      <c r="D691" s="199"/>
      <c r="E691" s="429"/>
      <c r="F691" s="531">
        <v>843.54</v>
      </c>
      <c r="G691" s="309">
        <v>1</v>
      </c>
      <c r="H691" s="219">
        <f t="shared" si="41"/>
        <v>8840.3599999999715</v>
      </c>
      <c r="I691" s="199">
        <f t="shared" si="42"/>
        <v>10</v>
      </c>
      <c r="J691" s="200">
        <v>239</v>
      </c>
      <c r="K691" s="113" t="s">
        <v>154</v>
      </c>
      <c r="L691" s="213"/>
      <c r="M691" s="126"/>
      <c r="N691" s="308"/>
      <c r="O691" s="341"/>
      <c r="P691" s="341"/>
      <c r="Q691" s="7"/>
      <c r="R691" s="7"/>
      <c r="S691" s="59"/>
      <c r="T691" s="5"/>
    </row>
    <row r="692" spans="1:20" s="78" customFormat="1" ht="21.75">
      <c r="A692" s="433"/>
      <c r="B692" s="126">
        <v>31</v>
      </c>
      <c r="C692" s="448"/>
      <c r="D692" s="284"/>
      <c r="E692" s="433"/>
      <c r="F692" s="531">
        <v>888.89</v>
      </c>
      <c r="G692" s="309">
        <v>1</v>
      </c>
      <c r="H692" s="219">
        <f t="shared" ref="H692:H755" si="43">H691-F692+C692</f>
        <v>7951.4699999999712</v>
      </c>
      <c r="I692" s="199">
        <f t="shared" si="42"/>
        <v>9</v>
      </c>
      <c r="J692" s="200">
        <v>240</v>
      </c>
      <c r="K692" s="113" t="s">
        <v>154</v>
      </c>
      <c r="L692" s="213"/>
      <c r="M692" s="284"/>
      <c r="N692" s="351"/>
      <c r="O692" s="352"/>
      <c r="P692" s="352"/>
      <c r="Q692" s="353"/>
      <c r="R692" s="353"/>
      <c r="S692" s="354"/>
      <c r="T692" s="355"/>
    </row>
    <row r="693" spans="1:20" s="19" customFormat="1" ht="20.25">
      <c r="A693" s="266"/>
      <c r="B693" s="126">
        <v>31</v>
      </c>
      <c r="C693" s="436"/>
      <c r="D693" s="126"/>
      <c r="E693" s="266"/>
      <c r="F693" s="531">
        <v>814.51</v>
      </c>
      <c r="G693" s="309">
        <v>1</v>
      </c>
      <c r="H693" s="219">
        <f t="shared" si="43"/>
        <v>7136.9599999999709</v>
      </c>
      <c r="I693" s="199">
        <f t="shared" si="42"/>
        <v>8</v>
      </c>
      <c r="J693" s="200">
        <v>240</v>
      </c>
      <c r="K693" s="113" t="s">
        <v>154</v>
      </c>
      <c r="L693" s="213"/>
      <c r="M693" s="126"/>
      <c r="N693" s="348"/>
      <c r="O693" s="341"/>
      <c r="P693" s="341"/>
      <c r="Q693" s="7"/>
      <c r="R693" s="7"/>
      <c r="S693" s="59"/>
      <c r="T693" s="5"/>
    </row>
    <row r="694" spans="1:20" s="19" customFormat="1" ht="20.25">
      <c r="A694" s="266"/>
      <c r="B694" s="126">
        <v>31</v>
      </c>
      <c r="C694" s="436"/>
      <c r="D694" s="126"/>
      <c r="E694" s="266"/>
      <c r="F694" s="531">
        <v>892.52</v>
      </c>
      <c r="G694" s="309">
        <v>1</v>
      </c>
      <c r="H694" s="219">
        <f t="shared" si="43"/>
        <v>6244.4399999999714</v>
      </c>
      <c r="I694" s="199">
        <f t="shared" si="42"/>
        <v>7</v>
      </c>
      <c r="J694" s="200">
        <v>240</v>
      </c>
      <c r="K694" s="113" t="s">
        <v>154</v>
      </c>
      <c r="L694" s="213"/>
      <c r="M694" s="126"/>
      <c r="N694" s="348"/>
      <c r="O694" s="341"/>
      <c r="P694" s="341"/>
      <c r="Q694" s="7"/>
      <c r="R694" s="7"/>
      <c r="S694" s="59"/>
      <c r="T694" s="5"/>
    </row>
    <row r="695" spans="1:20" s="19" customFormat="1">
      <c r="A695" s="266"/>
      <c r="B695" s="126">
        <v>31</v>
      </c>
      <c r="C695" s="436"/>
      <c r="D695" s="126"/>
      <c r="E695" s="266"/>
      <c r="F695" s="531">
        <v>907.03</v>
      </c>
      <c r="G695" s="309">
        <v>1</v>
      </c>
      <c r="H695" s="219">
        <f t="shared" si="43"/>
        <v>5337.4099999999717</v>
      </c>
      <c r="I695" s="199">
        <f t="shared" si="42"/>
        <v>6</v>
      </c>
      <c r="J695" s="200">
        <v>240</v>
      </c>
      <c r="K695" s="113" t="s">
        <v>154</v>
      </c>
      <c r="L695" s="285"/>
      <c r="M695" s="126"/>
      <c r="N695" s="348"/>
      <c r="O695" s="341"/>
      <c r="P695" s="341"/>
      <c r="Q695" s="7"/>
      <c r="R695" s="7"/>
      <c r="S695" s="59"/>
      <c r="T695" s="5"/>
    </row>
    <row r="696" spans="1:20" s="19" customFormat="1">
      <c r="A696" s="266"/>
      <c r="B696" s="126">
        <v>31</v>
      </c>
      <c r="C696" s="436"/>
      <c r="D696" s="126"/>
      <c r="E696" s="266"/>
      <c r="F696" s="546">
        <v>892.52</v>
      </c>
      <c r="G696" s="309">
        <v>1</v>
      </c>
      <c r="H696" s="219">
        <f t="shared" si="43"/>
        <v>4444.8899999999721</v>
      </c>
      <c r="I696" s="199">
        <f t="shared" si="42"/>
        <v>5</v>
      </c>
      <c r="J696" s="200">
        <v>240</v>
      </c>
      <c r="K696" s="113" t="s">
        <v>154</v>
      </c>
      <c r="L696" s="211"/>
      <c r="M696" s="126"/>
      <c r="N696" s="348"/>
      <c r="O696" s="341"/>
      <c r="P696" s="341"/>
      <c r="Q696" s="7"/>
      <c r="R696" s="7"/>
      <c r="S696" s="59"/>
      <c r="T696" s="5"/>
    </row>
    <row r="697" spans="1:20" s="19" customFormat="1">
      <c r="A697" s="266"/>
      <c r="B697" s="126">
        <v>31</v>
      </c>
      <c r="C697" s="436"/>
      <c r="D697" s="126"/>
      <c r="E697" s="266"/>
      <c r="F697" s="531">
        <v>907.03</v>
      </c>
      <c r="G697" s="309">
        <v>1</v>
      </c>
      <c r="H697" s="219">
        <f t="shared" si="43"/>
        <v>3537.8599999999724</v>
      </c>
      <c r="I697" s="199">
        <f t="shared" si="42"/>
        <v>4</v>
      </c>
      <c r="J697" s="200">
        <v>240</v>
      </c>
      <c r="K697" s="113" t="s">
        <v>154</v>
      </c>
      <c r="L697" s="211"/>
      <c r="M697" s="126"/>
      <c r="N697" s="348"/>
      <c r="O697" s="341"/>
      <c r="P697" s="341"/>
      <c r="Q697" s="7"/>
      <c r="R697" s="7"/>
      <c r="S697" s="59"/>
      <c r="T697" s="5"/>
    </row>
    <row r="698" spans="1:20" s="19" customFormat="1">
      <c r="A698" s="266"/>
      <c r="B698" s="126">
        <v>31</v>
      </c>
      <c r="C698" s="436"/>
      <c r="D698" s="126"/>
      <c r="E698" s="266"/>
      <c r="F698" s="531">
        <v>907.03</v>
      </c>
      <c r="G698" s="309">
        <v>1</v>
      </c>
      <c r="H698" s="219">
        <f t="shared" si="43"/>
        <v>2630.8299999999726</v>
      </c>
      <c r="I698" s="199">
        <f t="shared" si="42"/>
        <v>3</v>
      </c>
      <c r="J698" s="200">
        <v>240</v>
      </c>
      <c r="K698" s="113" t="s">
        <v>154</v>
      </c>
      <c r="L698" s="211"/>
      <c r="M698" s="126"/>
      <c r="N698" s="348"/>
      <c r="O698" s="341"/>
      <c r="P698" s="341"/>
      <c r="Q698" s="7"/>
      <c r="R698" s="7"/>
      <c r="S698" s="59"/>
      <c r="T698" s="5"/>
    </row>
    <row r="699" spans="1:20" s="19" customFormat="1">
      <c r="A699" s="266"/>
      <c r="B699" s="126">
        <v>31</v>
      </c>
      <c r="C699" s="436"/>
      <c r="D699" s="126"/>
      <c r="E699" s="266"/>
      <c r="F699" s="531">
        <v>834.92</v>
      </c>
      <c r="G699" s="309">
        <v>1</v>
      </c>
      <c r="H699" s="219">
        <f t="shared" si="43"/>
        <v>1795.9099999999726</v>
      </c>
      <c r="I699" s="199">
        <f t="shared" si="42"/>
        <v>2</v>
      </c>
      <c r="J699" s="200">
        <v>240</v>
      </c>
      <c r="K699" s="113" t="s">
        <v>154</v>
      </c>
      <c r="L699" s="211"/>
      <c r="M699" s="126"/>
      <c r="N699" s="348"/>
      <c r="O699" s="341"/>
      <c r="P699" s="341"/>
      <c r="Q699" s="7"/>
      <c r="R699" s="7"/>
      <c r="S699" s="59"/>
      <c r="T699" s="5"/>
    </row>
    <row r="700" spans="1:20" s="19" customFormat="1">
      <c r="A700" s="266"/>
      <c r="B700" s="126">
        <v>31</v>
      </c>
      <c r="C700" s="436"/>
      <c r="D700" s="126"/>
      <c r="E700" s="266"/>
      <c r="F700" s="531">
        <v>892.06</v>
      </c>
      <c r="G700" s="309">
        <v>1</v>
      </c>
      <c r="H700" s="219">
        <f t="shared" si="43"/>
        <v>903.84999999997262</v>
      </c>
      <c r="I700" s="199">
        <f t="shared" si="42"/>
        <v>1</v>
      </c>
      <c r="J700" s="200">
        <v>240</v>
      </c>
      <c r="K700" s="113" t="s">
        <v>154</v>
      </c>
      <c r="L700" s="211"/>
      <c r="M700" s="126"/>
      <c r="N700" s="348"/>
      <c r="O700" s="341"/>
      <c r="P700" s="341"/>
      <c r="Q700" s="7"/>
      <c r="R700" s="7"/>
      <c r="S700" s="59"/>
      <c r="T700" s="5"/>
    </row>
    <row r="701" spans="1:20" s="19" customFormat="1">
      <c r="A701" s="266"/>
      <c r="B701" s="126">
        <v>31</v>
      </c>
      <c r="C701" s="436"/>
      <c r="D701" s="126"/>
      <c r="E701" s="266"/>
      <c r="F701" s="531">
        <v>903.85</v>
      </c>
      <c r="G701" s="309">
        <v>1</v>
      </c>
      <c r="H701" s="537">
        <f t="shared" si="43"/>
        <v>-2.7398527890909463E-11</v>
      </c>
      <c r="I701" s="538">
        <f t="shared" si="42"/>
        <v>0</v>
      </c>
      <c r="J701" s="200">
        <v>240</v>
      </c>
      <c r="K701" s="113" t="s">
        <v>154</v>
      </c>
      <c r="L701" s="211"/>
      <c r="M701" s="126"/>
      <c r="N701" s="348"/>
      <c r="O701" s="341"/>
      <c r="P701" s="341"/>
      <c r="Q701" s="7"/>
      <c r="R701" s="7"/>
      <c r="S701" s="59"/>
      <c r="T701" s="5"/>
    </row>
    <row r="702" spans="1:20" s="19" customFormat="1">
      <c r="A702" s="266"/>
      <c r="B702" s="644"/>
      <c r="C702" s="645"/>
      <c r="D702" s="644"/>
      <c r="E702" s="646"/>
      <c r="F702" s="647"/>
      <c r="G702" s="648"/>
      <c r="H702" s="649">
        <f t="shared" si="43"/>
        <v>-2.7398527890909463E-11</v>
      </c>
      <c r="I702" s="650">
        <f t="shared" si="42"/>
        <v>0</v>
      </c>
      <c r="J702" s="651"/>
      <c r="K702" s="652"/>
      <c r="L702" s="653"/>
      <c r="M702" s="126"/>
      <c r="N702" s="348"/>
      <c r="O702" s="341"/>
      <c r="P702" s="341"/>
      <c r="Q702" s="7"/>
      <c r="R702" s="7"/>
      <c r="S702" s="59"/>
      <c r="T702" s="5"/>
    </row>
    <row r="703" spans="1:20" s="19" customFormat="1">
      <c r="A703" s="266"/>
      <c r="B703" s="126"/>
      <c r="C703" s="436"/>
      <c r="D703" s="126"/>
      <c r="E703" s="266"/>
      <c r="F703" s="286"/>
      <c r="G703" s="457"/>
      <c r="H703" s="219">
        <f t="shared" si="43"/>
        <v>-2.7398527890909463E-11</v>
      </c>
      <c r="I703" s="199">
        <f t="shared" si="42"/>
        <v>0</v>
      </c>
      <c r="J703" s="200"/>
      <c r="K703" s="202"/>
      <c r="L703" s="211"/>
      <c r="M703" s="126"/>
      <c r="N703" s="348"/>
      <c r="O703" s="341"/>
      <c r="P703" s="341"/>
      <c r="Q703" s="7"/>
      <c r="R703" s="7"/>
      <c r="S703" s="59"/>
      <c r="T703" s="5"/>
    </row>
    <row r="704" spans="1:20" s="19" customFormat="1">
      <c r="A704" s="266"/>
      <c r="B704" s="126"/>
      <c r="C704" s="436"/>
      <c r="D704" s="126"/>
      <c r="E704" s="266"/>
      <c r="F704" s="286"/>
      <c r="G704" s="457"/>
      <c r="H704" s="219">
        <f t="shared" si="43"/>
        <v>-2.7398527890909463E-11</v>
      </c>
      <c r="I704" s="199">
        <f t="shared" si="42"/>
        <v>0</v>
      </c>
      <c r="J704" s="200"/>
      <c r="K704" s="202"/>
      <c r="L704" s="211"/>
      <c r="M704" s="126"/>
      <c r="N704" s="348"/>
      <c r="O704" s="341"/>
      <c r="P704" s="341"/>
      <c r="Q704" s="7"/>
      <c r="R704" s="7"/>
      <c r="S704" s="59"/>
      <c r="T704" s="5"/>
    </row>
    <row r="705" spans="1:20" s="19" customFormat="1">
      <c r="A705" s="266"/>
      <c r="B705" s="126"/>
      <c r="C705" s="436"/>
      <c r="D705" s="126"/>
      <c r="E705" s="266"/>
      <c r="F705" s="286"/>
      <c r="G705" s="457"/>
      <c r="H705" s="219">
        <f t="shared" si="43"/>
        <v>-2.7398527890909463E-11</v>
      </c>
      <c r="I705" s="199">
        <f t="shared" si="42"/>
        <v>0</v>
      </c>
      <c r="J705" s="200"/>
      <c r="K705" s="202"/>
      <c r="L705" s="211"/>
      <c r="M705" s="126"/>
      <c r="N705" s="348"/>
      <c r="O705" s="341"/>
      <c r="P705" s="341"/>
      <c r="Q705" s="7"/>
      <c r="R705" s="7"/>
      <c r="S705" s="59"/>
      <c r="T705" s="5"/>
    </row>
    <row r="706" spans="1:20" s="19" customFormat="1">
      <c r="A706" s="266"/>
      <c r="B706" s="126"/>
      <c r="C706" s="436"/>
      <c r="D706" s="126"/>
      <c r="E706" s="266"/>
      <c r="F706" s="286"/>
      <c r="G706" s="457"/>
      <c r="H706" s="219">
        <f t="shared" si="43"/>
        <v>-2.7398527890909463E-11</v>
      </c>
      <c r="I706" s="199">
        <f t="shared" si="42"/>
        <v>0</v>
      </c>
      <c r="J706" s="200"/>
      <c r="K706" s="202"/>
      <c r="L706" s="211"/>
      <c r="M706" s="126"/>
      <c r="N706" s="348"/>
      <c r="O706" s="341"/>
      <c r="P706" s="341"/>
      <c r="Q706" s="7"/>
      <c r="R706" s="7"/>
      <c r="S706" s="59"/>
      <c r="T706" s="5"/>
    </row>
    <row r="707" spans="1:20" s="19" customFormat="1">
      <c r="A707" s="266"/>
      <c r="B707" s="126"/>
      <c r="C707" s="436"/>
      <c r="D707" s="126"/>
      <c r="E707" s="266"/>
      <c r="F707" s="286"/>
      <c r="G707" s="457"/>
      <c r="H707" s="219">
        <f t="shared" si="43"/>
        <v>-2.7398527890909463E-11</v>
      </c>
      <c r="I707" s="199">
        <f t="shared" si="42"/>
        <v>0</v>
      </c>
      <c r="J707" s="200"/>
      <c r="K707" s="202"/>
      <c r="L707" s="211"/>
      <c r="M707" s="126"/>
      <c r="N707" s="348"/>
      <c r="O707" s="341"/>
      <c r="P707" s="341"/>
      <c r="Q707" s="7"/>
      <c r="R707" s="7"/>
      <c r="S707" s="59"/>
      <c r="T707" s="5"/>
    </row>
    <row r="708" spans="1:20" s="19" customFormat="1">
      <c r="A708" s="266"/>
      <c r="B708" s="126"/>
      <c r="C708" s="436"/>
      <c r="D708" s="126"/>
      <c r="E708" s="266"/>
      <c r="F708" s="286"/>
      <c r="G708" s="457"/>
      <c r="H708" s="219">
        <f t="shared" si="43"/>
        <v>-2.7398527890909463E-11</v>
      </c>
      <c r="I708" s="199">
        <f t="shared" si="42"/>
        <v>0</v>
      </c>
      <c r="J708" s="200"/>
      <c r="K708" s="202"/>
      <c r="L708" s="211"/>
      <c r="M708" s="126"/>
      <c r="N708" s="349"/>
      <c r="O708" s="341"/>
      <c r="P708" s="341"/>
      <c r="Q708" s="7"/>
      <c r="R708" s="7"/>
      <c r="S708" s="59"/>
      <c r="T708" s="5"/>
    </row>
    <row r="709" spans="1:20" s="19" customFormat="1" ht="16.5" customHeight="1">
      <c r="A709" s="266"/>
      <c r="B709" s="126"/>
      <c r="C709" s="436"/>
      <c r="D709" s="126"/>
      <c r="E709" s="266"/>
      <c r="F709" s="271"/>
      <c r="G709" s="457"/>
      <c r="H709" s="219">
        <f t="shared" si="43"/>
        <v>-2.7398527890909463E-11</v>
      </c>
      <c r="I709" s="199">
        <f t="shared" si="42"/>
        <v>0</v>
      </c>
      <c r="J709" s="200"/>
      <c r="K709" s="202"/>
      <c r="L709" s="211"/>
      <c r="M709" s="126"/>
      <c r="N709" s="348"/>
      <c r="O709" s="341"/>
      <c r="P709" s="341"/>
      <c r="Q709" s="7"/>
      <c r="R709" s="7"/>
      <c r="S709" s="59"/>
      <c r="T709" s="5"/>
    </row>
    <row r="710" spans="1:20" s="19" customFormat="1">
      <c r="A710" s="266"/>
      <c r="B710" s="126"/>
      <c r="C710" s="436"/>
      <c r="D710" s="126"/>
      <c r="E710" s="266"/>
      <c r="F710" s="271"/>
      <c r="G710" s="457"/>
      <c r="H710" s="219">
        <f t="shared" si="43"/>
        <v>-2.7398527890909463E-11</v>
      </c>
      <c r="I710" s="199">
        <f t="shared" si="42"/>
        <v>0</v>
      </c>
      <c r="J710" s="200"/>
      <c r="K710" s="202"/>
      <c r="L710" s="211"/>
      <c r="M710" s="126"/>
      <c r="N710" s="348"/>
      <c r="O710" s="341"/>
      <c r="P710" s="341"/>
      <c r="Q710" s="7"/>
      <c r="R710" s="7"/>
      <c r="S710" s="59"/>
      <c r="T710" s="5"/>
    </row>
    <row r="711" spans="1:20" s="19" customFormat="1">
      <c r="A711" s="266"/>
      <c r="B711" s="126"/>
      <c r="C711" s="436"/>
      <c r="D711" s="126"/>
      <c r="E711" s="266"/>
      <c r="F711" s="271"/>
      <c r="G711" s="309"/>
      <c r="H711" s="219">
        <f t="shared" si="43"/>
        <v>-2.7398527890909463E-11</v>
      </c>
      <c r="I711" s="199">
        <f t="shared" si="42"/>
        <v>0</v>
      </c>
      <c r="J711" s="200"/>
      <c r="K711" s="202"/>
      <c r="L711" s="210"/>
      <c r="M711" s="126"/>
      <c r="N711" s="348"/>
      <c r="O711" s="341"/>
      <c r="P711" s="341"/>
      <c r="Q711" s="7"/>
      <c r="R711" s="7"/>
      <c r="S711" s="59"/>
      <c r="T711" s="5"/>
    </row>
    <row r="712" spans="1:20" s="19" customFormat="1">
      <c r="A712" s="266"/>
      <c r="B712" s="126"/>
      <c r="C712" s="436"/>
      <c r="D712" s="126"/>
      <c r="E712" s="266"/>
      <c r="F712" s="270"/>
      <c r="G712" s="309"/>
      <c r="H712" s="219">
        <f t="shared" si="43"/>
        <v>-2.7398527890909463E-11</v>
      </c>
      <c r="I712" s="199">
        <f t="shared" si="42"/>
        <v>0</v>
      </c>
      <c r="J712" s="200"/>
      <c r="K712" s="202"/>
      <c r="L712" s="211"/>
      <c r="M712" s="126"/>
      <c r="N712" s="348"/>
      <c r="O712" s="341"/>
      <c r="P712" s="341"/>
      <c r="Q712" s="7"/>
      <c r="R712" s="7"/>
      <c r="S712" s="59"/>
      <c r="T712" s="5"/>
    </row>
    <row r="713" spans="1:20" s="19" customFormat="1">
      <c r="A713" s="266"/>
      <c r="B713" s="126"/>
      <c r="C713" s="436"/>
      <c r="D713" s="126"/>
      <c r="E713" s="266"/>
      <c r="F713" s="270"/>
      <c r="G713" s="309"/>
      <c r="H713" s="219">
        <f t="shared" si="43"/>
        <v>-2.7398527890909463E-11</v>
      </c>
      <c r="I713" s="199">
        <f t="shared" si="42"/>
        <v>0</v>
      </c>
      <c r="J713" s="200"/>
      <c r="K713" s="202"/>
      <c r="L713" s="211"/>
      <c r="M713" s="126"/>
      <c r="N713" s="348"/>
      <c r="O713" s="341"/>
      <c r="P713" s="341"/>
      <c r="Q713" s="7"/>
      <c r="R713" s="7"/>
      <c r="S713" s="59"/>
      <c r="T713" s="5"/>
    </row>
    <row r="714" spans="1:20" s="19" customFormat="1">
      <c r="A714" s="266"/>
      <c r="B714" s="126"/>
      <c r="C714" s="437"/>
      <c r="D714" s="199"/>
      <c r="E714" s="429"/>
      <c r="F714" s="287"/>
      <c r="G714" s="309"/>
      <c r="H714" s="219">
        <f t="shared" si="43"/>
        <v>-2.7398527890909463E-11</v>
      </c>
      <c r="I714" s="199">
        <f t="shared" si="42"/>
        <v>0</v>
      </c>
      <c r="J714" s="200"/>
      <c r="K714" s="202"/>
      <c r="L714" s="288"/>
      <c r="M714" s="126"/>
      <c r="N714" s="308"/>
      <c r="O714" s="341"/>
      <c r="P714" s="341"/>
      <c r="Q714" s="7"/>
      <c r="R714" s="7"/>
      <c r="S714" s="59"/>
      <c r="T714" s="5"/>
    </row>
    <row r="715" spans="1:20" s="19" customFormat="1">
      <c r="A715" s="266"/>
      <c r="B715" s="126"/>
      <c r="C715" s="436"/>
      <c r="D715" s="126"/>
      <c r="E715" s="266"/>
      <c r="F715" s="204"/>
      <c r="G715" s="309"/>
      <c r="H715" s="219">
        <f t="shared" si="43"/>
        <v>-2.7398527890909463E-11</v>
      </c>
      <c r="I715" s="199">
        <f t="shared" si="42"/>
        <v>0</v>
      </c>
      <c r="J715" s="200"/>
      <c r="K715" s="202"/>
      <c r="L715" s="211"/>
      <c r="M715" s="126"/>
      <c r="N715" s="348"/>
      <c r="O715" s="341"/>
      <c r="P715" s="341"/>
      <c r="Q715" s="7"/>
      <c r="R715" s="7"/>
      <c r="S715" s="59"/>
      <c r="T715" s="5"/>
    </row>
    <row r="716" spans="1:20" s="19" customFormat="1">
      <c r="A716" s="266"/>
      <c r="B716" s="126"/>
      <c r="C716" s="436"/>
      <c r="D716" s="126"/>
      <c r="E716" s="266"/>
      <c r="F716" s="204"/>
      <c r="G716" s="309"/>
      <c r="H716" s="219">
        <f t="shared" si="43"/>
        <v>-2.7398527890909463E-11</v>
      </c>
      <c r="I716" s="199">
        <f t="shared" si="42"/>
        <v>0</v>
      </c>
      <c r="J716" s="200"/>
      <c r="K716" s="202"/>
      <c r="L716" s="211"/>
      <c r="M716" s="126"/>
      <c r="N716" s="348"/>
      <c r="O716" s="341"/>
      <c r="P716" s="341"/>
      <c r="Q716" s="7"/>
      <c r="R716" s="7"/>
      <c r="S716" s="59"/>
      <c r="T716" s="5"/>
    </row>
    <row r="717" spans="1:20" s="19" customFormat="1">
      <c r="A717" s="266"/>
      <c r="B717" s="126"/>
      <c r="C717" s="436"/>
      <c r="D717" s="126"/>
      <c r="E717" s="266"/>
      <c r="F717" s="204"/>
      <c r="G717" s="309"/>
      <c r="H717" s="219">
        <f t="shared" si="43"/>
        <v>-2.7398527890909463E-11</v>
      </c>
      <c r="I717" s="199">
        <f t="shared" si="42"/>
        <v>0</v>
      </c>
      <c r="J717" s="200"/>
      <c r="K717" s="202"/>
      <c r="L717" s="211"/>
      <c r="M717" s="126"/>
      <c r="N717" s="348"/>
      <c r="O717" s="341"/>
      <c r="P717" s="341"/>
      <c r="Q717" s="7"/>
      <c r="R717" s="7"/>
      <c r="S717" s="59"/>
      <c r="T717" s="5"/>
    </row>
    <row r="718" spans="1:20" s="19" customFormat="1">
      <c r="A718" s="266"/>
      <c r="B718" s="126"/>
      <c r="C718" s="436"/>
      <c r="D718" s="126"/>
      <c r="E718" s="266"/>
      <c r="F718" s="204"/>
      <c r="G718" s="309"/>
      <c r="H718" s="219">
        <f t="shared" si="43"/>
        <v>-2.7398527890909463E-11</v>
      </c>
      <c r="I718" s="199">
        <f t="shared" si="42"/>
        <v>0</v>
      </c>
      <c r="J718" s="200"/>
      <c r="K718" s="202"/>
      <c r="L718" s="211"/>
      <c r="M718" s="126"/>
      <c r="N718" s="348"/>
      <c r="O718" s="341"/>
      <c r="P718" s="341"/>
      <c r="Q718" s="7"/>
      <c r="R718" s="7"/>
      <c r="S718" s="59"/>
      <c r="T718" s="5"/>
    </row>
    <row r="719" spans="1:20" s="19" customFormat="1">
      <c r="A719" s="266"/>
      <c r="B719" s="126"/>
      <c r="C719" s="436"/>
      <c r="D719" s="126"/>
      <c r="E719" s="266"/>
      <c r="F719" s="204"/>
      <c r="G719" s="309"/>
      <c r="H719" s="219">
        <f t="shared" si="43"/>
        <v>-2.7398527890909463E-11</v>
      </c>
      <c r="I719" s="199">
        <f t="shared" si="42"/>
        <v>0</v>
      </c>
      <c r="J719" s="200"/>
      <c r="K719" s="202"/>
      <c r="L719" s="211"/>
      <c r="M719" s="126"/>
      <c r="N719" s="348"/>
      <c r="O719" s="341"/>
      <c r="P719" s="341"/>
      <c r="Q719" s="7"/>
      <c r="R719" s="7"/>
      <c r="S719" s="59"/>
      <c r="T719" s="5"/>
    </row>
    <row r="720" spans="1:20" s="19" customFormat="1">
      <c r="A720" s="266"/>
      <c r="B720" s="126"/>
      <c r="C720" s="436"/>
      <c r="D720" s="126"/>
      <c r="E720" s="266"/>
      <c r="F720" s="204"/>
      <c r="G720" s="309"/>
      <c r="H720" s="219">
        <f t="shared" si="43"/>
        <v>-2.7398527890909463E-11</v>
      </c>
      <c r="I720" s="199">
        <f t="shared" si="42"/>
        <v>0</v>
      </c>
      <c r="J720" s="200"/>
      <c r="K720" s="202"/>
      <c r="L720" s="211"/>
      <c r="M720" s="126"/>
      <c r="N720" s="348"/>
      <c r="O720" s="341"/>
      <c r="P720" s="341"/>
      <c r="Q720" s="7"/>
      <c r="R720" s="7"/>
      <c r="S720" s="59"/>
      <c r="T720" s="5"/>
    </row>
    <row r="721" spans="1:20" s="19" customFormat="1">
      <c r="A721" s="266"/>
      <c r="B721" s="126"/>
      <c r="C721" s="436"/>
      <c r="D721" s="126"/>
      <c r="E721" s="266"/>
      <c r="F721" s="204"/>
      <c r="G721" s="309"/>
      <c r="H721" s="219">
        <f t="shared" si="43"/>
        <v>-2.7398527890909463E-11</v>
      </c>
      <c r="I721" s="199">
        <f t="shared" si="42"/>
        <v>0</v>
      </c>
      <c r="J721" s="200"/>
      <c r="K721" s="202"/>
      <c r="L721" s="211"/>
      <c r="M721" s="126"/>
      <c r="N721" s="348"/>
      <c r="O721" s="341"/>
      <c r="P721" s="341"/>
      <c r="Q721" s="7"/>
      <c r="R721" s="7"/>
      <c r="S721" s="59"/>
      <c r="T721" s="5"/>
    </row>
    <row r="722" spans="1:20" s="19" customFormat="1">
      <c r="A722" s="266"/>
      <c r="B722" s="126"/>
      <c r="C722" s="436"/>
      <c r="D722" s="126"/>
      <c r="E722" s="266"/>
      <c r="F722" s="204"/>
      <c r="G722" s="309"/>
      <c r="H722" s="219">
        <f t="shared" si="43"/>
        <v>-2.7398527890909463E-11</v>
      </c>
      <c r="I722" s="199">
        <f t="shared" si="42"/>
        <v>0</v>
      </c>
      <c r="J722" s="200"/>
      <c r="K722" s="202"/>
      <c r="L722" s="211"/>
      <c r="M722" s="126"/>
      <c r="N722" s="348"/>
      <c r="O722" s="341"/>
      <c r="P722" s="341"/>
      <c r="Q722" s="7"/>
      <c r="R722" s="7"/>
      <c r="S722" s="59"/>
      <c r="T722" s="5"/>
    </row>
    <row r="723" spans="1:20" s="19" customFormat="1">
      <c r="A723" s="266"/>
      <c r="B723" s="126"/>
      <c r="C723" s="436"/>
      <c r="D723" s="126"/>
      <c r="E723" s="266"/>
      <c r="F723" s="204"/>
      <c r="G723" s="309"/>
      <c r="H723" s="219">
        <f t="shared" si="43"/>
        <v>-2.7398527890909463E-11</v>
      </c>
      <c r="I723" s="199">
        <f t="shared" si="42"/>
        <v>0</v>
      </c>
      <c r="J723" s="200"/>
      <c r="K723" s="202"/>
      <c r="L723" s="211"/>
      <c r="M723" s="126"/>
      <c r="N723" s="348"/>
      <c r="O723" s="341"/>
      <c r="P723" s="341"/>
      <c r="Q723" s="7"/>
      <c r="R723" s="7"/>
      <c r="S723" s="59"/>
      <c r="T723" s="5"/>
    </row>
    <row r="724" spans="1:20" s="19" customFormat="1">
      <c r="A724" s="266"/>
      <c r="B724" s="126"/>
      <c r="C724" s="436"/>
      <c r="D724" s="126"/>
      <c r="E724" s="266"/>
      <c r="F724" s="204"/>
      <c r="G724" s="309"/>
      <c r="H724" s="219">
        <f t="shared" si="43"/>
        <v>-2.7398527890909463E-11</v>
      </c>
      <c r="I724" s="199">
        <f t="shared" si="42"/>
        <v>0</v>
      </c>
      <c r="J724" s="200"/>
      <c r="K724" s="202"/>
      <c r="L724" s="211"/>
      <c r="M724" s="126"/>
      <c r="N724" s="348"/>
      <c r="O724" s="341"/>
      <c r="P724" s="341"/>
      <c r="Q724" s="7"/>
      <c r="R724" s="7"/>
      <c r="S724" s="59"/>
      <c r="T724" s="5"/>
    </row>
    <row r="725" spans="1:20" s="19" customFormat="1">
      <c r="A725" s="266"/>
      <c r="B725" s="126"/>
      <c r="C725" s="436"/>
      <c r="D725" s="126"/>
      <c r="E725" s="266"/>
      <c r="F725" s="204"/>
      <c r="G725" s="309"/>
      <c r="H725" s="219">
        <f t="shared" si="43"/>
        <v>-2.7398527890909463E-11</v>
      </c>
      <c r="I725" s="199">
        <f t="shared" si="42"/>
        <v>0</v>
      </c>
      <c r="J725" s="200"/>
      <c r="K725" s="202"/>
      <c r="L725" s="211"/>
      <c r="M725" s="126"/>
      <c r="N725" s="348"/>
      <c r="O725" s="341"/>
      <c r="P725" s="341"/>
      <c r="Q725" s="7"/>
      <c r="R725" s="7"/>
      <c r="S725" s="59"/>
      <c r="T725" s="5"/>
    </row>
    <row r="726" spans="1:20" s="19" customFormat="1">
      <c r="A726" s="266"/>
      <c r="B726" s="126"/>
      <c r="C726" s="436"/>
      <c r="D726" s="126"/>
      <c r="E726" s="266"/>
      <c r="F726" s="204"/>
      <c r="G726" s="309"/>
      <c r="H726" s="219">
        <f t="shared" si="43"/>
        <v>-2.7398527890909463E-11</v>
      </c>
      <c r="I726" s="199">
        <f t="shared" si="42"/>
        <v>0</v>
      </c>
      <c r="J726" s="200"/>
      <c r="K726" s="202"/>
      <c r="L726" s="211"/>
      <c r="M726" s="126"/>
      <c r="N726" s="348"/>
      <c r="O726" s="341"/>
      <c r="P726" s="341"/>
      <c r="Q726" s="7"/>
      <c r="R726" s="7"/>
      <c r="S726" s="59"/>
      <c r="T726" s="5"/>
    </row>
    <row r="727" spans="1:20" s="19" customFormat="1">
      <c r="A727" s="266"/>
      <c r="B727" s="126"/>
      <c r="C727" s="436"/>
      <c r="D727" s="126"/>
      <c r="E727" s="266"/>
      <c r="F727" s="204"/>
      <c r="G727" s="309"/>
      <c r="H727" s="219">
        <f t="shared" si="43"/>
        <v>-2.7398527890909463E-11</v>
      </c>
      <c r="I727" s="199">
        <f t="shared" si="42"/>
        <v>0</v>
      </c>
      <c r="J727" s="200"/>
      <c r="K727" s="202"/>
      <c r="L727" s="211"/>
      <c r="M727" s="126"/>
      <c r="N727" s="348"/>
      <c r="O727" s="341"/>
      <c r="P727" s="341"/>
      <c r="Q727" s="7"/>
      <c r="R727" s="7"/>
      <c r="S727" s="59"/>
      <c r="T727" s="5"/>
    </row>
    <row r="728" spans="1:20" s="19" customFormat="1">
      <c r="A728" s="266"/>
      <c r="B728" s="126"/>
      <c r="C728" s="436"/>
      <c r="D728" s="126"/>
      <c r="E728" s="266"/>
      <c r="F728" s="204"/>
      <c r="G728" s="309"/>
      <c r="H728" s="219">
        <f t="shared" si="43"/>
        <v>-2.7398527890909463E-11</v>
      </c>
      <c r="I728" s="199">
        <f t="shared" si="42"/>
        <v>0</v>
      </c>
      <c r="J728" s="200"/>
      <c r="K728" s="202"/>
      <c r="L728" s="211"/>
      <c r="M728" s="126"/>
      <c r="N728" s="348"/>
      <c r="O728" s="341"/>
      <c r="P728" s="341"/>
      <c r="Q728" s="7"/>
      <c r="R728" s="7"/>
      <c r="S728" s="59"/>
      <c r="T728" s="5"/>
    </row>
    <row r="729" spans="1:20" s="19" customFormat="1">
      <c r="A729" s="266"/>
      <c r="B729" s="126"/>
      <c r="C729" s="436"/>
      <c r="D729" s="126"/>
      <c r="E729" s="266"/>
      <c r="F729" s="204"/>
      <c r="G729" s="309"/>
      <c r="H729" s="219">
        <f t="shared" si="43"/>
        <v>-2.7398527890909463E-11</v>
      </c>
      <c r="I729" s="199">
        <f t="shared" si="42"/>
        <v>0</v>
      </c>
      <c r="J729" s="200"/>
      <c r="K729" s="202"/>
      <c r="L729" s="211"/>
      <c r="M729" s="126"/>
      <c r="N729" s="348"/>
      <c r="O729" s="341"/>
      <c r="P729" s="341"/>
      <c r="Q729" s="7"/>
      <c r="R729" s="7"/>
      <c r="S729" s="59"/>
      <c r="T729" s="5"/>
    </row>
    <row r="730" spans="1:20" s="19" customFormat="1">
      <c r="A730" s="266"/>
      <c r="B730" s="126"/>
      <c r="C730" s="436"/>
      <c r="D730" s="126"/>
      <c r="E730" s="266"/>
      <c r="F730" s="204"/>
      <c r="G730" s="309"/>
      <c r="H730" s="219">
        <f t="shared" si="43"/>
        <v>-2.7398527890909463E-11</v>
      </c>
      <c r="I730" s="199">
        <f t="shared" si="42"/>
        <v>0</v>
      </c>
      <c r="J730" s="200"/>
      <c r="K730" s="202"/>
      <c r="L730" s="211"/>
      <c r="M730" s="126"/>
      <c r="N730" s="348"/>
      <c r="O730" s="341"/>
      <c r="P730" s="341"/>
      <c r="Q730" s="7"/>
      <c r="R730" s="7"/>
      <c r="S730" s="59"/>
      <c r="T730" s="5"/>
    </row>
    <row r="731" spans="1:20" s="19" customFormat="1">
      <c r="A731" s="266"/>
      <c r="B731" s="126"/>
      <c r="C731" s="436"/>
      <c r="D731" s="126"/>
      <c r="E731" s="266"/>
      <c r="F731" s="204"/>
      <c r="G731" s="309"/>
      <c r="H731" s="219">
        <f t="shared" si="43"/>
        <v>-2.7398527890909463E-11</v>
      </c>
      <c r="I731" s="199">
        <f t="shared" si="42"/>
        <v>0</v>
      </c>
      <c r="J731" s="200"/>
      <c r="K731" s="202"/>
      <c r="L731" s="211"/>
      <c r="M731" s="126"/>
      <c r="N731" s="348"/>
      <c r="O731" s="341"/>
      <c r="P731" s="341"/>
      <c r="Q731" s="7"/>
      <c r="R731" s="7"/>
      <c r="S731" s="59"/>
      <c r="T731" s="5"/>
    </row>
    <row r="732" spans="1:20" s="19" customFormat="1">
      <c r="A732" s="266"/>
      <c r="B732" s="126"/>
      <c r="C732" s="436"/>
      <c r="D732" s="126"/>
      <c r="E732" s="266"/>
      <c r="F732" s="204"/>
      <c r="G732" s="309"/>
      <c r="H732" s="219">
        <f t="shared" si="43"/>
        <v>-2.7398527890909463E-11</v>
      </c>
      <c r="I732" s="199">
        <f t="shared" si="42"/>
        <v>0</v>
      </c>
      <c r="J732" s="200"/>
      <c r="K732" s="202"/>
      <c r="L732" s="211"/>
      <c r="M732" s="126"/>
      <c r="N732" s="348"/>
      <c r="O732" s="341"/>
      <c r="P732" s="341"/>
      <c r="Q732" s="7"/>
      <c r="R732" s="7"/>
      <c r="S732" s="59"/>
      <c r="T732" s="5"/>
    </row>
    <row r="733" spans="1:20" s="19" customFormat="1">
      <c r="A733" s="266"/>
      <c r="B733" s="126"/>
      <c r="C733" s="436"/>
      <c r="D733" s="126"/>
      <c r="E733" s="266"/>
      <c r="F733" s="227"/>
      <c r="G733" s="309"/>
      <c r="H733" s="219">
        <f t="shared" si="43"/>
        <v>-2.7398527890909463E-11</v>
      </c>
      <c r="I733" s="199">
        <f t="shared" si="42"/>
        <v>0</v>
      </c>
      <c r="J733" s="200"/>
      <c r="K733" s="202"/>
      <c r="L733" s="211"/>
      <c r="M733" s="126"/>
      <c r="N733" s="348"/>
      <c r="O733" s="341"/>
      <c r="P733" s="341"/>
      <c r="Q733" s="7"/>
      <c r="R733" s="7"/>
      <c r="S733" s="59"/>
      <c r="T733" s="5"/>
    </row>
    <row r="734" spans="1:20" s="19" customFormat="1">
      <c r="A734" s="266"/>
      <c r="B734" s="126"/>
      <c r="C734" s="436"/>
      <c r="D734" s="126"/>
      <c r="E734" s="266"/>
      <c r="F734" s="227"/>
      <c r="G734" s="309"/>
      <c r="H734" s="219">
        <f t="shared" si="43"/>
        <v>-2.7398527890909463E-11</v>
      </c>
      <c r="I734" s="199">
        <f t="shared" si="42"/>
        <v>0</v>
      </c>
      <c r="J734" s="200"/>
      <c r="K734" s="202"/>
      <c r="L734" s="211"/>
      <c r="M734" s="126"/>
      <c r="N734" s="348"/>
      <c r="O734" s="341"/>
      <c r="P734" s="341"/>
      <c r="Q734" s="7"/>
      <c r="R734" s="7"/>
      <c r="S734" s="59"/>
      <c r="T734" s="5"/>
    </row>
    <row r="735" spans="1:20" s="79" customFormat="1" ht="21.75">
      <c r="A735" s="508"/>
      <c r="B735" s="126"/>
      <c r="C735" s="421"/>
      <c r="D735" s="289"/>
      <c r="E735" s="434"/>
      <c r="F735" s="290"/>
      <c r="G735" s="458"/>
      <c r="H735" s="219">
        <f t="shared" si="43"/>
        <v>-2.7398527890909463E-11</v>
      </c>
      <c r="I735" s="199">
        <f t="shared" si="42"/>
        <v>0</v>
      </c>
      <c r="J735" s="291"/>
      <c r="K735" s="289"/>
      <c r="L735" s="212"/>
      <c r="M735" s="299"/>
      <c r="N735" s="356"/>
      <c r="O735" s="357"/>
      <c r="P735" s="357"/>
      <c r="Q735" s="358"/>
      <c r="R735" s="358"/>
      <c r="S735" s="359"/>
      <c r="T735" s="360"/>
    </row>
    <row r="736" spans="1:20" s="19" customFormat="1" ht="20.25">
      <c r="A736" s="266"/>
      <c r="B736" s="126"/>
      <c r="C736" s="418"/>
      <c r="D736" s="113"/>
      <c r="E736" s="431"/>
      <c r="F736" s="292"/>
      <c r="G736" s="309"/>
      <c r="H736" s="219">
        <f t="shared" si="43"/>
        <v>-2.7398527890909463E-11</v>
      </c>
      <c r="I736" s="199">
        <f t="shared" si="42"/>
        <v>0</v>
      </c>
      <c r="J736" s="113"/>
      <c r="K736" s="215"/>
      <c r="L736" s="123"/>
      <c r="M736" s="123"/>
      <c r="N736" s="350"/>
      <c r="O736" s="341"/>
      <c r="P736" s="341"/>
      <c r="Q736" s="7"/>
      <c r="R736" s="7"/>
      <c r="S736" s="59"/>
      <c r="T736" s="5"/>
    </row>
    <row r="737" spans="1:20" s="19" customFormat="1" ht="20.25">
      <c r="A737" s="266"/>
      <c r="B737" s="126"/>
      <c r="C737" s="417"/>
      <c r="D737" s="123"/>
      <c r="E737" s="10"/>
      <c r="F737" s="204"/>
      <c r="G737" s="309"/>
      <c r="H737" s="219">
        <f t="shared" si="43"/>
        <v>-2.7398527890909463E-11</v>
      </c>
      <c r="I737" s="199">
        <f t="shared" si="42"/>
        <v>0</v>
      </c>
      <c r="J737" s="113"/>
      <c r="K737" s="215"/>
      <c r="L737" s="212"/>
      <c r="M737" s="123"/>
      <c r="N737" s="350"/>
      <c r="O737" s="341"/>
      <c r="P737" s="341"/>
      <c r="Q737" s="7"/>
      <c r="R737" s="7"/>
      <c r="S737" s="59"/>
      <c r="T737" s="5"/>
    </row>
    <row r="738" spans="1:20" s="19" customFormat="1" ht="20.25">
      <c r="A738" s="266"/>
      <c r="B738" s="126"/>
      <c r="C738" s="417"/>
      <c r="D738" s="123"/>
      <c r="E738" s="10"/>
      <c r="F738" s="204"/>
      <c r="G738" s="309"/>
      <c r="H738" s="219">
        <f t="shared" si="43"/>
        <v>-2.7398527890909463E-11</v>
      </c>
      <c r="I738" s="199">
        <f t="shared" si="42"/>
        <v>0</v>
      </c>
      <c r="J738" s="113"/>
      <c r="K738" s="215"/>
      <c r="L738" s="212"/>
      <c r="M738" s="123"/>
      <c r="N738" s="350"/>
      <c r="O738" s="341"/>
      <c r="P738" s="341"/>
      <c r="Q738" s="7"/>
      <c r="R738" s="7"/>
      <c r="S738" s="59"/>
      <c r="T738" s="5"/>
    </row>
    <row r="739" spans="1:20" s="19" customFormat="1" ht="20.25">
      <c r="A739" s="266"/>
      <c r="B739" s="126"/>
      <c r="C739" s="417"/>
      <c r="D739" s="123"/>
      <c r="E739" s="10"/>
      <c r="F739" s="204"/>
      <c r="G739" s="309"/>
      <c r="H739" s="219">
        <f t="shared" si="43"/>
        <v>-2.7398527890909463E-11</v>
      </c>
      <c r="I739" s="199">
        <f t="shared" si="42"/>
        <v>0</v>
      </c>
      <c r="J739" s="113"/>
      <c r="K739" s="215"/>
      <c r="L739" s="212"/>
      <c r="M739" s="123"/>
      <c r="N739" s="350"/>
      <c r="O739" s="341"/>
      <c r="P739" s="341"/>
      <c r="Q739" s="7"/>
      <c r="R739" s="7"/>
      <c r="S739" s="59"/>
      <c r="T739" s="5"/>
    </row>
    <row r="740" spans="1:20" s="19" customFormat="1" ht="20.25">
      <c r="A740" s="266"/>
      <c r="B740" s="126"/>
      <c r="C740" s="436"/>
      <c r="D740" s="126"/>
      <c r="E740" s="266"/>
      <c r="F740" s="204"/>
      <c r="G740" s="309"/>
      <c r="H740" s="219">
        <f t="shared" si="43"/>
        <v>-2.7398527890909463E-11</v>
      </c>
      <c r="I740" s="199">
        <f t="shared" si="42"/>
        <v>0</v>
      </c>
      <c r="J740" s="113"/>
      <c r="K740" s="202"/>
      <c r="L740" s="212"/>
      <c r="M740" s="126"/>
      <c r="N740" s="350"/>
      <c r="O740" s="341"/>
      <c r="P740" s="341"/>
      <c r="Q740" s="7"/>
      <c r="R740" s="7"/>
      <c r="S740" s="59"/>
      <c r="T740" s="5"/>
    </row>
    <row r="741" spans="1:20" s="19" customFormat="1" ht="20.25">
      <c r="A741" s="266"/>
      <c r="B741" s="126"/>
      <c r="C741" s="436"/>
      <c r="D741" s="126"/>
      <c r="E741" s="266"/>
      <c r="F741" s="204"/>
      <c r="G741" s="309"/>
      <c r="H741" s="219">
        <f t="shared" si="43"/>
        <v>-2.7398527890909463E-11</v>
      </c>
      <c r="I741" s="199">
        <f t="shared" si="42"/>
        <v>0</v>
      </c>
      <c r="J741" s="113"/>
      <c r="K741" s="202"/>
      <c r="L741" s="212"/>
      <c r="M741" s="126"/>
      <c r="N741" s="349"/>
      <c r="O741" s="341"/>
      <c r="P741" s="341"/>
      <c r="Q741" s="7"/>
      <c r="R741" s="7"/>
      <c r="S741" s="59"/>
      <c r="T741" s="5"/>
    </row>
    <row r="742" spans="1:20" s="19" customFormat="1" ht="20.25">
      <c r="A742" s="266"/>
      <c r="B742" s="126"/>
      <c r="C742" s="436"/>
      <c r="D742" s="126"/>
      <c r="E742" s="266"/>
      <c r="F742" s="204"/>
      <c r="G742" s="309"/>
      <c r="H742" s="219">
        <f t="shared" si="43"/>
        <v>-2.7398527890909463E-11</v>
      </c>
      <c r="I742" s="199">
        <f t="shared" si="42"/>
        <v>0</v>
      </c>
      <c r="J742" s="113"/>
      <c r="K742" s="202"/>
      <c r="L742" s="213"/>
      <c r="M742" s="126"/>
      <c r="N742" s="349"/>
      <c r="O742" s="341"/>
      <c r="P742" s="341"/>
      <c r="Q742" s="7"/>
      <c r="R742" s="7"/>
      <c r="S742" s="59"/>
      <c r="T742" s="5"/>
    </row>
    <row r="743" spans="1:20" s="19" customFormat="1" ht="20.25">
      <c r="A743" s="266"/>
      <c r="B743" s="126"/>
      <c r="C743" s="436"/>
      <c r="D743" s="126"/>
      <c r="E743" s="266"/>
      <c r="F743" s="204"/>
      <c r="G743" s="309"/>
      <c r="H743" s="219">
        <f t="shared" si="43"/>
        <v>-2.7398527890909463E-11</v>
      </c>
      <c r="I743" s="199">
        <f t="shared" si="42"/>
        <v>0</v>
      </c>
      <c r="J743" s="113"/>
      <c r="K743" s="202"/>
      <c r="L743" s="213"/>
      <c r="M743" s="126"/>
      <c r="N743" s="349"/>
      <c r="O743" s="341"/>
      <c r="P743" s="341"/>
      <c r="Q743" s="7"/>
      <c r="R743" s="7"/>
      <c r="S743" s="59"/>
      <c r="T743" s="5"/>
    </row>
    <row r="744" spans="1:20" s="19" customFormat="1" ht="20.25">
      <c r="A744" s="266"/>
      <c r="B744" s="126"/>
      <c r="C744" s="436"/>
      <c r="D744" s="126"/>
      <c r="E744" s="266"/>
      <c r="F744" s="204"/>
      <c r="G744" s="309"/>
      <c r="H744" s="219">
        <f t="shared" si="43"/>
        <v>-2.7398527890909463E-11</v>
      </c>
      <c r="I744" s="199">
        <f t="shared" ref="I744:I797" si="44">I743-G744+D744</f>
        <v>0</v>
      </c>
      <c r="J744" s="113"/>
      <c r="K744" s="202"/>
      <c r="L744" s="213"/>
      <c r="M744" s="126"/>
      <c r="N744" s="349"/>
      <c r="O744" s="341"/>
      <c r="P744" s="341"/>
      <c r="Q744" s="7"/>
      <c r="R744" s="7"/>
      <c r="S744" s="59"/>
      <c r="T744" s="5"/>
    </row>
    <row r="745" spans="1:20" s="19" customFormat="1" ht="20.25">
      <c r="A745" s="266"/>
      <c r="B745" s="126"/>
      <c r="C745" s="436"/>
      <c r="D745" s="126"/>
      <c r="E745" s="266"/>
      <c r="F745" s="204"/>
      <c r="G745" s="309"/>
      <c r="H745" s="219">
        <f t="shared" si="43"/>
        <v>-2.7398527890909463E-11</v>
      </c>
      <c r="I745" s="199">
        <f t="shared" si="44"/>
        <v>0</v>
      </c>
      <c r="J745" s="113"/>
      <c r="K745" s="202"/>
      <c r="L745" s="213"/>
      <c r="M745" s="126"/>
      <c r="N745" s="349"/>
      <c r="O745" s="341"/>
      <c r="P745" s="341"/>
      <c r="Q745" s="7"/>
      <c r="R745" s="7"/>
      <c r="S745" s="59"/>
      <c r="T745" s="5"/>
    </row>
    <row r="746" spans="1:20" s="19" customFormat="1" ht="20.25">
      <c r="A746" s="266"/>
      <c r="B746" s="126"/>
      <c r="C746" s="436"/>
      <c r="D746" s="126"/>
      <c r="E746" s="266"/>
      <c r="F746" s="204"/>
      <c r="G746" s="309"/>
      <c r="H746" s="219">
        <f t="shared" si="43"/>
        <v>-2.7398527890909463E-11</v>
      </c>
      <c r="I746" s="199">
        <f t="shared" si="44"/>
        <v>0</v>
      </c>
      <c r="J746" s="113"/>
      <c r="K746" s="202"/>
      <c r="L746" s="213"/>
      <c r="M746" s="126"/>
      <c r="N746" s="349"/>
      <c r="O746" s="341"/>
      <c r="P746" s="341"/>
      <c r="Q746" s="7"/>
      <c r="R746" s="7"/>
      <c r="S746" s="59"/>
      <c r="T746" s="5"/>
    </row>
    <row r="747" spans="1:20" s="19" customFormat="1" ht="20.25">
      <c r="A747" s="266"/>
      <c r="B747" s="126"/>
      <c r="C747" s="436"/>
      <c r="D747" s="126"/>
      <c r="E747" s="266"/>
      <c r="F747" s="204"/>
      <c r="G747" s="309"/>
      <c r="H747" s="219">
        <f t="shared" si="43"/>
        <v>-2.7398527890909463E-11</v>
      </c>
      <c r="I747" s="199">
        <f t="shared" si="44"/>
        <v>0</v>
      </c>
      <c r="J747" s="200"/>
      <c r="K747" s="202"/>
      <c r="L747" s="213"/>
      <c r="M747" s="126"/>
      <c r="N747" s="349"/>
      <c r="O747" s="341"/>
      <c r="P747" s="341"/>
      <c r="Q747" s="7"/>
      <c r="R747" s="7"/>
      <c r="S747" s="59"/>
      <c r="T747" s="5"/>
    </row>
    <row r="748" spans="1:20" s="19" customFormat="1" ht="20.25">
      <c r="A748" s="266"/>
      <c r="B748" s="126"/>
      <c r="C748" s="436"/>
      <c r="D748" s="126"/>
      <c r="E748" s="266"/>
      <c r="F748" s="204"/>
      <c r="G748" s="309"/>
      <c r="H748" s="219">
        <f t="shared" si="43"/>
        <v>-2.7398527890909463E-11</v>
      </c>
      <c r="I748" s="199">
        <f t="shared" si="44"/>
        <v>0</v>
      </c>
      <c r="J748" s="200"/>
      <c r="K748" s="202"/>
      <c r="L748" s="213"/>
      <c r="M748" s="126"/>
      <c r="N748" s="349"/>
      <c r="O748" s="341"/>
      <c r="P748" s="341"/>
      <c r="Q748" s="7"/>
      <c r="R748" s="7"/>
      <c r="S748" s="59"/>
      <c r="T748" s="5"/>
    </row>
    <row r="749" spans="1:20" s="19" customFormat="1" ht="20.25">
      <c r="A749" s="266"/>
      <c r="B749" s="126"/>
      <c r="C749" s="436"/>
      <c r="D749" s="126"/>
      <c r="E749" s="266"/>
      <c r="F749" s="204"/>
      <c r="G749" s="309"/>
      <c r="H749" s="219">
        <f t="shared" si="43"/>
        <v>-2.7398527890909463E-11</v>
      </c>
      <c r="I749" s="199">
        <f t="shared" si="44"/>
        <v>0</v>
      </c>
      <c r="J749" s="200"/>
      <c r="K749" s="202"/>
      <c r="L749" s="213"/>
      <c r="M749" s="126"/>
      <c r="N749" s="350"/>
      <c r="O749" s="341"/>
      <c r="P749" s="341"/>
      <c r="Q749" s="7"/>
      <c r="R749" s="7"/>
      <c r="S749" s="59"/>
      <c r="T749" s="5"/>
    </row>
    <row r="750" spans="1:20" s="19" customFormat="1" ht="20.25">
      <c r="A750" s="266"/>
      <c r="B750" s="126"/>
      <c r="C750" s="436"/>
      <c r="D750" s="126"/>
      <c r="E750" s="266"/>
      <c r="F750" s="204"/>
      <c r="G750" s="309"/>
      <c r="H750" s="219">
        <f t="shared" si="43"/>
        <v>-2.7398527890909463E-11</v>
      </c>
      <c r="I750" s="199">
        <f t="shared" si="44"/>
        <v>0</v>
      </c>
      <c r="J750" s="200"/>
      <c r="K750" s="202"/>
      <c r="L750" s="212"/>
      <c r="M750" s="126"/>
      <c r="N750" s="350"/>
      <c r="O750" s="341"/>
      <c r="P750" s="341"/>
      <c r="Q750" s="7"/>
      <c r="R750" s="7"/>
      <c r="S750" s="59"/>
      <c r="T750" s="5"/>
    </row>
    <row r="751" spans="1:20" s="19" customFormat="1" ht="20.25">
      <c r="A751" s="266"/>
      <c r="B751" s="126"/>
      <c r="C751" s="436"/>
      <c r="D751" s="126"/>
      <c r="E751" s="266"/>
      <c r="F751" s="204"/>
      <c r="G751" s="309"/>
      <c r="H751" s="219">
        <f t="shared" si="43"/>
        <v>-2.7398527890909463E-11</v>
      </c>
      <c r="I751" s="199">
        <f t="shared" si="44"/>
        <v>0</v>
      </c>
      <c r="J751" s="200"/>
      <c r="K751" s="202"/>
      <c r="L751" s="212"/>
      <c r="M751" s="126"/>
      <c r="N751" s="350"/>
      <c r="O751" s="341"/>
      <c r="P751" s="341"/>
      <c r="Q751" s="7"/>
      <c r="R751" s="7"/>
      <c r="S751" s="59"/>
      <c r="T751" s="5"/>
    </row>
    <row r="752" spans="1:20" s="19" customFormat="1" ht="20.25">
      <c r="A752" s="266"/>
      <c r="B752" s="126"/>
      <c r="C752" s="436"/>
      <c r="D752" s="126"/>
      <c r="E752" s="266"/>
      <c r="F752" s="204"/>
      <c r="G752" s="309"/>
      <c r="H752" s="219">
        <f t="shared" si="43"/>
        <v>-2.7398527890909463E-11</v>
      </c>
      <c r="I752" s="199">
        <f t="shared" si="44"/>
        <v>0</v>
      </c>
      <c r="J752" s="200"/>
      <c r="K752" s="202"/>
      <c r="L752" s="212"/>
      <c r="M752" s="126"/>
      <c r="N752" s="350"/>
      <c r="O752" s="341"/>
      <c r="P752" s="341"/>
      <c r="Q752" s="7"/>
      <c r="R752" s="7"/>
      <c r="S752" s="59"/>
      <c r="T752" s="5"/>
    </row>
    <row r="753" spans="1:20" s="19" customFormat="1" ht="20.25">
      <c r="A753" s="266"/>
      <c r="B753" s="126"/>
      <c r="C753" s="436"/>
      <c r="D753" s="126"/>
      <c r="E753" s="266"/>
      <c r="F753" s="204"/>
      <c r="G753" s="309"/>
      <c r="H753" s="219">
        <f t="shared" si="43"/>
        <v>-2.7398527890909463E-11</v>
      </c>
      <c r="I753" s="199">
        <f t="shared" si="44"/>
        <v>0</v>
      </c>
      <c r="J753" s="200"/>
      <c r="K753" s="202"/>
      <c r="L753" s="212"/>
      <c r="M753" s="126"/>
      <c r="N753" s="350"/>
      <c r="O753" s="341"/>
      <c r="P753" s="341"/>
      <c r="Q753" s="7"/>
      <c r="R753" s="7"/>
      <c r="S753" s="59"/>
      <c r="T753" s="5"/>
    </row>
    <row r="754" spans="1:20" s="19" customFormat="1" ht="20.25">
      <c r="A754" s="266"/>
      <c r="B754" s="126"/>
      <c r="C754" s="436"/>
      <c r="D754" s="126"/>
      <c r="E754" s="266"/>
      <c r="F754" s="204"/>
      <c r="G754" s="309"/>
      <c r="H754" s="219">
        <f t="shared" si="43"/>
        <v>-2.7398527890909463E-11</v>
      </c>
      <c r="I754" s="199">
        <f t="shared" si="44"/>
        <v>0</v>
      </c>
      <c r="J754" s="200"/>
      <c r="K754" s="202"/>
      <c r="L754" s="212"/>
      <c r="M754" s="126"/>
      <c r="N754" s="350"/>
      <c r="O754" s="341"/>
      <c r="P754" s="341"/>
      <c r="Q754" s="7"/>
      <c r="R754" s="7"/>
      <c r="S754" s="59"/>
      <c r="T754" s="5"/>
    </row>
    <row r="755" spans="1:20" s="19" customFormat="1" ht="20.25">
      <c r="A755" s="266"/>
      <c r="B755" s="126"/>
      <c r="C755" s="436"/>
      <c r="D755" s="126"/>
      <c r="E755" s="266"/>
      <c r="F755" s="204"/>
      <c r="G755" s="309"/>
      <c r="H755" s="219">
        <f t="shared" si="43"/>
        <v>-2.7398527890909463E-11</v>
      </c>
      <c r="I755" s="199">
        <f t="shared" si="44"/>
        <v>0</v>
      </c>
      <c r="J755" s="200"/>
      <c r="K755" s="202"/>
      <c r="L755" s="212"/>
      <c r="M755" s="126"/>
      <c r="N755" s="350"/>
      <c r="O755" s="341"/>
      <c r="P755" s="341"/>
      <c r="Q755" s="7"/>
      <c r="R755" s="7"/>
      <c r="S755" s="59"/>
      <c r="T755" s="5"/>
    </row>
    <row r="756" spans="1:20" s="19" customFormat="1" ht="20.25">
      <c r="A756" s="266"/>
      <c r="B756" s="126"/>
      <c r="C756" s="436"/>
      <c r="D756" s="126"/>
      <c r="E756" s="266"/>
      <c r="F756" s="204"/>
      <c r="G756" s="309"/>
      <c r="H756" s="219">
        <f t="shared" ref="H756:H797" si="45">H755-F756+C756</f>
        <v>-2.7398527890909463E-11</v>
      </c>
      <c r="I756" s="199">
        <f t="shared" si="44"/>
        <v>0</v>
      </c>
      <c r="J756" s="200"/>
      <c r="K756" s="202"/>
      <c r="L756" s="212"/>
      <c r="M756" s="126"/>
      <c r="N756" s="350"/>
      <c r="O756" s="341"/>
      <c r="P756" s="341"/>
      <c r="Q756" s="7"/>
      <c r="R756" s="7"/>
      <c r="S756" s="59"/>
      <c r="T756" s="5"/>
    </row>
    <row r="757" spans="1:20" s="81" customFormat="1" ht="21.75">
      <c r="A757" s="433"/>
      <c r="B757" s="126"/>
      <c r="C757" s="448"/>
      <c r="D757" s="284"/>
      <c r="E757" s="433"/>
      <c r="F757" s="204"/>
      <c r="G757" s="309"/>
      <c r="H757" s="219">
        <f t="shared" si="45"/>
        <v>-2.7398527890909463E-11</v>
      </c>
      <c r="I757" s="199">
        <f t="shared" si="44"/>
        <v>0</v>
      </c>
      <c r="J757" s="200"/>
      <c r="K757" s="293"/>
      <c r="L757" s="212"/>
      <c r="M757" s="284"/>
      <c r="N757" s="351"/>
      <c r="O757" s="361"/>
      <c r="P757" s="361"/>
      <c r="Q757" s="362"/>
      <c r="R757" s="362"/>
      <c r="S757" s="363"/>
      <c r="T757" s="364"/>
    </row>
    <row r="758" spans="1:20" s="19" customFormat="1">
      <c r="A758" s="266"/>
      <c r="B758" s="126"/>
      <c r="C758" s="436"/>
      <c r="D758" s="126"/>
      <c r="E758" s="266"/>
      <c r="F758" s="234"/>
      <c r="G758" s="309"/>
      <c r="H758" s="219">
        <f t="shared" si="45"/>
        <v>-2.7398527890909463E-11</v>
      </c>
      <c r="I758" s="199">
        <f t="shared" si="44"/>
        <v>0</v>
      </c>
      <c r="J758" s="200"/>
      <c r="K758" s="202"/>
      <c r="L758" s="285"/>
      <c r="M758" s="126"/>
      <c r="N758" s="348"/>
      <c r="O758" s="341"/>
      <c r="P758" s="341"/>
      <c r="Q758" s="7"/>
      <c r="R758" s="7"/>
      <c r="S758" s="59"/>
      <c r="T758" s="5"/>
    </row>
    <row r="759" spans="1:20" s="19" customFormat="1" ht="20.25">
      <c r="A759" s="266"/>
      <c r="B759" s="126"/>
      <c r="C759" s="436"/>
      <c r="D759" s="126"/>
      <c r="E759" s="266"/>
      <c r="F759" s="235"/>
      <c r="G759" s="309"/>
      <c r="H759" s="219">
        <f t="shared" si="45"/>
        <v>-2.7398527890909463E-11</v>
      </c>
      <c r="I759" s="199">
        <f t="shared" si="44"/>
        <v>0</v>
      </c>
      <c r="J759" s="200"/>
      <c r="K759" s="202"/>
      <c r="L759" s="212"/>
      <c r="M759" s="126"/>
      <c r="N759" s="348"/>
      <c r="O759" s="341"/>
      <c r="P759" s="341"/>
      <c r="Q759" s="7"/>
      <c r="R759" s="7"/>
      <c r="S759" s="59"/>
      <c r="T759" s="5"/>
    </row>
    <row r="760" spans="1:20" s="19" customFormat="1" ht="20.25">
      <c r="A760" s="266"/>
      <c r="B760" s="126"/>
      <c r="C760" s="436"/>
      <c r="D760" s="126"/>
      <c r="E760" s="266"/>
      <c r="F760" s="235"/>
      <c r="G760" s="309"/>
      <c r="H760" s="219">
        <f t="shared" si="45"/>
        <v>-2.7398527890909463E-11</v>
      </c>
      <c r="I760" s="199">
        <f t="shared" si="44"/>
        <v>0</v>
      </c>
      <c r="J760" s="200"/>
      <c r="K760" s="202"/>
      <c r="L760" s="212"/>
      <c r="M760" s="126"/>
      <c r="N760" s="348"/>
      <c r="O760" s="341"/>
      <c r="P760" s="341"/>
      <c r="Q760" s="7"/>
      <c r="R760" s="7"/>
      <c r="S760" s="59"/>
      <c r="T760" s="5"/>
    </row>
    <row r="761" spans="1:20" s="19" customFormat="1" ht="20.25">
      <c r="A761" s="266"/>
      <c r="B761" s="126"/>
      <c r="C761" s="436"/>
      <c r="D761" s="126"/>
      <c r="E761" s="266"/>
      <c r="F761" s="235"/>
      <c r="G761" s="309"/>
      <c r="H761" s="219">
        <f t="shared" si="45"/>
        <v>-2.7398527890909463E-11</v>
      </c>
      <c r="I761" s="199">
        <f t="shared" si="44"/>
        <v>0</v>
      </c>
      <c r="J761" s="200"/>
      <c r="K761" s="202"/>
      <c r="L761" s="212"/>
      <c r="M761" s="126"/>
      <c r="N761" s="348"/>
      <c r="O761" s="341"/>
      <c r="P761" s="341"/>
      <c r="Q761" s="7"/>
      <c r="R761" s="7"/>
      <c r="S761" s="59"/>
      <c r="T761" s="5"/>
    </row>
    <row r="762" spans="1:20" s="19" customFormat="1" ht="20.25">
      <c r="A762" s="266"/>
      <c r="B762" s="126"/>
      <c r="C762" s="436"/>
      <c r="D762" s="126"/>
      <c r="E762" s="266"/>
      <c r="F762" s="235"/>
      <c r="G762" s="309"/>
      <c r="H762" s="219">
        <f t="shared" si="45"/>
        <v>-2.7398527890909463E-11</v>
      </c>
      <c r="I762" s="199">
        <f t="shared" si="44"/>
        <v>0</v>
      </c>
      <c r="J762" s="200"/>
      <c r="K762" s="202"/>
      <c r="L762" s="212"/>
      <c r="M762" s="126"/>
      <c r="N762" s="348"/>
      <c r="O762" s="341"/>
      <c r="P762" s="341"/>
      <c r="Q762" s="7"/>
      <c r="R762" s="7"/>
      <c r="S762" s="59"/>
      <c r="T762" s="5"/>
    </row>
    <row r="763" spans="1:20" s="19" customFormat="1" ht="20.25">
      <c r="A763" s="266"/>
      <c r="B763" s="126"/>
      <c r="C763" s="436"/>
      <c r="D763" s="126"/>
      <c r="E763" s="266"/>
      <c r="F763" s="235"/>
      <c r="G763" s="309"/>
      <c r="H763" s="219">
        <f t="shared" si="45"/>
        <v>-2.7398527890909463E-11</v>
      </c>
      <c r="I763" s="199">
        <f t="shared" si="44"/>
        <v>0</v>
      </c>
      <c r="J763" s="200"/>
      <c r="K763" s="202"/>
      <c r="L763" s="212"/>
      <c r="M763" s="126"/>
      <c r="N763" s="348"/>
      <c r="O763" s="341"/>
      <c r="P763" s="341"/>
      <c r="Q763" s="7"/>
      <c r="R763" s="7"/>
      <c r="S763" s="59"/>
      <c r="T763" s="5"/>
    </row>
    <row r="764" spans="1:20" s="19" customFormat="1" ht="20.25">
      <c r="A764" s="266"/>
      <c r="B764" s="126"/>
      <c r="C764" s="436"/>
      <c r="D764" s="126"/>
      <c r="E764" s="266"/>
      <c r="F764" s="235"/>
      <c r="G764" s="309"/>
      <c r="H764" s="219">
        <f t="shared" si="45"/>
        <v>-2.7398527890909463E-11</v>
      </c>
      <c r="I764" s="199">
        <f t="shared" si="44"/>
        <v>0</v>
      </c>
      <c r="J764" s="200"/>
      <c r="K764" s="202"/>
      <c r="L764" s="213"/>
      <c r="M764" s="126"/>
      <c r="N764" s="348"/>
      <c r="O764" s="341"/>
      <c r="P764" s="341"/>
      <c r="Q764" s="7"/>
      <c r="R764" s="7"/>
      <c r="S764" s="59"/>
      <c r="T764" s="5"/>
    </row>
    <row r="765" spans="1:20" s="19" customFormat="1" ht="20.25">
      <c r="A765" s="266"/>
      <c r="B765" s="126"/>
      <c r="C765" s="436"/>
      <c r="D765" s="126"/>
      <c r="E765" s="266"/>
      <c r="F765" s="235"/>
      <c r="G765" s="309"/>
      <c r="H765" s="219">
        <f t="shared" si="45"/>
        <v>-2.7398527890909463E-11</v>
      </c>
      <c r="I765" s="199">
        <f t="shared" si="44"/>
        <v>0</v>
      </c>
      <c r="J765" s="200"/>
      <c r="K765" s="202"/>
      <c r="L765" s="213"/>
      <c r="M765" s="126"/>
      <c r="N765" s="348"/>
      <c r="O765" s="341"/>
      <c r="P765" s="341"/>
      <c r="Q765" s="7"/>
      <c r="R765" s="7"/>
      <c r="S765" s="59"/>
      <c r="T765" s="5"/>
    </row>
    <row r="766" spans="1:20" s="19" customFormat="1" ht="20.25">
      <c r="A766" s="266"/>
      <c r="B766" s="126"/>
      <c r="C766" s="436"/>
      <c r="D766" s="126"/>
      <c r="E766" s="266"/>
      <c r="F766" s="235"/>
      <c r="G766" s="309"/>
      <c r="H766" s="219">
        <f t="shared" si="45"/>
        <v>-2.7398527890909463E-11</v>
      </c>
      <c r="I766" s="199">
        <f t="shared" si="44"/>
        <v>0</v>
      </c>
      <c r="J766" s="200"/>
      <c r="K766" s="202"/>
      <c r="L766" s="213"/>
      <c r="M766" s="126"/>
      <c r="N766" s="348"/>
      <c r="O766" s="341"/>
      <c r="P766" s="341"/>
      <c r="Q766" s="7"/>
      <c r="R766" s="7"/>
      <c r="S766" s="59"/>
      <c r="T766" s="5"/>
    </row>
    <row r="767" spans="1:20" s="19" customFormat="1" ht="20.25">
      <c r="A767" s="266"/>
      <c r="B767" s="126"/>
      <c r="C767" s="436"/>
      <c r="D767" s="126"/>
      <c r="E767" s="266"/>
      <c r="F767" s="235"/>
      <c r="G767" s="309"/>
      <c r="H767" s="219">
        <f t="shared" si="45"/>
        <v>-2.7398527890909463E-11</v>
      </c>
      <c r="I767" s="199">
        <f t="shared" si="44"/>
        <v>0</v>
      </c>
      <c r="J767" s="200"/>
      <c r="K767" s="202"/>
      <c r="L767" s="213"/>
      <c r="M767" s="126"/>
      <c r="N767" s="348"/>
      <c r="O767" s="341"/>
      <c r="P767" s="341"/>
      <c r="Q767" s="7"/>
      <c r="R767" s="7"/>
      <c r="S767" s="59"/>
      <c r="T767" s="5"/>
    </row>
    <row r="768" spans="1:20" s="19" customFormat="1" ht="20.25">
      <c r="A768" s="266"/>
      <c r="B768" s="126"/>
      <c r="C768" s="436"/>
      <c r="D768" s="126"/>
      <c r="E768" s="266"/>
      <c r="F768" s="235"/>
      <c r="G768" s="309"/>
      <c r="H768" s="219">
        <f t="shared" si="45"/>
        <v>-2.7398527890909463E-11</v>
      </c>
      <c r="I768" s="199">
        <f t="shared" si="44"/>
        <v>0</v>
      </c>
      <c r="J768" s="200"/>
      <c r="K768" s="202"/>
      <c r="L768" s="213"/>
      <c r="M768" s="126"/>
      <c r="N768" s="348"/>
      <c r="O768" s="341"/>
      <c r="P768" s="341"/>
      <c r="Q768" s="7"/>
      <c r="R768" s="7"/>
      <c r="S768" s="59"/>
      <c r="T768" s="5"/>
    </row>
    <row r="769" spans="1:20" s="19" customFormat="1" ht="20.25">
      <c r="A769" s="266"/>
      <c r="B769" s="126"/>
      <c r="C769" s="436"/>
      <c r="D769" s="126"/>
      <c r="E769" s="266"/>
      <c r="F769" s="235"/>
      <c r="G769" s="309"/>
      <c r="H769" s="219">
        <f t="shared" si="45"/>
        <v>-2.7398527890909463E-11</v>
      </c>
      <c r="I769" s="199">
        <f t="shared" si="44"/>
        <v>0</v>
      </c>
      <c r="J769" s="200"/>
      <c r="K769" s="202"/>
      <c r="L769" s="213"/>
      <c r="M769" s="126"/>
      <c r="N769" s="348"/>
      <c r="O769" s="341"/>
      <c r="P769" s="341"/>
      <c r="Q769" s="7"/>
      <c r="R769" s="7"/>
      <c r="S769" s="59"/>
      <c r="T769" s="5"/>
    </row>
    <row r="770" spans="1:20" s="19" customFormat="1" ht="20.25">
      <c r="A770" s="266"/>
      <c r="B770" s="126"/>
      <c r="C770" s="436"/>
      <c r="D770" s="126"/>
      <c r="E770" s="266"/>
      <c r="F770" s="235"/>
      <c r="G770" s="309"/>
      <c r="H770" s="219">
        <f t="shared" si="45"/>
        <v>-2.7398527890909463E-11</v>
      </c>
      <c r="I770" s="199">
        <f t="shared" si="44"/>
        <v>0</v>
      </c>
      <c r="J770" s="200"/>
      <c r="K770" s="202"/>
      <c r="L770" s="213"/>
      <c r="M770" s="126"/>
      <c r="N770" s="348"/>
      <c r="O770" s="341"/>
      <c r="P770" s="341"/>
      <c r="Q770" s="7"/>
      <c r="R770" s="7"/>
      <c r="S770" s="59"/>
      <c r="T770" s="5"/>
    </row>
    <row r="771" spans="1:20" s="19" customFormat="1" ht="20.25">
      <c r="A771" s="266"/>
      <c r="B771" s="126"/>
      <c r="C771" s="436"/>
      <c r="D771" s="126"/>
      <c r="E771" s="266"/>
      <c r="F771" s="235"/>
      <c r="G771" s="309"/>
      <c r="H771" s="219">
        <f t="shared" si="45"/>
        <v>-2.7398527890909463E-11</v>
      </c>
      <c r="I771" s="199">
        <f t="shared" si="44"/>
        <v>0</v>
      </c>
      <c r="J771" s="200"/>
      <c r="K771" s="202"/>
      <c r="L771" s="213"/>
      <c r="M771" s="126"/>
      <c r="N771" s="205"/>
      <c r="O771" s="365"/>
      <c r="P771" s="341"/>
      <c r="Q771" s="7"/>
      <c r="R771" s="7"/>
      <c r="S771" s="59"/>
      <c r="T771" s="5"/>
    </row>
    <row r="772" spans="1:20" s="19" customFormat="1" ht="20.25">
      <c r="A772" s="266"/>
      <c r="B772" s="126"/>
      <c r="C772" s="436"/>
      <c r="D772" s="126"/>
      <c r="E772" s="266"/>
      <c r="F772" s="235"/>
      <c r="G772" s="309"/>
      <c r="H772" s="219">
        <f t="shared" si="45"/>
        <v>-2.7398527890909463E-11</v>
      </c>
      <c r="I772" s="199">
        <f t="shared" si="44"/>
        <v>0</v>
      </c>
      <c r="J772" s="200"/>
      <c r="K772" s="202"/>
      <c r="L772" s="212"/>
      <c r="M772" s="126"/>
      <c r="N772" s="205"/>
      <c r="O772" s="366"/>
      <c r="P772" s="341"/>
      <c r="Q772" s="7"/>
      <c r="R772" s="7"/>
      <c r="S772" s="59"/>
      <c r="T772" s="5"/>
    </row>
    <row r="773" spans="1:20" s="19" customFormat="1" ht="20.25">
      <c r="A773" s="266"/>
      <c r="B773" s="126"/>
      <c r="C773" s="436"/>
      <c r="D773" s="126"/>
      <c r="E773" s="266"/>
      <c r="F773" s="235"/>
      <c r="G773" s="309"/>
      <c r="H773" s="219">
        <f t="shared" si="45"/>
        <v>-2.7398527890909463E-11</v>
      </c>
      <c r="I773" s="199">
        <f t="shared" si="44"/>
        <v>0</v>
      </c>
      <c r="J773" s="200"/>
      <c r="K773" s="202"/>
      <c r="L773" s="212"/>
      <c r="M773" s="126"/>
      <c r="N773" s="205"/>
      <c r="O773" s="366"/>
      <c r="P773" s="341"/>
      <c r="Q773" s="7"/>
      <c r="R773" s="7"/>
      <c r="S773" s="59"/>
      <c r="T773" s="5"/>
    </row>
    <row r="774" spans="1:20" s="19" customFormat="1" ht="20.25">
      <c r="A774" s="266"/>
      <c r="B774" s="126"/>
      <c r="C774" s="436"/>
      <c r="D774" s="126"/>
      <c r="E774" s="266"/>
      <c r="F774" s="235"/>
      <c r="G774" s="309"/>
      <c r="H774" s="219">
        <f t="shared" si="45"/>
        <v>-2.7398527890909463E-11</v>
      </c>
      <c r="I774" s="199">
        <f t="shared" si="44"/>
        <v>0</v>
      </c>
      <c r="J774" s="200"/>
      <c r="K774" s="202"/>
      <c r="L774" s="212"/>
      <c r="M774" s="126"/>
      <c r="N774" s="205"/>
      <c r="O774" s="366"/>
      <c r="P774" s="341"/>
      <c r="Q774" s="7"/>
      <c r="R774" s="7"/>
      <c r="S774" s="59"/>
      <c r="T774" s="5"/>
    </row>
    <row r="775" spans="1:20" s="19" customFormat="1" ht="20.25">
      <c r="A775" s="266"/>
      <c r="B775" s="126"/>
      <c r="C775" s="436"/>
      <c r="D775" s="126"/>
      <c r="E775" s="266"/>
      <c r="F775" s="235"/>
      <c r="G775" s="309"/>
      <c r="H775" s="219">
        <f t="shared" si="45"/>
        <v>-2.7398527890909463E-11</v>
      </c>
      <c r="I775" s="199">
        <f t="shared" si="44"/>
        <v>0</v>
      </c>
      <c r="J775" s="200"/>
      <c r="K775" s="202"/>
      <c r="L775" s="212"/>
      <c r="M775" s="126"/>
      <c r="N775" s="205"/>
      <c r="O775" s="366"/>
      <c r="P775" s="341"/>
      <c r="Q775" s="7"/>
      <c r="R775" s="7"/>
      <c r="S775" s="59"/>
      <c r="T775" s="5"/>
    </row>
    <row r="776" spans="1:20" s="19" customFormat="1" ht="20.25">
      <c r="A776" s="266"/>
      <c r="B776" s="126"/>
      <c r="C776" s="436"/>
      <c r="D776" s="126"/>
      <c r="E776" s="266"/>
      <c r="F776" s="235"/>
      <c r="G776" s="309"/>
      <c r="H776" s="219">
        <f t="shared" si="45"/>
        <v>-2.7398527890909463E-11</v>
      </c>
      <c r="I776" s="199">
        <f t="shared" si="44"/>
        <v>0</v>
      </c>
      <c r="J776" s="200"/>
      <c r="K776" s="202"/>
      <c r="L776" s="212"/>
      <c r="M776" s="126"/>
      <c r="N776" s="205"/>
      <c r="O776" s="366"/>
      <c r="P776" s="341"/>
      <c r="Q776" s="7"/>
      <c r="R776" s="7"/>
      <c r="S776" s="59"/>
      <c r="T776" s="5"/>
    </row>
    <row r="777" spans="1:20" s="19" customFormat="1" ht="20.25">
      <c r="A777" s="266"/>
      <c r="B777" s="126"/>
      <c r="C777" s="436"/>
      <c r="D777" s="126"/>
      <c r="E777" s="266"/>
      <c r="F777" s="235"/>
      <c r="G777" s="309"/>
      <c r="H777" s="219">
        <f t="shared" si="45"/>
        <v>-2.7398527890909463E-11</v>
      </c>
      <c r="I777" s="199">
        <f t="shared" si="44"/>
        <v>0</v>
      </c>
      <c r="J777" s="200"/>
      <c r="K777" s="202"/>
      <c r="L777" s="212"/>
      <c r="M777" s="126"/>
      <c r="N777" s="205"/>
      <c r="O777" s="366"/>
      <c r="P777" s="341"/>
      <c r="Q777" s="7"/>
      <c r="R777" s="7"/>
      <c r="S777" s="59"/>
      <c r="T777" s="5"/>
    </row>
    <row r="778" spans="1:20" s="19" customFormat="1" ht="20.25">
      <c r="A778" s="266"/>
      <c r="B778" s="126"/>
      <c r="C778" s="436"/>
      <c r="D778" s="126"/>
      <c r="E778" s="266"/>
      <c r="F778" s="235"/>
      <c r="G778" s="309"/>
      <c r="H778" s="219">
        <f t="shared" si="45"/>
        <v>-2.7398527890909463E-11</v>
      </c>
      <c r="I778" s="199">
        <f t="shared" si="44"/>
        <v>0</v>
      </c>
      <c r="J778" s="200"/>
      <c r="K778" s="202"/>
      <c r="L778" s="212"/>
      <c r="M778" s="126"/>
      <c r="N778" s="205"/>
      <c r="O778" s="366"/>
      <c r="P778" s="341"/>
      <c r="Q778" s="7"/>
      <c r="R778" s="7"/>
      <c r="S778" s="59"/>
      <c r="T778" s="5"/>
    </row>
    <row r="779" spans="1:20" s="19" customFormat="1" ht="21.75">
      <c r="A779" s="266"/>
      <c r="B779" s="126"/>
      <c r="C779" s="449"/>
      <c r="D779" s="284"/>
      <c r="E779" s="433"/>
      <c r="F779" s="235"/>
      <c r="G779" s="309"/>
      <c r="H779" s="219">
        <f t="shared" si="45"/>
        <v>-2.7398527890909463E-11</v>
      </c>
      <c r="I779" s="199">
        <f t="shared" si="44"/>
        <v>0</v>
      </c>
      <c r="J779" s="200"/>
      <c r="K779" s="293"/>
      <c r="L779" s="212"/>
      <c r="M779" s="126"/>
      <c r="N779" s="126"/>
      <c r="O779" s="366"/>
      <c r="P779" s="341"/>
      <c r="Q779" s="7"/>
      <c r="R779" s="7"/>
      <c r="S779" s="59"/>
      <c r="T779" s="5"/>
    </row>
    <row r="780" spans="1:20" s="19" customFormat="1">
      <c r="A780" s="266"/>
      <c r="B780" s="199"/>
      <c r="C780" s="437"/>
      <c r="D780" s="199"/>
      <c r="E780" s="429"/>
      <c r="F780" s="227"/>
      <c r="G780" s="454"/>
      <c r="H780" s="219">
        <f t="shared" si="45"/>
        <v>-2.7398527890909463E-11</v>
      </c>
      <c r="I780" s="199">
        <f t="shared" si="44"/>
        <v>0</v>
      </c>
      <c r="J780" s="294"/>
      <c r="K780" s="295"/>
      <c r="L780" s="296"/>
      <c r="M780" s="199"/>
      <c r="N780" s="205"/>
      <c r="O780" s="366"/>
      <c r="P780" s="341"/>
      <c r="Q780" s="7"/>
      <c r="R780" s="7"/>
      <c r="S780" s="59"/>
      <c r="T780" s="5"/>
    </row>
    <row r="781" spans="1:20" s="19" customFormat="1" ht="20.25">
      <c r="A781" s="266"/>
      <c r="B781" s="126"/>
      <c r="C781" s="436"/>
      <c r="D781" s="126"/>
      <c r="E781" s="266"/>
      <c r="F781" s="234"/>
      <c r="G781" s="309"/>
      <c r="H781" s="219">
        <f t="shared" si="45"/>
        <v>-2.7398527890909463E-11</v>
      </c>
      <c r="I781" s="199">
        <f t="shared" si="44"/>
        <v>0</v>
      </c>
      <c r="J781" s="200"/>
      <c r="K781" s="202"/>
      <c r="L781" s="212"/>
      <c r="M781" s="126"/>
      <c r="N781" s="205"/>
      <c r="O781" s="366"/>
      <c r="P781" s="341"/>
      <c r="Q781" s="7"/>
      <c r="R781" s="7"/>
      <c r="S781" s="59"/>
      <c r="T781" s="5"/>
    </row>
    <row r="782" spans="1:20" s="19" customFormat="1" ht="20.25">
      <c r="A782" s="266"/>
      <c r="B782" s="126"/>
      <c r="C782" s="436"/>
      <c r="D782" s="126"/>
      <c r="E782" s="266"/>
      <c r="F782" s="234"/>
      <c r="G782" s="309"/>
      <c r="H782" s="219">
        <f t="shared" si="45"/>
        <v>-2.7398527890909463E-11</v>
      </c>
      <c r="I782" s="199">
        <f t="shared" si="44"/>
        <v>0</v>
      </c>
      <c r="J782" s="200"/>
      <c r="K782" s="202"/>
      <c r="L782" s="212"/>
      <c r="M782" s="126"/>
      <c r="N782" s="205"/>
      <c r="O782" s="366"/>
      <c r="P782" s="341"/>
      <c r="Q782" s="7"/>
      <c r="R782" s="7"/>
      <c r="S782" s="59"/>
      <c r="T782" s="5"/>
    </row>
    <row r="783" spans="1:20" s="19" customFormat="1" ht="20.25">
      <c r="A783" s="266"/>
      <c r="B783" s="126"/>
      <c r="C783" s="436"/>
      <c r="D783" s="126"/>
      <c r="E783" s="266"/>
      <c r="F783" s="234"/>
      <c r="G783" s="309"/>
      <c r="H783" s="219">
        <f t="shared" si="45"/>
        <v>-2.7398527890909463E-11</v>
      </c>
      <c r="I783" s="199">
        <f t="shared" si="44"/>
        <v>0</v>
      </c>
      <c r="J783" s="200"/>
      <c r="K783" s="202"/>
      <c r="L783" s="212"/>
      <c r="M783" s="126"/>
      <c r="N783" s="205"/>
      <c r="O783" s="366"/>
      <c r="P783" s="341"/>
      <c r="Q783" s="7"/>
      <c r="R783" s="7"/>
      <c r="S783" s="59"/>
      <c r="T783" s="5"/>
    </row>
    <row r="784" spans="1:20" s="19" customFormat="1" ht="20.25">
      <c r="A784" s="266"/>
      <c r="B784" s="126"/>
      <c r="C784" s="436"/>
      <c r="D784" s="126"/>
      <c r="E784" s="266"/>
      <c r="F784" s="234"/>
      <c r="G784" s="309"/>
      <c r="H784" s="219">
        <f t="shared" si="45"/>
        <v>-2.7398527890909463E-11</v>
      </c>
      <c r="I784" s="199">
        <f t="shared" si="44"/>
        <v>0</v>
      </c>
      <c r="J784" s="200"/>
      <c r="K784" s="202"/>
      <c r="L784" s="212"/>
      <c r="M784" s="126"/>
      <c r="N784" s="205"/>
      <c r="O784" s="366"/>
      <c r="P784" s="341"/>
      <c r="Q784" s="7"/>
      <c r="R784" s="7"/>
      <c r="S784" s="59"/>
      <c r="T784" s="5"/>
    </row>
    <row r="785" spans="1:20" s="19" customFormat="1" ht="20.25">
      <c r="A785" s="266"/>
      <c r="B785" s="126"/>
      <c r="C785" s="436"/>
      <c r="D785" s="126"/>
      <c r="E785" s="266"/>
      <c r="F785" s="234"/>
      <c r="G785" s="309"/>
      <c r="H785" s="219">
        <f t="shared" si="45"/>
        <v>-2.7398527890909463E-11</v>
      </c>
      <c r="I785" s="199">
        <f t="shared" si="44"/>
        <v>0</v>
      </c>
      <c r="J785" s="200"/>
      <c r="K785" s="202"/>
      <c r="L785" s="212"/>
      <c r="M785" s="126"/>
      <c r="N785" s="205"/>
      <c r="O785" s="366"/>
      <c r="P785" s="341"/>
      <c r="Q785" s="7"/>
      <c r="R785" s="7"/>
      <c r="S785" s="59"/>
      <c r="T785" s="5"/>
    </row>
    <row r="786" spans="1:20" s="19" customFormat="1" ht="20.25">
      <c r="A786" s="266"/>
      <c r="B786" s="126"/>
      <c r="C786" s="436"/>
      <c r="D786" s="126"/>
      <c r="E786" s="266"/>
      <c r="F786" s="234"/>
      <c r="G786" s="309"/>
      <c r="H786" s="219">
        <f t="shared" si="45"/>
        <v>-2.7398527890909463E-11</v>
      </c>
      <c r="I786" s="199">
        <f t="shared" si="44"/>
        <v>0</v>
      </c>
      <c r="J786" s="200"/>
      <c r="K786" s="202"/>
      <c r="L786" s="212"/>
      <c r="M786" s="126"/>
      <c r="N786" s="205"/>
      <c r="O786" s="366"/>
      <c r="P786" s="341"/>
      <c r="Q786" s="7"/>
      <c r="R786" s="7"/>
      <c r="S786" s="59"/>
      <c r="T786" s="5"/>
    </row>
    <row r="787" spans="1:20" s="19" customFormat="1" ht="20.25">
      <c r="A787" s="266"/>
      <c r="B787" s="126"/>
      <c r="C787" s="436"/>
      <c r="D787" s="126"/>
      <c r="E787" s="266"/>
      <c r="F787" s="234"/>
      <c r="G787" s="309"/>
      <c r="H787" s="219">
        <f t="shared" si="45"/>
        <v>-2.7398527890909463E-11</v>
      </c>
      <c r="I787" s="199">
        <f t="shared" si="44"/>
        <v>0</v>
      </c>
      <c r="J787" s="200"/>
      <c r="K787" s="202"/>
      <c r="L787" s="212"/>
      <c r="M787" s="126"/>
      <c r="N787" s="205"/>
      <c r="O787" s="366"/>
      <c r="P787" s="341"/>
      <c r="Q787" s="7"/>
      <c r="R787" s="7"/>
      <c r="S787" s="59"/>
      <c r="T787" s="5"/>
    </row>
    <row r="788" spans="1:20" s="19" customFormat="1" ht="20.25">
      <c r="A788" s="266"/>
      <c r="B788" s="126"/>
      <c r="C788" s="436"/>
      <c r="D788" s="126"/>
      <c r="E788" s="266"/>
      <c r="F788" s="234"/>
      <c r="G788" s="309"/>
      <c r="H788" s="219">
        <f t="shared" si="45"/>
        <v>-2.7398527890909463E-11</v>
      </c>
      <c r="I788" s="199">
        <f t="shared" si="44"/>
        <v>0</v>
      </c>
      <c r="J788" s="200"/>
      <c r="K788" s="202"/>
      <c r="L788" s="212"/>
      <c r="M788" s="126"/>
      <c r="N788" s="205"/>
      <c r="O788" s="366"/>
      <c r="P788" s="341"/>
      <c r="Q788" s="7"/>
      <c r="R788" s="7"/>
      <c r="S788" s="59"/>
      <c r="T788" s="5"/>
    </row>
    <row r="789" spans="1:20" s="19" customFormat="1" ht="20.25">
      <c r="A789" s="266"/>
      <c r="B789" s="126"/>
      <c r="C789" s="436"/>
      <c r="D789" s="126"/>
      <c r="E789" s="266"/>
      <c r="F789" s="234"/>
      <c r="G789" s="309"/>
      <c r="H789" s="219">
        <f t="shared" si="45"/>
        <v>-2.7398527890909463E-11</v>
      </c>
      <c r="I789" s="199">
        <f t="shared" si="44"/>
        <v>0</v>
      </c>
      <c r="J789" s="200"/>
      <c r="K789" s="202"/>
      <c r="L789" s="212"/>
      <c r="M789" s="126"/>
      <c r="N789" s="205"/>
      <c r="O789" s="366"/>
      <c r="P789" s="341"/>
      <c r="Q789" s="7"/>
      <c r="R789" s="7"/>
      <c r="S789" s="59"/>
      <c r="T789" s="5"/>
    </row>
    <row r="790" spans="1:20" s="19" customFormat="1" ht="20.25">
      <c r="A790" s="266"/>
      <c r="B790" s="126"/>
      <c r="C790" s="436"/>
      <c r="D790" s="126"/>
      <c r="E790" s="266"/>
      <c r="F790" s="234"/>
      <c r="G790" s="309"/>
      <c r="H790" s="219">
        <f t="shared" si="45"/>
        <v>-2.7398527890909463E-11</v>
      </c>
      <c r="I790" s="199">
        <f t="shared" si="44"/>
        <v>0</v>
      </c>
      <c r="J790" s="200"/>
      <c r="K790" s="202"/>
      <c r="L790" s="212"/>
      <c r="M790" s="126"/>
      <c r="N790" s="205"/>
      <c r="O790" s="366"/>
      <c r="P790" s="341"/>
      <c r="Q790" s="7"/>
      <c r="R790" s="7"/>
      <c r="S790" s="59"/>
      <c r="T790" s="5"/>
    </row>
    <row r="791" spans="1:20" s="19" customFormat="1" ht="20.25">
      <c r="A791" s="266"/>
      <c r="B791" s="126"/>
      <c r="C791" s="436"/>
      <c r="D791" s="126"/>
      <c r="E791" s="266"/>
      <c r="F791" s="234"/>
      <c r="G791" s="309"/>
      <c r="H791" s="219">
        <f t="shared" si="45"/>
        <v>-2.7398527890909463E-11</v>
      </c>
      <c r="I791" s="199">
        <f t="shared" si="44"/>
        <v>0</v>
      </c>
      <c r="J791" s="200"/>
      <c r="K791" s="202"/>
      <c r="L791" s="212"/>
      <c r="M791" s="126"/>
      <c r="N791" s="205"/>
      <c r="O791" s="366"/>
      <c r="P791" s="341"/>
      <c r="Q791" s="7"/>
      <c r="R791" s="7"/>
      <c r="S791" s="59"/>
      <c r="T791" s="5"/>
    </row>
    <row r="792" spans="1:20" s="19" customFormat="1" ht="20.25">
      <c r="A792" s="266"/>
      <c r="B792" s="126"/>
      <c r="C792" s="436"/>
      <c r="D792" s="126"/>
      <c r="E792" s="266"/>
      <c r="F792" s="234"/>
      <c r="G792" s="309"/>
      <c r="H792" s="219">
        <f t="shared" si="45"/>
        <v>-2.7398527890909463E-11</v>
      </c>
      <c r="I792" s="199">
        <f t="shared" si="44"/>
        <v>0</v>
      </c>
      <c r="J792" s="200"/>
      <c r="K792" s="202"/>
      <c r="L792" s="212"/>
      <c r="M792" s="126"/>
      <c r="N792" s="205"/>
      <c r="O792" s="366"/>
      <c r="P792" s="341"/>
      <c r="Q792" s="7"/>
      <c r="R792" s="7"/>
      <c r="S792" s="59"/>
      <c r="T792" s="5"/>
    </row>
    <row r="793" spans="1:20" s="19" customFormat="1" ht="20.25">
      <c r="A793" s="266"/>
      <c r="B793" s="126"/>
      <c r="C793" s="436"/>
      <c r="D793" s="126"/>
      <c r="E793" s="266"/>
      <c r="F793" s="234"/>
      <c r="G793" s="309"/>
      <c r="H793" s="219">
        <f t="shared" si="45"/>
        <v>-2.7398527890909463E-11</v>
      </c>
      <c r="I793" s="199">
        <f t="shared" si="44"/>
        <v>0</v>
      </c>
      <c r="J793" s="200"/>
      <c r="K793" s="202"/>
      <c r="L793" s="212"/>
      <c r="M793" s="126"/>
      <c r="N793" s="205"/>
      <c r="O793" s="366"/>
      <c r="P793" s="341"/>
      <c r="Q793" s="7"/>
      <c r="R793" s="7"/>
      <c r="S793" s="59"/>
      <c r="T793" s="5"/>
    </row>
    <row r="794" spans="1:20" s="19" customFormat="1" ht="20.25">
      <c r="A794" s="266"/>
      <c r="B794" s="126"/>
      <c r="C794" s="436"/>
      <c r="D794" s="126"/>
      <c r="E794" s="266"/>
      <c r="F794" s="234"/>
      <c r="G794" s="309"/>
      <c r="H794" s="219">
        <f t="shared" si="45"/>
        <v>-2.7398527890909463E-11</v>
      </c>
      <c r="I794" s="199">
        <f t="shared" si="44"/>
        <v>0</v>
      </c>
      <c r="J794" s="200"/>
      <c r="K794" s="202"/>
      <c r="L794" s="212"/>
      <c r="M794" s="126"/>
      <c r="N794" s="205"/>
      <c r="O794" s="366"/>
      <c r="P794" s="341"/>
      <c r="Q794" s="7"/>
      <c r="R794" s="7"/>
      <c r="S794" s="59"/>
      <c r="T794" s="5"/>
    </row>
    <row r="795" spans="1:20" s="19" customFormat="1" ht="20.25">
      <c r="A795" s="266"/>
      <c r="B795" s="126"/>
      <c r="C795" s="436"/>
      <c r="D795" s="126"/>
      <c r="E795" s="266"/>
      <c r="F795" s="234"/>
      <c r="G795" s="309"/>
      <c r="H795" s="219">
        <f t="shared" si="45"/>
        <v>-2.7398527890909463E-11</v>
      </c>
      <c r="I795" s="199">
        <f t="shared" si="44"/>
        <v>0</v>
      </c>
      <c r="J795" s="200"/>
      <c r="K795" s="202"/>
      <c r="L795" s="212"/>
      <c r="M795" s="126"/>
      <c r="N795" s="205"/>
      <c r="O795" s="366"/>
      <c r="P795" s="341"/>
      <c r="Q795" s="7"/>
      <c r="R795" s="7"/>
      <c r="S795" s="59"/>
      <c r="T795" s="5"/>
    </row>
    <row r="796" spans="1:20" s="19" customFormat="1" ht="20.25">
      <c r="A796" s="266"/>
      <c r="B796" s="126"/>
      <c r="C796" s="436"/>
      <c r="D796" s="126"/>
      <c r="E796" s="266"/>
      <c r="F796" s="234"/>
      <c r="G796" s="309"/>
      <c r="H796" s="219">
        <f t="shared" si="45"/>
        <v>-2.7398527890909463E-11</v>
      </c>
      <c r="I796" s="199">
        <f t="shared" si="44"/>
        <v>0</v>
      </c>
      <c r="J796" s="200"/>
      <c r="K796" s="202"/>
      <c r="L796" s="212"/>
      <c r="M796" s="126"/>
      <c r="N796" s="205"/>
      <c r="O796" s="366"/>
      <c r="P796" s="341"/>
      <c r="Q796" s="7"/>
      <c r="R796" s="7"/>
      <c r="S796" s="59"/>
      <c r="T796" s="5"/>
    </row>
    <row r="797" spans="1:20" s="19" customFormat="1" ht="20.25">
      <c r="A797" s="266"/>
      <c r="B797" s="126"/>
      <c r="C797" s="436"/>
      <c r="D797" s="126"/>
      <c r="E797" s="266"/>
      <c r="F797" s="234"/>
      <c r="G797" s="309"/>
      <c r="H797" s="219">
        <f t="shared" si="45"/>
        <v>-2.7398527890909463E-11</v>
      </c>
      <c r="I797" s="199">
        <f t="shared" si="44"/>
        <v>0</v>
      </c>
      <c r="J797" s="200"/>
      <c r="K797" s="202"/>
      <c r="L797" s="212"/>
      <c r="M797" s="126"/>
      <c r="N797" s="205"/>
      <c r="O797" s="366"/>
      <c r="P797" s="341"/>
      <c r="Q797" s="7"/>
      <c r="R797" s="7"/>
      <c r="S797" s="59"/>
      <c r="T797" s="5"/>
    </row>
    <row r="798" spans="1:20" s="19" customFormat="1" ht="20.25">
      <c r="A798" s="266"/>
      <c r="B798" s="126"/>
      <c r="C798" s="436"/>
      <c r="D798" s="126"/>
      <c r="E798" s="266"/>
      <c r="F798" s="234"/>
      <c r="G798" s="309"/>
      <c r="H798" s="219">
        <f t="shared" ref="H798:H803" si="46">H797-F798+C798</f>
        <v>-2.7398527890909463E-11</v>
      </c>
      <c r="I798" s="199">
        <f t="shared" ref="I798:I801" si="47">I797-G798+D798</f>
        <v>0</v>
      </c>
      <c r="J798" s="200"/>
      <c r="K798" s="202"/>
      <c r="L798" s="212"/>
      <c r="M798" s="126"/>
      <c r="N798" s="205"/>
      <c r="O798" s="366"/>
      <c r="P798" s="341"/>
      <c r="Q798" s="7"/>
      <c r="R798" s="7"/>
      <c r="S798" s="59"/>
      <c r="T798" s="5"/>
    </row>
    <row r="799" spans="1:20" s="19" customFormat="1" ht="20.25">
      <c r="A799" s="266"/>
      <c r="B799" s="126"/>
      <c r="C799" s="436"/>
      <c r="D799" s="126"/>
      <c r="E799" s="266"/>
      <c r="F799" s="234"/>
      <c r="G799" s="309"/>
      <c r="H799" s="219">
        <f t="shared" si="46"/>
        <v>-2.7398527890909463E-11</v>
      </c>
      <c r="I799" s="199">
        <f t="shared" si="47"/>
        <v>0</v>
      </c>
      <c r="J799" s="200"/>
      <c r="K799" s="202"/>
      <c r="L799" s="212"/>
      <c r="M799" s="126"/>
      <c r="N799" s="205"/>
      <c r="O799" s="366"/>
      <c r="P799" s="341"/>
      <c r="Q799" s="7"/>
      <c r="R799" s="7"/>
      <c r="S799" s="59"/>
      <c r="T799" s="5"/>
    </row>
    <row r="800" spans="1:20" s="19" customFormat="1" ht="20.25">
      <c r="A800" s="266"/>
      <c r="B800" s="126"/>
      <c r="C800" s="436"/>
      <c r="D800" s="126"/>
      <c r="E800" s="266"/>
      <c r="F800" s="234"/>
      <c r="G800" s="309"/>
      <c r="H800" s="219">
        <f t="shared" si="46"/>
        <v>-2.7398527890909463E-11</v>
      </c>
      <c r="I800" s="199">
        <f t="shared" si="47"/>
        <v>0</v>
      </c>
      <c r="J800" s="200"/>
      <c r="K800" s="202"/>
      <c r="L800" s="212"/>
      <c r="M800" s="126"/>
      <c r="N800" s="205"/>
      <c r="O800" s="366"/>
      <c r="P800" s="341"/>
      <c r="Q800" s="7"/>
      <c r="R800" s="7"/>
      <c r="S800" s="59"/>
      <c r="T800" s="5"/>
    </row>
    <row r="801" spans="1:20" s="19" customFormat="1" ht="21.75">
      <c r="A801" s="266"/>
      <c r="B801" s="126"/>
      <c r="C801" s="448"/>
      <c r="D801" s="284"/>
      <c r="E801" s="433"/>
      <c r="F801" s="297"/>
      <c r="G801" s="459"/>
      <c r="H801" s="219">
        <f t="shared" si="46"/>
        <v>-2.7398527890909463E-11</v>
      </c>
      <c r="I801" s="199">
        <f t="shared" si="47"/>
        <v>0</v>
      </c>
      <c r="J801" s="298"/>
      <c r="K801" s="293"/>
      <c r="L801" s="212"/>
      <c r="M801" s="126"/>
      <c r="N801" s="205"/>
      <c r="O801" s="366"/>
      <c r="P801" s="341"/>
      <c r="Q801" s="7"/>
      <c r="R801" s="7"/>
      <c r="S801" s="59"/>
      <c r="T801" s="5"/>
    </row>
    <row r="802" spans="1:20" s="19" customFormat="1">
      <c r="A802" s="266"/>
      <c r="B802" s="199"/>
      <c r="C802" s="437"/>
      <c r="D802" s="199"/>
      <c r="E802" s="429"/>
      <c r="F802" s="227"/>
      <c r="G802" s="454"/>
      <c r="H802" s="219">
        <f t="shared" si="46"/>
        <v>-2.7398527890909463E-11</v>
      </c>
      <c r="I802" s="199">
        <f t="shared" ref="I802:I865" si="48">I801-G802+D802</f>
        <v>0</v>
      </c>
      <c r="J802" s="294"/>
      <c r="K802" s="295"/>
      <c r="L802" s="296"/>
      <c r="M802" s="126"/>
      <c r="N802" s="126"/>
      <c r="O802" s="366"/>
      <c r="P802" s="341"/>
      <c r="Q802" s="7"/>
      <c r="R802" s="7"/>
      <c r="S802" s="59"/>
      <c r="T802" s="5"/>
    </row>
    <row r="803" spans="1:20" s="19" customFormat="1" ht="20.25">
      <c r="A803" s="266"/>
      <c r="B803" s="126"/>
      <c r="C803" s="436"/>
      <c r="D803" s="126"/>
      <c r="E803" s="266"/>
      <c r="F803" s="234"/>
      <c r="G803" s="309"/>
      <c r="H803" s="219">
        <f t="shared" si="46"/>
        <v>-2.7398527890909463E-11</v>
      </c>
      <c r="I803" s="199">
        <f t="shared" si="48"/>
        <v>0</v>
      </c>
      <c r="J803" s="200"/>
      <c r="K803" s="202"/>
      <c r="L803" s="212"/>
      <c r="M803" s="126"/>
      <c r="N803" s="126"/>
      <c r="O803" s="366"/>
      <c r="P803" s="341"/>
      <c r="Q803" s="7"/>
      <c r="R803" s="7"/>
      <c r="S803" s="59"/>
      <c r="T803" s="5"/>
    </row>
    <row r="804" spans="1:20" s="19" customFormat="1" ht="20.25">
      <c r="A804" s="266"/>
      <c r="B804" s="126"/>
      <c r="C804" s="436"/>
      <c r="D804" s="126"/>
      <c r="E804" s="266"/>
      <c r="F804" s="234"/>
      <c r="G804" s="309"/>
      <c r="H804" s="219">
        <f t="shared" ref="H804:H867" si="49">H803-F804+C804</f>
        <v>-2.7398527890909463E-11</v>
      </c>
      <c r="I804" s="199">
        <f t="shared" si="48"/>
        <v>0</v>
      </c>
      <c r="J804" s="200"/>
      <c r="K804" s="202"/>
      <c r="L804" s="212"/>
      <c r="M804" s="126"/>
      <c r="N804" s="126"/>
      <c r="O804" s="366"/>
      <c r="P804" s="341"/>
      <c r="Q804" s="7"/>
      <c r="R804" s="7"/>
      <c r="S804" s="59"/>
      <c r="T804" s="5"/>
    </row>
    <row r="805" spans="1:20" s="19" customFormat="1" ht="20.25">
      <c r="A805" s="266"/>
      <c r="B805" s="126"/>
      <c r="C805" s="436"/>
      <c r="D805" s="126"/>
      <c r="E805" s="266"/>
      <c r="F805" s="234"/>
      <c r="G805" s="309"/>
      <c r="H805" s="219">
        <f t="shared" si="49"/>
        <v>-2.7398527890909463E-11</v>
      </c>
      <c r="I805" s="199">
        <f t="shared" si="48"/>
        <v>0</v>
      </c>
      <c r="J805" s="200"/>
      <c r="K805" s="202"/>
      <c r="L805" s="212"/>
      <c r="M805" s="126"/>
      <c r="N805" s="126"/>
      <c r="O805" s="366"/>
      <c r="P805" s="341"/>
      <c r="Q805" s="7"/>
      <c r="R805" s="7"/>
      <c r="S805" s="59"/>
      <c r="T805" s="5"/>
    </row>
    <row r="806" spans="1:20" s="19" customFormat="1" ht="20.25">
      <c r="A806" s="266"/>
      <c r="B806" s="126"/>
      <c r="C806" s="436"/>
      <c r="D806" s="126"/>
      <c r="E806" s="266"/>
      <c r="F806" s="234"/>
      <c r="G806" s="309"/>
      <c r="H806" s="219">
        <f t="shared" si="49"/>
        <v>-2.7398527890909463E-11</v>
      </c>
      <c r="I806" s="199">
        <f t="shared" si="48"/>
        <v>0</v>
      </c>
      <c r="J806" s="200"/>
      <c r="K806" s="202"/>
      <c r="L806" s="212"/>
      <c r="M806" s="126"/>
      <c r="N806" s="126"/>
      <c r="O806" s="366"/>
      <c r="P806" s="341"/>
      <c r="Q806" s="7"/>
      <c r="R806" s="7"/>
      <c r="S806" s="59"/>
      <c r="T806" s="5"/>
    </row>
    <row r="807" spans="1:20" s="19" customFormat="1" ht="20.25">
      <c r="A807" s="266"/>
      <c r="B807" s="126"/>
      <c r="C807" s="436"/>
      <c r="D807" s="126"/>
      <c r="E807" s="266"/>
      <c r="F807" s="234"/>
      <c r="G807" s="309"/>
      <c r="H807" s="219">
        <f t="shared" si="49"/>
        <v>-2.7398527890909463E-11</v>
      </c>
      <c r="I807" s="199">
        <f t="shared" si="48"/>
        <v>0</v>
      </c>
      <c r="J807" s="200"/>
      <c r="K807" s="202"/>
      <c r="L807" s="212"/>
      <c r="M807" s="126"/>
      <c r="N807" s="126"/>
      <c r="O807" s="366"/>
      <c r="P807" s="341"/>
      <c r="Q807" s="7"/>
      <c r="R807" s="7"/>
      <c r="S807" s="59"/>
      <c r="T807" s="5"/>
    </row>
    <row r="808" spans="1:20" s="19" customFormat="1" ht="20.25">
      <c r="A808" s="266"/>
      <c r="B808" s="126"/>
      <c r="C808" s="436"/>
      <c r="D808" s="126"/>
      <c r="E808" s="266"/>
      <c r="F808" s="234"/>
      <c r="G808" s="309"/>
      <c r="H808" s="219">
        <f t="shared" si="49"/>
        <v>-2.7398527890909463E-11</v>
      </c>
      <c r="I808" s="199">
        <f t="shared" si="48"/>
        <v>0</v>
      </c>
      <c r="J808" s="200"/>
      <c r="K808" s="202"/>
      <c r="L808" s="212"/>
      <c r="M808" s="126"/>
      <c r="N808" s="126"/>
      <c r="O808" s="366"/>
      <c r="P808" s="341"/>
      <c r="Q808" s="7"/>
      <c r="R808" s="7"/>
      <c r="S808" s="59"/>
      <c r="T808" s="5"/>
    </row>
    <row r="809" spans="1:20" s="19" customFormat="1" ht="20.25">
      <c r="A809" s="266"/>
      <c r="B809" s="126"/>
      <c r="C809" s="436"/>
      <c r="D809" s="126"/>
      <c r="E809" s="266"/>
      <c r="F809" s="234"/>
      <c r="G809" s="309"/>
      <c r="H809" s="219">
        <f t="shared" si="49"/>
        <v>-2.7398527890909463E-11</v>
      </c>
      <c r="I809" s="199">
        <f t="shared" si="48"/>
        <v>0</v>
      </c>
      <c r="J809" s="200"/>
      <c r="K809" s="202"/>
      <c r="L809" s="212"/>
      <c r="M809" s="126"/>
      <c r="N809" s="126"/>
      <c r="O809" s="366"/>
      <c r="P809" s="341"/>
      <c r="Q809" s="7"/>
      <c r="R809" s="7"/>
      <c r="S809" s="59"/>
      <c r="T809" s="5"/>
    </row>
    <row r="810" spans="1:20" s="19" customFormat="1" ht="20.25">
      <c r="A810" s="266"/>
      <c r="B810" s="126"/>
      <c r="C810" s="436"/>
      <c r="D810" s="126"/>
      <c r="E810" s="266"/>
      <c r="F810" s="234"/>
      <c r="G810" s="309"/>
      <c r="H810" s="219">
        <f t="shared" si="49"/>
        <v>-2.7398527890909463E-11</v>
      </c>
      <c r="I810" s="199">
        <f t="shared" si="48"/>
        <v>0</v>
      </c>
      <c r="J810" s="200"/>
      <c r="K810" s="202"/>
      <c r="L810" s="212"/>
      <c r="M810" s="126"/>
      <c r="N810" s="126"/>
      <c r="O810" s="366"/>
      <c r="P810" s="341"/>
      <c r="Q810" s="7"/>
      <c r="R810" s="7"/>
      <c r="S810" s="59"/>
      <c r="T810" s="5"/>
    </row>
    <row r="811" spans="1:20" s="19" customFormat="1" ht="20.25">
      <c r="A811" s="266"/>
      <c r="B811" s="126"/>
      <c r="C811" s="436"/>
      <c r="D811" s="126"/>
      <c r="E811" s="266"/>
      <c r="F811" s="234"/>
      <c r="G811" s="309"/>
      <c r="H811" s="219">
        <f t="shared" si="49"/>
        <v>-2.7398527890909463E-11</v>
      </c>
      <c r="I811" s="199">
        <f t="shared" si="48"/>
        <v>0</v>
      </c>
      <c r="J811" s="200"/>
      <c r="K811" s="202"/>
      <c r="L811" s="212"/>
      <c r="M811" s="126"/>
      <c r="N811" s="126"/>
      <c r="O811" s="366"/>
      <c r="P811" s="341"/>
      <c r="Q811" s="7"/>
      <c r="R811" s="7"/>
      <c r="S811" s="59"/>
      <c r="T811" s="5"/>
    </row>
    <row r="812" spans="1:20" s="19" customFormat="1" ht="20.25">
      <c r="A812" s="266"/>
      <c r="B812" s="126"/>
      <c r="C812" s="436"/>
      <c r="D812" s="126"/>
      <c r="E812" s="266"/>
      <c r="F812" s="234"/>
      <c r="G812" s="309"/>
      <c r="H812" s="219">
        <f t="shared" si="49"/>
        <v>-2.7398527890909463E-11</v>
      </c>
      <c r="I812" s="199">
        <f t="shared" si="48"/>
        <v>0</v>
      </c>
      <c r="J812" s="200"/>
      <c r="K812" s="202"/>
      <c r="L812" s="212"/>
      <c r="M812" s="126"/>
      <c r="N812" s="126"/>
      <c r="O812" s="366"/>
      <c r="P812" s="341"/>
      <c r="Q812" s="7"/>
      <c r="R812" s="7"/>
      <c r="S812" s="59"/>
      <c r="T812" s="5"/>
    </row>
    <row r="813" spans="1:20" s="19" customFormat="1" ht="20.25">
      <c r="A813" s="266"/>
      <c r="B813" s="126"/>
      <c r="C813" s="436"/>
      <c r="D813" s="126"/>
      <c r="E813" s="266"/>
      <c r="F813" s="234"/>
      <c r="G813" s="309"/>
      <c r="H813" s="219">
        <f t="shared" si="49"/>
        <v>-2.7398527890909463E-11</v>
      </c>
      <c r="I813" s="199">
        <f t="shared" si="48"/>
        <v>0</v>
      </c>
      <c r="J813" s="200"/>
      <c r="K813" s="202"/>
      <c r="L813" s="212"/>
      <c r="M813" s="126"/>
      <c r="N813" s="126"/>
      <c r="O813" s="366"/>
      <c r="P813" s="341"/>
      <c r="Q813" s="7"/>
      <c r="R813" s="7"/>
      <c r="S813" s="59"/>
      <c r="T813" s="5"/>
    </row>
    <row r="814" spans="1:20" s="19" customFormat="1" ht="20.25">
      <c r="A814" s="266"/>
      <c r="B814" s="126"/>
      <c r="C814" s="436"/>
      <c r="D814" s="126"/>
      <c r="E814" s="266"/>
      <c r="F814" s="234"/>
      <c r="G814" s="309"/>
      <c r="H814" s="219">
        <f t="shared" si="49"/>
        <v>-2.7398527890909463E-11</v>
      </c>
      <c r="I814" s="199">
        <f t="shared" si="48"/>
        <v>0</v>
      </c>
      <c r="J814" s="200"/>
      <c r="K814" s="202"/>
      <c r="L814" s="212"/>
      <c r="M814" s="126"/>
      <c r="N814" s="126"/>
      <c r="O814" s="366"/>
      <c r="P814" s="341"/>
      <c r="Q814" s="7"/>
      <c r="R814" s="7"/>
      <c r="S814" s="59"/>
      <c r="T814" s="5"/>
    </row>
    <row r="815" spans="1:20" s="19" customFormat="1" ht="20.25">
      <c r="A815" s="266"/>
      <c r="B815" s="126"/>
      <c r="C815" s="436"/>
      <c r="D815" s="126"/>
      <c r="E815" s="266"/>
      <c r="F815" s="234"/>
      <c r="G815" s="309"/>
      <c r="H815" s="219">
        <f t="shared" si="49"/>
        <v>-2.7398527890909463E-11</v>
      </c>
      <c r="I815" s="199">
        <f t="shared" si="48"/>
        <v>0</v>
      </c>
      <c r="J815" s="200"/>
      <c r="K815" s="202"/>
      <c r="L815" s="212"/>
      <c r="M815" s="126"/>
      <c r="N815" s="126"/>
      <c r="O815" s="366"/>
      <c r="P815" s="341"/>
      <c r="Q815" s="7"/>
      <c r="R815" s="7"/>
      <c r="S815" s="59"/>
      <c r="T815" s="5"/>
    </row>
    <row r="816" spans="1:20" s="19" customFormat="1" ht="20.25">
      <c r="A816" s="266"/>
      <c r="B816" s="126"/>
      <c r="C816" s="436"/>
      <c r="D816" s="126"/>
      <c r="E816" s="266"/>
      <c r="F816" s="234"/>
      <c r="G816" s="309"/>
      <c r="H816" s="219">
        <f t="shared" si="49"/>
        <v>-2.7398527890909463E-11</v>
      </c>
      <c r="I816" s="199">
        <f t="shared" si="48"/>
        <v>0</v>
      </c>
      <c r="J816" s="200"/>
      <c r="K816" s="202"/>
      <c r="L816" s="212"/>
      <c r="M816" s="126"/>
      <c r="N816" s="126"/>
      <c r="O816" s="366"/>
      <c r="P816" s="341"/>
      <c r="Q816" s="7"/>
      <c r="R816" s="7"/>
      <c r="S816" s="59"/>
      <c r="T816" s="5"/>
    </row>
    <row r="817" spans="1:20" s="19" customFormat="1" ht="20.25">
      <c r="A817" s="266"/>
      <c r="B817" s="126"/>
      <c r="C817" s="436"/>
      <c r="D817" s="126"/>
      <c r="E817" s="266"/>
      <c r="F817" s="234"/>
      <c r="G817" s="309"/>
      <c r="H817" s="219">
        <f t="shared" si="49"/>
        <v>-2.7398527890909463E-11</v>
      </c>
      <c r="I817" s="199">
        <f t="shared" si="48"/>
        <v>0</v>
      </c>
      <c r="J817" s="200"/>
      <c r="K817" s="202"/>
      <c r="L817" s="212"/>
      <c r="M817" s="126"/>
      <c r="N817" s="126"/>
      <c r="O817" s="366"/>
      <c r="P817" s="341"/>
      <c r="Q817" s="7"/>
      <c r="R817" s="7"/>
      <c r="S817" s="59"/>
      <c r="T817" s="5"/>
    </row>
    <row r="818" spans="1:20" s="19" customFormat="1" ht="20.25">
      <c r="A818" s="266"/>
      <c r="B818" s="126"/>
      <c r="C818" s="436"/>
      <c r="D818" s="126"/>
      <c r="E818" s="266"/>
      <c r="F818" s="234"/>
      <c r="G818" s="309"/>
      <c r="H818" s="219">
        <f t="shared" si="49"/>
        <v>-2.7398527890909463E-11</v>
      </c>
      <c r="I818" s="199">
        <f t="shared" si="48"/>
        <v>0</v>
      </c>
      <c r="J818" s="200"/>
      <c r="K818" s="202"/>
      <c r="L818" s="212"/>
      <c r="M818" s="126"/>
      <c r="N818" s="126"/>
      <c r="O818" s="366"/>
      <c r="P818" s="341"/>
      <c r="Q818" s="7"/>
      <c r="R818" s="7"/>
      <c r="S818" s="59"/>
      <c r="T818" s="5"/>
    </row>
    <row r="819" spans="1:20" s="19" customFormat="1" ht="20.25">
      <c r="A819" s="266"/>
      <c r="B819" s="126"/>
      <c r="C819" s="436"/>
      <c r="D819" s="126"/>
      <c r="E819" s="266"/>
      <c r="F819" s="234"/>
      <c r="G819" s="309"/>
      <c r="H819" s="219">
        <f t="shared" si="49"/>
        <v>-2.7398527890909463E-11</v>
      </c>
      <c r="I819" s="199">
        <f t="shared" si="48"/>
        <v>0</v>
      </c>
      <c r="J819" s="200"/>
      <c r="K819" s="202"/>
      <c r="L819" s="212"/>
      <c r="M819" s="126"/>
      <c r="N819" s="126"/>
      <c r="O819" s="366"/>
      <c r="P819" s="341"/>
      <c r="Q819" s="7"/>
      <c r="R819" s="7"/>
      <c r="S819" s="59"/>
      <c r="T819" s="5"/>
    </row>
    <row r="820" spans="1:20" s="19" customFormat="1" ht="20.25">
      <c r="A820" s="266"/>
      <c r="B820" s="126"/>
      <c r="C820" s="436"/>
      <c r="D820" s="126"/>
      <c r="E820" s="266"/>
      <c r="F820" s="234"/>
      <c r="G820" s="309"/>
      <c r="H820" s="219">
        <f t="shared" si="49"/>
        <v>-2.7398527890909463E-11</v>
      </c>
      <c r="I820" s="199">
        <f t="shared" si="48"/>
        <v>0</v>
      </c>
      <c r="J820" s="200"/>
      <c r="K820" s="202"/>
      <c r="L820" s="212"/>
      <c r="M820" s="126"/>
      <c r="N820" s="126"/>
      <c r="O820" s="366"/>
      <c r="P820" s="341"/>
      <c r="Q820" s="7"/>
      <c r="R820" s="7"/>
      <c r="S820" s="59"/>
      <c r="T820" s="5"/>
    </row>
    <row r="821" spans="1:20" s="19" customFormat="1" ht="20.25">
      <c r="A821" s="266"/>
      <c r="B821" s="126"/>
      <c r="C821" s="436"/>
      <c r="D821" s="126"/>
      <c r="E821" s="266"/>
      <c r="F821" s="234"/>
      <c r="G821" s="309"/>
      <c r="H821" s="219">
        <f t="shared" si="49"/>
        <v>-2.7398527890909463E-11</v>
      </c>
      <c r="I821" s="199">
        <f t="shared" si="48"/>
        <v>0</v>
      </c>
      <c r="J821" s="200"/>
      <c r="K821" s="202"/>
      <c r="L821" s="212"/>
      <c r="M821" s="126"/>
      <c r="N821" s="126"/>
      <c r="O821" s="366"/>
      <c r="P821" s="341"/>
      <c r="Q821" s="7"/>
      <c r="R821" s="7"/>
      <c r="S821" s="59"/>
      <c r="T821" s="5"/>
    </row>
    <row r="822" spans="1:20" s="19" customFormat="1" ht="20.25">
      <c r="A822" s="266"/>
      <c r="B822" s="126"/>
      <c r="C822" s="436"/>
      <c r="D822" s="126"/>
      <c r="E822" s="266"/>
      <c r="F822" s="234"/>
      <c r="G822" s="309"/>
      <c r="H822" s="219">
        <f t="shared" si="49"/>
        <v>-2.7398527890909463E-11</v>
      </c>
      <c r="I822" s="199">
        <f t="shared" si="48"/>
        <v>0</v>
      </c>
      <c r="J822" s="200"/>
      <c r="K822" s="202"/>
      <c r="L822" s="212"/>
      <c r="M822" s="126"/>
      <c r="N822" s="126"/>
      <c r="O822" s="366"/>
      <c r="P822" s="341"/>
      <c r="Q822" s="7"/>
      <c r="R822" s="7"/>
      <c r="S822" s="59"/>
      <c r="T822" s="5"/>
    </row>
    <row r="823" spans="1:20" s="19" customFormat="1" ht="20.25">
      <c r="A823" s="266"/>
      <c r="B823" s="126"/>
      <c r="C823" s="436"/>
      <c r="D823" s="126"/>
      <c r="E823" s="266"/>
      <c r="F823" s="234"/>
      <c r="G823" s="309"/>
      <c r="H823" s="219">
        <f t="shared" si="49"/>
        <v>-2.7398527890909463E-11</v>
      </c>
      <c r="I823" s="199">
        <f t="shared" si="48"/>
        <v>0</v>
      </c>
      <c r="J823" s="200"/>
      <c r="K823" s="202"/>
      <c r="L823" s="212"/>
      <c r="M823" s="126"/>
      <c r="N823" s="126"/>
      <c r="O823" s="366"/>
      <c r="P823" s="341"/>
      <c r="Q823" s="7"/>
      <c r="R823" s="7"/>
      <c r="S823" s="59"/>
      <c r="T823" s="5"/>
    </row>
    <row r="824" spans="1:20" s="19" customFormat="1">
      <c r="A824" s="266"/>
      <c r="B824" s="126"/>
      <c r="C824" s="436"/>
      <c r="D824" s="126"/>
      <c r="E824" s="266"/>
      <c r="F824" s="234"/>
      <c r="G824" s="309"/>
      <c r="H824" s="219">
        <f t="shared" si="49"/>
        <v>-2.7398527890909463E-11</v>
      </c>
      <c r="I824" s="199">
        <f t="shared" si="48"/>
        <v>0</v>
      </c>
      <c r="J824" s="200"/>
      <c r="K824" s="202"/>
      <c r="L824" s="285"/>
      <c r="M824" s="126"/>
      <c r="N824" s="126"/>
      <c r="O824" s="366"/>
      <c r="P824" s="341"/>
      <c r="Q824" s="7"/>
      <c r="R824" s="7"/>
      <c r="S824" s="59"/>
      <c r="T824" s="5"/>
    </row>
    <row r="825" spans="1:20" s="19" customFormat="1">
      <c r="A825" s="266"/>
      <c r="B825" s="126"/>
      <c r="C825" s="436"/>
      <c r="D825" s="126"/>
      <c r="E825" s="266"/>
      <c r="F825" s="234"/>
      <c r="G825" s="309"/>
      <c r="H825" s="219">
        <f t="shared" si="49"/>
        <v>-2.7398527890909463E-11</v>
      </c>
      <c r="I825" s="199">
        <f t="shared" si="48"/>
        <v>0</v>
      </c>
      <c r="J825" s="200"/>
      <c r="K825" s="202"/>
      <c r="L825" s="285"/>
      <c r="M825" s="126"/>
      <c r="N825" s="126"/>
      <c r="O825" s="366"/>
      <c r="P825" s="341"/>
      <c r="Q825" s="7"/>
      <c r="R825" s="7"/>
      <c r="S825" s="59"/>
      <c r="T825" s="5"/>
    </row>
    <row r="826" spans="1:20" s="19" customFormat="1">
      <c r="A826" s="266"/>
      <c r="B826" s="58"/>
      <c r="C826" s="509"/>
      <c r="D826" s="126"/>
      <c r="E826" s="266"/>
      <c r="F826" s="234"/>
      <c r="G826" s="58"/>
      <c r="H826" s="367">
        <f t="shared" si="49"/>
        <v>-2.7398527890909463E-11</v>
      </c>
      <c r="I826" s="368">
        <f t="shared" si="48"/>
        <v>0</v>
      </c>
      <c r="J826" s="243"/>
      <c r="K826" s="369"/>
      <c r="L826" s="370"/>
      <c r="M826" s="58"/>
      <c r="N826" s="58"/>
      <c r="O826" s="240"/>
      <c r="P826" s="240"/>
      <c r="Q826" s="7"/>
      <c r="R826" s="7"/>
      <c r="S826" s="59"/>
      <c r="T826" s="5"/>
    </row>
    <row r="827" spans="1:20" s="19" customFormat="1">
      <c r="A827" s="266"/>
      <c r="B827" s="58"/>
      <c r="C827" s="509"/>
      <c r="D827" s="126"/>
      <c r="E827" s="58"/>
      <c r="F827" s="234"/>
      <c r="G827" s="58"/>
      <c r="H827" s="367">
        <f t="shared" si="49"/>
        <v>-2.7398527890909463E-11</v>
      </c>
      <c r="I827" s="368">
        <f t="shared" si="48"/>
        <v>0</v>
      </c>
      <c r="J827" s="243"/>
      <c r="K827" s="369"/>
      <c r="L827" s="370"/>
      <c r="M827" s="58"/>
      <c r="N827" s="58"/>
      <c r="O827" s="240"/>
      <c r="P827" s="240"/>
      <c r="Q827" s="7"/>
      <c r="R827" s="7"/>
      <c r="S827" s="59"/>
      <c r="T827" s="5"/>
    </row>
    <row r="828" spans="1:20" s="19" customFormat="1">
      <c r="A828" s="266"/>
      <c r="B828" s="58"/>
      <c r="C828" s="509"/>
      <c r="D828" s="126"/>
      <c r="E828" s="58"/>
      <c r="F828" s="234"/>
      <c r="G828" s="58"/>
      <c r="H828" s="367">
        <f t="shared" si="49"/>
        <v>-2.7398527890909463E-11</v>
      </c>
      <c r="I828" s="368">
        <f t="shared" si="48"/>
        <v>0</v>
      </c>
      <c r="J828" s="243"/>
      <c r="K828" s="369"/>
      <c r="L828" s="370"/>
      <c r="M828" s="58"/>
      <c r="N828" s="58"/>
      <c r="O828" s="240"/>
      <c r="P828" s="240"/>
      <c r="Q828" s="7"/>
      <c r="R828" s="7"/>
      <c r="S828" s="59"/>
      <c r="T828" s="5"/>
    </row>
    <row r="829" spans="1:20" s="19" customFormat="1">
      <c r="A829" s="266"/>
      <c r="B829" s="58"/>
      <c r="C829" s="509"/>
      <c r="D829" s="126"/>
      <c r="E829" s="58"/>
      <c r="F829" s="234"/>
      <c r="G829" s="58"/>
      <c r="H829" s="367">
        <f t="shared" si="49"/>
        <v>-2.7398527890909463E-11</v>
      </c>
      <c r="I829" s="368">
        <f t="shared" si="48"/>
        <v>0</v>
      </c>
      <c r="J829" s="243"/>
      <c r="K829" s="369"/>
      <c r="L829" s="370"/>
      <c r="M829" s="58"/>
      <c r="N829" s="52"/>
      <c r="O829" s="54"/>
      <c r="P829" s="54"/>
      <c r="Q829" s="34"/>
      <c r="R829" s="34"/>
      <c r="S829" s="38"/>
    </row>
    <row r="830" spans="1:20" s="19" customFormat="1">
      <c r="A830" s="266"/>
      <c r="B830" s="58"/>
      <c r="C830" s="509"/>
      <c r="D830" s="126"/>
      <c r="E830" s="58"/>
      <c r="F830" s="234"/>
      <c r="G830" s="58"/>
      <c r="H830" s="367">
        <f t="shared" si="49"/>
        <v>-2.7398527890909463E-11</v>
      </c>
      <c r="I830" s="368">
        <f t="shared" si="48"/>
        <v>0</v>
      </c>
      <c r="J830" s="243"/>
      <c r="K830" s="369"/>
      <c r="L830" s="370"/>
      <c r="M830" s="58"/>
      <c r="N830" s="52"/>
      <c r="O830" s="54"/>
      <c r="P830" s="54"/>
      <c r="Q830" s="34"/>
      <c r="R830" s="34"/>
      <c r="S830" s="38"/>
    </row>
    <row r="831" spans="1:20" s="19" customFormat="1">
      <c r="A831" s="266"/>
      <c r="B831" s="58"/>
      <c r="C831" s="509"/>
      <c r="D831" s="126"/>
      <c r="E831" s="58"/>
      <c r="F831" s="234"/>
      <c r="G831" s="58"/>
      <c r="H831" s="367">
        <f t="shared" si="49"/>
        <v>-2.7398527890909463E-11</v>
      </c>
      <c r="I831" s="368">
        <f t="shared" si="48"/>
        <v>0</v>
      </c>
      <c r="J831" s="243"/>
      <c r="K831" s="369"/>
      <c r="L831" s="370"/>
      <c r="M831" s="58"/>
      <c r="N831" s="52"/>
      <c r="O831" s="54"/>
      <c r="P831" s="54"/>
      <c r="Q831" s="34"/>
      <c r="R831" s="34"/>
      <c r="S831" s="38"/>
    </row>
    <row r="832" spans="1:20" s="19" customFormat="1">
      <c r="A832" s="266"/>
      <c r="B832" s="58"/>
      <c r="C832" s="509"/>
      <c r="D832" s="126"/>
      <c r="E832" s="58"/>
      <c r="F832" s="234"/>
      <c r="G832" s="58"/>
      <c r="H832" s="367">
        <f t="shared" si="49"/>
        <v>-2.7398527890909463E-11</v>
      </c>
      <c r="I832" s="368">
        <f t="shared" si="48"/>
        <v>0</v>
      </c>
      <c r="J832" s="243"/>
      <c r="K832" s="369"/>
      <c r="L832" s="370"/>
      <c r="M832" s="58"/>
      <c r="N832" s="52"/>
      <c r="O832" s="54"/>
      <c r="P832" s="54"/>
      <c r="Q832" s="34"/>
      <c r="R832" s="34"/>
      <c r="S832" s="38"/>
    </row>
    <row r="833" spans="1:19" s="19" customFormat="1">
      <c r="A833" s="266"/>
      <c r="B833" s="58"/>
      <c r="C833" s="509"/>
      <c r="D833" s="126"/>
      <c r="E833" s="58"/>
      <c r="F833" s="234"/>
      <c r="G833" s="58"/>
      <c r="H833" s="367">
        <f t="shared" si="49"/>
        <v>-2.7398527890909463E-11</v>
      </c>
      <c r="I833" s="368">
        <f t="shared" si="48"/>
        <v>0</v>
      </c>
      <c r="J833" s="243"/>
      <c r="K833" s="369"/>
      <c r="L833" s="370"/>
      <c r="M833" s="58"/>
      <c r="N833" s="52"/>
      <c r="O833" s="54"/>
      <c r="P833" s="54"/>
      <c r="Q833" s="34"/>
      <c r="R833" s="34"/>
      <c r="S833" s="38"/>
    </row>
    <row r="834" spans="1:19" s="19" customFormat="1">
      <c r="A834" s="266"/>
      <c r="B834" s="58"/>
      <c r="C834" s="509"/>
      <c r="D834" s="126"/>
      <c r="E834" s="58"/>
      <c r="F834" s="234"/>
      <c r="G834" s="58"/>
      <c r="H834" s="367">
        <f t="shared" si="49"/>
        <v>-2.7398527890909463E-11</v>
      </c>
      <c r="I834" s="368">
        <f t="shared" si="48"/>
        <v>0</v>
      </c>
      <c r="J834" s="243"/>
      <c r="K834" s="369"/>
      <c r="L834" s="370"/>
      <c r="M834" s="58"/>
      <c r="N834" s="52"/>
      <c r="O834" s="54"/>
      <c r="P834" s="54"/>
      <c r="Q834" s="34"/>
      <c r="R834" s="34"/>
      <c r="S834" s="38"/>
    </row>
    <row r="835" spans="1:19" s="19" customFormat="1">
      <c r="A835" s="266"/>
      <c r="B835" s="58"/>
      <c r="C835" s="509"/>
      <c r="D835" s="126"/>
      <c r="E835" s="58"/>
      <c r="F835" s="234"/>
      <c r="G835" s="58"/>
      <c r="H835" s="367">
        <f t="shared" si="49"/>
        <v>-2.7398527890909463E-11</v>
      </c>
      <c r="I835" s="368">
        <f t="shared" si="48"/>
        <v>0</v>
      </c>
      <c r="J835" s="243"/>
      <c r="K835" s="369"/>
      <c r="L835" s="370"/>
      <c r="M835" s="58"/>
      <c r="N835" s="52"/>
      <c r="O835" s="54"/>
      <c r="P835" s="54"/>
      <c r="Q835" s="34"/>
      <c r="R835" s="34"/>
      <c r="S835" s="38"/>
    </row>
    <row r="836" spans="1:19" s="19" customFormat="1">
      <c r="A836" s="266"/>
      <c r="B836" s="58"/>
      <c r="C836" s="509"/>
      <c r="D836" s="126"/>
      <c r="E836" s="58"/>
      <c r="F836" s="234"/>
      <c r="G836" s="58"/>
      <c r="H836" s="367">
        <f t="shared" si="49"/>
        <v>-2.7398527890909463E-11</v>
      </c>
      <c r="I836" s="368">
        <f t="shared" si="48"/>
        <v>0</v>
      </c>
      <c r="J836" s="243"/>
      <c r="K836" s="369"/>
      <c r="L836" s="370"/>
      <c r="M836" s="58"/>
      <c r="N836" s="52"/>
      <c r="O836" s="54"/>
      <c r="P836" s="54"/>
      <c r="Q836" s="34"/>
      <c r="R836" s="34"/>
      <c r="S836" s="38"/>
    </row>
    <row r="837" spans="1:19" s="19" customFormat="1">
      <c r="A837" s="266"/>
      <c r="B837" s="58"/>
      <c r="C837" s="509"/>
      <c r="D837" s="126"/>
      <c r="E837" s="58"/>
      <c r="F837" s="234"/>
      <c r="G837" s="58"/>
      <c r="H837" s="367">
        <f t="shared" si="49"/>
        <v>-2.7398527890909463E-11</v>
      </c>
      <c r="I837" s="368">
        <f t="shared" si="48"/>
        <v>0</v>
      </c>
      <c r="J837" s="243"/>
      <c r="K837" s="369"/>
      <c r="L837" s="370"/>
      <c r="M837" s="58"/>
      <c r="N837" s="52"/>
      <c r="O837" s="54"/>
      <c r="P837" s="54"/>
      <c r="Q837" s="34"/>
      <c r="R837" s="34"/>
      <c r="S837" s="38"/>
    </row>
    <row r="838" spans="1:19" s="19" customFormat="1">
      <c r="A838" s="266"/>
      <c r="B838" s="58"/>
      <c r="C838" s="509"/>
      <c r="D838" s="126"/>
      <c r="E838" s="58"/>
      <c r="F838" s="234"/>
      <c r="G838" s="58"/>
      <c r="H838" s="367">
        <f t="shared" si="49"/>
        <v>-2.7398527890909463E-11</v>
      </c>
      <c r="I838" s="368">
        <f t="shared" si="48"/>
        <v>0</v>
      </c>
      <c r="J838" s="243"/>
      <c r="K838" s="369"/>
      <c r="L838" s="370"/>
      <c r="M838" s="58"/>
      <c r="N838" s="52"/>
      <c r="O838" s="54"/>
      <c r="P838" s="54"/>
      <c r="Q838" s="34"/>
      <c r="R838" s="34"/>
      <c r="S838" s="38"/>
    </row>
    <row r="839" spans="1:19" s="19" customFormat="1">
      <c r="A839" s="266"/>
      <c r="B839" s="58"/>
      <c r="C839" s="509"/>
      <c r="D839" s="126"/>
      <c r="E839" s="58"/>
      <c r="F839" s="234"/>
      <c r="G839" s="58"/>
      <c r="H839" s="367">
        <f t="shared" si="49"/>
        <v>-2.7398527890909463E-11</v>
      </c>
      <c r="I839" s="368">
        <f t="shared" si="48"/>
        <v>0</v>
      </c>
      <c r="J839" s="243"/>
      <c r="K839" s="369"/>
      <c r="L839" s="370"/>
      <c r="M839" s="58"/>
      <c r="N839" s="52"/>
      <c r="O839" s="54"/>
      <c r="P839" s="54"/>
      <c r="Q839" s="34"/>
      <c r="R839" s="34"/>
      <c r="S839" s="38"/>
    </row>
    <row r="840" spans="1:19" s="19" customFormat="1">
      <c r="A840" s="266"/>
      <c r="B840" s="58"/>
      <c r="C840" s="509"/>
      <c r="D840" s="126"/>
      <c r="E840" s="58"/>
      <c r="F840" s="234"/>
      <c r="G840" s="58"/>
      <c r="H840" s="367">
        <f t="shared" si="49"/>
        <v>-2.7398527890909463E-11</v>
      </c>
      <c r="I840" s="368">
        <f t="shared" si="48"/>
        <v>0</v>
      </c>
      <c r="J840" s="243"/>
      <c r="K840" s="369"/>
      <c r="L840" s="370"/>
      <c r="M840" s="58"/>
      <c r="N840" s="52"/>
      <c r="O840" s="54"/>
      <c r="P840" s="54"/>
      <c r="Q840" s="34"/>
      <c r="R840" s="34"/>
      <c r="S840" s="38"/>
    </row>
    <row r="841" spans="1:19" s="19" customFormat="1">
      <c r="A841" s="266"/>
      <c r="B841" s="58"/>
      <c r="C841" s="509"/>
      <c r="D841" s="126"/>
      <c r="E841" s="58"/>
      <c r="F841" s="234"/>
      <c r="G841" s="58"/>
      <c r="H841" s="367">
        <f t="shared" si="49"/>
        <v>-2.7398527890909463E-11</v>
      </c>
      <c r="I841" s="368">
        <f t="shared" si="48"/>
        <v>0</v>
      </c>
      <c r="J841" s="243"/>
      <c r="K841" s="369"/>
      <c r="L841" s="370"/>
      <c r="M841" s="58"/>
      <c r="N841" s="52"/>
      <c r="O841" s="54"/>
      <c r="P841" s="54"/>
      <c r="Q841" s="34"/>
      <c r="R841" s="34"/>
      <c r="S841" s="38"/>
    </row>
    <row r="842" spans="1:19" s="19" customFormat="1">
      <c r="A842" s="266"/>
      <c r="B842" s="58"/>
      <c r="C842" s="509"/>
      <c r="D842" s="126"/>
      <c r="E842" s="58"/>
      <c r="F842" s="234"/>
      <c r="G842" s="58"/>
      <c r="H842" s="367">
        <f t="shared" si="49"/>
        <v>-2.7398527890909463E-11</v>
      </c>
      <c r="I842" s="368">
        <f t="shared" si="48"/>
        <v>0</v>
      </c>
      <c r="J842" s="243"/>
      <c r="K842" s="369"/>
      <c r="L842" s="370"/>
      <c r="M842" s="58"/>
      <c r="N842" s="52"/>
      <c r="O842" s="54"/>
      <c r="P842" s="54"/>
      <c r="Q842" s="34"/>
      <c r="R842" s="34"/>
      <c r="S842" s="38"/>
    </row>
    <row r="843" spans="1:19" s="19" customFormat="1">
      <c r="A843" s="53"/>
      <c r="B843" s="58"/>
      <c r="C843" s="509"/>
      <c r="D843" s="126"/>
      <c r="E843" s="58"/>
      <c r="F843" s="234"/>
      <c r="G843" s="58"/>
      <c r="H843" s="367">
        <f t="shared" si="49"/>
        <v>-2.7398527890909463E-11</v>
      </c>
      <c r="I843" s="368">
        <f t="shared" si="48"/>
        <v>0</v>
      </c>
      <c r="J843" s="243"/>
      <c r="K843" s="369"/>
      <c r="L843" s="370"/>
      <c r="M843" s="58"/>
      <c r="N843" s="52"/>
      <c r="O843" s="54"/>
      <c r="P843" s="54"/>
      <c r="Q843" s="34"/>
      <c r="R843" s="34"/>
      <c r="S843" s="38"/>
    </row>
    <row r="844" spans="1:19" s="19" customFormat="1">
      <c r="A844" s="53"/>
      <c r="B844" s="58"/>
      <c r="C844" s="509"/>
      <c r="D844" s="126"/>
      <c r="E844" s="58"/>
      <c r="F844" s="234"/>
      <c r="G844" s="58"/>
      <c r="H844" s="367">
        <f t="shared" si="49"/>
        <v>-2.7398527890909463E-11</v>
      </c>
      <c r="I844" s="368">
        <f t="shared" si="48"/>
        <v>0</v>
      </c>
      <c r="J844" s="243"/>
      <c r="K844" s="369"/>
      <c r="L844" s="370"/>
      <c r="M844" s="58"/>
      <c r="N844" s="52"/>
      <c r="O844" s="54"/>
      <c r="P844" s="54"/>
      <c r="Q844" s="34"/>
      <c r="R844" s="34"/>
      <c r="S844" s="38"/>
    </row>
    <row r="845" spans="1:19" s="19" customFormat="1">
      <c r="A845" s="53"/>
      <c r="B845" s="58"/>
      <c r="C845" s="509"/>
      <c r="D845" s="126"/>
      <c r="E845" s="58"/>
      <c r="F845" s="234"/>
      <c r="G845" s="58"/>
      <c r="H845" s="367">
        <f t="shared" si="49"/>
        <v>-2.7398527890909463E-11</v>
      </c>
      <c r="I845" s="368">
        <f t="shared" si="48"/>
        <v>0</v>
      </c>
      <c r="J845" s="243"/>
      <c r="K845" s="369"/>
      <c r="L845" s="370"/>
      <c r="M845" s="58"/>
      <c r="N845" s="52"/>
      <c r="O845" s="54"/>
      <c r="P845" s="54"/>
      <c r="Q845" s="34"/>
      <c r="R845" s="34"/>
      <c r="S845" s="38"/>
    </row>
    <row r="846" spans="1:19" s="19" customFormat="1">
      <c r="A846" s="52"/>
      <c r="B846" s="58"/>
      <c r="C846" s="509"/>
      <c r="D846" s="126"/>
      <c r="E846" s="58"/>
      <c r="F846" s="234"/>
      <c r="G846" s="58"/>
      <c r="H846" s="367">
        <f t="shared" si="49"/>
        <v>-2.7398527890909463E-11</v>
      </c>
      <c r="I846" s="368">
        <f t="shared" si="48"/>
        <v>0</v>
      </c>
      <c r="J846" s="243"/>
      <c r="K846" s="369"/>
      <c r="L846" s="370"/>
      <c r="M846" s="58"/>
      <c r="N846" s="52"/>
      <c r="O846" s="54"/>
      <c r="P846" s="54"/>
      <c r="Q846" s="34"/>
      <c r="R846" s="34"/>
      <c r="S846" s="38"/>
    </row>
    <row r="847" spans="1:19" s="19" customFormat="1">
      <c r="A847" s="52"/>
      <c r="B847" s="58"/>
      <c r="C847" s="509"/>
      <c r="D847" s="126"/>
      <c r="E847" s="58"/>
      <c r="F847" s="234"/>
      <c r="G847" s="58"/>
      <c r="H847" s="367">
        <f t="shared" si="49"/>
        <v>-2.7398527890909463E-11</v>
      </c>
      <c r="I847" s="368">
        <f t="shared" si="48"/>
        <v>0</v>
      </c>
      <c r="J847" s="243"/>
      <c r="K847" s="369"/>
      <c r="L847" s="370"/>
      <c r="M847" s="58"/>
      <c r="N847" s="52"/>
      <c r="O847" s="54"/>
      <c r="P847" s="54"/>
      <c r="Q847" s="34"/>
      <c r="R847" s="34"/>
      <c r="S847" s="38"/>
    </row>
    <row r="848" spans="1:19" s="19" customFormat="1">
      <c r="A848" s="52"/>
      <c r="B848" s="58"/>
      <c r="C848" s="509"/>
      <c r="D848" s="126"/>
      <c r="E848" s="58"/>
      <c r="F848" s="234"/>
      <c r="G848" s="58"/>
      <c r="H848" s="367">
        <f t="shared" si="49"/>
        <v>-2.7398527890909463E-11</v>
      </c>
      <c r="I848" s="368">
        <f t="shared" si="48"/>
        <v>0</v>
      </c>
      <c r="J848" s="243"/>
      <c r="K848" s="369"/>
      <c r="L848" s="370"/>
      <c r="M848" s="58"/>
      <c r="N848" s="52"/>
      <c r="O848" s="54"/>
      <c r="P848" s="54"/>
      <c r="Q848" s="34"/>
      <c r="R848" s="34"/>
      <c r="S848" s="38"/>
    </row>
    <row r="849" spans="1:19" s="19" customFormat="1">
      <c r="A849" s="52"/>
      <c r="B849" s="58"/>
      <c r="C849" s="509"/>
      <c r="D849" s="126"/>
      <c r="E849" s="58"/>
      <c r="F849" s="234"/>
      <c r="G849" s="58"/>
      <c r="H849" s="367">
        <f t="shared" si="49"/>
        <v>-2.7398527890909463E-11</v>
      </c>
      <c r="I849" s="368">
        <f t="shared" si="48"/>
        <v>0</v>
      </c>
      <c r="J849" s="243"/>
      <c r="K849" s="369"/>
      <c r="L849" s="370"/>
      <c r="M849" s="58"/>
      <c r="N849" s="52"/>
      <c r="O849" s="54"/>
      <c r="P849" s="54"/>
      <c r="Q849" s="34"/>
      <c r="R849" s="34"/>
      <c r="S849" s="38"/>
    </row>
    <row r="850" spans="1:19" s="19" customFormat="1">
      <c r="A850" s="52"/>
      <c r="B850" s="58"/>
      <c r="C850" s="509"/>
      <c r="D850" s="126"/>
      <c r="E850" s="58"/>
      <c r="F850" s="234"/>
      <c r="G850" s="58"/>
      <c r="H850" s="367">
        <f t="shared" si="49"/>
        <v>-2.7398527890909463E-11</v>
      </c>
      <c r="I850" s="368">
        <f t="shared" si="48"/>
        <v>0</v>
      </c>
      <c r="J850" s="243"/>
      <c r="K850" s="369"/>
      <c r="L850" s="370"/>
      <c r="M850" s="58"/>
      <c r="N850" s="52"/>
      <c r="O850" s="54"/>
      <c r="P850" s="54"/>
      <c r="Q850" s="34"/>
      <c r="R850" s="34"/>
      <c r="S850" s="38"/>
    </row>
    <row r="851" spans="1:19" s="19" customFormat="1">
      <c r="A851" s="52"/>
      <c r="B851" s="58"/>
      <c r="C851" s="509"/>
      <c r="D851" s="126"/>
      <c r="E851" s="58"/>
      <c r="F851" s="234"/>
      <c r="G851" s="58"/>
      <c r="H851" s="367">
        <f t="shared" si="49"/>
        <v>-2.7398527890909463E-11</v>
      </c>
      <c r="I851" s="368">
        <f t="shared" si="48"/>
        <v>0</v>
      </c>
      <c r="J851" s="243"/>
      <c r="K851" s="369"/>
      <c r="L851" s="370"/>
      <c r="M851" s="58"/>
      <c r="N851" s="52"/>
      <c r="O851" s="54"/>
      <c r="P851" s="54"/>
      <c r="Q851" s="34"/>
      <c r="R851" s="34"/>
      <c r="S851" s="38"/>
    </row>
    <row r="852" spans="1:19" s="19" customFormat="1">
      <c r="A852" s="52"/>
      <c r="B852" s="58"/>
      <c r="C852" s="509"/>
      <c r="D852" s="126"/>
      <c r="E852" s="58"/>
      <c r="F852" s="234"/>
      <c r="G852" s="58"/>
      <c r="H852" s="367">
        <f t="shared" si="49"/>
        <v>-2.7398527890909463E-11</v>
      </c>
      <c r="I852" s="368">
        <f t="shared" si="48"/>
        <v>0</v>
      </c>
      <c r="J852" s="243"/>
      <c r="K852" s="369"/>
      <c r="L852" s="370"/>
      <c r="M852" s="58"/>
      <c r="N852" s="52"/>
      <c r="O852" s="54"/>
      <c r="P852" s="54"/>
      <c r="Q852" s="34"/>
      <c r="R852" s="34"/>
      <c r="S852" s="38"/>
    </row>
    <row r="853" spans="1:19" s="19" customFormat="1">
      <c r="A853" s="52"/>
      <c r="B853" s="58"/>
      <c r="C853" s="509"/>
      <c r="D853" s="126"/>
      <c r="E853" s="58"/>
      <c r="F853" s="234"/>
      <c r="G853" s="58"/>
      <c r="H853" s="367">
        <f t="shared" si="49"/>
        <v>-2.7398527890909463E-11</v>
      </c>
      <c r="I853" s="368">
        <f t="shared" si="48"/>
        <v>0</v>
      </c>
      <c r="J853" s="243"/>
      <c r="K853" s="369"/>
      <c r="L853" s="370"/>
      <c r="M853" s="58"/>
      <c r="N853" s="52"/>
      <c r="O853" s="54"/>
      <c r="P853" s="54"/>
      <c r="Q853" s="34"/>
      <c r="R853" s="34"/>
      <c r="S853" s="38"/>
    </row>
    <row r="854" spans="1:19" s="19" customFormat="1">
      <c r="A854" s="52"/>
      <c r="B854" s="58"/>
      <c r="C854" s="509"/>
      <c r="D854" s="126"/>
      <c r="E854" s="58"/>
      <c r="F854" s="234"/>
      <c r="G854" s="58"/>
      <c r="H854" s="367">
        <f t="shared" si="49"/>
        <v>-2.7398527890909463E-11</v>
      </c>
      <c r="I854" s="368">
        <f t="shared" si="48"/>
        <v>0</v>
      </c>
      <c r="J854" s="243"/>
      <c r="K854" s="369"/>
      <c r="L854" s="370"/>
      <c r="M854" s="58"/>
      <c r="N854" s="52"/>
      <c r="O854" s="54"/>
      <c r="P854" s="54"/>
      <c r="Q854" s="34"/>
      <c r="R854" s="34"/>
      <c r="S854" s="38"/>
    </row>
    <row r="855" spans="1:19" s="19" customFormat="1">
      <c r="A855" s="52"/>
      <c r="B855" s="58"/>
      <c r="C855" s="509"/>
      <c r="D855" s="126"/>
      <c r="E855" s="58"/>
      <c r="F855" s="234"/>
      <c r="G855" s="58"/>
      <c r="H855" s="367">
        <f t="shared" si="49"/>
        <v>-2.7398527890909463E-11</v>
      </c>
      <c r="I855" s="368">
        <f t="shared" si="48"/>
        <v>0</v>
      </c>
      <c r="J855" s="243"/>
      <c r="K855" s="369"/>
      <c r="L855" s="370"/>
      <c r="M855" s="58"/>
      <c r="N855" s="52"/>
      <c r="O855" s="54"/>
      <c r="P855" s="54"/>
      <c r="Q855" s="34"/>
      <c r="R855" s="34"/>
      <c r="S855" s="38"/>
    </row>
    <row r="856" spans="1:19" s="19" customFormat="1">
      <c r="A856" s="52"/>
      <c r="B856" s="58"/>
      <c r="C856" s="509"/>
      <c r="D856" s="126"/>
      <c r="E856" s="58"/>
      <c r="F856" s="234"/>
      <c r="G856" s="58"/>
      <c r="H856" s="367">
        <f t="shared" si="49"/>
        <v>-2.7398527890909463E-11</v>
      </c>
      <c r="I856" s="368">
        <f t="shared" si="48"/>
        <v>0</v>
      </c>
      <c r="J856" s="243"/>
      <c r="K856" s="369"/>
      <c r="L856" s="370"/>
      <c r="M856" s="58"/>
      <c r="N856" s="52"/>
      <c r="O856" s="54"/>
      <c r="P856" s="54"/>
      <c r="Q856" s="34"/>
      <c r="R856" s="34"/>
      <c r="S856" s="38"/>
    </row>
    <row r="857" spans="1:19" s="19" customFormat="1">
      <c r="A857" s="52"/>
      <c r="B857" s="58"/>
      <c r="C857" s="509"/>
      <c r="D857" s="126"/>
      <c r="E857" s="58"/>
      <c r="F857" s="234"/>
      <c r="G857" s="58"/>
      <c r="H857" s="367">
        <f t="shared" si="49"/>
        <v>-2.7398527890909463E-11</v>
      </c>
      <c r="I857" s="368">
        <f t="shared" si="48"/>
        <v>0</v>
      </c>
      <c r="J857" s="243"/>
      <c r="K857" s="369"/>
      <c r="L857" s="370"/>
      <c r="M857" s="58"/>
      <c r="N857" s="52"/>
      <c r="O857" s="54"/>
      <c r="P857" s="54"/>
      <c r="Q857" s="34"/>
      <c r="R857" s="34"/>
      <c r="S857" s="38"/>
    </row>
    <row r="858" spans="1:19" s="19" customFormat="1">
      <c r="A858" s="52"/>
      <c r="B858" s="58"/>
      <c r="C858" s="509"/>
      <c r="D858" s="126"/>
      <c r="E858" s="58"/>
      <c r="F858" s="234"/>
      <c r="G858" s="58"/>
      <c r="H858" s="367">
        <f t="shared" si="49"/>
        <v>-2.7398527890909463E-11</v>
      </c>
      <c r="I858" s="368">
        <f t="shared" si="48"/>
        <v>0</v>
      </c>
      <c r="J858" s="243"/>
      <c r="K858" s="369"/>
      <c r="L858" s="370"/>
      <c r="M858" s="58"/>
      <c r="N858" s="52"/>
      <c r="O858" s="54"/>
      <c r="P858" s="54"/>
      <c r="Q858" s="34"/>
      <c r="R858" s="34"/>
      <c r="S858" s="38"/>
    </row>
    <row r="859" spans="1:19" s="19" customFormat="1">
      <c r="A859" s="52"/>
      <c r="B859" s="58"/>
      <c r="C859" s="509"/>
      <c r="D859" s="126"/>
      <c r="E859" s="58"/>
      <c r="F859" s="234"/>
      <c r="G859" s="58"/>
      <c r="H859" s="367">
        <f t="shared" si="49"/>
        <v>-2.7398527890909463E-11</v>
      </c>
      <c r="I859" s="368">
        <f t="shared" si="48"/>
        <v>0</v>
      </c>
      <c r="J859" s="243"/>
      <c r="K859" s="369"/>
      <c r="L859" s="370"/>
      <c r="M859" s="58"/>
      <c r="N859" s="52"/>
      <c r="O859" s="54"/>
      <c r="P859" s="54"/>
      <c r="Q859" s="34"/>
      <c r="R859" s="34"/>
      <c r="S859" s="38"/>
    </row>
    <row r="860" spans="1:19" s="19" customFormat="1">
      <c r="A860" s="52"/>
      <c r="B860" s="58"/>
      <c r="C860" s="509"/>
      <c r="D860" s="126"/>
      <c r="E860" s="58"/>
      <c r="F860" s="234"/>
      <c r="G860" s="58"/>
      <c r="H860" s="367">
        <f t="shared" si="49"/>
        <v>-2.7398527890909463E-11</v>
      </c>
      <c r="I860" s="368">
        <f t="shared" si="48"/>
        <v>0</v>
      </c>
      <c r="J860" s="243"/>
      <c r="K860" s="369"/>
      <c r="L860" s="370"/>
      <c r="M860" s="58"/>
      <c r="N860" s="52"/>
      <c r="O860" s="54"/>
      <c r="P860" s="54"/>
      <c r="Q860" s="34"/>
      <c r="R860" s="34"/>
      <c r="S860" s="38"/>
    </row>
    <row r="861" spans="1:19" s="19" customFormat="1">
      <c r="A861" s="52"/>
      <c r="B861" s="58"/>
      <c r="C861" s="509"/>
      <c r="D861" s="126"/>
      <c r="E861" s="58"/>
      <c r="F861" s="234"/>
      <c r="G861" s="58"/>
      <c r="H861" s="367">
        <f t="shared" si="49"/>
        <v>-2.7398527890909463E-11</v>
      </c>
      <c r="I861" s="368">
        <f t="shared" si="48"/>
        <v>0</v>
      </c>
      <c r="J861" s="243"/>
      <c r="K861" s="369"/>
      <c r="L861" s="370"/>
      <c r="M861" s="58"/>
      <c r="N861" s="52"/>
      <c r="O861" s="54"/>
      <c r="P861" s="54"/>
      <c r="Q861" s="34"/>
      <c r="R861" s="34"/>
      <c r="S861" s="38"/>
    </row>
    <row r="862" spans="1:19" s="19" customFormat="1">
      <c r="A862" s="52"/>
      <c r="B862" s="58"/>
      <c r="C862" s="509"/>
      <c r="D862" s="126"/>
      <c r="E862" s="58"/>
      <c r="F862" s="234"/>
      <c r="G862" s="58"/>
      <c r="H862" s="367">
        <f t="shared" si="49"/>
        <v>-2.7398527890909463E-11</v>
      </c>
      <c r="I862" s="368">
        <f t="shared" si="48"/>
        <v>0</v>
      </c>
      <c r="J862" s="243"/>
      <c r="K862" s="369"/>
      <c r="L862" s="370"/>
      <c r="M862" s="58"/>
      <c r="N862" s="52"/>
      <c r="O862" s="54"/>
      <c r="P862" s="54"/>
      <c r="Q862" s="34"/>
      <c r="R862" s="34"/>
      <c r="S862" s="38"/>
    </row>
    <row r="863" spans="1:19" s="19" customFormat="1">
      <c r="A863" s="52"/>
      <c r="B863" s="58"/>
      <c r="C863" s="509"/>
      <c r="D863" s="126"/>
      <c r="E863" s="58"/>
      <c r="F863" s="234"/>
      <c r="G863" s="58"/>
      <c r="H863" s="367">
        <f t="shared" si="49"/>
        <v>-2.7398527890909463E-11</v>
      </c>
      <c r="I863" s="368">
        <f t="shared" si="48"/>
        <v>0</v>
      </c>
      <c r="J863" s="243"/>
      <c r="K863" s="369"/>
      <c r="L863" s="370"/>
      <c r="M863" s="58"/>
      <c r="N863" s="52"/>
      <c r="O863" s="54"/>
      <c r="P863" s="54"/>
      <c r="Q863" s="34"/>
      <c r="R863" s="34"/>
      <c r="S863" s="38"/>
    </row>
    <row r="864" spans="1:19" s="19" customFormat="1">
      <c r="A864" s="52"/>
      <c r="B864" s="58"/>
      <c r="C864" s="509"/>
      <c r="D864" s="126"/>
      <c r="E864" s="58"/>
      <c r="F864" s="234"/>
      <c r="G864" s="58"/>
      <c r="H864" s="367">
        <f t="shared" si="49"/>
        <v>-2.7398527890909463E-11</v>
      </c>
      <c r="I864" s="368">
        <f t="shared" si="48"/>
        <v>0</v>
      </c>
      <c r="J864" s="243"/>
      <c r="K864" s="369"/>
      <c r="L864" s="370"/>
      <c r="M864" s="58"/>
      <c r="N864" s="52"/>
      <c r="O864" s="54"/>
      <c r="P864" s="54"/>
      <c r="Q864" s="34"/>
      <c r="R864" s="34"/>
      <c r="S864" s="38"/>
    </row>
    <row r="865" spans="1:19" s="19" customFormat="1">
      <c r="A865" s="52"/>
      <c r="B865" s="58"/>
      <c r="C865" s="509"/>
      <c r="D865" s="126"/>
      <c r="E865" s="58"/>
      <c r="F865" s="234"/>
      <c r="G865" s="58"/>
      <c r="H865" s="367">
        <f t="shared" si="49"/>
        <v>-2.7398527890909463E-11</v>
      </c>
      <c r="I865" s="368">
        <f t="shared" si="48"/>
        <v>0</v>
      </c>
      <c r="J865" s="243"/>
      <c r="K865" s="369"/>
      <c r="L865" s="370"/>
      <c r="M865" s="58"/>
      <c r="N865" s="52"/>
      <c r="O865" s="54"/>
      <c r="P865" s="54"/>
      <c r="Q865" s="34"/>
      <c r="R865" s="34"/>
      <c r="S865" s="38"/>
    </row>
    <row r="866" spans="1:19" s="19" customFormat="1">
      <c r="A866" s="52"/>
      <c r="B866" s="58"/>
      <c r="C866" s="509"/>
      <c r="D866" s="126"/>
      <c r="E866" s="58"/>
      <c r="F866" s="234"/>
      <c r="G866" s="58"/>
      <c r="H866" s="367">
        <f t="shared" si="49"/>
        <v>-2.7398527890909463E-11</v>
      </c>
      <c r="I866" s="368">
        <f t="shared" ref="I866:I929" si="50">I865-G866+D866</f>
        <v>0</v>
      </c>
      <c r="J866" s="243"/>
      <c r="K866" s="369"/>
      <c r="L866" s="370"/>
      <c r="M866" s="58"/>
      <c r="N866" s="52"/>
      <c r="O866" s="54"/>
      <c r="P866" s="54"/>
      <c r="Q866" s="34"/>
      <c r="R866" s="34"/>
      <c r="S866" s="38"/>
    </row>
    <row r="867" spans="1:19" s="19" customFormat="1">
      <c r="A867" s="52"/>
      <c r="B867" s="58"/>
      <c r="C867" s="509"/>
      <c r="D867" s="126"/>
      <c r="E867" s="58"/>
      <c r="F867" s="234"/>
      <c r="G867" s="58"/>
      <c r="H867" s="367">
        <f t="shared" si="49"/>
        <v>-2.7398527890909463E-11</v>
      </c>
      <c r="I867" s="368">
        <f t="shared" si="50"/>
        <v>0</v>
      </c>
      <c r="J867" s="243"/>
      <c r="K867" s="369"/>
      <c r="L867" s="370"/>
      <c r="M867" s="58"/>
      <c r="N867" s="52"/>
      <c r="O867" s="54"/>
      <c r="P867" s="54"/>
      <c r="Q867" s="34"/>
      <c r="R867" s="34"/>
      <c r="S867" s="38"/>
    </row>
    <row r="868" spans="1:19" s="19" customFormat="1">
      <c r="A868" s="52"/>
      <c r="B868" s="58"/>
      <c r="C868" s="509"/>
      <c r="D868" s="126"/>
      <c r="E868" s="58"/>
      <c r="F868" s="234"/>
      <c r="G868" s="58"/>
      <c r="H868" s="367">
        <f t="shared" ref="H868:H931" si="51">H867-F868+C868</f>
        <v>-2.7398527890909463E-11</v>
      </c>
      <c r="I868" s="368">
        <f t="shared" si="50"/>
        <v>0</v>
      </c>
      <c r="J868" s="243"/>
      <c r="K868" s="369"/>
      <c r="L868" s="370"/>
      <c r="M868" s="58"/>
      <c r="N868" s="52"/>
      <c r="O868" s="54"/>
      <c r="P868" s="54"/>
      <c r="Q868" s="34"/>
      <c r="R868" s="34"/>
      <c r="S868" s="38"/>
    </row>
    <row r="869" spans="1:19" s="19" customFormat="1">
      <c r="A869" s="52"/>
      <c r="B869" s="58"/>
      <c r="C869" s="509"/>
      <c r="D869" s="126"/>
      <c r="E869" s="58"/>
      <c r="F869" s="234"/>
      <c r="G869" s="58"/>
      <c r="H869" s="367">
        <f t="shared" si="51"/>
        <v>-2.7398527890909463E-11</v>
      </c>
      <c r="I869" s="368">
        <f t="shared" si="50"/>
        <v>0</v>
      </c>
      <c r="J869" s="243"/>
      <c r="K869" s="369"/>
      <c r="L869" s="370"/>
      <c r="M869" s="58"/>
      <c r="N869" s="52"/>
      <c r="O869" s="54"/>
      <c r="P869" s="54"/>
      <c r="Q869" s="34"/>
      <c r="R869" s="34"/>
      <c r="S869" s="38"/>
    </row>
    <row r="870" spans="1:19" s="19" customFormat="1">
      <c r="A870" s="52"/>
      <c r="B870" s="58"/>
      <c r="C870" s="509"/>
      <c r="D870" s="126"/>
      <c r="E870" s="58"/>
      <c r="F870" s="234"/>
      <c r="G870" s="58"/>
      <c r="H870" s="367">
        <f t="shared" si="51"/>
        <v>-2.7398527890909463E-11</v>
      </c>
      <c r="I870" s="368">
        <f t="shared" si="50"/>
        <v>0</v>
      </c>
      <c r="J870" s="243"/>
      <c r="K870" s="369"/>
      <c r="L870" s="370"/>
      <c r="M870" s="58"/>
      <c r="N870" s="52"/>
      <c r="O870" s="54"/>
      <c r="P870" s="54"/>
      <c r="Q870" s="34"/>
      <c r="R870" s="34"/>
      <c r="S870" s="38"/>
    </row>
    <row r="871" spans="1:19" s="19" customFormat="1">
      <c r="A871" s="52"/>
      <c r="B871" s="58"/>
      <c r="C871" s="509"/>
      <c r="D871" s="126"/>
      <c r="E871" s="58"/>
      <c r="F871" s="234"/>
      <c r="G871" s="58"/>
      <c r="H871" s="367">
        <f t="shared" si="51"/>
        <v>-2.7398527890909463E-11</v>
      </c>
      <c r="I871" s="368">
        <f t="shared" si="50"/>
        <v>0</v>
      </c>
      <c r="J871" s="243"/>
      <c r="K871" s="369"/>
      <c r="L871" s="370"/>
      <c r="M871" s="58"/>
      <c r="N871" s="52"/>
      <c r="O871" s="54"/>
      <c r="P871" s="54"/>
      <c r="Q871" s="34"/>
      <c r="R871" s="34"/>
      <c r="S871" s="38"/>
    </row>
    <row r="872" spans="1:19" s="19" customFormat="1">
      <c r="A872" s="52"/>
      <c r="B872" s="58"/>
      <c r="C872" s="509"/>
      <c r="D872" s="126"/>
      <c r="E872" s="58"/>
      <c r="F872" s="234"/>
      <c r="G872" s="58"/>
      <c r="H872" s="367">
        <f t="shared" si="51"/>
        <v>-2.7398527890909463E-11</v>
      </c>
      <c r="I872" s="368">
        <f t="shared" si="50"/>
        <v>0</v>
      </c>
      <c r="J872" s="243"/>
      <c r="K872" s="369"/>
      <c r="L872" s="370"/>
      <c r="M872" s="58"/>
      <c r="N872" s="52"/>
      <c r="O872" s="54"/>
      <c r="P872" s="54"/>
      <c r="Q872" s="34"/>
      <c r="R872" s="34"/>
      <c r="S872" s="38"/>
    </row>
    <row r="873" spans="1:19" s="19" customFormat="1">
      <c r="A873" s="52"/>
      <c r="B873" s="58"/>
      <c r="C873" s="509"/>
      <c r="D873" s="126"/>
      <c r="E873" s="58"/>
      <c r="F873" s="234"/>
      <c r="G873" s="58"/>
      <c r="H873" s="367">
        <f t="shared" si="51"/>
        <v>-2.7398527890909463E-11</v>
      </c>
      <c r="I873" s="368">
        <f t="shared" si="50"/>
        <v>0</v>
      </c>
      <c r="J873" s="243"/>
      <c r="K873" s="369"/>
      <c r="L873" s="370"/>
      <c r="M873" s="58"/>
      <c r="N873" s="52"/>
      <c r="O873" s="54"/>
      <c r="P873" s="54"/>
      <c r="Q873" s="34"/>
      <c r="R873" s="34"/>
      <c r="S873" s="38"/>
    </row>
    <row r="874" spans="1:19" s="19" customFormat="1">
      <c r="A874" s="52"/>
      <c r="B874" s="58"/>
      <c r="C874" s="509"/>
      <c r="D874" s="126"/>
      <c r="E874" s="58"/>
      <c r="F874" s="234"/>
      <c r="G874" s="58"/>
      <c r="H874" s="367">
        <f t="shared" si="51"/>
        <v>-2.7398527890909463E-11</v>
      </c>
      <c r="I874" s="368">
        <f t="shared" si="50"/>
        <v>0</v>
      </c>
      <c r="J874" s="243"/>
      <c r="K874" s="369"/>
      <c r="L874" s="370"/>
      <c r="M874" s="58"/>
      <c r="N874" s="52"/>
      <c r="O874" s="54"/>
      <c r="P874" s="54"/>
      <c r="Q874" s="34"/>
      <c r="R874" s="34"/>
      <c r="S874" s="38"/>
    </row>
    <row r="875" spans="1:19" s="19" customFormat="1">
      <c r="A875" s="52"/>
      <c r="B875" s="58"/>
      <c r="C875" s="509"/>
      <c r="D875" s="126"/>
      <c r="E875" s="58"/>
      <c r="F875" s="234"/>
      <c r="G875" s="58"/>
      <c r="H875" s="367">
        <f t="shared" si="51"/>
        <v>-2.7398527890909463E-11</v>
      </c>
      <c r="I875" s="368">
        <f t="shared" si="50"/>
        <v>0</v>
      </c>
      <c r="J875" s="243"/>
      <c r="K875" s="369"/>
      <c r="L875" s="370"/>
      <c r="M875" s="58"/>
      <c r="N875" s="52"/>
      <c r="O875" s="54"/>
      <c r="P875" s="54"/>
      <c r="Q875" s="34"/>
      <c r="R875" s="34"/>
      <c r="S875" s="38"/>
    </row>
    <row r="876" spans="1:19" s="19" customFormat="1">
      <c r="A876" s="52"/>
      <c r="B876" s="58"/>
      <c r="C876" s="509"/>
      <c r="D876" s="126"/>
      <c r="E876" s="58"/>
      <c r="F876" s="234"/>
      <c r="G876" s="58"/>
      <c r="H876" s="367">
        <f t="shared" si="51"/>
        <v>-2.7398527890909463E-11</v>
      </c>
      <c r="I876" s="368">
        <f t="shared" si="50"/>
        <v>0</v>
      </c>
      <c r="J876" s="243"/>
      <c r="K876" s="369"/>
      <c r="L876" s="370"/>
      <c r="M876" s="58"/>
      <c r="N876" s="52"/>
      <c r="O876" s="54"/>
      <c r="P876" s="54"/>
      <c r="Q876" s="34"/>
      <c r="R876" s="34"/>
      <c r="S876" s="38"/>
    </row>
    <row r="877" spans="1:19" s="19" customFormat="1">
      <c r="A877" s="52"/>
      <c r="B877" s="58"/>
      <c r="C877" s="509"/>
      <c r="D877" s="126"/>
      <c r="E877" s="58"/>
      <c r="F877" s="234"/>
      <c r="G877" s="58"/>
      <c r="H877" s="367">
        <f t="shared" si="51"/>
        <v>-2.7398527890909463E-11</v>
      </c>
      <c r="I877" s="368">
        <f t="shared" si="50"/>
        <v>0</v>
      </c>
      <c r="J877" s="243"/>
      <c r="K877" s="369"/>
      <c r="L877" s="370"/>
      <c r="M877" s="58"/>
      <c r="N877" s="52"/>
      <c r="O877" s="54"/>
      <c r="P877" s="54"/>
      <c r="Q877" s="34"/>
      <c r="R877" s="34"/>
      <c r="S877" s="38"/>
    </row>
    <row r="878" spans="1:19" s="19" customFormat="1">
      <c r="A878" s="52"/>
      <c r="B878" s="58"/>
      <c r="C878" s="509"/>
      <c r="D878" s="126"/>
      <c r="E878" s="58"/>
      <c r="F878" s="234"/>
      <c r="G878" s="58"/>
      <c r="H878" s="367">
        <f t="shared" si="51"/>
        <v>-2.7398527890909463E-11</v>
      </c>
      <c r="I878" s="368">
        <f t="shared" si="50"/>
        <v>0</v>
      </c>
      <c r="J878" s="243"/>
      <c r="K878" s="369"/>
      <c r="L878" s="370"/>
      <c r="M878" s="58"/>
      <c r="N878" s="52"/>
      <c r="O878" s="54"/>
      <c r="P878" s="54"/>
      <c r="Q878" s="34"/>
      <c r="R878" s="34"/>
      <c r="S878" s="38"/>
    </row>
    <row r="879" spans="1:19" s="19" customFormat="1">
      <c r="A879" s="52"/>
      <c r="B879" s="58"/>
      <c r="C879" s="509"/>
      <c r="D879" s="126"/>
      <c r="E879" s="58"/>
      <c r="F879" s="234"/>
      <c r="G879" s="58"/>
      <c r="H879" s="367">
        <f t="shared" si="51"/>
        <v>-2.7398527890909463E-11</v>
      </c>
      <c r="I879" s="368">
        <f t="shared" si="50"/>
        <v>0</v>
      </c>
      <c r="J879" s="243"/>
      <c r="K879" s="369"/>
      <c r="L879" s="370"/>
      <c r="M879" s="58"/>
      <c r="N879" s="52"/>
      <c r="O879" s="54"/>
      <c r="P879" s="54"/>
      <c r="Q879" s="34"/>
      <c r="R879" s="34"/>
      <c r="S879" s="38"/>
    </row>
    <row r="880" spans="1:19" s="19" customFormat="1">
      <c r="A880" s="52"/>
      <c r="B880" s="58"/>
      <c r="C880" s="509"/>
      <c r="D880" s="126"/>
      <c r="E880" s="58"/>
      <c r="F880" s="234"/>
      <c r="G880" s="58"/>
      <c r="H880" s="367">
        <f t="shared" si="51"/>
        <v>-2.7398527890909463E-11</v>
      </c>
      <c r="I880" s="368">
        <f t="shared" si="50"/>
        <v>0</v>
      </c>
      <c r="J880" s="243"/>
      <c r="K880" s="369"/>
      <c r="L880" s="370"/>
      <c r="M880" s="58"/>
      <c r="N880" s="52"/>
      <c r="O880" s="54"/>
      <c r="P880" s="54"/>
      <c r="Q880" s="34"/>
      <c r="R880" s="34"/>
      <c r="S880" s="38"/>
    </row>
    <row r="881" spans="1:19" s="19" customFormat="1">
      <c r="A881" s="52"/>
      <c r="B881" s="58"/>
      <c r="C881" s="509"/>
      <c r="D881" s="126"/>
      <c r="E881" s="58"/>
      <c r="F881" s="234"/>
      <c r="G881" s="58"/>
      <c r="H881" s="367">
        <f t="shared" si="51"/>
        <v>-2.7398527890909463E-11</v>
      </c>
      <c r="I881" s="368">
        <f t="shared" si="50"/>
        <v>0</v>
      </c>
      <c r="J881" s="243"/>
      <c r="K881" s="369"/>
      <c r="L881" s="370"/>
      <c r="M881" s="58"/>
      <c r="N881" s="52"/>
      <c r="O881" s="54"/>
      <c r="P881" s="54"/>
      <c r="Q881" s="34"/>
      <c r="R881" s="34"/>
      <c r="S881" s="38"/>
    </row>
    <row r="882" spans="1:19" s="19" customFormat="1">
      <c r="A882" s="52"/>
      <c r="B882" s="58"/>
      <c r="C882" s="509"/>
      <c r="D882" s="126"/>
      <c r="E882" s="58"/>
      <c r="F882" s="234"/>
      <c r="G882" s="58"/>
      <c r="H882" s="367">
        <f t="shared" si="51"/>
        <v>-2.7398527890909463E-11</v>
      </c>
      <c r="I882" s="368">
        <f t="shared" si="50"/>
        <v>0</v>
      </c>
      <c r="J882" s="243"/>
      <c r="K882" s="369"/>
      <c r="L882" s="370"/>
      <c r="M882" s="58"/>
      <c r="N882" s="52"/>
      <c r="O882" s="54"/>
      <c r="P882" s="54"/>
      <c r="Q882" s="34"/>
      <c r="R882" s="34"/>
      <c r="S882" s="38"/>
    </row>
    <row r="883" spans="1:19" s="19" customFormat="1">
      <c r="A883" s="52"/>
      <c r="B883" s="58"/>
      <c r="C883" s="509"/>
      <c r="D883" s="126"/>
      <c r="E883" s="58"/>
      <c r="F883" s="234"/>
      <c r="G883" s="58"/>
      <c r="H883" s="367">
        <f t="shared" si="51"/>
        <v>-2.7398527890909463E-11</v>
      </c>
      <c r="I883" s="368">
        <f t="shared" si="50"/>
        <v>0</v>
      </c>
      <c r="J883" s="243"/>
      <c r="K883" s="369"/>
      <c r="L883" s="370"/>
      <c r="M883" s="58"/>
      <c r="N883" s="52"/>
      <c r="O883" s="54"/>
      <c r="P883" s="54"/>
      <c r="Q883" s="34"/>
      <c r="R883" s="34"/>
      <c r="S883" s="38"/>
    </row>
    <row r="884" spans="1:19" s="19" customFormat="1">
      <c r="A884" s="52"/>
      <c r="B884" s="58"/>
      <c r="C884" s="509"/>
      <c r="D884" s="126"/>
      <c r="E884" s="58"/>
      <c r="F884" s="234"/>
      <c r="G884" s="58"/>
      <c r="H884" s="367">
        <f t="shared" si="51"/>
        <v>-2.7398527890909463E-11</v>
      </c>
      <c r="I884" s="368">
        <f t="shared" si="50"/>
        <v>0</v>
      </c>
      <c r="J884" s="243"/>
      <c r="K884" s="369"/>
      <c r="L884" s="370"/>
      <c r="M884" s="58"/>
      <c r="N884" s="52"/>
      <c r="O884" s="54"/>
      <c r="P884" s="54"/>
      <c r="Q884" s="34"/>
      <c r="R884" s="34"/>
      <c r="S884" s="38"/>
    </row>
    <row r="885" spans="1:19" s="19" customFormat="1">
      <c r="A885" s="52"/>
      <c r="B885" s="58"/>
      <c r="C885" s="509"/>
      <c r="D885" s="126"/>
      <c r="E885" s="58"/>
      <c r="F885" s="234"/>
      <c r="G885" s="58"/>
      <c r="H885" s="367">
        <f t="shared" si="51"/>
        <v>-2.7398527890909463E-11</v>
      </c>
      <c r="I885" s="368">
        <f t="shared" si="50"/>
        <v>0</v>
      </c>
      <c r="J885" s="243"/>
      <c r="K885" s="369"/>
      <c r="L885" s="370"/>
      <c r="M885" s="58"/>
      <c r="N885" s="52"/>
      <c r="O885" s="54"/>
      <c r="P885" s="54"/>
      <c r="Q885" s="34"/>
      <c r="R885" s="34"/>
      <c r="S885" s="38"/>
    </row>
    <row r="886" spans="1:19" s="19" customFormat="1">
      <c r="A886" s="52"/>
      <c r="B886" s="58"/>
      <c r="C886" s="509"/>
      <c r="D886" s="126"/>
      <c r="E886" s="58"/>
      <c r="F886" s="234"/>
      <c r="G886" s="58"/>
      <c r="H886" s="367">
        <f t="shared" si="51"/>
        <v>-2.7398527890909463E-11</v>
      </c>
      <c r="I886" s="368">
        <f t="shared" si="50"/>
        <v>0</v>
      </c>
      <c r="J886" s="243"/>
      <c r="K886" s="369"/>
      <c r="L886" s="370"/>
      <c r="M886" s="58"/>
      <c r="N886" s="52"/>
      <c r="O886" s="54"/>
      <c r="P886" s="54"/>
      <c r="Q886" s="34"/>
      <c r="R886" s="34"/>
      <c r="S886" s="38"/>
    </row>
    <row r="887" spans="1:19" s="19" customFormat="1">
      <c r="A887" s="52"/>
      <c r="B887" s="58"/>
      <c r="C887" s="509"/>
      <c r="D887" s="126"/>
      <c r="E887" s="58"/>
      <c r="F887" s="234"/>
      <c r="G887" s="58"/>
      <c r="H887" s="367">
        <f t="shared" si="51"/>
        <v>-2.7398527890909463E-11</v>
      </c>
      <c r="I887" s="368">
        <f t="shared" si="50"/>
        <v>0</v>
      </c>
      <c r="J887" s="243"/>
      <c r="K887" s="369"/>
      <c r="L887" s="370"/>
      <c r="M887" s="58"/>
      <c r="N887" s="52"/>
      <c r="O887" s="54"/>
      <c r="P887" s="54"/>
      <c r="Q887" s="34"/>
      <c r="R887" s="34"/>
      <c r="S887" s="38"/>
    </row>
    <row r="888" spans="1:19" s="19" customFormat="1">
      <c r="A888" s="52"/>
      <c r="B888" s="58"/>
      <c r="C888" s="509"/>
      <c r="D888" s="126"/>
      <c r="E888" s="58"/>
      <c r="F888" s="234"/>
      <c r="G888" s="58"/>
      <c r="H888" s="367">
        <f t="shared" si="51"/>
        <v>-2.7398527890909463E-11</v>
      </c>
      <c r="I888" s="368">
        <f t="shared" si="50"/>
        <v>0</v>
      </c>
      <c r="J888" s="243"/>
      <c r="K888" s="369"/>
      <c r="L888" s="370"/>
      <c r="M888" s="58"/>
      <c r="N888" s="52"/>
      <c r="O888" s="54"/>
      <c r="P888" s="54"/>
      <c r="Q888" s="34"/>
      <c r="R888" s="34"/>
      <c r="S888" s="38"/>
    </row>
    <row r="889" spans="1:19" s="19" customFormat="1">
      <c r="A889" s="52"/>
      <c r="B889" s="58"/>
      <c r="C889" s="509"/>
      <c r="D889" s="126"/>
      <c r="E889" s="58"/>
      <c r="F889" s="234"/>
      <c r="G889" s="58"/>
      <c r="H889" s="367">
        <f t="shared" si="51"/>
        <v>-2.7398527890909463E-11</v>
      </c>
      <c r="I889" s="368">
        <f t="shared" si="50"/>
        <v>0</v>
      </c>
      <c r="J889" s="243"/>
      <c r="K889" s="369"/>
      <c r="L889" s="370"/>
      <c r="M889" s="58"/>
      <c r="N889" s="52"/>
      <c r="O889" s="54"/>
      <c r="P889" s="54"/>
      <c r="Q889" s="34"/>
      <c r="R889" s="34"/>
      <c r="S889" s="38"/>
    </row>
    <row r="890" spans="1:19" s="19" customFormat="1">
      <c r="A890" s="52"/>
      <c r="B890" s="58"/>
      <c r="C890" s="509"/>
      <c r="D890" s="126"/>
      <c r="E890" s="58"/>
      <c r="F890" s="234"/>
      <c r="G890" s="58"/>
      <c r="H890" s="367">
        <f t="shared" si="51"/>
        <v>-2.7398527890909463E-11</v>
      </c>
      <c r="I890" s="368">
        <f t="shared" si="50"/>
        <v>0</v>
      </c>
      <c r="J890" s="243"/>
      <c r="K890" s="369"/>
      <c r="L890" s="370"/>
      <c r="M890" s="58"/>
      <c r="N890" s="52"/>
      <c r="O890" s="54"/>
      <c r="P890" s="54"/>
      <c r="Q890" s="34"/>
      <c r="R890" s="34"/>
      <c r="S890" s="38"/>
    </row>
    <row r="891" spans="1:19" s="19" customFormat="1">
      <c r="A891" s="52"/>
      <c r="B891" s="58"/>
      <c r="C891" s="509"/>
      <c r="D891" s="126"/>
      <c r="E891" s="58"/>
      <c r="F891" s="234"/>
      <c r="G891" s="58"/>
      <c r="H891" s="367">
        <f t="shared" si="51"/>
        <v>-2.7398527890909463E-11</v>
      </c>
      <c r="I891" s="368">
        <f t="shared" si="50"/>
        <v>0</v>
      </c>
      <c r="J891" s="243"/>
      <c r="K891" s="369"/>
      <c r="L891" s="370"/>
      <c r="M891" s="58"/>
      <c r="N891" s="52"/>
      <c r="O891" s="54"/>
      <c r="P891" s="54"/>
      <c r="Q891" s="34"/>
      <c r="R891" s="34"/>
      <c r="S891" s="38"/>
    </row>
    <row r="892" spans="1:19" s="19" customFormat="1">
      <c r="A892" s="52"/>
      <c r="B892" s="58"/>
      <c r="C892" s="509"/>
      <c r="D892" s="126"/>
      <c r="E892" s="58"/>
      <c r="F892" s="234"/>
      <c r="G892" s="58"/>
      <c r="H892" s="367">
        <f t="shared" si="51"/>
        <v>-2.7398527890909463E-11</v>
      </c>
      <c r="I892" s="368">
        <f t="shared" si="50"/>
        <v>0</v>
      </c>
      <c r="J892" s="243"/>
      <c r="K892" s="369"/>
      <c r="L892" s="370"/>
      <c r="M892" s="58"/>
      <c r="N892" s="52"/>
      <c r="O892" s="54"/>
      <c r="P892" s="54"/>
      <c r="Q892" s="34"/>
      <c r="R892" s="34"/>
      <c r="S892" s="38"/>
    </row>
    <row r="893" spans="1:19" s="19" customFormat="1">
      <c r="A893" s="52"/>
      <c r="B893" s="58"/>
      <c r="C893" s="509"/>
      <c r="D893" s="126"/>
      <c r="E893" s="58"/>
      <c r="F893" s="234"/>
      <c r="G893" s="58"/>
      <c r="H893" s="367">
        <f t="shared" si="51"/>
        <v>-2.7398527890909463E-11</v>
      </c>
      <c r="I893" s="368">
        <f t="shared" si="50"/>
        <v>0</v>
      </c>
      <c r="J893" s="243"/>
      <c r="K893" s="369"/>
      <c r="L893" s="370"/>
      <c r="M893" s="58"/>
      <c r="N893" s="52"/>
      <c r="O893" s="54"/>
      <c r="P893" s="54"/>
      <c r="Q893" s="34"/>
      <c r="R893" s="34"/>
      <c r="S893" s="38"/>
    </row>
    <row r="894" spans="1:19" s="19" customFormat="1">
      <c r="A894" s="52"/>
      <c r="B894" s="58"/>
      <c r="C894" s="509"/>
      <c r="D894" s="126"/>
      <c r="E894" s="58"/>
      <c r="F894" s="234"/>
      <c r="G894" s="58"/>
      <c r="H894" s="367">
        <f t="shared" si="51"/>
        <v>-2.7398527890909463E-11</v>
      </c>
      <c r="I894" s="368">
        <f t="shared" si="50"/>
        <v>0</v>
      </c>
      <c r="J894" s="243"/>
      <c r="K894" s="369"/>
      <c r="L894" s="370"/>
      <c r="M894" s="58"/>
      <c r="N894" s="52"/>
      <c r="O894" s="54"/>
      <c r="P894" s="54"/>
      <c r="Q894" s="34"/>
      <c r="R894" s="34"/>
      <c r="S894" s="38"/>
    </row>
    <row r="895" spans="1:19" s="19" customFormat="1">
      <c r="A895" s="52"/>
      <c r="B895" s="58"/>
      <c r="C895" s="509"/>
      <c r="D895" s="126"/>
      <c r="E895" s="58"/>
      <c r="F895" s="234"/>
      <c r="G895" s="58"/>
      <c r="H895" s="367">
        <f t="shared" si="51"/>
        <v>-2.7398527890909463E-11</v>
      </c>
      <c r="I895" s="368">
        <f t="shared" si="50"/>
        <v>0</v>
      </c>
      <c r="J895" s="510"/>
      <c r="K895" s="369"/>
      <c r="L895" s="370"/>
      <c r="M895" s="58"/>
      <c r="N895" s="52"/>
      <c r="O895" s="54"/>
      <c r="P895" s="54"/>
      <c r="Q895" s="34"/>
      <c r="R895" s="34"/>
      <c r="S895" s="38"/>
    </row>
    <row r="896" spans="1:19" s="19" customFormat="1">
      <c r="A896" s="52"/>
      <c r="B896" s="58"/>
      <c r="C896" s="509"/>
      <c r="D896" s="126"/>
      <c r="E896" s="58"/>
      <c r="F896" s="234"/>
      <c r="G896" s="58"/>
      <c r="H896" s="367">
        <f t="shared" si="51"/>
        <v>-2.7398527890909463E-11</v>
      </c>
      <c r="I896" s="368">
        <f t="shared" si="50"/>
        <v>0</v>
      </c>
      <c r="J896" s="510"/>
      <c r="K896" s="369"/>
      <c r="L896" s="370"/>
      <c r="M896" s="58"/>
      <c r="N896" s="52"/>
      <c r="O896" s="54"/>
      <c r="P896" s="54"/>
      <c r="Q896" s="34"/>
      <c r="R896" s="34"/>
      <c r="S896" s="38"/>
    </row>
    <row r="897" spans="1:19" s="19" customFormat="1">
      <c r="A897" s="52"/>
      <c r="B897" s="58"/>
      <c r="C897" s="509"/>
      <c r="D897" s="126"/>
      <c r="E897" s="58"/>
      <c r="F897" s="234"/>
      <c r="G897" s="58"/>
      <c r="H897" s="367">
        <f t="shared" si="51"/>
        <v>-2.7398527890909463E-11</v>
      </c>
      <c r="I897" s="368">
        <f t="shared" si="50"/>
        <v>0</v>
      </c>
      <c r="J897" s="510"/>
      <c r="K897" s="369"/>
      <c r="L897" s="370"/>
      <c r="M897" s="58"/>
      <c r="N897" s="52"/>
      <c r="O897" s="54"/>
      <c r="P897" s="54"/>
      <c r="Q897" s="34"/>
      <c r="R897" s="34"/>
      <c r="S897" s="38"/>
    </row>
    <row r="898" spans="1:19" s="19" customFormat="1">
      <c r="A898" s="52"/>
      <c r="B898" s="58"/>
      <c r="C898" s="509"/>
      <c r="D898" s="126"/>
      <c r="E898" s="58"/>
      <c r="F898" s="234"/>
      <c r="G898" s="58"/>
      <c r="H898" s="367">
        <f t="shared" si="51"/>
        <v>-2.7398527890909463E-11</v>
      </c>
      <c r="I898" s="368">
        <f t="shared" si="50"/>
        <v>0</v>
      </c>
      <c r="J898" s="510"/>
      <c r="K898" s="369"/>
      <c r="L898" s="370"/>
      <c r="M898" s="58"/>
      <c r="N898" s="52"/>
      <c r="O898" s="54"/>
      <c r="P898" s="54"/>
      <c r="Q898" s="34"/>
      <c r="R898" s="34"/>
      <c r="S898" s="38"/>
    </row>
    <row r="899" spans="1:19" s="19" customFormat="1">
      <c r="A899" s="52"/>
      <c r="B899" s="58"/>
      <c r="C899" s="509"/>
      <c r="D899" s="126"/>
      <c r="E899" s="58"/>
      <c r="F899" s="234"/>
      <c r="G899" s="58"/>
      <c r="H899" s="367">
        <f t="shared" si="51"/>
        <v>-2.7398527890909463E-11</v>
      </c>
      <c r="I899" s="368">
        <f t="shared" si="50"/>
        <v>0</v>
      </c>
      <c r="J899" s="510"/>
      <c r="K899" s="369"/>
      <c r="L899" s="370"/>
      <c r="M899" s="58"/>
      <c r="N899" s="52"/>
      <c r="O899" s="54"/>
      <c r="P899" s="54"/>
      <c r="Q899" s="34"/>
      <c r="R899" s="34"/>
      <c r="S899" s="38"/>
    </row>
    <row r="900" spans="1:19" s="19" customFormat="1">
      <c r="A900" s="52"/>
      <c r="B900" s="58"/>
      <c r="C900" s="509"/>
      <c r="D900" s="126"/>
      <c r="E900" s="58"/>
      <c r="F900" s="234"/>
      <c r="G900" s="58"/>
      <c r="H900" s="367">
        <f t="shared" si="51"/>
        <v>-2.7398527890909463E-11</v>
      </c>
      <c r="I900" s="368">
        <f t="shared" si="50"/>
        <v>0</v>
      </c>
      <c r="J900" s="510"/>
      <c r="K900" s="369"/>
      <c r="L900" s="370"/>
      <c r="M900" s="58"/>
      <c r="N900" s="52"/>
      <c r="O900" s="54"/>
      <c r="P900" s="54"/>
      <c r="Q900" s="34"/>
      <c r="R900" s="34"/>
      <c r="S900" s="38"/>
    </row>
    <row r="901" spans="1:19" s="19" customFormat="1">
      <c r="A901" s="52"/>
      <c r="B901" s="58"/>
      <c r="C901" s="509"/>
      <c r="D901" s="126"/>
      <c r="E901" s="58"/>
      <c r="F901" s="234"/>
      <c r="G901" s="58"/>
      <c r="H901" s="367">
        <f t="shared" si="51"/>
        <v>-2.7398527890909463E-11</v>
      </c>
      <c r="I901" s="368">
        <f t="shared" si="50"/>
        <v>0</v>
      </c>
      <c r="J901" s="510"/>
      <c r="K901" s="369"/>
      <c r="L901" s="370"/>
      <c r="M901" s="58"/>
      <c r="N901" s="52"/>
      <c r="O901" s="54"/>
      <c r="P901" s="54"/>
      <c r="Q901" s="34"/>
      <c r="R901" s="34"/>
      <c r="S901" s="38"/>
    </row>
    <row r="902" spans="1:19" s="19" customFormat="1">
      <c r="A902" s="52"/>
      <c r="B902" s="58"/>
      <c r="C902" s="509"/>
      <c r="D902" s="126"/>
      <c r="E902" s="58"/>
      <c r="F902" s="234"/>
      <c r="G902" s="58"/>
      <c r="H902" s="367">
        <f t="shared" si="51"/>
        <v>-2.7398527890909463E-11</v>
      </c>
      <c r="I902" s="368">
        <f t="shared" si="50"/>
        <v>0</v>
      </c>
      <c r="J902" s="510"/>
      <c r="K902" s="369"/>
      <c r="L902" s="370"/>
      <c r="M902" s="58"/>
      <c r="N902" s="52"/>
      <c r="O902" s="54"/>
      <c r="P902" s="54"/>
      <c r="Q902" s="34"/>
      <c r="R902" s="34"/>
      <c r="S902" s="38"/>
    </row>
    <row r="903" spans="1:19" s="19" customFormat="1">
      <c r="A903" s="52"/>
      <c r="B903" s="58"/>
      <c r="C903" s="509"/>
      <c r="D903" s="126"/>
      <c r="E903" s="58"/>
      <c r="F903" s="234"/>
      <c r="G903" s="58"/>
      <c r="H903" s="367">
        <f t="shared" si="51"/>
        <v>-2.7398527890909463E-11</v>
      </c>
      <c r="I903" s="368">
        <f t="shared" si="50"/>
        <v>0</v>
      </c>
      <c r="J903" s="510"/>
      <c r="K903" s="369"/>
      <c r="L903" s="370"/>
      <c r="M903" s="58"/>
      <c r="N903" s="52"/>
      <c r="O903" s="54"/>
      <c r="P903" s="54"/>
      <c r="Q903" s="34"/>
      <c r="R903" s="34"/>
      <c r="S903" s="38"/>
    </row>
    <row r="904" spans="1:19" s="19" customFormat="1">
      <c r="A904" s="52"/>
      <c r="B904" s="58"/>
      <c r="C904" s="509"/>
      <c r="D904" s="126"/>
      <c r="E904" s="58"/>
      <c r="F904" s="234"/>
      <c r="G904" s="58"/>
      <c r="H904" s="367">
        <f t="shared" si="51"/>
        <v>-2.7398527890909463E-11</v>
      </c>
      <c r="I904" s="368">
        <f t="shared" si="50"/>
        <v>0</v>
      </c>
      <c r="J904" s="510"/>
      <c r="K904" s="369"/>
      <c r="L904" s="370"/>
      <c r="M904" s="58"/>
      <c r="N904" s="52"/>
      <c r="O904" s="54"/>
      <c r="P904" s="54"/>
      <c r="Q904" s="34"/>
      <c r="R904" s="34"/>
      <c r="S904" s="38"/>
    </row>
    <row r="905" spans="1:19" s="19" customFormat="1">
      <c r="A905" s="52"/>
      <c r="B905" s="58"/>
      <c r="C905" s="509"/>
      <c r="D905" s="126"/>
      <c r="E905" s="58"/>
      <c r="F905" s="234"/>
      <c r="G905" s="58"/>
      <c r="H905" s="367">
        <f t="shared" si="51"/>
        <v>-2.7398527890909463E-11</v>
      </c>
      <c r="I905" s="368">
        <f t="shared" si="50"/>
        <v>0</v>
      </c>
      <c r="J905" s="510"/>
      <c r="K905" s="369"/>
      <c r="L905" s="370"/>
      <c r="M905" s="58"/>
      <c r="N905" s="52"/>
      <c r="O905" s="54"/>
      <c r="P905" s="54"/>
      <c r="Q905" s="34"/>
      <c r="R905" s="34"/>
      <c r="S905" s="38"/>
    </row>
    <row r="906" spans="1:19" s="19" customFormat="1">
      <c r="A906" s="52"/>
      <c r="B906" s="58"/>
      <c r="C906" s="509"/>
      <c r="D906" s="126"/>
      <c r="E906" s="58"/>
      <c r="F906" s="234"/>
      <c r="G906" s="58"/>
      <c r="H906" s="367">
        <f t="shared" si="51"/>
        <v>-2.7398527890909463E-11</v>
      </c>
      <c r="I906" s="368">
        <f t="shared" si="50"/>
        <v>0</v>
      </c>
      <c r="J906" s="510"/>
      <c r="K906" s="369"/>
      <c r="L906" s="370"/>
      <c r="M906" s="58"/>
      <c r="N906" s="52"/>
      <c r="O906" s="54"/>
      <c r="P906" s="54"/>
      <c r="Q906" s="34"/>
      <c r="R906" s="34"/>
      <c r="S906" s="38"/>
    </row>
    <row r="907" spans="1:19" s="19" customFormat="1">
      <c r="A907" s="52"/>
      <c r="B907" s="58"/>
      <c r="C907" s="509"/>
      <c r="D907" s="126"/>
      <c r="E907" s="58"/>
      <c r="F907" s="234"/>
      <c r="G907" s="58"/>
      <c r="H907" s="367">
        <f t="shared" si="51"/>
        <v>-2.7398527890909463E-11</v>
      </c>
      <c r="I907" s="368">
        <f t="shared" si="50"/>
        <v>0</v>
      </c>
      <c r="J907" s="510"/>
      <c r="K907" s="369"/>
      <c r="L907" s="370"/>
      <c r="M907" s="58"/>
      <c r="N907" s="52"/>
      <c r="O907" s="54"/>
      <c r="P907" s="54"/>
      <c r="Q907" s="34"/>
      <c r="R907" s="34"/>
      <c r="S907" s="38"/>
    </row>
    <row r="908" spans="1:19" s="19" customFormat="1">
      <c r="A908" s="52"/>
      <c r="B908" s="58"/>
      <c r="C908" s="509"/>
      <c r="D908" s="126"/>
      <c r="E908" s="58"/>
      <c r="F908" s="234"/>
      <c r="G908" s="58"/>
      <c r="H908" s="367">
        <f t="shared" si="51"/>
        <v>-2.7398527890909463E-11</v>
      </c>
      <c r="I908" s="368">
        <f t="shared" si="50"/>
        <v>0</v>
      </c>
      <c r="J908" s="510"/>
      <c r="K908" s="369"/>
      <c r="L908" s="370"/>
      <c r="M908" s="58"/>
      <c r="N908" s="52"/>
      <c r="O908" s="54"/>
      <c r="P908" s="54"/>
      <c r="Q908" s="34"/>
      <c r="R908" s="34"/>
      <c r="S908" s="38"/>
    </row>
    <row r="909" spans="1:19" s="19" customFormat="1">
      <c r="A909" s="52"/>
      <c r="B909" s="58"/>
      <c r="C909" s="509"/>
      <c r="D909" s="126"/>
      <c r="E909" s="58"/>
      <c r="F909" s="234"/>
      <c r="G909" s="58"/>
      <c r="H909" s="367">
        <f t="shared" si="51"/>
        <v>-2.7398527890909463E-11</v>
      </c>
      <c r="I909" s="368">
        <f t="shared" si="50"/>
        <v>0</v>
      </c>
      <c r="J909" s="510"/>
      <c r="K909" s="369"/>
      <c r="L909" s="370"/>
      <c r="M909" s="58"/>
      <c r="N909" s="52"/>
      <c r="O909" s="54"/>
      <c r="P909" s="54"/>
      <c r="Q909" s="34"/>
      <c r="R909" s="34"/>
      <c r="S909" s="38"/>
    </row>
    <row r="910" spans="1:19" s="19" customFormat="1">
      <c r="A910" s="52"/>
      <c r="B910" s="58"/>
      <c r="C910" s="509"/>
      <c r="D910" s="126"/>
      <c r="E910" s="58"/>
      <c r="F910" s="234"/>
      <c r="G910" s="58"/>
      <c r="H910" s="367">
        <f t="shared" si="51"/>
        <v>-2.7398527890909463E-11</v>
      </c>
      <c r="I910" s="368">
        <f t="shared" si="50"/>
        <v>0</v>
      </c>
      <c r="J910" s="510"/>
      <c r="K910" s="369"/>
      <c r="L910" s="370"/>
      <c r="M910" s="58"/>
      <c r="N910" s="52"/>
      <c r="O910" s="54"/>
      <c r="P910" s="54"/>
      <c r="Q910" s="34"/>
      <c r="R910" s="34"/>
      <c r="S910" s="38"/>
    </row>
    <row r="911" spans="1:19" s="19" customFormat="1">
      <c r="A911" s="52"/>
      <c r="B911" s="58"/>
      <c r="C911" s="509"/>
      <c r="D911" s="126"/>
      <c r="E911" s="58"/>
      <c r="F911" s="234"/>
      <c r="G911" s="58"/>
      <c r="H911" s="367">
        <f t="shared" si="51"/>
        <v>-2.7398527890909463E-11</v>
      </c>
      <c r="I911" s="368">
        <f t="shared" si="50"/>
        <v>0</v>
      </c>
      <c r="J911" s="510"/>
      <c r="K911" s="369"/>
      <c r="L911" s="370"/>
      <c r="M911" s="58"/>
      <c r="N911" s="52"/>
      <c r="O911" s="54"/>
      <c r="P911" s="54"/>
      <c r="Q911" s="34"/>
      <c r="R911" s="34"/>
      <c r="S911" s="38"/>
    </row>
    <row r="912" spans="1:19" s="19" customFormat="1">
      <c r="A912" s="52"/>
      <c r="B912" s="58"/>
      <c r="C912" s="509"/>
      <c r="D912" s="126"/>
      <c r="E912" s="58"/>
      <c r="F912" s="234"/>
      <c r="G912" s="58"/>
      <c r="H912" s="367">
        <f t="shared" si="51"/>
        <v>-2.7398527890909463E-11</v>
      </c>
      <c r="I912" s="368">
        <f t="shared" si="50"/>
        <v>0</v>
      </c>
      <c r="J912" s="510"/>
      <c r="K912" s="369"/>
      <c r="L912" s="370"/>
      <c r="M912" s="58"/>
      <c r="N912" s="52"/>
      <c r="O912" s="54"/>
      <c r="P912" s="54"/>
      <c r="Q912" s="34"/>
      <c r="R912" s="34"/>
      <c r="S912" s="38"/>
    </row>
    <row r="913" spans="1:19" s="19" customFormat="1">
      <c r="A913" s="52"/>
      <c r="B913" s="58"/>
      <c r="C913" s="509"/>
      <c r="D913" s="126"/>
      <c r="E913" s="58"/>
      <c r="F913" s="234"/>
      <c r="G913" s="58"/>
      <c r="H913" s="367">
        <f t="shared" si="51"/>
        <v>-2.7398527890909463E-11</v>
      </c>
      <c r="I913" s="368">
        <f t="shared" si="50"/>
        <v>0</v>
      </c>
      <c r="J913" s="510"/>
      <c r="K913" s="369"/>
      <c r="L913" s="370"/>
      <c r="M913" s="58"/>
      <c r="N913" s="52"/>
      <c r="O913" s="54"/>
      <c r="P913" s="54"/>
      <c r="Q913" s="34"/>
      <c r="R913" s="34"/>
      <c r="S913" s="38"/>
    </row>
    <row r="914" spans="1:19" s="19" customFormat="1">
      <c r="A914" s="52"/>
      <c r="B914" s="58"/>
      <c r="C914" s="509"/>
      <c r="D914" s="126"/>
      <c r="E914" s="58"/>
      <c r="F914" s="234"/>
      <c r="G914" s="58"/>
      <c r="H914" s="367">
        <f t="shared" si="51"/>
        <v>-2.7398527890909463E-11</v>
      </c>
      <c r="I914" s="368">
        <f t="shared" si="50"/>
        <v>0</v>
      </c>
      <c r="J914" s="510"/>
      <c r="K914" s="369"/>
      <c r="L914" s="370"/>
      <c r="M914" s="58"/>
      <c r="N914" s="52"/>
      <c r="O914" s="54"/>
      <c r="P914" s="54"/>
      <c r="Q914" s="34"/>
      <c r="R914" s="34"/>
      <c r="S914" s="38"/>
    </row>
    <row r="915" spans="1:19" s="19" customFormat="1">
      <c r="A915" s="52"/>
      <c r="B915" s="58"/>
      <c r="C915" s="509"/>
      <c r="D915" s="126"/>
      <c r="E915" s="58"/>
      <c r="F915" s="234"/>
      <c r="G915" s="58"/>
      <c r="H915" s="367">
        <f t="shared" si="51"/>
        <v>-2.7398527890909463E-11</v>
      </c>
      <c r="I915" s="368">
        <f t="shared" si="50"/>
        <v>0</v>
      </c>
      <c r="J915" s="510"/>
      <c r="K915" s="369"/>
      <c r="L915" s="370"/>
      <c r="M915" s="58"/>
      <c r="N915" s="52"/>
      <c r="O915" s="54"/>
      <c r="P915" s="54"/>
      <c r="Q915" s="34"/>
      <c r="R915" s="34"/>
      <c r="S915" s="38"/>
    </row>
    <row r="916" spans="1:19" s="19" customFormat="1">
      <c r="A916" s="52"/>
      <c r="B916" s="58"/>
      <c r="C916" s="509"/>
      <c r="D916" s="126"/>
      <c r="E916" s="58"/>
      <c r="F916" s="234"/>
      <c r="G916" s="58"/>
      <c r="H916" s="367">
        <f t="shared" si="51"/>
        <v>-2.7398527890909463E-11</v>
      </c>
      <c r="I916" s="368">
        <f t="shared" si="50"/>
        <v>0</v>
      </c>
      <c r="J916" s="510"/>
      <c r="K916" s="369"/>
      <c r="L916" s="370"/>
      <c r="M916" s="58"/>
      <c r="N916" s="52"/>
      <c r="O916" s="54"/>
      <c r="P916" s="54"/>
      <c r="Q916" s="34"/>
      <c r="R916" s="34"/>
      <c r="S916" s="38"/>
    </row>
    <row r="917" spans="1:19" s="19" customFormat="1">
      <c r="A917" s="52"/>
      <c r="B917" s="58"/>
      <c r="C917" s="509"/>
      <c r="D917" s="126"/>
      <c r="E917" s="58"/>
      <c r="F917" s="234"/>
      <c r="G917" s="58"/>
      <c r="H917" s="367">
        <f t="shared" si="51"/>
        <v>-2.7398527890909463E-11</v>
      </c>
      <c r="I917" s="368">
        <f t="shared" si="50"/>
        <v>0</v>
      </c>
      <c r="J917" s="510"/>
      <c r="K917" s="369"/>
      <c r="L917" s="370"/>
      <c r="M917" s="58"/>
      <c r="N917" s="52"/>
      <c r="O917" s="54"/>
      <c r="P917" s="54"/>
      <c r="Q917" s="34"/>
      <c r="R917" s="34"/>
      <c r="S917" s="38"/>
    </row>
    <row r="918" spans="1:19" s="19" customFormat="1">
      <c r="A918" s="52"/>
      <c r="B918" s="58"/>
      <c r="C918" s="509"/>
      <c r="D918" s="126"/>
      <c r="E918" s="58"/>
      <c r="F918" s="234"/>
      <c r="G918" s="58"/>
      <c r="H918" s="367">
        <f t="shared" si="51"/>
        <v>-2.7398527890909463E-11</v>
      </c>
      <c r="I918" s="368">
        <f t="shared" si="50"/>
        <v>0</v>
      </c>
      <c r="J918" s="510"/>
      <c r="K918" s="369"/>
      <c r="L918" s="370"/>
      <c r="M918" s="58"/>
      <c r="N918" s="52"/>
      <c r="O918" s="54"/>
      <c r="P918" s="54"/>
      <c r="Q918" s="34"/>
      <c r="R918" s="34"/>
      <c r="S918" s="38"/>
    </row>
    <row r="919" spans="1:19" s="19" customFormat="1">
      <c r="A919" s="52"/>
      <c r="B919" s="58"/>
      <c r="C919" s="509"/>
      <c r="D919" s="126"/>
      <c r="E919" s="58"/>
      <c r="F919" s="234"/>
      <c r="G919" s="58"/>
      <c r="H919" s="367">
        <f t="shared" si="51"/>
        <v>-2.7398527890909463E-11</v>
      </c>
      <c r="I919" s="368">
        <f t="shared" si="50"/>
        <v>0</v>
      </c>
      <c r="J919" s="510"/>
      <c r="K919" s="369"/>
      <c r="L919" s="370"/>
      <c r="M919" s="58"/>
      <c r="N919" s="52"/>
      <c r="O919" s="54"/>
      <c r="P919" s="54"/>
      <c r="Q919" s="34"/>
      <c r="R919" s="34"/>
      <c r="S919" s="38"/>
    </row>
    <row r="920" spans="1:19" s="19" customFormat="1">
      <c r="A920" s="52"/>
      <c r="B920" s="58"/>
      <c r="C920" s="509"/>
      <c r="D920" s="126"/>
      <c r="E920" s="58"/>
      <c r="F920" s="234"/>
      <c r="G920" s="58"/>
      <c r="H920" s="367">
        <f t="shared" si="51"/>
        <v>-2.7398527890909463E-11</v>
      </c>
      <c r="I920" s="368">
        <f t="shared" si="50"/>
        <v>0</v>
      </c>
      <c r="J920" s="510"/>
      <c r="K920" s="369"/>
      <c r="L920" s="370"/>
      <c r="M920" s="58"/>
      <c r="N920" s="52"/>
      <c r="O920" s="54"/>
      <c r="P920" s="54"/>
      <c r="Q920" s="34"/>
      <c r="R920" s="34"/>
      <c r="S920" s="38"/>
    </row>
    <row r="921" spans="1:19" s="19" customFormat="1">
      <c r="A921" s="52"/>
      <c r="B921" s="58"/>
      <c r="C921" s="509"/>
      <c r="D921" s="126"/>
      <c r="E921" s="58"/>
      <c r="F921" s="234"/>
      <c r="G921" s="58"/>
      <c r="H921" s="367">
        <f t="shared" si="51"/>
        <v>-2.7398527890909463E-11</v>
      </c>
      <c r="I921" s="368">
        <f t="shared" si="50"/>
        <v>0</v>
      </c>
      <c r="J921" s="510"/>
      <c r="K921" s="369"/>
      <c r="L921" s="370"/>
      <c r="M921" s="58"/>
      <c r="N921" s="52"/>
      <c r="O921" s="54"/>
      <c r="P921" s="54"/>
      <c r="Q921" s="34"/>
      <c r="R921" s="34"/>
      <c r="S921" s="38"/>
    </row>
    <row r="922" spans="1:19" s="19" customFormat="1">
      <c r="A922" s="52"/>
      <c r="B922" s="58"/>
      <c r="C922" s="509"/>
      <c r="D922" s="126"/>
      <c r="E922" s="58"/>
      <c r="F922" s="234"/>
      <c r="G922" s="58"/>
      <c r="H922" s="367">
        <f t="shared" si="51"/>
        <v>-2.7398527890909463E-11</v>
      </c>
      <c r="I922" s="368">
        <f t="shared" si="50"/>
        <v>0</v>
      </c>
      <c r="J922" s="510"/>
      <c r="K922" s="369"/>
      <c r="L922" s="370"/>
      <c r="M922" s="58"/>
      <c r="N922" s="52"/>
      <c r="O922" s="54"/>
      <c r="P922" s="54"/>
      <c r="Q922" s="34"/>
      <c r="R922" s="34"/>
      <c r="S922" s="38"/>
    </row>
    <row r="923" spans="1:19" s="19" customFormat="1">
      <c r="A923" s="52"/>
      <c r="B923" s="58"/>
      <c r="C923" s="509"/>
      <c r="D923" s="126"/>
      <c r="E923" s="58"/>
      <c r="F923" s="234"/>
      <c r="G923" s="58"/>
      <c r="H923" s="367">
        <f t="shared" si="51"/>
        <v>-2.7398527890909463E-11</v>
      </c>
      <c r="I923" s="368">
        <f t="shared" si="50"/>
        <v>0</v>
      </c>
      <c r="J923" s="510"/>
      <c r="K923" s="369"/>
      <c r="L923" s="370"/>
      <c r="M923" s="58"/>
      <c r="N923" s="52"/>
      <c r="O923" s="54"/>
      <c r="P923" s="54"/>
      <c r="Q923" s="34"/>
      <c r="R923" s="34"/>
      <c r="S923" s="38"/>
    </row>
    <row r="924" spans="1:19" s="19" customFormat="1">
      <c r="A924" s="52"/>
      <c r="B924" s="58"/>
      <c r="C924" s="509"/>
      <c r="D924" s="126"/>
      <c r="E924" s="58"/>
      <c r="F924" s="234"/>
      <c r="G924" s="58"/>
      <c r="H924" s="367">
        <f t="shared" si="51"/>
        <v>-2.7398527890909463E-11</v>
      </c>
      <c r="I924" s="368">
        <f t="shared" si="50"/>
        <v>0</v>
      </c>
      <c r="J924" s="510"/>
      <c r="K924" s="369"/>
      <c r="L924" s="370"/>
      <c r="M924" s="58"/>
      <c r="N924" s="52"/>
      <c r="O924" s="54"/>
      <c r="P924" s="54"/>
      <c r="Q924" s="34"/>
      <c r="R924" s="34"/>
      <c r="S924" s="38"/>
    </row>
    <row r="925" spans="1:19" s="19" customFormat="1">
      <c r="A925" s="52"/>
      <c r="B925" s="58"/>
      <c r="C925" s="509"/>
      <c r="D925" s="126"/>
      <c r="E925" s="58"/>
      <c r="F925" s="234"/>
      <c r="G925" s="58"/>
      <c r="H925" s="367">
        <f t="shared" si="51"/>
        <v>-2.7398527890909463E-11</v>
      </c>
      <c r="I925" s="368">
        <f t="shared" si="50"/>
        <v>0</v>
      </c>
      <c r="J925" s="510"/>
      <c r="K925" s="369"/>
      <c r="L925" s="370"/>
      <c r="M925" s="58"/>
      <c r="N925" s="52"/>
      <c r="O925" s="54"/>
      <c r="P925" s="54"/>
      <c r="Q925" s="34"/>
      <c r="R925" s="34"/>
      <c r="S925" s="38"/>
    </row>
    <row r="926" spans="1:19" s="19" customFormat="1">
      <c r="A926" s="52"/>
      <c r="B926" s="58"/>
      <c r="C926" s="509"/>
      <c r="D926" s="126"/>
      <c r="E926" s="58"/>
      <c r="F926" s="234"/>
      <c r="G926" s="58"/>
      <c r="H926" s="367">
        <f t="shared" si="51"/>
        <v>-2.7398527890909463E-11</v>
      </c>
      <c r="I926" s="368">
        <f t="shared" si="50"/>
        <v>0</v>
      </c>
      <c r="J926" s="510"/>
      <c r="K926" s="369"/>
      <c r="L926" s="370"/>
      <c r="M926" s="58"/>
      <c r="N926" s="52"/>
      <c r="O926" s="54"/>
      <c r="P926" s="54"/>
      <c r="Q926" s="34"/>
      <c r="R926" s="34"/>
      <c r="S926" s="38"/>
    </row>
    <row r="927" spans="1:19" s="19" customFormat="1">
      <c r="A927" s="52"/>
      <c r="B927" s="58"/>
      <c r="C927" s="509"/>
      <c r="D927" s="126"/>
      <c r="E927" s="58"/>
      <c r="F927" s="234"/>
      <c r="G927" s="58"/>
      <c r="H927" s="367">
        <f t="shared" si="51"/>
        <v>-2.7398527890909463E-11</v>
      </c>
      <c r="I927" s="368">
        <f t="shared" si="50"/>
        <v>0</v>
      </c>
      <c r="J927" s="510"/>
      <c r="K927" s="369"/>
      <c r="L927" s="370"/>
      <c r="M927" s="58"/>
      <c r="N927" s="52"/>
      <c r="O927" s="54"/>
      <c r="P927" s="54"/>
      <c r="Q927" s="34"/>
      <c r="R927" s="34"/>
      <c r="S927" s="38"/>
    </row>
    <row r="928" spans="1:19" s="19" customFormat="1">
      <c r="A928" s="52"/>
      <c r="B928" s="58"/>
      <c r="C928" s="509"/>
      <c r="D928" s="126"/>
      <c r="E928" s="58"/>
      <c r="F928" s="234"/>
      <c r="G928" s="58"/>
      <c r="H928" s="367">
        <f t="shared" si="51"/>
        <v>-2.7398527890909463E-11</v>
      </c>
      <c r="I928" s="368">
        <f t="shared" si="50"/>
        <v>0</v>
      </c>
      <c r="J928" s="510"/>
      <c r="K928" s="369"/>
      <c r="L928" s="370"/>
      <c r="M928" s="58"/>
      <c r="N928" s="52"/>
      <c r="O928" s="54"/>
      <c r="P928" s="54"/>
      <c r="Q928" s="34"/>
      <c r="R928" s="34"/>
      <c r="S928" s="38"/>
    </row>
    <row r="929" spans="1:19" s="19" customFormat="1">
      <c r="A929" s="52"/>
      <c r="B929" s="58"/>
      <c r="C929" s="509"/>
      <c r="D929" s="126"/>
      <c r="E929" s="58"/>
      <c r="F929" s="234"/>
      <c r="G929" s="58"/>
      <c r="H929" s="367">
        <f t="shared" si="51"/>
        <v>-2.7398527890909463E-11</v>
      </c>
      <c r="I929" s="368">
        <f t="shared" si="50"/>
        <v>0</v>
      </c>
      <c r="J929" s="510"/>
      <c r="K929" s="369"/>
      <c r="L929" s="370"/>
      <c r="M929" s="58"/>
      <c r="N929" s="52"/>
      <c r="O929" s="54"/>
      <c r="P929" s="54"/>
      <c r="Q929" s="34"/>
      <c r="R929" s="34"/>
      <c r="S929" s="38"/>
    </row>
    <row r="930" spans="1:19" s="19" customFormat="1">
      <c r="A930" s="52"/>
      <c r="B930" s="58"/>
      <c r="C930" s="509"/>
      <c r="D930" s="126"/>
      <c r="E930" s="58"/>
      <c r="F930" s="234"/>
      <c r="G930" s="58"/>
      <c r="H930" s="367">
        <f t="shared" si="51"/>
        <v>-2.7398527890909463E-11</v>
      </c>
      <c r="I930" s="368">
        <f t="shared" ref="I930:I993" si="52">I929-G930+D930</f>
        <v>0</v>
      </c>
      <c r="J930" s="510"/>
      <c r="K930" s="369"/>
      <c r="L930" s="370"/>
      <c r="M930" s="58"/>
      <c r="N930" s="52"/>
      <c r="O930" s="54"/>
      <c r="P930" s="54"/>
      <c r="Q930" s="34"/>
      <c r="R930" s="34"/>
      <c r="S930" s="38"/>
    </row>
    <row r="931" spans="1:19" s="19" customFormat="1">
      <c r="A931" s="52"/>
      <c r="B931" s="58"/>
      <c r="C931" s="509"/>
      <c r="D931" s="126"/>
      <c r="E931" s="58"/>
      <c r="F931" s="234"/>
      <c r="G931" s="58"/>
      <c r="H931" s="367">
        <f t="shared" si="51"/>
        <v>-2.7398527890909463E-11</v>
      </c>
      <c r="I931" s="368">
        <f t="shared" si="52"/>
        <v>0</v>
      </c>
      <c r="J931" s="510"/>
      <c r="K931" s="369"/>
      <c r="L931" s="370"/>
      <c r="M931" s="58"/>
      <c r="N931" s="52"/>
      <c r="O931" s="54"/>
      <c r="P931" s="54"/>
      <c r="Q931" s="34"/>
      <c r="R931" s="34"/>
      <c r="S931" s="38"/>
    </row>
    <row r="932" spans="1:19" s="19" customFormat="1">
      <c r="A932" s="52"/>
      <c r="B932" s="58"/>
      <c r="C932" s="509"/>
      <c r="D932" s="126"/>
      <c r="E932" s="58"/>
      <c r="F932" s="234"/>
      <c r="G932" s="58"/>
      <c r="H932" s="367">
        <f t="shared" ref="H932:H995" si="53">H931-F932+C932</f>
        <v>-2.7398527890909463E-11</v>
      </c>
      <c r="I932" s="368">
        <f t="shared" si="52"/>
        <v>0</v>
      </c>
      <c r="J932" s="510"/>
      <c r="K932" s="369"/>
      <c r="L932" s="370"/>
      <c r="M932" s="58"/>
      <c r="N932" s="52"/>
      <c r="O932" s="54"/>
      <c r="P932" s="54"/>
      <c r="Q932" s="34"/>
      <c r="R932" s="34"/>
      <c r="S932" s="38"/>
    </row>
    <row r="933" spans="1:19" s="19" customFormat="1">
      <c r="A933" s="52"/>
      <c r="B933" s="58"/>
      <c r="C933" s="509"/>
      <c r="D933" s="126"/>
      <c r="E933" s="58"/>
      <c r="F933" s="234"/>
      <c r="G933" s="58"/>
      <c r="H933" s="367">
        <f t="shared" si="53"/>
        <v>-2.7398527890909463E-11</v>
      </c>
      <c r="I933" s="368">
        <f t="shared" si="52"/>
        <v>0</v>
      </c>
      <c r="J933" s="510"/>
      <c r="K933" s="369"/>
      <c r="L933" s="370"/>
      <c r="M933" s="58"/>
      <c r="N933" s="52"/>
      <c r="O933" s="54"/>
      <c r="P933" s="54"/>
      <c r="Q933" s="34"/>
      <c r="R933" s="34"/>
      <c r="S933" s="38"/>
    </row>
    <row r="934" spans="1:19" s="19" customFormat="1">
      <c r="A934" s="52"/>
      <c r="B934" s="58"/>
      <c r="C934" s="509"/>
      <c r="D934" s="126"/>
      <c r="E934" s="58"/>
      <c r="F934" s="234"/>
      <c r="G934" s="58"/>
      <c r="H934" s="367">
        <f t="shared" si="53"/>
        <v>-2.7398527890909463E-11</v>
      </c>
      <c r="I934" s="368">
        <f t="shared" si="52"/>
        <v>0</v>
      </c>
      <c r="J934" s="510"/>
      <c r="K934" s="369"/>
      <c r="L934" s="370"/>
      <c r="M934" s="58"/>
      <c r="N934" s="52"/>
      <c r="O934" s="54"/>
      <c r="P934" s="54"/>
      <c r="Q934" s="34"/>
      <c r="R934" s="34"/>
      <c r="S934" s="38"/>
    </row>
    <row r="935" spans="1:19" s="19" customFormat="1">
      <c r="A935" s="52"/>
      <c r="B935" s="58"/>
      <c r="C935" s="509"/>
      <c r="D935" s="126"/>
      <c r="E935" s="58"/>
      <c r="F935" s="234"/>
      <c r="G935" s="58"/>
      <c r="H935" s="367">
        <f t="shared" si="53"/>
        <v>-2.7398527890909463E-11</v>
      </c>
      <c r="I935" s="368">
        <f t="shared" si="52"/>
        <v>0</v>
      </c>
      <c r="J935" s="510"/>
      <c r="K935" s="369"/>
      <c r="L935" s="370"/>
      <c r="M935" s="58"/>
      <c r="N935" s="52"/>
      <c r="O935" s="54"/>
      <c r="P935" s="54"/>
      <c r="Q935" s="34"/>
      <c r="R935" s="34"/>
      <c r="S935" s="38"/>
    </row>
    <row r="936" spans="1:19" s="19" customFormat="1">
      <c r="A936" s="52"/>
      <c r="B936" s="58"/>
      <c r="C936" s="509"/>
      <c r="D936" s="126"/>
      <c r="E936" s="58"/>
      <c r="F936" s="234"/>
      <c r="G936" s="58"/>
      <c r="H936" s="367">
        <f t="shared" si="53"/>
        <v>-2.7398527890909463E-11</v>
      </c>
      <c r="I936" s="368">
        <f t="shared" si="52"/>
        <v>0</v>
      </c>
      <c r="J936" s="510"/>
      <c r="K936" s="369"/>
      <c r="L936" s="370"/>
      <c r="M936" s="58"/>
      <c r="N936" s="52"/>
      <c r="O936" s="54"/>
      <c r="P936" s="54"/>
      <c r="Q936" s="34"/>
      <c r="R936" s="34"/>
      <c r="S936" s="38"/>
    </row>
    <row r="937" spans="1:19" s="19" customFormat="1">
      <c r="A937" s="52"/>
      <c r="B937" s="58"/>
      <c r="C937" s="509"/>
      <c r="D937" s="126"/>
      <c r="E937" s="58"/>
      <c r="F937" s="234"/>
      <c r="G937" s="58"/>
      <c r="H937" s="367">
        <f t="shared" si="53"/>
        <v>-2.7398527890909463E-11</v>
      </c>
      <c r="I937" s="368">
        <f t="shared" si="52"/>
        <v>0</v>
      </c>
      <c r="J937" s="510"/>
      <c r="K937" s="369"/>
      <c r="L937" s="370"/>
      <c r="M937" s="58"/>
      <c r="N937" s="52"/>
      <c r="O937" s="54"/>
      <c r="P937" s="54"/>
      <c r="Q937" s="34"/>
      <c r="R937" s="34"/>
      <c r="S937" s="38"/>
    </row>
    <row r="938" spans="1:19" s="19" customFormat="1">
      <c r="A938" s="52"/>
      <c r="B938" s="58"/>
      <c r="C938" s="509"/>
      <c r="D938" s="126"/>
      <c r="E938" s="58"/>
      <c r="F938" s="234"/>
      <c r="G938" s="58"/>
      <c r="H938" s="367">
        <f t="shared" si="53"/>
        <v>-2.7398527890909463E-11</v>
      </c>
      <c r="I938" s="368">
        <f t="shared" si="52"/>
        <v>0</v>
      </c>
      <c r="J938" s="510"/>
      <c r="K938" s="369"/>
      <c r="L938" s="370"/>
      <c r="M938" s="58"/>
      <c r="N938" s="52"/>
      <c r="O938" s="54"/>
      <c r="P938" s="54"/>
      <c r="Q938" s="34"/>
      <c r="R938" s="34"/>
      <c r="S938" s="38"/>
    </row>
    <row r="939" spans="1:19" s="19" customFormat="1">
      <c r="A939" s="52"/>
      <c r="B939" s="58"/>
      <c r="C939" s="509"/>
      <c r="D939" s="126"/>
      <c r="E939" s="58"/>
      <c r="F939" s="234"/>
      <c r="G939" s="58"/>
      <c r="H939" s="367">
        <f t="shared" si="53"/>
        <v>-2.7398527890909463E-11</v>
      </c>
      <c r="I939" s="368">
        <f t="shared" si="52"/>
        <v>0</v>
      </c>
      <c r="J939" s="510"/>
      <c r="K939" s="369"/>
      <c r="L939" s="370"/>
      <c r="M939" s="58"/>
      <c r="N939" s="52"/>
      <c r="O939" s="54"/>
      <c r="P939" s="54"/>
      <c r="Q939" s="34"/>
      <c r="R939" s="34"/>
      <c r="S939" s="38"/>
    </row>
    <row r="940" spans="1:19" s="19" customFormat="1">
      <c r="A940" s="52"/>
      <c r="B940" s="58"/>
      <c r="C940" s="509"/>
      <c r="D940" s="126"/>
      <c r="E940" s="58"/>
      <c r="F940" s="234"/>
      <c r="G940" s="58"/>
      <c r="H940" s="367">
        <f t="shared" si="53"/>
        <v>-2.7398527890909463E-11</v>
      </c>
      <c r="I940" s="368">
        <f t="shared" si="52"/>
        <v>0</v>
      </c>
      <c r="J940" s="510"/>
      <c r="K940" s="369"/>
      <c r="L940" s="370"/>
      <c r="M940" s="58"/>
      <c r="N940" s="52"/>
      <c r="O940" s="54"/>
      <c r="P940" s="54"/>
      <c r="Q940" s="34"/>
      <c r="R940" s="34"/>
      <c r="S940" s="38"/>
    </row>
    <row r="941" spans="1:19" s="19" customFormat="1">
      <c r="A941" s="52"/>
      <c r="B941" s="58"/>
      <c r="C941" s="509"/>
      <c r="D941" s="126"/>
      <c r="E941" s="58"/>
      <c r="F941" s="234"/>
      <c r="G941" s="58"/>
      <c r="H941" s="367">
        <f t="shared" si="53"/>
        <v>-2.7398527890909463E-11</v>
      </c>
      <c r="I941" s="368">
        <f t="shared" si="52"/>
        <v>0</v>
      </c>
      <c r="J941" s="510"/>
      <c r="K941" s="369"/>
      <c r="L941" s="370"/>
      <c r="M941" s="58"/>
      <c r="N941" s="52"/>
      <c r="O941" s="54"/>
      <c r="P941" s="54"/>
      <c r="Q941" s="34"/>
      <c r="R941" s="34"/>
      <c r="S941" s="38"/>
    </row>
    <row r="942" spans="1:19" s="19" customFormat="1">
      <c r="A942" s="52"/>
      <c r="B942" s="58"/>
      <c r="C942" s="509"/>
      <c r="D942" s="126"/>
      <c r="E942" s="58"/>
      <c r="F942" s="234"/>
      <c r="G942" s="58"/>
      <c r="H942" s="367">
        <f t="shared" si="53"/>
        <v>-2.7398527890909463E-11</v>
      </c>
      <c r="I942" s="368">
        <f t="shared" si="52"/>
        <v>0</v>
      </c>
      <c r="J942" s="510"/>
      <c r="K942" s="369"/>
      <c r="L942" s="370"/>
      <c r="M942" s="58"/>
      <c r="N942" s="52"/>
      <c r="O942" s="54"/>
      <c r="P942" s="54"/>
      <c r="Q942" s="34"/>
      <c r="R942" s="34"/>
      <c r="S942" s="38"/>
    </row>
    <row r="943" spans="1:19" s="19" customFormat="1">
      <c r="A943" s="52"/>
      <c r="B943" s="58"/>
      <c r="C943" s="509"/>
      <c r="D943" s="126"/>
      <c r="E943" s="58"/>
      <c r="F943" s="234"/>
      <c r="G943" s="58"/>
      <c r="H943" s="367">
        <f t="shared" si="53"/>
        <v>-2.7398527890909463E-11</v>
      </c>
      <c r="I943" s="368">
        <f t="shared" si="52"/>
        <v>0</v>
      </c>
      <c r="J943" s="510"/>
      <c r="K943" s="369"/>
      <c r="L943" s="370"/>
      <c r="M943" s="58"/>
      <c r="N943" s="52"/>
      <c r="O943" s="54"/>
      <c r="P943" s="54"/>
      <c r="Q943" s="34"/>
      <c r="R943" s="34"/>
      <c r="S943" s="38"/>
    </row>
    <row r="944" spans="1:19" s="19" customFormat="1">
      <c r="A944" s="52"/>
      <c r="B944" s="58"/>
      <c r="C944" s="509"/>
      <c r="D944" s="126"/>
      <c r="E944" s="58"/>
      <c r="F944" s="234"/>
      <c r="G944" s="58"/>
      <c r="H944" s="367">
        <f t="shared" si="53"/>
        <v>-2.7398527890909463E-11</v>
      </c>
      <c r="I944" s="368">
        <f t="shared" si="52"/>
        <v>0</v>
      </c>
      <c r="J944" s="510"/>
      <c r="K944" s="369"/>
      <c r="L944" s="370"/>
      <c r="M944" s="58"/>
      <c r="N944" s="52"/>
      <c r="O944" s="54"/>
      <c r="P944" s="54"/>
      <c r="Q944" s="34"/>
      <c r="R944" s="34"/>
      <c r="S944" s="38"/>
    </row>
    <row r="945" spans="1:19" s="19" customFormat="1">
      <c r="A945" s="52"/>
      <c r="B945" s="58"/>
      <c r="C945" s="509"/>
      <c r="D945" s="126"/>
      <c r="E945" s="58"/>
      <c r="F945" s="234"/>
      <c r="G945" s="58"/>
      <c r="H945" s="367">
        <f t="shared" si="53"/>
        <v>-2.7398527890909463E-11</v>
      </c>
      <c r="I945" s="368">
        <f t="shared" si="52"/>
        <v>0</v>
      </c>
      <c r="J945" s="510"/>
      <c r="K945" s="369"/>
      <c r="L945" s="370"/>
      <c r="M945" s="58"/>
      <c r="N945" s="52"/>
      <c r="O945" s="54"/>
      <c r="P945" s="54"/>
      <c r="Q945" s="34"/>
      <c r="R945" s="34"/>
      <c r="S945" s="38"/>
    </row>
    <row r="946" spans="1:19" s="19" customFormat="1">
      <c r="A946" s="52"/>
      <c r="B946" s="58"/>
      <c r="C946" s="509"/>
      <c r="D946" s="126"/>
      <c r="E946" s="58"/>
      <c r="F946" s="234"/>
      <c r="G946" s="58"/>
      <c r="H946" s="367">
        <f t="shared" si="53"/>
        <v>-2.7398527890909463E-11</v>
      </c>
      <c r="I946" s="368">
        <f t="shared" si="52"/>
        <v>0</v>
      </c>
      <c r="J946" s="510"/>
      <c r="K946" s="369"/>
      <c r="L946" s="370"/>
      <c r="M946" s="58"/>
      <c r="N946" s="52"/>
      <c r="O946" s="54"/>
      <c r="P946" s="54"/>
      <c r="Q946" s="34"/>
      <c r="R946" s="34"/>
      <c r="S946" s="38"/>
    </row>
    <row r="947" spans="1:19" s="19" customFormat="1">
      <c r="A947" s="52"/>
      <c r="B947" s="58"/>
      <c r="C947" s="509"/>
      <c r="D947" s="126"/>
      <c r="E947" s="58"/>
      <c r="F947" s="234"/>
      <c r="G947" s="58"/>
      <c r="H947" s="367">
        <f t="shared" si="53"/>
        <v>-2.7398527890909463E-11</v>
      </c>
      <c r="I947" s="368">
        <f t="shared" si="52"/>
        <v>0</v>
      </c>
      <c r="J947" s="510"/>
      <c r="K947" s="369"/>
      <c r="L947" s="370"/>
      <c r="M947" s="58"/>
      <c r="N947" s="52"/>
      <c r="O947" s="54"/>
      <c r="P947" s="54"/>
      <c r="Q947" s="34"/>
      <c r="R947" s="34"/>
      <c r="S947" s="38"/>
    </row>
    <row r="948" spans="1:19" s="19" customFormat="1">
      <c r="A948" s="52"/>
      <c r="B948" s="58"/>
      <c r="C948" s="509"/>
      <c r="D948" s="126"/>
      <c r="E948" s="58"/>
      <c r="F948" s="234"/>
      <c r="G948" s="58"/>
      <c r="H948" s="367">
        <f t="shared" si="53"/>
        <v>-2.7398527890909463E-11</v>
      </c>
      <c r="I948" s="368">
        <f t="shared" si="52"/>
        <v>0</v>
      </c>
      <c r="J948" s="510"/>
      <c r="K948" s="369"/>
      <c r="L948" s="370"/>
      <c r="M948" s="58"/>
      <c r="N948" s="52"/>
      <c r="O948" s="54"/>
      <c r="P948" s="54"/>
      <c r="Q948" s="34"/>
      <c r="R948" s="34"/>
      <c r="S948" s="38"/>
    </row>
    <row r="949" spans="1:19" s="19" customFormat="1">
      <c r="A949" s="52"/>
      <c r="B949" s="58"/>
      <c r="C949" s="509"/>
      <c r="D949" s="126"/>
      <c r="E949" s="58"/>
      <c r="F949" s="234"/>
      <c r="G949" s="58"/>
      <c r="H949" s="367">
        <f t="shared" si="53"/>
        <v>-2.7398527890909463E-11</v>
      </c>
      <c r="I949" s="368">
        <f t="shared" si="52"/>
        <v>0</v>
      </c>
      <c r="J949" s="510"/>
      <c r="K949" s="369"/>
      <c r="L949" s="370"/>
      <c r="M949" s="58"/>
      <c r="N949" s="52"/>
      <c r="O949" s="54"/>
      <c r="P949" s="54"/>
      <c r="Q949" s="34"/>
      <c r="R949" s="34"/>
      <c r="S949" s="38"/>
    </row>
    <row r="950" spans="1:19" s="19" customFormat="1">
      <c r="A950" s="52"/>
      <c r="B950" s="58"/>
      <c r="C950" s="509"/>
      <c r="D950" s="126"/>
      <c r="E950" s="58"/>
      <c r="F950" s="234"/>
      <c r="G950" s="58"/>
      <c r="H950" s="367">
        <f t="shared" si="53"/>
        <v>-2.7398527890909463E-11</v>
      </c>
      <c r="I950" s="368">
        <f t="shared" si="52"/>
        <v>0</v>
      </c>
      <c r="J950" s="510"/>
      <c r="K950" s="369"/>
      <c r="L950" s="370"/>
      <c r="M950" s="58"/>
      <c r="N950" s="52"/>
      <c r="O950" s="54"/>
      <c r="P950" s="54"/>
      <c r="Q950" s="34"/>
      <c r="R950" s="34"/>
      <c r="S950" s="38"/>
    </row>
    <row r="951" spans="1:19" s="19" customFormat="1">
      <c r="A951" s="52"/>
      <c r="B951" s="58"/>
      <c r="C951" s="509"/>
      <c r="D951" s="126"/>
      <c r="E951" s="58"/>
      <c r="F951" s="234"/>
      <c r="G951" s="58"/>
      <c r="H951" s="367">
        <f t="shared" si="53"/>
        <v>-2.7398527890909463E-11</v>
      </c>
      <c r="I951" s="368">
        <f t="shared" si="52"/>
        <v>0</v>
      </c>
      <c r="J951" s="510"/>
      <c r="K951" s="369"/>
      <c r="L951" s="370"/>
      <c r="M951" s="58"/>
      <c r="N951" s="52"/>
      <c r="O951" s="54"/>
      <c r="P951" s="54"/>
      <c r="Q951" s="34"/>
      <c r="R951" s="34"/>
      <c r="S951" s="38"/>
    </row>
    <row r="952" spans="1:19" s="19" customFormat="1">
      <c r="A952" s="52"/>
      <c r="B952" s="58"/>
      <c r="C952" s="509"/>
      <c r="D952" s="126"/>
      <c r="E952" s="58"/>
      <c r="F952" s="234"/>
      <c r="G952" s="58"/>
      <c r="H952" s="367">
        <f t="shared" si="53"/>
        <v>-2.7398527890909463E-11</v>
      </c>
      <c r="I952" s="368">
        <f t="shared" si="52"/>
        <v>0</v>
      </c>
      <c r="J952" s="510"/>
      <c r="K952" s="369"/>
      <c r="L952" s="370"/>
      <c r="M952" s="58"/>
      <c r="N952" s="52"/>
      <c r="O952" s="54"/>
      <c r="P952" s="54"/>
      <c r="Q952" s="34"/>
      <c r="R952" s="34"/>
      <c r="S952" s="38"/>
    </row>
    <row r="953" spans="1:19" s="19" customFormat="1">
      <c r="A953" s="52"/>
      <c r="B953" s="58"/>
      <c r="C953" s="509"/>
      <c r="D953" s="126"/>
      <c r="E953" s="58"/>
      <c r="F953" s="234"/>
      <c r="G953" s="58"/>
      <c r="H953" s="367">
        <f t="shared" si="53"/>
        <v>-2.7398527890909463E-11</v>
      </c>
      <c r="I953" s="368">
        <f t="shared" si="52"/>
        <v>0</v>
      </c>
      <c r="J953" s="510"/>
      <c r="K953" s="369"/>
      <c r="L953" s="370"/>
      <c r="M953" s="58"/>
      <c r="N953" s="52"/>
      <c r="O953" s="54"/>
      <c r="P953" s="54"/>
      <c r="Q953" s="34"/>
      <c r="R953" s="34"/>
      <c r="S953" s="38"/>
    </row>
    <row r="954" spans="1:19" s="19" customFormat="1">
      <c r="A954" s="52"/>
      <c r="B954" s="58"/>
      <c r="C954" s="509"/>
      <c r="D954" s="126"/>
      <c r="E954" s="58"/>
      <c r="F954" s="234"/>
      <c r="G954" s="58"/>
      <c r="H954" s="367">
        <f t="shared" si="53"/>
        <v>-2.7398527890909463E-11</v>
      </c>
      <c r="I954" s="368">
        <f t="shared" si="52"/>
        <v>0</v>
      </c>
      <c r="J954" s="510"/>
      <c r="K954" s="369"/>
      <c r="L954" s="370"/>
      <c r="M954" s="58"/>
      <c r="N954" s="52"/>
      <c r="O954" s="54"/>
      <c r="P954" s="54"/>
      <c r="Q954" s="34"/>
      <c r="R954" s="34"/>
      <c r="S954" s="38"/>
    </row>
    <row r="955" spans="1:19" s="19" customFormat="1">
      <c r="A955" s="52"/>
      <c r="B955" s="58"/>
      <c r="C955" s="509"/>
      <c r="D955" s="126"/>
      <c r="E955" s="58"/>
      <c r="F955" s="234"/>
      <c r="G955" s="58"/>
      <c r="H955" s="367">
        <f t="shared" si="53"/>
        <v>-2.7398527890909463E-11</v>
      </c>
      <c r="I955" s="368">
        <f t="shared" si="52"/>
        <v>0</v>
      </c>
      <c r="J955" s="510"/>
      <c r="K955" s="369"/>
      <c r="L955" s="370"/>
      <c r="M955" s="58"/>
      <c r="N955" s="52"/>
      <c r="O955" s="54"/>
      <c r="P955" s="54"/>
      <c r="Q955" s="34"/>
      <c r="R955" s="34"/>
      <c r="S955" s="38"/>
    </row>
    <row r="956" spans="1:19" s="19" customFormat="1">
      <c r="A956" s="52"/>
      <c r="B956" s="58"/>
      <c r="C956" s="509"/>
      <c r="D956" s="126"/>
      <c r="E956" s="58"/>
      <c r="F956" s="234"/>
      <c r="G956" s="58"/>
      <c r="H956" s="367">
        <f t="shared" si="53"/>
        <v>-2.7398527890909463E-11</v>
      </c>
      <c r="I956" s="368">
        <f t="shared" si="52"/>
        <v>0</v>
      </c>
      <c r="J956" s="510"/>
      <c r="K956" s="369"/>
      <c r="L956" s="370"/>
      <c r="M956" s="58"/>
      <c r="N956" s="52"/>
      <c r="O956" s="54"/>
      <c r="P956" s="54"/>
      <c r="Q956" s="34"/>
      <c r="R956" s="34"/>
      <c r="S956" s="38"/>
    </row>
    <row r="957" spans="1:19" s="19" customFormat="1">
      <c r="A957" s="52"/>
      <c r="B957" s="58"/>
      <c r="C957" s="509"/>
      <c r="D957" s="126"/>
      <c r="E957" s="58"/>
      <c r="F957" s="234"/>
      <c r="G957" s="58"/>
      <c r="H957" s="367">
        <f t="shared" si="53"/>
        <v>-2.7398527890909463E-11</v>
      </c>
      <c r="I957" s="368">
        <f t="shared" si="52"/>
        <v>0</v>
      </c>
      <c r="J957" s="510"/>
      <c r="K957" s="369"/>
      <c r="L957" s="370"/>
      <c r="M957" s="58"/>
      <c r="N957" s="52"/>
      <c r="O957" s="54"/>
      <c r="P957" s="54"/>
      <c r="Q957" s="34"/>
      <c r="R957" s="34"/>
      <c r="S957" s="38"/>
    </row>
    <row r="958" spans="1:19" s="19" customFormat="1">
      <c r="A958" s="52"/>
      <c r="B958" s="58"/>
      <c r="C958" s="509"/>
      <c r="D958" s="126"/>
      <c r="E958" s="58"/>
      <c r="F958" s="234"/>
      <c r="G958" s="58"/>
      <c r="H958" s="367">
        <f t="shared" si="53"/>
        <v>-2.7398527890909463E-11</v>
      </c>
      <c r="I958" s="368">
        <f t="shared" si="52"/>
        <v>0</v>
      </c>
      <c r="J958" s="510"/>
      <c r="K958" s="369"/>
      <c r="L958" s="370"/>
      <c r="M958" s="58"/>
      <c r="N958" s="52"/>
      <c r="O958" s="54"/>
      <c r="P958" s="54"/>
      <c r="Q958" s="34"/>
      <c r="R958" s="34"/>
      <c r="S958" s="38"/>
    </row>
    <row r="959" spans="1:19" s="19" customFormat="1">
      <c r="A959" s="52"/>
      <c r="B959" s="58"/>
      <c r="C959" s="509"/>
      <c r="D959" s="126"/>
      <c r="E959" s="58"/>
      <c r="F959" s="234"/>
      <c r="G959" s="58"/>
      <c r="H959" s="367">
        <f t="shared" si="53"/>
        <v>-2.7398527890909463E-11</v>
      </c>
      <c r="I959" s="368">
        <f t="shared" si="52"/>
        <v>0</v>
      </c>
      <c r="J959" s="510"/>
      <c r="K959" s="369"/>
      <c r="L959" s="370"/>
      <c r="M959" s="58"/>
      <c r="N959" s="52"/>
      <c r="O959" s="54"/>
      <c r="P959" s="54"/>
      <c r="Q959" s="34"/>
      <c r="R959" s="34"/>
      <c r="S959" s="38"/>
    </row>
    <row r="960" spans="1:19" s="19" customFormat="1">
      <c r="A960" s="52"/>
      <c r="B960" s="58"/>
      <c r="C960" s="509"/>
      <c r="D960" s="126"/>
      <c r="E960" s="58"/>
      <c r="F960" s="234"/>
      <c r="G960" s="58"/>
      <c r="H960" s="367">
        <f t="shared" si="53"/>
        <v>-2.7398527890909463E-11</v>
      </c>
      <c r="I960" s="368">
        <f t="shared" si="52"/>
        <v>0</v>
      </c>
      <c r="J960" s="510"/>
      <c r="K960" s="369"/>
      <c r="L960" s="370"/>
      <c r="M960" s="58"/>
      <c r="N960" s="52"/>
      <c r="O960" s="54"/>
      <c r="P960" s="54"/>
      <c r="Q960" s="34"/>
      <c r="R960" s="34"/>
      <c r="S960" s="38"/>
    </row>
    <row r="961" spans="1:19" s="19" customFormat="1">
      <c r="A961" s="52"/>
      <c r="B961" s="58"/>
      <c r="C961" s="509"/>
      <c r="D961" s="126"/>
      <c r="E961" s="58"/>
      <c r="F961" s="234"/>
      <c r="G961" s="58"/>
      <c r="H961" s="367">
        <f t="shared" si="53"/>
        <v>-2.7398527890909463E-11</v>
      </c>
      <c r="I961" s="368">
        <f t="shared" si="52"/>
        <v>0</v>
      </c>
      <c r="J961" s="510"/>
      <c r="K961" s="369"/>
      <c r="L961" s="370"/>
      <c r="M961" s="58"/>
      <c r="N961" s="52"/>
      <c r="O961" s="54"/>
      <c r="P961" s="54"/>
      <c r="Q961" s="34"/>
      <c r="R961" s="34"/>
      <c r="S961" s="38"/>
    </row>
    <row r="962" spans="1:19" s="19" customFormat="1">
      <c r="A962" s="52"/>
      <c r="B962" s="58"/>
      <c r="C962" s="509"/>
      <c r="D962" s="126"/>
      <c r="E962" s="58"/>
      <c r="F962" s="234"/>
      <c r="G962" s="58"/>
      <c r="H962" s="367">
        <f t="shared" si="53"/>
        <v>-2.7398527890909463E-11</v>
      </c>
      <c r="I962" s="368">
        <f t="shared" si="52"/>
        <v>0</v>
      </c>
      <c r="J962" s="510"/>
      <c r="K962" s="369"/>
      <c r="L962" s="370"/>
      <c r="M962" s="58"/>
      <c r="N962" s="52"/>
      <c r="O962" s="54"/>
      <c r="P962" s="54"/>
      <c r="Q962" s="34"/>
      <c r="R962" s="34"/>
      <c r="S962" s="38"/>
    </row>
    <row r="963" spans="1:19" s="19" customFormat="1">
      <c r="A963" s="52"/>
      <c r="B963" s="58"/>
      <c r="C963" s="509"/>
      <c r="D963" s="126"/>
      <c r="E963" s="58"/>
      <c r="F963" s="234"/>
      <c r="G963" s="58"/>
      <c r="H963" s="367">
        <f t="shared" si="53"/>
        <v>-2.7398527890909463E-11</v>
      </c>
      <c r="I963" s="368">
        <f t="shared" si="52"/>
        <v>0</v>
      </c>
      <c r="J963" s="510"/>
      <c r="K963" s="369"/>
      <c r="L963" s="370"/>
      <c r="M963" s="58"/>
      <c r="N963" s="52"/>
      <c r="O963" s="54"/>
      <c r="P963" s="54"/>
      <c r="Q963" s="34"/>
      <c r="R963" s="34"/>
      <c r="S963" s="38"/>
    </row>
    <row r="964" spans="1:19" s="19" customFormat="1">
      <c r="A964" s="52"/>
      <c r="B964" s="58"/>
      <c r="C964" s="509"/>
      <c r="D964" s="126"/>
      <c r="E964" s="58"/>
      <c r="F964" s="234"/>
      <c r="G964" s="58"/>
      <c r="H964" s="367">
        <f t="shared" si="53"/>
        <v>-2.7398527890909463E-11</v>
      </c>
      <c r="I964" s="368">
        <f t="shared" si="52"/>
        <v>0</v>
      </c>
      <c r="J964" s="510"/>
      <c r="K964" s="369"/>
      <c r="L964" s="370"/>
      <c r="M964" s="58"/>
      <c r="N964" s="52"/>
      <c r="O964" s="54"/>
      <c r="P964" s="54"/>
      <c r="Q964" s="34"/>
      <c r="R964" s="34"/>
      <c r="S964" s="38"/>
    </row>
    <row r="965" spans="1:19" s="19" customFormat="1">
      <c r="A965" s="52"/>
      <c r="B965" s="58"/>
      <c r="C965" s="509"/>
      <c r="D965" s="126"/>
      <c r="E965" s="58"/>
      <c r="F965" s="234"/>
      <c r="G965" s="58"/>
      <c r="H965" s="367">
        <f t="shared" si="53"/>
        <v>-2.7398527890909463E-11</v>
      </c>
      <c r="I965" s="368">
        <f t="shared" si="52"/>
        <v>0</v>
      </c>
      <c r="J965" s="510"/>
      <c r="K965" s="369"/>
      <c r="L965" s="370"/>
      <c r="M965" s="58"/>
      <c r="N965" s="52"/>
      <c r="O965" s="54"/>
      <c r="P965" s="54"/>
      <c r="Q965" s="34"/>
      <c r="R965" s="34"/>
      <c r="S965" s="38"/>
    </row>
    <row r="966" spans="1:19" s="19" customFormat="1">
      <c r="A966" s="52"/>
      <c r="B966" s="58"/>
      <c r="C966" s="509"/>
      <c r="D966" s="126"/>
      <c r="E966" s="58"/>
      <c r="F966" s="234"/>
      <c r="G966" s="58"/>
      <c r="H966" s="367">
        <f t="shared" si="53"/>
        <v>-2.7398527890909463E-11</v>
      </c>
      <c r="I966" s="368">
        <f t="shared" si="52"/>
        <v>0</v>
      </c>
      <c r="J966" s="510"/>
      <c r="K966" s="369"/>
      <c r="L966" s="370"/>
      <c r="M966" s="58"/>
      <c r="N966" s="52"/>
      <c r="O966" s="54"/>
      <c r="P966" s="54"/>
      <c r="Q966" s="34"/>
      <c r="R966" s="34"/>
      <c r="S966" s="38"/>
    </row>
    <row r="967" spans="1:19" s="19" customFormat="1">
      <c r="A967" s="52"/>
      <c r="B967" s="58"/>
      <c r="C967" s="509"/>
      <c r="D967" s="126"/>
      <c r="E967" s="58"/>
      <c r="F967" s="234"/>
      <c r="G967" s="58"/>
      <c r="H967" s="367">
        <f t="shared" si="53"/>
        <v>-2.7398527890909463E-11</v>
      </c>
      <c r="I967" s="368">
        <f t="shared" si="52"/>
        <v>0</v>
      </c>
      <c r="J967" s="510"/>
      <c r="K967" s="369"/>
      <c r="L967" s="370"/>
      <c r="M967" s="58"/>
      <c r="N967" s="52"/>
      <c r="O967" s="54"/>
      <c r="P967" s="54"/>
      <c r="Q967" s="34"/>
      <c r="R967" s="34"/>
      <c r="S967" s="38"/>
    </row>
    <row r="968" spans="1:19" s="19" customFormat="1">
      <c r="A968" s="52"/>
      <c r="B968" s="58"/>
      <c r="C968" s="509"/>
      <c r="D968" s="126"/>
      <c r="E968" s="58"/>
      <c r="F968" s="234"/>
      <c r="G968" s="58"/>
      <c r="H968" s="367">
        <f t="shared" si="53"/>
        <v>-2.7398527890909463E-11</v>
      </c>
      <c r="I968" s="368">
        <f t="shared" si="52"/>
        <v>0</v>
      </c>
      <c r="J968" s="510"/>
      <c r="K968" s="369"/>
      <c r="L968" s="370"/>
      <c r="M968" s="58"/>
      <c r="N968" s="52"/>
      <c r="O968" s="54"/>
      <c r="P968" s="54"/>
      <c r="Q968" s="34"/>
      <c r="R968" s="34"/>
      <c r="S968" s="38"/>
    </row>
    <row r="969" spans="1:19" s="19" customFormat="1">
      <c r="A969" s="52"/>
      <c r="B969" s="58"/>
      <c r="C969" s="509"/>
      <c r="D969" s="126"/>
      <c r="E969" s="58"/>
      <c r="F969" s="234"/>
      <c r="G969" s="58"/>
      <c r="H969" s="367">
        <f t="shared" si="53"/>
        <v>-2.7398527890909463E-11</v>
      </c>
      <c r="I969" s="368">
        <f t="shared" si="52"/>
        <v>0</v>
      </c>
      <c r="J969" s="510"/>
      <c r="K969" s="369"/>
      <c r="L969" s="370"/>
      <c r="M969" s="58"/>
      <c r="N969" s="52"/>
      <c r="O969" s="54"/>
      <c r="P969" s="54"/>
      <c r="Q969" s="34"/>
      <c r="R969" s="34"/>
      <c r="S969" s="38"/>
    </row>
    <row r="970" spans="1:19" s="19" customFormat="1">
      <c r="A970" s="52"/>
      <c r="B970" s="58"/>
      <c r="C970" s="509"/>
      <c r="D970" s="126"/>
      <c r="E970" s="58"/>
      <c r="F970" s="234"/>
      <c r="G970" s="58"/>
      <c r="H970" s="367">
        <f t="shared" si="53"/>
        <v>-2.7398527890909463E-11</v>
      </c>
      <c r="I970" s="368">
        <f t="shared" si="52"/>
        <v>0</v>
      </c>
      <c r="J970" s="510"/>
      <c r="K970" s="369"/>
      <c r="L970" s="370"/>
      <c r="M970" s="58"/>
      <c r="N970" s="52"/>
      <c r="O970" s="54"/>
      <c r="P970" s="54"/>
      <c r="Q970" s="34"/>
      <c r="R970" s="34"/>
      <c r="S970" s="38"/>
    </row>
    <row r="971" spans="1:19" s="19" customFormat="1">
      <c r="A971" s="52"/>
      <c r="B971" s="58"/>
      <c r="C971" s="509"/>
      <c r="D971" s="126"/>
      <c r="E971" s="58"/>
      <c r="F971" s="234"/>
      <c r="G971" s="58"/>
      <c r="H971" s="367">
        <f t="shared" si="53"/>
        <v>-2.7398527890909463E-11</v>
      </c>
      <c r="I971" s="368">
        <f t="shared" si="52"/>
        <v>0</v>
      </c>
      <c r="J971" s="510"/>
      <c r="K971" s="369"/>
      <c r="L971" s="370"/>
      <c r="M971" s="58"/>
      <c r="N971" s="52"/>
      <c r="O971" s="54"/>
      <c r="P971" s="54"/>
      <c r="Q971" s="34"/>
      <c r="R971" s="34"/>
      <c r="S971" s="38"/>
    </row>
    <row r="972" spans="1:19" s="19" customFormat="1">
      <c r="A972" s="52"/>
      <c r="B972" s="58"/>
      <c r="C972" s="509"/>
      <c r="D972" s="126"/>
      <c r="E972" s="58"/>
      <c r="F972" s="234"/>
      <c r="G972" s="58"/>
      <c r="H972" s="367">
        <f t="shared" si="53"/>
        <v>-2.7398527890909463E-11</v>
      </c>
      <c r="I972" s="368">
        <f t="shared" si="52"/>
        <v>0</v>
      </c>
      <c r="J972" s="510"/>
      <c r="K972" s="369"/>
      <c r="L972" s="370"/>
      <c r="M972" s="58"/>
      <c r="N972" s="52"/>
      <c r="O972" s="54"/>
      <c r="P972" s="54"/>
      <c r="Q972" s="34"/>
      <c r="R972" s="34"/>
      <c r="S972" s="38"/>
    </row>
    <row r="973" spans="1:19" s="19" customFormat="1">
      <c r="A973" s="52"/>
      <c r="B973" s="58"/>
      <c r="C973" s="509"/>
      <c r="D973" s="126"/>
      <c r="E973" s="58"/>
      <c r="F973" s="234"/>
      <c r="G973" s="58"/>
      <c r="H973" s="367">
        <f t="shared" si="53"/>
        <v>-2.7398527890909463E-11</v>
      </c>
      <c r="I973" s="368">
        <f t="shared" si="52"/>
        <v>0</v>
      </c>
      <c r="J973" s="510"/>
      <c r="K973" s="369"/>
      <c r="L973" s="370"/>
      <c r="M973" s="58"/>
      <c r="N973" s="52"/>
      <c r="O973" s="54"/>
      <c r="P973" s="54"/>
      <c r="Q973" s="34"/>
      <c r="R973" s="34"/>
      <c r="S973" s="38"/>
    </row>
    <row r="974" spans="1:19" s="19" customFormat="1">
      <c r="A974" s="52"/>
      <c r="B974" s="58"/>
      <c r="C974" s="509"/>
      <c r="D974" s="126"/>
      <c r="E974" s="58"/>
      <c r="F974" s="234"/>
      <c r="G974" s="58"/>
      <c r="H974" s="367">
        <f t="shared" si="53"/>
        <v>-2.7398527890909463E-11</v>
      </c>
      <c r="I974" s="368">
        <f t="shared" si="52"/>
        <v>0</v>
      </c>
      <c r="J974" s="510"/>
      <c r="K974" s="369"/>
      <c r="L974" s="370"/>
      <c r="M974" s="58"/>
      <c r="N974" s="52"/>
      <c r="O974" s="54"/>
      <c r="P974" s="54"/>
      <c r="Q974" s="34"/>
      <c r="R974" s="34"/>
      <c r="S974" s="38"/>
    </row>
    <row r="975" spans="1:19" s="19" customFormat="1">
      <c r="A975" s="52"/>
      <c r="B975" s="58"/>
      <c r="C975" s="509"/>
      <c r="D975" s="126"/>
      <c r="E975" s="58"/>
      <c r="F975" s="234"/>
      <c r="G975" s="58"/>
      <c r="H975" s="367">
        <f t="shared" si="53"/>
        <v>-2.7398527890909463E-11</v>
      </c>
      <c r="I975" s="368">
        <f t="shared" si="52"/>
        <v>0</v>
      </c>
      <c r="J975" s="510"/>
      <c r="K975" s="369"/>
      <c r="L975" s="370"/>
      <c r="M975" s="58"/>
      <c r="N975" s="52"/>
      <c r="O975" s="54"/>
      <c r="P975" s="54"/>
      <c r="Q975" s="34"/>
      <c r="R975" s="34"/>
      <c r="S975" s="38"/>
    </row>
    <row r="976" spans="1:19" s="19" customFormat="1">
      <c r="A976" s="52"/>
      <c r="B976" s="58"/>
      <c r="C976" s="509"/>
      <c r="D976" s="126"/>
      <c r="E976" s="58"/>
      <c r="F976" s="234"/>
      <c r="G976" s="58"/>
      <c r="H976" s="367">
        <f t="shared" si="53"/>
        <v>-2.7398527890909463E-11</v>
      </c>
      <c r="I976" s="368">
        <f t="shared" si="52"/>
        <v>0</v>
      </c>
      <c r="J976" s="510"/>
      <c r="K976" s="369"/>
      <c r="L976" s="370"/>
      <c r="M976" s="58"/>
      <c r="N976" s="52"/>
      <c r="O976" s="54"/>
      <c r="P976" s="54"/>
      <c r="Q976" s="34"/>
      <c r="R976" s="34"/>
      <c r="S976" s="38"/>
    </row>
    <row r="977" spans="1:19" s="19" customFormat="1">
      <c r="A977" s="52"/>
      <c r="B977" s="58"/>
      <c r="C977" s="509"/>
      <c r="D977" s="126"/>
      <c r="E977" s="58"/>
      <c r="F977" s="234"/>
      <c r="G977" s="58"/>
      <c r="H977" s="367">
        <f t="shared" si="53"/>
        <v>-2.7398527890909463E-11</v>
      </c>
      <c r="I977" s="368">
        <f t="shared" si="52"/>
        <v>0</v>
      </c>
      <c r="J977" s="510"/>
      <c r="K977" s="369"/>
      <c r="L977" s="370"/>
      <c r="M977" s="58"/>
      <c r="N977" s="52"/>
      <c r="O977" s="54"/>
      <c r="P977" s="54"/>
      <c r="Q977" s="34"/>
      <c r="R977" s="34"/>
      <c r="S977" s="38"/>
    </row>
    <row r="978" spans="1:19" s="19" customFormat="1">
      <c r="A978" s="52"/>
      <c r="B978" s="58"/>
      <c r="C978" s="509"/>
      <c r="D978" s="126"/>
      <c r="E978" s="58"/>
      <c r="F978" s="234"/>
      <c r="G978" s="58"/>
      <c r="H978" s="367">
        <f t="shared" si="53"/>
        <v>-2.7398527890909463E-11</v>
      </c>
      <c r="I978" s="368">
        <f t="shared" si="52"/>
        <v>0</v>
      </c>
      <c r="J978" s="510"/>
      <c r="K978" s="369"/>
      <c r="L978" s="370"/>
      <c r="M978" s="58"/>
      <c r="N978" s="52"/>
      <c r="O978" s="54"/>
      <c r="P978" s="54"/>
      <c r="Q978" s="34"/>
      <c r="R978" s="34"/>
      <c r="S978" s="38"/>
    </row>
    <row r="979" spans="1:19" s="19" customFormat="1">
      <c r="A979" s="52"/>
      <c r="B979" s="58"/>
      <c r="C979" s="509"/>
      <c r="D979" s="126"/>
      <c r="E979" s="58"/>
      <c r="F979" s="234"/>
      <c r="G979" s="58"/>
      <c r="H979" s="367">
        <f t="shared" si="53"/>
        <v>-2.7398527890909463E-11</v>
      </c>
      <c r="I979" s="368">
        <f t="shared" si="52"/>
        <v>0</v>
      </c>
      <c r="J979" s="510"/>
      <c r="K979" s="369"/>
      <c r="L979" s="370"/>
      <c r="M979" s="58"/>
      <c r="N979" s="52"/>
      <c r="O979" s="54"/>
      <c r="P979" s="54"/>
      <c r="Q979" s="34"/>
      <c r="R979" s="34"/>
      <c r="S979" s="38"/>
    </row>
    <row r="980" spans="1:19" s="19" customFormat="1">
      <c r="A980" s="52"/>
      <c r="B980" s="58"/>
      <c r="C980" s="509"/>
      <c r="D980" s="126"/>
      <c r="E980" s="58"/>
      <c r="F980" s="234"/>
      <c r="G980" s="58"/>
      <c r="H980" s="367">
        <f t="shared" si="53"/>
        <v>-2.7398527890909463E-11</v>
      </c>
      <c r="I980" s="368">
        <f t="shared" si="52"/>
        <v>0</v>
      </c>
      <c r="J980" s="510"/>
      <c r="K980" s="369"/>
      <c r="L980" s="370"/>
      <c r="M980" s="58"/>
      <c r="N980" s="52"/>
      <c r="O980" s="54"/>
      <c r="P980" s="54"/>
      <c r="Q980" s="34"/>
      <c r="R980" s="34"/>
      <c r="S980" s="38"/>
    </row>
    <row r="981" spans="1:19" s="19" customFormat="1">
      <c r="A981" s="52"/>
      <c r="B981" s="58"/>
      <c r="C981" s="509"/>
      <c r="D981" s="126"/>
      <c r="E981" s="58"/>
      <c r="F981" s="234"/>
      <c r="G981" s="58"/>
      <c r="H981" s="367">
        <f t="shared" si="53"/>
        <v>-2.7398527890909463E-11</v>
      </c>
      <c r="I981" s="368">
        <f t="shared" si="52"/>
        <v>0</v>
      </c>
      <c r="J981" s="510"/>
      <c r="K981" s="369"/>
      <c r="L981" s="370"/>
      <c r="M981" s="58"/>
      <c r="N981" s="52"/>
      <c r="O981" s="54"/>
      <c r="P981" s="54"/>
      <c r="Q981" s="34"/>
      <c r="R981" s="34"/>
      <c r="S981" s="38"/>
    </row>
    <row r="982" spans="1:19" s="19" customFormat="1">
      <c r="A982" s="52"/>
      <c r="B982" s="58"/>
      <c r="C982" s="509"/>
      <c r="D982" s="126"/>
      <c r="E982" s="58"/>
      <c r="F982" s="234"/>
      <c r="G982" s="58"/>
      <c r="H982" s="367">
        <f t="shared" si="53"/>
        <v>-2.7398527890909463E-11</v>
      </c>
      <c r="I982" s="368">
        <f t="shared" si="52"/>
        <v>0</v>
      </c>
      <c r="J982" s="510"/>
      <c r="K982" s="369"/>
      <c r="L982" s="370"/>
      <c r="M982" s="58"/>
      <c r="N982" s="52"/>
      <c r="O982" s="54"/>
      <c r="P982" s="54"/>
      <c r="Q982" s="34"/>
      <c r="R982" s="34"/>
      <c r="S982" s="38"/>
    </row>
    <row r="983" spans="1:19" s="19" customFormat="1">
      <c r="A983" s="52"/>
      <c r="B983" s="58"/>
      <c r="C983" s="509"/>
      <c r="D983" s="126"/>
      <c r="E983" s="58"/>
      <c r="F983" s="234"/>
      <c r="G983" s="58"/>
      <c r="H983" s="367">
        <f t="shared" si="53"/>
        <v>-2.7398527890909463E-11</v>
      </c>
      <c r="I983" s="368">
        <f t="shared" si="52"/>
        <v>0</v>
      </c>
      <c r="J983" s="510"/>
      <c r="K983" s="369"/>
      <c r="L983" s="370"/>
      <c r="M983" s="58"/>
      <c r="N983" s="52"/>
      <c r="O983" s="54"/>
      <c r="P983" s="54"/>
      <c r="Q983" s="34"/>
      <c r="R983" s="34"/>
      <c r="S983" s="38"/>
    </row>
    <row r="984" spans="1:19" s="19" customFormat="1">
      <c r="A984" s="52"/>
      <c r="B984" s="58"/>
      <c r="C984" s="509"/>
      <c r="D984" s="126"/>
      <c r="E984" s="58"/>
      <c r="F984" s="234"/>
      <c r="G984" s="58"/>
      <c r="H984" s="367">
        <f t="shared" si="53"/>
        <v>-2.7398527890909463E-11</v>
      </c>
      <c r="I984" s="368">
        <f t="shared" si="52"/>
        <v>0</v>
      </c>
      <c r="J984" s="510"/>
      <c r="K984" s="369"/>
      <c r="L984" s="370"/>
      <c r="M984" s="58"/>
      <c r="N984" s="52"/>
      <c r="O984" s="54"/>
      <c r="P984" s="54"/>
      <c r="Q984" s="34"/>
      <c r="R984" s="34"/>
      <c r="S984" s="38"/>
    </row>
    <row r="985" spans="1:19" s="19" customFormat="1">
      <c r="A985" s="52"/>
      <c r="B985" s="58"/>
      <c r="C985" s="509"/>
      <c r="D985" s="126"/>
      <c r="E985" s="58"/>
      <c r="F985" s="234"/>
      <c r="G985" s="58"/>
      <c r="H985" s="367">
        <f t="shared" si="53"/>
        <v>-2.7398527890909463E-11</v>
      </c>
      <c r="I985" s="368">
        <f t="shared" si="52"/>
        <v>0</v>
      </c>
      <c r="J985" s="510"/>
      <c r="K985" s="369"/>
      <c r="L985" s="370"/>
      <c r="M985" s="58"/>
      <c r="N985" s="52"/>
      <c r="O985" s="54"/>
      <c r="P985" s="54"/>
      <c r="Q985" s="34"/>
      <c r="R985" s="34"/>
      <c r="S985" s="38"/>
    </row>
    <row r="986" spans="1:19" s="19" customFormat="1">
      <c r="A986" s="52"/>
      <c r="B986" s="58"/>
      <c r="C986" s="509"/>
      <c r="D986" s="126"/>
      <c r="E986" s="58"/>
      <c r="F986" s="234"/>
      <c r="G986" s="58"/>
      <c r="H986" s="367">
        <f t="shared" si="53"/>
        <v>-2.7398527890909463E-11</v>
      </c>
      <c r="I986" s="368">
        <f t="shared" si="52"/>
        <v>0</v>
      </c>
      <c r="J986" s="510"/>
      <c r="K986" s="369"/>
      <c r="L986" s="370"/>
      <c r="M986" s="58"/>
      <c r="N986" s="52"/>
      <c r="O986" s="54"/>
      <c r="P986" s="54"/>
      <c r="Q986" s="34"/>
      <c r="R986" s="34"/>
      <c r="S986" s="38"/>
    </row>
    <row r="987" spans="1:19" s="19" customFormat="1">
      <c r="A987" s="52"/>
      <c r="B987" s="58"/>
      <c r="C987" s="509"/>
      <c r="D987" s="126"/>
      <c r="E987" s="58"/>
      <c r="F987" s="234"/>
      <c r="G987" s="58"/>
      <c r="H987" s="367">
        <f t="shared" si="53"/>
        <v>-2.7398527890909463E-11</v>
      </c>
      <c r="I987" s="368">
        <f t="shared" si="52"/>
        <v>0</v>
      </c>
      <c r="J987" s="510"/>
      <c r="K987" s="369"/>
      <c r="L987" s="370"/>
      <c r="M987" s="58"/>
      <c r="N987" s="52"/>
      <c r="O987" s="54"/>
      <c r="P987" s="54"/>
      <c r="Q987" s="34"/>
      <c r="R987" s="34"/>
      <c r="S987" s="38"/>
    </row>
    <row r="988" spans="1:19" s="19" customFormat="1">
      <c r="A988" s="52"/>
      <c r="B988" s="58"/>
      <c r="C988" s="509"/>
      <c r="D988" s="126"/>
      <c r="E988" s="58"/>
      <c r="F988" s="234"/>
      <c r="G988" s="58"/>
      <c r="H988" s="367">
        <f t="shared" si="53"/>
        <v>-2.7398527890909463E-11</v>
      </c>
      <c r="I988" s="368">
        <f t="shared" si="52"/>
        <v>0</v>
      </c>
      <c r="J988" s="510"/>
      <c r="K988" s="369"/>
      <c r="L988" s="370"/>
      <c r="M988" s="58"/>
      <c r="N988" s="52"/>
      <c r="O988" s="54"/>
      <c r="P988" s="54"/>
      <c r="Q988" s="34"/>
      <c r="R988" s="34"/>
      <c r="S988" s="38"/>
    </row>
    <row r="989" spans="1:19" s="19" customFormat="1">
      <c r="A989" s="52"/>
      <c r="B989" s="58"/>
      <c r="C989" s="509"/>
      <c r="D989" s="126"/>
      <c r="E989" s="58"/>
      <c r="F989" s="234"/>
      <c r="G989" s="58"/>
      <c r="H989" s="367">
        <f t="shared" si="53"/>
        <v>-2.7398527890909463E-11</v>
      </c>
      <c r="I989" s="368">
        <f t="shared" si="52"/>
        <v>0</v>
      </c>
      <c r="J989" s="510"/>
      <c r="K989" s="369"/>
      <c r="L989" s="370"/>
      <c r="M989" s="58"/>
      <c r="N989" s="52"/>
      <c r="O989" s="54"/>
      <c r="P989" s="54"/>
      <c r="Q989" s="34"/>
      <c r="R989" s="34"/>
      <c r="S989" s="38"/>
    </row>
    <row r="990" spans="1:19" s="19" customFormat="1">
      <c r="A990" s="52"/>
      <c r="B990" s="58"/>
      <c r="C990" s="509"/>
      <c r="D990" s="126"/>
      <c r="E990" s="58"/>
      <c r="F990" s="234"/>
      <c r="G990" s="58"/>
      <c r="H990" s="367">
        <f t="shared" si="53"/>
        <v>-2.7398527890909463E-11</v>
      </c>
      <c r="I990" s="368">
        <f t="shared" si="52"/>
        <v>0</v>
      </c>
      <c r="J990" s="510"/>
      <c r="K990" s="369"/>
      <c r="L990" s="370"/>
      <c r="M990" s="58"/>
      <c r="N990" s="52"/>
      <c r="O990" s="54"/>
      <c r="P990" s="54"/>
      <c r="Q990" s="34"/>
      <c r="R990" s="34"/>
      <c r="S990" s="38"/>
    </row>
    <row r="991" spans="1:19" s="19" customFormat="1">
      <c r="A991" s="52"/>
      <c r="B991" s="58"/>
      <c r="C991" s="509"/>
      <c r="D991" s="126"/>
      <c r="E991" s="58"/>
      <c r="F991" s="234"/>
      <c r="G991" s="58"/>
      <c r="H991" s="367">
        <f t="shared" si="53"/>
        <v>-2.7398527890909463E-11</v>
      </c>
      <c r="I991" s="368">
        <f t="shared" si="52"/>
        <v>0</v>
      </c>
      <c r="J991" s="510"/>
      <c r="K991" s="369"/>
      <c r="L991" s="370"/>
      <c r="M991" s="58"/>
      <c r="N991" s="52"/>
      <c r="O991" s="54"/>
      <c r="P991" s="54"/>
      <c r="Q991" s="34"/>
      <c r="R991" s="34"/>
      <c r="S991" s="38"/>
    </row>
    <row r="992" spans="1:19" s="19" customFormat="1">
      <c r="A992" s="52"/>
      <c r="B992" s="58"/>
      <c r="C992" s="509"/>
      <c r="D992" s="126"/>
      <c r="E992" s="58"/>
      <c r="F992" s="234"/>
      <c r="G992" s="58"/>
      <c r="H992" s="367">
        <f t="shared" si="53"/>
        <v>-2.7398527890909463E-11</v>
      </c>
      <c r="I992" s="368">
        <f t="shared" si="52"/>
        <v>0</v>
      </c>
      <c r="J992" s="510"/>
      <c r="K992" s="369"/>
      <c r="L992" s="370"/>
      <c r="M992" s="58"/>
      <c r="N992" s="52"/>
      <c r="O992" s="54"/>
      <c r="P992" s="54"/>
      <c r="Q992" s="34"/>
      <c r="R992" s="34"/>
      <c r="S992" s="38"/>
    </row>
    <row r="993" spans="1:19" s="19" customFormat="1">
      <c r="A993" s="52"/>
      <c r="B993" s="58"/>
      <c r="C993" s="509"/>
      <c r="D993" s="126"/>
      <c r="E993" s="58"/>
      <c r="F993" s="234"/>
      <c r="G993" s="58"/>
      <c r="H993" s="367">
        <f t="shared" si="53"/>
        <v>-2.7398527890909463E-11</v>
      </c>
      <c r="I993" s="368">
        <f t="shared" si="52"/>
        <v>0</v>
      </c>
      <c r="J993" s="510"/>
      <c r="K993" s="369"/>
      <c r="L993" s="370"/>
      <c r="M993" s="58"/>
      <c r="N993" s="52"/>
      <c r="O993" s="54"/>
      <c r="P993" s="54"/>
      <c r="Q993" s="34"/>
      <c r="R993" s="34"/>
      <c r="S993" s="38"/>
    </row>
    <row r="994" spans="1:19" s="19" customFormat="1">
      <c r="A994" s="52"/>
      <c r="B994" s="58"/>
      <c r="C994" s="509"/>
      <c r="D994" s="126"/>
      <c r="E994" s="58"/>
      <c r="F994" s="234"/>
      <c r="G994" s="58"/>
      <c r="H994" s="367">
        <f t="shared" si="53"/>
        <v>-2.7398527890909463E-11</v>
      </c>
      <c r="I994" s="368">
        <f t="shared" ref="I994:I1057" si="54">I993-G994+D994</f>
        <v>0</v>
      </c>
      <c r="J994" s="510"/>
      <c r="K994" s="369"/>
      <c r="L994" s="370"/>
      <c r="M994" s="58"/>
      <c r="N994" s="52"/>
      <c r="O994" s="54"/>
      <c r="P994" s="54"/>
      <c r="Q994" s="34"/>
      <c r="R994" s="34"/>
      <c r="S994" s="38"/>
    </row>
    <row r="995" spans="1:19" s="19" customFormat="1">
      <c r="A995" s="52"/>
      <c r="B995" s="58"/>
      <c r="C995" s="509"/>
      <c r="D995" s="126"/>
      <c r="E995" s="58"/>
      <c r="F995" s="234"/>
      <c r="G995" s="58"/>
      <c r="H995" s="367">
        <f t="shared" si="53"/>
        <v>-2.7398527890909463E-11</v>
      </c>
      <c r="I995" s="368">
        <f t="shared" si="54"/>
        <v>0</v>
      </c>
      <c r="J995" s="510"/>
      <c r="K995" s="369"/>
      <c r="L995" s="370"/>
      <c r="M995" s="58"/>
      <c r="N995" s="52"/>
      <c r="O995" s="54"/>
      <c r="P995" s="54"/>
      <c r="Q995" s="34"/>
      <c r="R995" s="34"/>
      <c r="S995" s="38"/>
    </row>
    <row r="996" spans="1:19" s="19" customFormat="1">
      <c r="A996" s="52"/>
      <c r="B996" s="58"/>
      <c r="C996" s="509"/>
      <c r="D996" s="126"/>
      <c r="E996" s="58"/>
      <c r="F996" s="234"/>
      <c r="G996" s="58"/>
      <c r="H996" s="367">
        <f t="shared" ref="H996:H1059" si="55">H995-F996+C996</f>
        <v>-2.7398527890909463E-11</v>
      </c>
      <c r="I996" s="368">
        <f t="shared" si="54"/>
        <v>0</v>
      </c>
      <c r="J996" s="510"/>
      <c r="K996" s="369"/>
      <c r="L996" s="370"/>
      <c r="M996" s="58"/>
      <c r="N996" s="52"/>
      <c r="O996" s="54"/>
      <c r="P996" s="54"/>
      <c r="Q996" s="34"/>
      <c r="R996" s="34"/>
      <c r="S996" s="38"/>
    </row>
    <row r="997" spans="1:19" s="19" customFormat="1">
      <c r="A997" s="52"/>
      <c r="B997" s="58"/>
      <c r="C997" s="509"/>
      <c r="D997" s="126"/>
      <c r="E997" s="58"/>
      <c r="F997" s="234"/>
      <c r="G997" s="58"/>
      <c r="H997" s="367">
        <f t="shared" si="55"/>
        <v>-2.7398527890909463E-11</v>
      </c>
      <c r="I997" s="368">
        <f t="shared" si="54"/>
        <v>0</v>
      </c>
      <c r="J997" s="510"/>
      <c r="K997" s="369"/>
      <c r="L997" s="370"/>
      <c r="M997" s="58"/>
      <c r="N997" s="52"/>
      <c r="O997" s="54"/>
      <c r="P997" s="54"/>
      <c r="Q997" s="34"/>
      <c r="R997" s="34"/>
      <c r="S997" s="38"/>
    </row>
    <row r="998" spans="1:19" s="19" customFormat="1">
      <c r="A998" s="52"/>
      <c r="B998" s="58"/>
      <c r="C998" s="509"/>
      <c r="D998" s="126"/>
      <c r="E998" s="58"/>
      <c r="F998" s="234"/>
      <c r="G998" s="58"/>
      <c r="H998" s="367">
        <f t="shared" si="55"/>
        <v>-2.7398527890909463E-11</v>
      </c>
      <c r="I998" s="368">
        <f t="shared" si="54"/>
        <v>0</v>
      </c>
      <c r="J998" s="510"/>
      <c r="K998" s="369"/>
      <c r="L998" s="370"/>
      <c r="M998" s="58"/>
      <c r="N998" s="52"/>
      <c r="O998" s="54"/>
      <c r="P998" s="54"/>
      <c r="Q998" s="34"/>
      <c r="R998" s="34"/>
      <c r="S998" s="38"/>
    </row>
    <row r="999" spans="1:19" s="19" customFormat="1">
      <c r="A999" s="52"/>
      <c r="B999" s="58"/>
      <c r="C999" s="509"/>
      <c r="D999" s="126"/>
      <c r="E999" s="58"/>
      <c r="F999" s="234"/>
      <c r="G999" s="58"/>
      <c r="H999" s="367">
        <f t="shared" si="55"/>
        <v>-2.7398527890909463E-11</v>
      </c>
      <c r="I999" s="368">
        <f t="shared" si="54"/>
        <v>0</v>
      </c>
      <c r="J999" s="510"/>
      <c r="K999" s="369"/>
      <c r="L999" s="370"/>
      <c r="M999" s="58"/>
      <c r="N999" s="52"/>
      <c r="O999" s="54"/>
      <c r="P999" s="54"/>
      <c r="Q999" s="34"/>
      <c r="R999" s="34"/>
      <c r="S999" s="38"/>
    </row>
    <row r="1000" spans="1:19" s="19" customFormat="1">
      <c r="A1000" s="52"/>
      <c r="B1000" s="58"/>
      <c r="C1000" s="509"/>
      <c r="D1000" s="126"/>
      <c r="E1000" s="58"/>
      <c r="F1000" s="234"/>
      <c r="G1000" s="58"/>
      <c r="H1000" s="367">
        <f t="shared" si="55"/>
        <v>-2.7398527890909463E-11</v>
      </c>
      <c r="I1000" s="368">
        <f t="shared" si="54"/>
        <v>0</v>
      </c>
      <c r="J1000" s="510"/>
      <c r="K1000" s="369"/>
      <c r="L1000" s="370"/>
      <c r="M1000" s="58"/>
      <c r="N1000" s="52"/>
      <c r="O1000" s="54"/>
      <c r="P1000" s="54"/>
      <c r="Q1000" s="34"/>
      <c r="R1000" s="34"/>
      <c r="S1000" s="38"/>
    </row>
    <row r="1001" spans="1:19" s="19" customFormat="1">
      <c r="A1001" s="52"/>
      <c r="B1001" s="58"/>
      <c r="C1001" s="509"/>
      <c r="D1001" s="126"/>
      <c r="E1001" s="58"/>
      <c r="F1001" s="234"/>
      <c r="G1001" s="58"/>
      <c r="H1001" s="367">
        <f t="shared" si="55"/>
        <v>-2.7398527890909463E-11</v>
      </c>
      <c r="I1001" s="368">
        <f t="shared" si="54"/>
        <v>0</v>
      </c>
      <c r="J1001" s="510"/>
      <c r="K1001" s="369"/>
      <c r="L1001" s="370"/>
      <c r="M1001" s="58"/>
      <c r="N1001" s="52"/>
      <c r="O1001" s="54"/>
      <c r="P1001" s="54"/>
      <c r="Q1001" s="34"/>
      <c r="R1001" s="34"/>
      <c r="S1001" s="38"/>
    </row>
    <row r="1002" spans="1:19" s="19" customFormat="1">
      <c r="A1002" s="52"/>
      <c r="B1002" s="58"/>
      <c r="C1002" s="509"/>
      <c r="D1002" s="126"/>
      <c r="E1002" s="58"/>
      <c r="F1002" s="234"/>
      <c r="G1002" s="58"/>
      <c r="H1002" s="367">
        <f t="shared" si="55"/>
        <v>-2.7398527890909463E-11</v>
      </c>
      <c r="I1002" s="368">
        <f t="shared" si="54"/>
        <v>0</v>
      </c>
      <c r="J1002" s="510"/>
      <c r="K1002" s="369"/>
      <c r="L1002" s="370"/>
      <c r="M1002" s="58"/>
      <c r="N1002" s="52"/>
      <c r="O1002" s="54"/>
      <c r="P1002" s="54"/>
      <c r="Q1002" s="34"/>
      <c r="R1002" s="34"/>
      <c r="S1002" s="38"/>
    </row>
    <row r="1003" spans="1:19" s="19" customFormat="1">
      <c r="A1003" s="52"/>
      <c r="B1003" s="58"/>
      <c r="C1003" s="509"/>
      <c r="D1003" s="126"/>
      <c r="E1003" s="58"/>
      <c r="F1003" s="234"/>
      <c r="G1003" s="58"/>
      <c r="H1003" s="367">
        <f t="shared" si="55"/>
        <v>-2.7398527890909463E-11</v>
      </c>
      <c r="I1003" s="368">
        <f t="shared" si="54"/>
        <v>0</v>
      </c>
      <c r="J1003" s="510"/>
      <c r="K1003" s="369"/>
      <c r="L1003" s="370"/>
      <c r="M1003" s="58"/>
      <c r="N1003" s="52"/>
      <c r="O1003" s="54"/>
      <c r="P1003" s="54"/>
      <c r="Q1003" s="34"/>
      <c r="R1003" s="34"/>
      <c r="S1003" s="38"/>
    </row>
    <row r="1004" spans="1:19" s="19" customFormat="1">
      <c r="A1004" s="52"/>
      <c r="B1004" s="58"/>
      <c r="C1004" s="509"/>
      <c r="D1004" s="126"/>
      <c r="E1004" s="58"/>
      <c r="F1004" s="234"/>
      <c r="G1004" s="58"/>
      <c r="H1004" s="367">
        <f t="shared" si="55"/>
        <v>-2.7398527890909463E-11</v>
      </c>
      <c r="I1004" s="368">
        <f t="shared" si="54"/>
        <v>0</v>
      </c>
      <c r="J1004" s="510"/>
      <c r="K1004" s="369"/>
      <c r="L1004" s="370"/>
      <c r="M1004" s="58"/>
      <c r="N1004" s="52"/>
      <c r="O1004" s="54"/>
      <c r="P1004" s="54"/>
      <c r="Q1004" s="34"/>
      <c r="R1004" s="34"/>
      <c r="S1004" s="38"/>
    </row>
    <row r="1005" spans="1:19" s="19" customFormat="1">
      <c r="A1005" s="52"/>
      <c r="B1005" s="58"/>
      <c r="C1005" s="509"/>
      <c r="D1005" s="126"/>
      <c r="E1005" s="58"/>
      <c r="F1005" s="234"/>
      <c r="G1005" s="58"/>
      <c r="H1005" s="367">
        <f t="shared" si="55"/>
        <v>-2.7398527890909463E-11</v>
      </c>
      <c r="I1005" s="368">
        <f t="shared" si="54"/>
        <v>0</v>
      </c>
      <c r="J1005" s="510"/>
      <c r="K1005" s="369"/>
      <c r="L1005" s="370"/>
      <c r="M1005" s="58"/>
      <c r="N1005" s="52"/>
      <c r="O1005" s="54"/>
      <c r="P1005" s="54"/>
      <c r="Q1005" s="34"/>
      <c r="R1005" s="34"/>
      <c r="S1005" s="38"/>
    </row>
    <row r="1006" spans="1:19" s="19" customFormat="1">
      <c r="A1006" s="52"/>
      <c r="B1006" s="58"/>
      <c r="C1006" s="509"/>
      <c r="D1006" s="126"/>
      <c r="E1006" s="58"/>
      <c r="F1006" s="234"/>
      <c r="G1006" s="58"/>
      <c r="H1006" s="367">
        <f t="shared" si="55"/>
        <v>-2.7398527890909463E-11</v>
      </c>
      <c r="I1006" s="368">
        <f t="shared" si="54"/>
        <v>0</v>
      </c>
      <c r="J1006" s="510"/>
      <c r="K1006" s="369"/>
      <c r="L1006" s="370"/>
      <c r="M1006" s="58"/>
      <c r="N1006" s="52"/>
      <c r="O1006" s="54"/>
      <c r="P1006" s="54"/>
      <c r="Q1006" s="34"/>
      <c r="R1006" s="34"/>
      <c r="S1006" s="38"/>
    </row>
    <row r="1007" spans="1:19" s="19" customFormat="1">
      <c r="A1007" s="52"/>
      <c r="B1007" s="58"/>
      <c r="C1007" s="509"/>
      <c r="D1007" s="126"/>
      <c r="E1007" s="58"/>
      <c r="F1007" s="234"/>
      <c r="G1007" s="58"/>
      <c r="H1007" s="367">
        <f t="shared" si="55"/>
        <v>-2.7398527890909463E-11</v>
      </c>
      <c r="I1007" s="368">
        <f t="shared" si="54"/>
        <v>0</v>
      </c>
      <c r="J1007" s="510"/>
      <c r="K1007" s="369"/>
      <c r="L1007" s="370"/>
      <c r="M1007" s="58"/>
      <c r="N1007" s="52"/>
      <c r="O1007" s="54"/>
      <c r="P1007" s="54"/>
      <c r="Q1007" s="34"/>
      <c r="R1007" s="34"/>
      <c r="S1007" s="38"/>
    </row>
    <row r="1008" spans="1:19" s="19" customFormat="1">
      <c r="A1008" s="52"/>
      <c r="B1008" s="58"/>
      <c r="C1008" s="509"/>
      <c r="D1008" s="126"/>
      <c r="E1008" s="58"/>
      <c r="F1008" s="234"/>
      <c r="G1008" s="58"/>
      <c r="H1008" s="367">
        <f t="shared" si="55"/>
        <v>-2.7398527890909463E-11</v>
      </c>
      <c r="I1008" s="368">
        <f t="shared" si="54"/>
        <v>0</v>
      </c>
      <c r="J1008" s="510"/>
      <c r="K1008" s="369"/>
      <c r="L1008" s="370"/>
      <c r="M1008" s="58"/>
      <c r="N1008" s="52"/>
      <c r="O1008" s="54"/>
      <c r="P1008" s="54"/>
      <c r="Q1008" s="34"/>
      <c r="R1008" s="34"/>
      <c r="S1008" s="38"/>
    </row>
    <row r="1009" spans="1:19" s="19" customFormat="1">
      <c r="A1009" s="52"/>
      <c r="B1009" s="58"/>
      <c r="C1009" s="509"/>
      <c r="D1009" s="126"/>
      <c r="E1009" s="58"/>
      <c r="F1009" s="234"/>
      <c r="G1009" s="58"/>
      <c r="H1009" s="367">
        <f t="shared" si="55"/>
        <v>-2.7398527890909463E-11</v>
      </c>
      <c r="I1009" s="368">
        <f t="shared" si="54"/>
        <v>0</v>
      </c>
      <c r="J1009" s="510"/>
      <c r="K1009" s="369"/>
      <c r="L1009" s="370"/>
      <c r="M1009" s="58"/>
      <c r="N1009" s="52"/>
      <c r="O1009" s="54"/>
      <c r="P1009" s="54"/>
      <c r="Q1009" s="34"/>
      <c r="R1009" s="34"/>
      <c r="S1009" s="38"/>
    </row>
    <row r="1010" spans="1:19" s="19" customFormat="1">
      <c r="A1010" s="52"/>
      <c r="B1010" s="58"/>
      <c r="C1010" s="509"/>
      <c r="D1010" s="126"/>
      <c r="E1010" s="58"/>
      <c r="F1010" s="234"/>
      <c r="G1010" s="58"/>
      <c r="H1010" s="367">
        <f t="shared" si="55"/>
        <v>-2.7398527890909463E-11</v>
      </c>
      <c r="I1010" s="368">
        <f t="shared" si="54"/>
        <v>0</v>
      </c>
      <c r="J1010" s="510"/>
      <c r="K1010" s="369"/>
      <c r="L1010" s="370"/>
      <c r="M1010" s="58"/>
      <c r="N1010" s="52"/>
      <c r="O1010" s="54"/>
      <c r="P1010" s="54"/>
      <c r="Q1010" s="34"/>
      <c r="R1010" s="34"/>
      <c r="S1010" s="38"/>
    </row>
    <row r="1011" spans="1:19" s="19" customFormat="1">
      <c r="A1011" s="52"/>
      <c r="B1011" s="58"/>
      <c r="C1011" s="509"/>
      <c r="D1011" s="126"/>
      <c r="E1011" s="58"/>
      <c r="F1011" s="234"/>
      <c r="G1011" s="58"/>
      <c r="H1011" s="367">
        <f t="shared" si="55"/>
        <v>-2.7398527890909463E-11</v>
      </c>
      <c r="I1011" s="368">
        <f t="shared" si="54"/>
        <v>0</v>
      </c>
      <c r="J1011" s="510"/>
      <c r="K1011" s="369"/>
      <c r="L1011" s="370"/>
      <c r="M1011" s="58"/>
      <c r="N1011" s="52"/>
      <c r="O1011" s="54"/>
      <c r="P1011" s="54"/>
      <c r="Q1011" s="34"/>
      <c r="R1011" s="34"/>
      <c r="S1011" s="38"/>
    </row>
    <row r="1012" spans="1:19" s="19" customFormat="1">
      <c r="A1012" s="52"/>
      <c r="B1012" s="58"/>
      <c r="C1012" s="509"/>
      <c r="D1012" s="126"/>
      <c r="E1012" s="58"/>
      <c r="F1012" s="234"/>
      <c r="G1012" s="58"/>
      <c r="H1012" s="367">
        <f t="shared" si="55"/>
        <v>-2.7398527890909463E-11</v>
      </c>
      <c r="I1012" s="368">
        <f t="shared" si="54"/>
        <v>0</v>
      </c>
      <c r="J1012" s="510"/>
      <c r="K1012" s="369"/>
      <c r="L1012" s="370"/>
      <c r="M1012" s="58"/>
      <c r="N1012" s="52"/>
      <c r="O1012" s="54"/>
      <c r="P1012" s="54"/>
      <c r="Q1012" s="34"/>
      <c r="R1012" s="34"/>
      <c r="S1012" s="38"/>
    </row>
    <row r="1013" spans="1:19" s="19" customFormat="1">
      <c r="A1013" s="52"/>
      <c r="B1013" s="58"/>
      <c r="C1013" s="509"/>
      <c r="D1013" s="126"/>
      <c r="E1013" s="58"/>
      <c r="F1013" s="234"/>
      <c r="G1013" s="58"/>
      <c r="H1013" s="367">
        <f t="shared" si="55"/>
        <v>-2.7398527890909463E-11</v>
      </c>
      <c r="I1013" s="368">
        <f t="shared" si="54"/>
        <v>0</v>
      </c>
      <c r="J1013" s="510"/>
      <c r="K1013" s="369"/>
      <c r="L1013" s="370"/>
      <c r="M1013" s="58"/>
      <c r="N1013" s="52"/>
      <c r="O1013" s="54"/>
      <c r="P1013" s="54"/>
      <c r="Q1013" s="34"/>
      <c r="R1013" s="34"/>
      <c r="S1013" s="38"/>
    </row>
    <row r="1014" spans="1:19" s="19" customFormat="1">
      <c r="A1014" s="52"/>
      <c r="B1014" s="58"/>
      <c r="C1014" s="509"/>
      <c r="D1014" s="126"/>
      <c r="E1014" s="58"/>
      <c r="F1014" s="234"/>
      <c r="G1014" s="58"/>
      <c r="H1014" s="367">
        <f t="shared" si="55"/>
        <v>-2.7398527890909463E-11</v>
      </c>
      <c r="I1014" s="368">
        <f t="shared" si="54"/>
        <v>0</v>
      </c>
      <c r="J1014" s="510"/>
      <c r="K1014" s="369"/>
      <c r="L1014" s="370"/>
      <c r="M1014" s="58"/>
      <c r="N1014" s="52"/>
      <c r="O1014" s="54"/>
      <c r="P1014" s="54"/>
      <c r="Q1014" s="34"/>
      <c r="R1014" s="34"/>
      <c r="S1014" s="38"/>
    </row>
    <row r="1015" spans="1:19" s="19" customFormat="1">
      <c r="A1015" s="52"/>
      <c r="B1015" s="58"/>
      <c r="C1015" s="509"/>
      <c r="D1015" s="126"/>
      <c r="E1015" s="58"/>
      <c r="F1015" s="234"/>
      <c r="G1015" s="58"/>
      <c r="H1015" s="367">
        <f t="shared" si="55"/>
        <v>-2.7398527890909463E-11</v>
      </c>
      <c r="I1015" s="368">
        <f t="shared" si="54"/>
        <v>0</v>
      </c>
      <c r="J1015" s="510"/>
      <c r="K1015" s="369"/>
      <c r="L1015" s="370"/>
      <c r="M1015" s="58"/>
      <c r="N1015" s="52"/>
      <c r="O1015" s="54"/>
      <c r="P1015" s="54"/>
      <c r="Q1015" s="34"/>
      <c r="R1015" s="34"/>
      <c r="S1015" s="38"/>
    </row>
    <row r="1016" spans="1:19" s="19" customFormat="1">
      <c r="A1016" s="52"/>
      <c r="B1016" s="58"/>
      <c r="C1016" s="509"/>
      <c r="D1016" s="126"/>
      <c r="E1016" s="58"/>
      <c r="F1016" s="234"/>
      <c r="G1016" s="58"/>
      <c r="H1016" s="367">
        <f t="shared" si="55"/>
        <v>-2.7398527890909463E-11</v>
      </c>
      <c r="I1016" s="368">
        <f t="shared" si="54"/>
        <v>0</v>
      </c>
      <c r="J1016" s="510"/>
      <c r="K1016" s="369"/>
      <c r="L1016" s="370"/>
      <c r="M1016" s="58"/>
      <c r="N1016" s="52"/>
      <c r="O1016" s="54"/>
      <c r="P1016" s="54"/>
      <c r="Q1016" s="34"/>
      <c r="R1016" s="34"/>
      <c r="S1016" s="38"/>
    </row>
    <row r="1017" spans="1:19" s="19" customFormat="1">
      <c r="A1017" s="52"/>
      <c r="B1017" s="58"/>
      <c r="C1017" s="509"/>
      <c r="D1017" s="126"/>
      <c r="E1017" s="58"/>
      <c r="F1017" s="234"/>
      <c r="G1017" s="58"/>
      <c r="H1017" s="367">
        <f t="shared" si="55"/>
        <v>-2.7398527890909463E-11</v>
      </c>
      <c r="I1017" s="368">
        <f t="shared" si="54"/>
        <v>0</v>
      </c>
      <c r="J1017" s="510"/>
      <c r="K1017" s="369"/>
      <c r="L1017" s="370"/>
      <c r="M1017" s="58"/>
      <c r="N1017" s="52"/>
      <c r="O1017" s="54"/>
      <c r="P1017" s="54"/>
      <c r="Q1017" s="34"/>
      <c r="R1017" s="34"/>
      <c r="S1017" s="38"/>
    </row>
    <row r="1018" spans="1:19" s="19" customFormat="1">
      <c r="A1018" s="52"/>
      <c r="B1018" s="58"/>
      <c r="C1018" s="509"/>
      <c r="D1018" s="126"/>
      <c r="E1018" s="58"/>
      <c r="F1018" s="234"/>
      <c r="G1018" s="58"/>
      <c r="H1018" s="367">
        <f t="shared" si="55"/>
        <v>-2.7398527890909463E-11</v>
      </c>
      <c r="I1018" s="368">
        <f t="shared" si="54"/>
        <v>0</v>
      </c>
      <c r="J1018" s="510"/>
      <c r="K1018" s="369"/>
      <c r="L1018" s="370"/>
      <c r="M1018" s="58"/>
      <c r="N1018" s="52"/>
      <c r="O1018" s="54"/>
      <c r="P1018" s="54"/>
      <c r="Q1018" s="34"/>
      <c r="R1018" s="34"/>
      <c r="S1018" s="38"/>
    </row>
    <row r="1019" spans="1:19" s="19" customFormat="1">
      <c r="A1019" s="52"/>
      <c r="B1019" s="58"/>
      <c r="C1019" s="509"/>
      <c r="D1019" s="126"/>
      <c r="E1019" s="58"/>
      <c r="F1019" s="234"/>
      <c r="G1019" s="58"/>
      <c r="H1019" s="367">
        <f t="shared" si="55"/>
        <v>-2.7398527890909463E-11</v>
      </c>
      <c r="I1019" s="368">
        <f t="shared" si="54"/>
        <v>0</v>
      </c>
      <c r="J1019" s="510"/>
      <c r="K1019" s="369"/>
      <c r="L1019" s="370"/>
      <c r="M1019" s="58"/>
      <c r="N1019" s="52"/>
      <c r="O1019" s="54"/>
      <c r="P1019" s="54"/>
      <c r="Q1019" s="34"/>
      <c r="R1019" s="34"/>
      <c r="S1019" s="38"/>
    </row>
    <row r="1020" spans="1:19" s="19" customFormat="1">
      <c r="A1020" s="52"/>
      <c r="B1020" s="58"/>
      <c r="C1020" s="509"/>
      <c r="D1020" s="126"/>
      <c r="E1020" s="58"/>
      <c r="F1020" s="234"/>
      <c r="G1020" s="58"/>
      <c r="H1020" s="367">
        <f t="shared" si="55"/>
        <v>-2.7398527890909463E-11</v>
      </c>
      <c r="I1020" s="368">
        <f t="shared" si="54"/>
        <v>0</v>
      </c>
      <c r="J1020" s="510"/>
      <c r="K1020" s="369"/>
      <c r="L1020" s="370"/>
      <c r="M1020" s="58"/>
      <c r="N1020" s="52"/>
      <c r="O1020" s="54"/>
      <c r="P1020" s="54"/>
      <c r="Q1020" s="34"/>
      <c r="R1020" s="34"/>
      <c r="S1020" s="38"/>
    </row>
    <row r="1021" spans="1:19" s="19" customFormat="1">
      <c r="A1021" s="52"/>
      <c r="B1021" s="58"/>
      <c r="C1021" s="509"/>
      <c r="D1021" s="126"/>
      <c r="E1021" s="58"/>
      <c r="F1021" s="234"/>
      <c r="G1021" s="58"/>
      <c r="H1021" s="367">
        <f t="shared" si="55"/>
        <v>-2.7398527890909463E-11</v>
      </c>
      <c r="I1021" s="368">
        <f t="shared" si="54"/>
        <v>0</v>
      </c>
      <c r="J1021" s="510"/>
      <c r="K1021" s="369"/>
      <c r="L1021" s="370"/>
      <c r="M1021" s="58"/>
      <c r="N1021" s="52"/>
      <c r="O1021" s="54"/>
      <c r="P1021" s="54"/>
      <c r="Q1021" s="34"/>
      <c r="R1021" s="34"/>
      <c r="S1021" s="38"/>
    </row>
    <row r="1022" spans="1:19" s="19" customFormat="1">
      <c r="A1022" s="52"/>
      <c r="B1022" s="58"/>
      <c r="C1022" s="509"/>
      <c r="D1022" s="126"/>
      <c r="E1022" s="58"/>
      <c r="F1022" s="234"/>
      <c r="G1022" s="58"/>
      <c r="H1022" s="367">
        <f t="shared" si="55"/>
        <v>-2.7398527890909463E-11</v>
      </c>
      <c r="I1022" s="368">
        <f t="shared" si="54"/>
        <v>0</v>
      </c>
      <c r="J1022" s="510"/>
      <c r="K1022" s="369"/>
      <c r="L1022" s="370"/>
      <c r="M1022" s="58"/>
      <c r="N1022" s="52"/>
      <c r="O1022" s="54"/>
      <c r="P1022" s="54"/>
      <c r="Q1022" s="34"/>
      <c r="R1022" s="34"/>
      <c r="S1022" s="38"/>
    </row>
    <row r="1023" spans="1:19" s="19" customFormat="1">
      <c r="A1023" s="52"/>
      <c r="B1023" s="58"/>
      <c r="C1023" s="509"/>
      <c r="D1023" s="126"/>
      <c r="E1023" s="58"/>
      <c r="F1023" s="234"/>
      <c r="G1023" s="58"/>
      <c r="H1023" s="367">
        <f t="shared" si="55"/>
        <v>-2.7398527890909463E-11</v>
      </c>
      <c r="I1023" s="368">
        <f t="shared" si="54"/>
        <v>0</v>
      </c>
      <c r="J1023" s="510"/>
      <c r="K1023" s="369"/>
      <c r="L1023" s="370"/>
      <c r="M1023" s="58"/>
      <c r="N1023" s="52"/>
      <c r="O1023" s="54"/>
      <c r="P1023" s="54"/>
      <c r="Q1023" s="34"/>
      <c r="R1023" s="34"/>
      <c r="S1023" s="38"/>
    </row>
    <row r="1024" spans="1:19" s="19" customFormat="1">
      <c r="A1024" s="52"/>
      <c r="B1024" s="58"/>
      <c r="C1024" s="509"/>
      <c r="D1024" s="126"/>
      <c r="E1024" s="58"/>
      <c r="F1024" s="234"/>
      <c r="G1024" s="58"/>
      <c r="H1024" s="367">
        <f t="shared" si="55"/>
        <v>-2.7398527890909463E-11</v>
      </c>
      <c r="I1024" s="368">
        <f t="shared" si="54"/>
        <v>0</v>
      </c>
      <c r="J1024" s="510"/>
      <c r="K1024" s="369"/>
      <c r="L1024" s="370"/>
      <c r="M1024" s="58"/>
      <c r="N1024" s="52"/>
      <c r="O1024" s="54"/>
      <c r="P1024" s="54"/>
      <c r="Q1024" s="34"/>
      <c r="R1024" s="34"/>
      <c r="S1024" s="38"/>
    </row>
    <row r="1025" spans="1:19" s="19" customFormat="1">
      <c r="A1025" s="52"/>
      <c r="B1025" s="58"/>
      <c r="C1025" s="509"/>
      <c r="D1025" s="126"/>
      <c r="E1025" s="58"/>
      <c r="F1025" s="234"/>
      <c r="G1025" s="58"/>
      <c r="H1025" s="367">
        <f t="shared" si="55"/>
        <v>-2.7398527890909463E-11</v>
      </c>
      <c r="I1025" s="368">
        <f t="shared" si="54"/>
        <v>0</v>
      </c>
      <c r="J1025" s="510"/>
      <c r="K1025" s="369"/>
      <c r="L1025" s="370"/>
      <c r="M1025" s="58"/>
      <c r="N1025" s="52"/>
      <c r="O1025" s="54"/>
      <c r="P1025" s="54"/>
      <c r="Q1025" s="34"/>
      <c r="R1025" s="34"/>
      <c r="S1025" s="38"/>
    </row>
    <row r="1026" spans="1:19" s="19" customFormat="1">
      <c r="A1026" s="52"/>
      <c r="B1026" s="58"/>
      <c r="C1026" s="509"/>
      <c r="D1026" s="126"/>
      <c r="E1026" s="58"/>
      <c r="F1026" s="234"/>
      <c r="G1026" s="58"/>
      <c r="H1026" s="367">
        <f t="shared" si="55"/>
        <v>-2.7398527890909463E-11</v>
      </c>
      <c r="I1026" s="368">
        <f t="shared" si="54"/>
        <v>0</v>
      </c>
      <c r="J1026" s="510"/>
      <c r="K1026" s="369"/>
      <c r="L1026" s="370"/>
      <c r="M1026" s="58"/>
      <c r="N1026" s="52"/>
      <c r="O1026" s="54"/>
      <c r="P1026" s="54"/>
      <c r="Q1026" s="34"/>
      <c r="R1026" s="34"/>
      <c r="S1026" s="38"/>
    </row>
    <row r="1027" spans="1:19" s="19" customFormat="1">
      <c r="A1027" s="52"/>
      <c r="B1027" s="58"/>
      <c r="C1027" s="509"/>
      <c r="D1027" s="126"/>
      <c r="E1027" s="58"/>
      <c r="F1027" s="234"/>
      <c r="G1027" s="58"/>
      <c r="H1027" s="367">
        <f t="shared" si="55"/>
        <v>-2.7398527890909463E-11</v>
      </c>
      <c r="I1027" s="368">
        <f t="shared" si="54"/>
        <v>0</v>
      </c>
      <c r="J1027" s="510"/>
      <c r="K1027" s="369"/>
      <c r="L1027" s="370"/>
      <c r="M1027" s="58"/>
      <c r="N1027" s="52"/>
      <c r="O1027" s="54"/>
      <c r="P1027" s="54"/>
      <c r="Q1027" s="34"/>
      <c r="R1027" s="34"/>
      <c r="S1027" s="38"/>
    </row>
    <row r="1028" spans="1:19" s="19" customFormat="1">
      <c r="A1028" s="52"/>
      <c r="B1028" s="58"/>
      <c r="C1028" s="509"/>
      <c r="D1028" s="126"/>
      <c r="E1028" s="58"/>
      <c r="F1028" s="234"/>
      <c r="G1028" s="58"/>
      <c r="H1028" s="367">
        <f t="shared" si="55"/>
        <v>-2.7398527890909463E-11</v>
      </c>
      <c r="I1028" s="368">
        <f t="shared" si="54"/>
        <v>0</v>
      </c>
      <c r="J1028" s="510"/>
      <c r="K1028" s="369"/>
      <c r="L1028" s="370"/>
      <c r="M1028" s="58"/>
      <c r="N1028" s="52"/>
      <c r="O1028" s="54"/>
      <c r="P1028" s="54"/>
      <c r="Q1028" s="34"/>
      <c r="R1028" s="34"/>
      <c r="S1028" s="38"/>
    </row>
    <row r="1029" spans="1:19" s="19" customFormat="1">
      <c r="A1029" s="52"/>
      <c r="B1029" s="58"/>
      <c r="C1029" s="509"/>
      <c r="D1029" s="126"/>
      <c r="E1029" s="58"/>
      <c r="F1029" s="234"/>
      <c r="G1029" s="58"/>
      <c r="H1029" s="367">
        <f t="shared" si="55"/>
        <v>-2.7398527890909463E-11</v>
      </c>
      <c r="I1029" s="368">
        <f t="shared" si="54"/>
        <v>0</v>
      </c>
      <c r="J1029" s="510"/>
      <c r="K1029" s="369"/>
      <c r="L1029" s="370"/>
      <c r="M1029" s="58"/>
      <c r="N1029" s="52"/>
      <c r="O1029" s="54"/>
      <c r="P1029" s="54"/>
      <c r="Q1029" s="34"/>
      <c r="R1029" s="34"/>
      <c r="S1029" s="38"/>
    </row>
    <row r="1030" spans="1:19" s="19" customFormat="1">
      <c r="A1030" s="52"/>
      <c r="B1030" s="58"/>
      <c r="C1030" s="509"/>
      <c r="D1030" s="126"/>
      <c r="E1030" s="58"/>
      <c r="F1030" s="234"/>
      <c r="G1030" s="58"/>
      <c r="H1030" s="367">
        <f t="shared" si="55"/>
        <v>-2.7398527890909463E-11</v>
      </c>
      <c r="I1030" s="368">
        <f t="shared" si="54"/>
        <v>0</v>
      </c>
      <c r="J1030" s="510"/>
      <c r="K1030" s="369"/>
      <c r="L1030" s="370"/>
      <c r="M1030" s="58"/>
      <c r="N1030" s="52"/>
      <c r="O1030" s="54"/>
      <c r="P1030" s="54"/>
      <c r="Q1030" s="34"/>
      <c r="R1030" s="34"/>
      <c r="S1030" s="38"/>
    </row>
    <row r="1031" spans="1:19" s="19" customFormat="1">
      <c r="A1031" s="52"/>
      <c r="B1031" s="58"/>
      <c r="C1031" s="509"/>
      <c r="D1031" s="126"/>
      <c r="E1031" s="58"/>
      <c r="F1031" s="234"/>
      <c r="G1031" s="58"/>
      <c r="H1031" s="367">
        <f t="shared" si="55"/>
        <v>-2.7398527890909463E-11</v>
      </c>
      <c r="I1031" s="368">
        <f t="shared" si="54"/>
        <v>0</v>
      </c>
      <c r="J1031" s="510"/>
      <c r="K1031" s="369"/>
      <c r="L1031" s="370"/>
      <c r="M1031" s="58"/>
      <c r="N1031" s="52"/>
      <c r="O1031" s="54"/>
      <c r="P1031" s="54"/>
      <c r="Q1031" s="34"/>
      <c r="R1031" s="34"/>
      <c r="S1031" s="38"/>
    </row>
    <row r="1032" spans="1:19" s="19" customFormat="1">
      <c r="A1032" s="52"/>
      <c r="B1032" s="58"/>
      <c r="C1032" s="509"/>
      <c r="D1032" s="126"/>
      <c r="E1032" s="58"/>
      <c r="F1032" s="234"/>
      <c r="G1032" s="58"/>
      <c r="H1032" s="367">
        <f t="shared" si="55"/>
        <v>-2.7398527890909463E-11</v>
      </c>
      <c r="I1032" s="368">
        <f t="shared" si="54"/>
        <v>0</v>
      </c>
      <c r="J1032" s="510"/>
      <c r="K1032" s="369"/>
      <c r="L1032" s="370"/>
      <c r="M1032" s="58"/>
      <c r="N1032" s="52"/>
      <c r="O1032" s="54"/>
      <c r="P1032" s="54"/>
      <c r="Q1032" s="34"/>
      <c r="R1032" s="34"/>
      <c r="S1032" s="38"/>
    </row>
    <row r="1033" spans="1:19" s="19" customFormat="1">
      <c r="A1033" s="52"/>
      <c r="B1033" s="58"/>
      <c r="C1033" s="509"/>
      <c r="D1033" s="126"/>
      <c r="E1033" s="58"/>
      <c r="F1033" s="234"/>
      <c r="G1033" s="58"/>
      <c r="H1033" s="367">
        <f t="shared" si="55"/>
        <v>-2.7398527890909463E-11</v>
      </c>
      <c r="I1033" s="368">
        <f t="shared" si="54"/>
        <v>0</v>
      </c>
      <c r="J1033" s="510"/>
      <c r="K1033" s="369"/>
      <c r="L1033" s="370"/>
      <c r="M1033" s="58"/>
      <c r="N1033" s="52"/>
      <c r="O1033" s="54"/>
      <c r="P1033" s="54"/>
      <c r="Q1033" s="34"/>
      <c r="R1033" s="34"/>
      <c r="S1033" s="38"/>
    </row>
    <row r="1034" spans="1:19" s="19" customFormat="1">
      <c r="A1034" s="52"/>
      <c r="B1034" s="58"/>
      <c r="C1034" s="509"/>
      <c r="D1034" s="126"/>
      <c r="E1034" s="58"/>
      <c r="F1034" s="234"/>
      <c r="G1034" s="58"/>
      <c r="H1034" s="367">
        <f t="shared" si="55"/>
        <v>-2.7398527890909463E-11</v>
      </c>
      <c r="I1034" s="368">
        <f t="shared" si="54"/>
        <v>0</v>
      </c>
      <c r="J1034" s="510"/>
      <c r="K1034" s="369"/>
      <c r="L1034" s="370"/>
      <c r="M1034" s="58"/>
      <c r="N1034" s="52"/>
      <c r="O1034" s="54"/>
      <c r="P1034" s="54"/>
      <c r="Q1034" s="34"/>
      <c r="R1034" s="34"/>
      <c r="S1034" s="38"/>
    </row>
    <row r="1035" spans="1:19" s="19" customFormat="1">
      <c r="A1035" s="52"/>
      <c r="B1035" s="58"/>
      <c r="C1035" s="509"/>
      <c r="D1035" s="126"/>
      <c r="E1035" s="58"/>
      <c r="F1035" s="234"/>
      <c r="G1035" s="58"/>
      <c r="H1035" s="367">
        <f t="shared" si="55"/>
        <v>-2.7398527890909463E-11</v>
      </c>
      <c r="I1035" s="368">
        <f t="shared" si="54"/>
        <v>0</v>
      </c>
      <c r="J1035" s="510"/>
      <c r="K1035" s="369"/>
      <c r="L1035" s="370"/>
      <c r="M1035" s="58"/>
      <c r="N1035" s="52"/>
      <c r="O1035" s="54"/>
      <c r="P1035" s="54"/>
      <c r="Q1035" s="34"/>
      <c r="R1035" s="34"/>
      <c r="S1035" s="38"/>
    </row>
    <row r="1036" spans="1:19" s="19" customFormat="1">
      <c r="A1036" s="52"/>
      <c r="B1036" s="58"/>
      <c r="C1036" s="509"/>
      <c r="D1036" s="126"/>
      <c r="E1036" s="58"/>
      <c r="F1036" s="234"/>
      <c r="G1036" s="58"/>
      <c r="H1036" s="367">
        <f t="shared" si="55"/>
        <v>-2.7398527890909463E-11</v>
      </c>
      <c r="I1036" s="368">
        <f t="shared" si="54"/>
        <v>0</v>
      </c>
      <c r="J1036" s="510"/>
      <c r="K1036" s="369"/>
      <c r="L1036" s="370"/>
      <c r="M1036" s="58"/>
      <c r="N1036" s="52"/>
      <c r="O1036" s="54"/>
      <c r="P1036" s="54"/>
      <c r="Q1036" s="34"/>
      <c r="R1036" s="34"/>
      <c r="S1036" s="38"/>
    </row>
    <row r="1037" spans="1:19" s="19" customFormat="1">
      <c r="A1037" s="52"/>
      <c r="B1037" s="58"/>
      <c r="C1037" s="509"/>
      <c r="D1037" s="126"/>
      <c r="E1037" s="58"/>
      <c r="F1037" s="234"/>
      <c r="G1037" s="58"/>
      <c r="H1037" s="367">
        <f t="shared" si="55"/>
        <v>-2.7398527890909463E-11</v>
      </c>
      <c r="I1037" s="368">
        <f t="shared" si="54"/>
        <v>0</v>
      </c>
      <c r="J1037" s="510"/>
      <c r="K1037" s="369"/>
      <c r="L1037" s="370"/>
      <c r="M1037" s="58"/>
      <c r="N1037" s="52"/>
      <c r="O1037" s="54"/>
      <c r="P1037" s="54"/>
      <c r="Q1037" s="34"/>
      <c r="R1037" s="34"/>
      <c r="S1037" s="38"/>
    </row>
    <row r="1038" spans="1:19" s="19" customFormat="1">
      <c r="A1038" s="52"/>
      <c r="B1038" s="58"/>
      <c r="C1038" s="509"/>
      <c r="D1038" s="126"/>
      <c r="E1038" s="58"/>
      <c r="F1038" s="234"/>
      <c r="G1038" s="58"/>
      <c r="H1038" s="367">
        <f t="shared" si="55"/>
        <v>-2.7398527890909463E-11</v>
      </c>
      <c r="I1038" s="368">
        <f t="shared" si="54"/>
        <v>0</v>
      </c>
      <c r="J1038" s="510"/>
      <c r="K1038" s="369"/>
      <c r="L1038" s="370"/>
      <c r="M1038" s="58"/>
      <c r="N1038" s="52"/>
      <c r="O1038" s="54"/>
      <c r="P1038" s="54"/>
      <c r="Q1038" s="34"/>
      <c r="R1038" s="34"/>
      <c r="S1038" s="38"/>
    </row>
    <row r="1039" spans="1:19" s="19" customFormat="1">
      <c r="A1039" s="52"/>
      <c r="B1039" s="58"/>
      <c r="C1039" s="509"/>
      <c r="D1039" s="126"/>
      <c r="E1039" s="58"/>
      <c r="F1039" s="234"/>
      <c r="G1039" s="58"/>
      <c r="H1039" s="367">
        <f t="shared" si="55"/>
        <v>-2.7398527890909463E-11</v>
      </c>
      <c r="I1039" s="368">
        <f t="shared" si="54"/>
        <v>0</v>
      </c>
      <c r="J1039" s="510"/>
      <c r="K1039" s="369"/>
      <c r="L1039" s="370"/>
      <c r="M1039" s="58"/>
      <c r="N1039" s="52"/>
      <c r="O1039" s="54"/>
      <c r="P1039" s="54"/>
      <c r="Q1039" s="34"/>
      <c r="R1039" s="34"/>
      <c r="S1039" s="38"/>
    </row>
    <row r="1040" spans="1:19" s="19" customFormat="1">
      <c r="A1040" s="52"/>
      <c r="B1040" s="58"/>
      <c r="C1040" s="509"/>
      <c r="D1040" s="126"/>
      <c r="E1040" s="58"/>
      <c r="F1040" s="234"/>
      <c r="G1040" s="58"/>
      <c r="H1040" s="367">
        <f t="shared" si="55"/>
        <v>-2.7398527890909463E-11</v>
      </c>
      <c r="I1040" s="368">
        <f t="shared" si="54"/>
        <v>0</v>
      </c>
      <c r="J1040" s="510"/>
      <c r="K1040" s="369"/>
      <c r="L1040" s="370"/>
      <c r="M1040" s="58"/>
      <c r="N1040" s="52"/>
      <c r="O1040" s="54"/>
      <c r="P1040" s="54"/>
      <c r="Q1040" s="34"/>
      <c r="R1040" s="34"/>
      <c r="S1040" s="38"/>
    </row>
    <row r="1041" spans="1:19" s="19" customFormat="1">
      <c r="A1041" s="52"/>
      <c r="B1041" s="58"/>
      <c r="C1041" s="509"/>
      <c r="D1041" s="126"/>
      <c r="E1041" s="58"/>
      <c r="F1041" s="234"/>
      <c r="G1041" s="58"/>
      <c r="H1041" s="367">
        <f t="shared" si="55"/>
        <v>-2.7398527890909463E-11</v>
      </c>
      <c r="I1041" s="368">
        <f t="shared" si="54"/>
        <v>0</v>
      </c>
      <c r="J1041" s="510"/>
      <c r="K1041" s="369"/>
      <c r="L1041" s="370"/>
      <c r="M1041" s="58"/>
      <c r="N1041" s="52"/>
      <c r="O1041" s="54"/>
      <c r="P1041" s="54"/>
      <c r="Q1041" s="34"/>
      <c r="R1041" s="34"/>
      <c r="S1041" s="38"/>
    </row>
    <row r="1042" spans="1:19" s="19" customFormat="1">
      <c r="A1042" s="52"/>
      <c r="B1042" s="58"/>
      <c r="C1042" s="509"/>
      <c r="D1042" s="126"/>
      <c r="E1042" s="58"/>
      <c r="F1042" s="234"/>
      <c r="G1042" s="58"/>
      <c r="H1042" s="367">
        <f t="shared" si="55"/>
        <v>-2.7398527890909463E-11</v>
      </c>
      <c r="I1042" s="368">
        <f t="shared" si="54"/>
        <v>0</v>
      </c>
      <c r="J1042" s="510"/>
      <c r="K1042" s="369"/>
      <c r="L1042" s="370"/>
      <c r="M1042" s="58"/>
      <c r="N1042" s="52"/>
      <c r="O1042" s="54"/>
      <c r="P1042" s="54"/>
      <c r="Q1042" s="34"/>
      <c r="R1042" s="34"/>
      <c r="S1042" s="38"/>
    </row>
    <row r="1043" spans="1:19" s="19" customFormat="1">
      <c r="A1043" s="52"/>
      <c r="B1043" s="58"/>
      <c r="C1043" s="509"/>
      <c r="D1043" s="126"/>
      <c r="E1043" s="58"/>
      <c r="F1043" s="234"/>
      <c r="G1043" s="58"/>
      <c r="H1043" s="367">
        <f t="shared" si="55"/>
        <v>-2.7398527890909463E-11</v>
      </c>
      <c r="I1043" s="368">
        <f t="shared" si="54"/>
        <v>0</v>
      </c>
      <c r="J1043" s="510"/>
      <c r="K1043" s="369"/>
      <c r="L1043" s="370"/>
      <c r="M1043" s="58"/>
      <c r="N1043" s="52"/>
      <c r="O1043" s="54"/>
      <c r="P1043" s="54"/>
      <c r="Q1043" s="34"/>
      <c r="R1043" s="34"/>
      <c r="S1043" s="38"/>
    </row>
    <row r="1044" spans="1:19" s="19" customFormat="1">
      <c r="A1044" s="52"/>
      <c r="B1044" s="58"/>
      <c r="C1044" s="509"/>
      <c r="D1044" s="126"/>
      <c r="E1044" s="58"/>
      <c r="F1044" s="234"/>
      <c r="G1044" s="58"/>
      <c r="H1044" s="367">
        <f t="shared" si="55"/>
        <v>-2.7398527890909463E-11</v>
      </c>
      <c r="I1044" s="368">
        <f t="shared" si="54"/>
        <v>0</v>
      </c>
      <c r="J1044" s="510"/>
      <c r="K1044" s="369"/>
      <c r="L1044" s="370"/>
      <c r="M1044" s="58"/>
      <c r="N1044" s="52"/>
      <c r="O1044" s="54"/>
      <c r="P1044" s="54"/>
      <c r="Q1044" s="34"/>
      <c r="R1044" s="34"/>
      <c r="S1044" s="38"/>
    </row>
    <row r="1045" spans="1:19" s="19" customFormat="1">
      <c r="A1045" s="52"/>
      <c r="B1045" s="58"/>
      <c r="C1045" s="509"/>
      <c r="D1045" s="126"/>
      <c r="E1045" s="58"/>
      <c r="F1045" s="234"/>
      <c r="G1045" s="58"/>
      <c r="H1045" s="367">
        <f t="shared" si="55"/>
        <v>-2.7398527890909463E-11</v>
      </c>
      <c r="I1045" s="368">
        <f t="shared" si="54"/>
        <v>0</v>
      </c>
      <c r="J1045" s="510"/>
      <c r="K1045" s="369"/>
      <c r="L1045" s="370"/>
      <c r="M1045" s="58"/>
      <c r="N1045" s="52"/>
      <c r="O1045" s="54"/>
      <c r="P1045" s="54"/>
      <c r="Q1045" s="34"/>
      <c r="R1045" s="34"/>
      <c r="S1045" s="38"/>
    </row>
    <row r="1046" spans="1:19" s="19" customFormat="1">
      <c r="A1046" s="52"/>
      <c r="B1046" s="58"/>
      <c r="C1046" s="509"/>
      <c r="D1046" s="126"/>
      <c r="E1046" s="58"/>
      <c r="F1046" s="234"/>
      <c r="G1046" s="58"/>
      <c r="H1046" s="367">
        <f t="shared" si="55"/>
        <v>-2.7398527890909463E-11</v>
      </c>
      <c r="I1046" s="368">
        <f t="shared" si="54"/>
        <v>0</v>
      </c>
      <c r="J1046" s="510"/>
      <c r="K1046" s="369"/>
      <c r="L1046" s="370"/>
      <c r="M1046" s="58"/>
      <c r="N1046" s="52"/>
      <c r="O1046" s="54"/>
      <c r="P1046" s="54"/>
      <c r="Q1046" s="34"/>
      <c r="R1046" s="34"/>
      <c r="S1046" s="38"/>
    </row>
    <row r="1047" spans="1:19" s="19" customFormat="1">
      <c r="A1047" s="52"/>
      <c r="B1047" s="58"/>
      <c r="C1047" s="509"/>
      <c r="D1047" s="126"/>
      <c r="E1047" s="58"/>
      <c r="F1047" s="234"/>
      <c r="G1047" s="58"/>
      <c r="H1047" s="367">
        <f t="shared" si="55"/>
        <v>-2.7398527890909463E-11</v>
      </c>
      <c r="I1047" s="368">
        <f t="shared" si="54"/>
        <v>0</v>
      </c>
      <c r="J1047" s="510"/>
      <c r="K1047" s="369"/>
      <c r="L1047" s="370"/>
      <c r="M1047" s="58"/>
      <c r="N1047" s="52"/>
      <c r="O1047" s="54"/>
      <c r="P1047" s="54"/>
      <c r="Q1047" s="34"/>
      <c r="R1047" s="34"/>
      <c r="S1047" s="38"/>
    </row>
    <row r="1048" spans="1:19" s="19" customFormat="1">
      <c r="A1048" s="52"/>
      <c r="B1048" s="58"/>
      <c r="C1048" s="509"/>
      <c r="D1048" s="126"/>
      <c r="E1048" s="58"/>
      <c r="F1048" s="234"/>
      <c r="G1048" s="58"/>
      <c r="H1048" s="367">
        <f t="shared" si="55"/>
        <v>-2.7398527890909463E-11</v>
      </c>
      <c r="I1048" s="368">
        <f t="shared" si="54"/>
        <v>0</v>
      </c>
      <c r="J1048" s="510"/>
      <c r="K1048" s="369"/>
      <c r="L1048" s="370"/>
      <c r="M1048" s="58"/>
      <c r="N1048" s="52"/>
      <c r="O1048" s="54"/>
      <c r="P1048" s="54"/>
      <c r="Q1048" s="34"/>
      <c r="R1048" s="34"/>
      <c r="S1048" s="38"/>
    </row>
    <row r="1049" spans="1:19" s="19" customFormat="1">
      <c r="A1049" s="52"/>
      <c r="B1049" s="58"/>
      <c r="C1049" s="509"/>
      <c r="D1049" s="126"/>
      <c r="E1049" s="58"/>
      <c r="F1049" s="234"/>
      <c r="G1049" s="58"/>
      <c r="H1049" s="367">
        <f t="shared" si="55"/>
        <v>-2.7398527890909463E-11</v>
      </c>
      <c r="I1049" s="368">
        <f t="shared" si="54"/>
        <v>0</v>
      </c>
      <c r="J1049" s="510"/>
      <c r="K1049" s="369"/>
      <c r="L1049" s="370"/>
      <c r="M1049" s="58"/>
      <c r="N1049" s="52"/>
      <c r="O1049" s="54"/>
      <c r="P1049" s="54"/>
      <c r="Q1049" s="34"/>
      <c r="R1049" s="34"/>
      <c r="S1049" s="38"/>
    </row>
    <row r="1050" spans="1:19" s="19" customFormat="1">
      <c r="A1050" s="52"/>
      <c r="B1050" s="58"/>
      <c r="C1050" s="509"/>
      <c r="D1050" s="126"/>
      <c r="E1050" s="58"/>
      <c r="F1050" s="234"/>
      <c r="G1050" s="58"/>
      <c r="H1050" s="367">
        <f t="shared" si="55"/>
        <v>-2.7398527890909463E-11</v>
      </c>
      <c r="I1050" s="368">
        <f t="shared" si="54"/>
        <v>0</v>
      </c>
      <c r="J1050" s="510"/>
      <c r="K1050" s="369"/>
      <c r="L1050" s="370"/>
      <c r="M1050" s="58"/>
      <c r="N1050" s="52"/>
      <c r="O1050" s="54"/>
      <c r="P1050" s="54"/>
      <c r="Q1050" s="34"/>
      <c r="R1050" s="34"/>
      <c r="S1050" s="38"/>
    </row>
    <row r="1051" spans="1:19" s="19" customFormat="1">
      <c r="A1051" s="52"/>
      <c r="B1051" s="58"/>
      <c r="C1051" s="509"/>
      <c r="D1051" s="126"/>
      <c r="E1051" s="58"/>
      <c r="F1051" s="234"/>
      <c r="G1051" s="58"/>
      <c r="H1051" s="367">
        <f t="shared" si="55"/>
        <v>-2.7398527890909463E-11</v>
      </c>
      <c r="I1051" s="368">
        <f t="shared" si="54"/>
        <v>0</v>
      </c>
      <c r="J1051" s="510"/>
      <c r="K1051" s="369"/>
      <c r="L1051" s="370"/>
      <c r="M1051" s="58"/>
      <c r="N1051" s="52"/>
      <c r="O1051" s="54"/>
      <c r="P1051" s="54"/>
      <c r="Q1051" s="34"/>
      <c r="R1051" s="34"/>
      <c r="S1051" s="38"/>
    </row>
    <row r="1052" spans="1:19" s="19" customFormat="1">
      <c r="A1052" s="52"/>
      <c r="B1052" s="58"/>
      <c r="C1052" s="509"/>
      <c r="D1052" s="126"/>
      <c r="E1052" s="58"/>
      <c r="F1052" s="234"/>
      <c r="G1052" s="58"/>
      <c r="H1052" s="367">
        <f t="shared" si="55"/>
        <v>-2.7398527890909463E-11</v>
      </c>
      <c r="I1052" s="368">
        <f t="shared" si="54"/>
        <v>0</v>
      </c>
      <c r="J1052" s="510"/>
      <c r="K1052" s="369"/>
      <c r="L1052" s="370"/>
      <c r="M1052" s="58"/>
      <c r="N1052" s="52"/>
      <c r="O1052" s="54"/>
      <c r="P1052" s="54"/>
      <c r="Q1052" s="34"/>
      <c r="R1052" s="34"/>
      <c r="S1052" s="38"/>
    </row>
    <row r="1053" spans="1:19" s="19" customFormat="1">
      <c r="A1053" s="52"/>
      <c r="B1053" s="58"/>
      <c r="C1053" s="509"/>
      <c r="D1053" s="126"/>
      <c r="E1053" s="58"/>
      <c r="F1053" s="234"/>
      <c r="G1053" s="58"/>
      <c r="H1053" s="367">
        <f t="shared" si="55"/>
        <v>-2.7398527890909463E-11</v>
      </c>
      <c r="I1053" s="368">
        <f t="shared" si="54"/>
        <v>0</v>
      </c>
      <c r="J1053" s="510"/>
      <c r="K1053" s="369"/>
      <c r="L1053" s="370"/>
      <c r="M1053" s="58"/>
      <c r="N1053" s="52"/>
      <c r="O1053" s="54"/>
      <c r="P1053" s="54"/>
      <c r="Q1053" s="34"/>
      <c r="R1053" s="34"/>
      <c r="S1053" s="38"/>
    </row>
    <row r="1054" spans="1:19" s="19" customFormat="1">
      <c r="A1054" s="52"/>
      <c r="B1054" s="58"/>
      <c r="C1054" s="509"/>
      <c r="D1054" s="126"/>
      <c r="E1054" s="58"/>
      <c r="F1054" s="234"/>
      <c r="G1054" s="58"/>
      <c r="H1054" s="367">
        <f t="shared" si="55"/>
        <v>-2.7398527890909463E-11</v>
      </c>
      <c r="I1054" s="368">
        <f t="shared" si="54"/>
        <v>0</v>
      </c>
      <c r="J1054" s="510"/>
      <c r="K1054" s="369"/>
      <c r="L1054" s="370"/>
      <c r="M1054" s="58"/>
      <c r="N1054" s="52"/>
      <c r="O1054" s="54"/>
      <c r="P1054" s="54"/>
      <c r="Q1054" s="34"/>
      <c r="R1054" s="34"/>
      <c r="S1054" s="38"/>
    </row>
    <row r="1055" spans="1:19" s="19" customFormat="1">
      <c r="A1055" s="52"/>
      <c r="B1055" s="58"/>
      <c r="C1055" s="509"/>
      <c r="D1055" s="126"/>
      <c r="E1055" s="58"/>
      <c r="F1055" s="234"/>
      <c r="G1055" s="58"/>
      <c r="H1055" s="367">
        <f t="shared" si="55"/>
        <v>-2.7398527890909463E-11</v>
      </c>
      <c r="I1055" s="368">
        <f t="shared" si="54"/>
        <v>0</v>
      </c>
      <c r="J1055" s="510"/>
      <c r="K1055" s="369"/>
      <c r="L1055" s="370"/>
      <c r="M1055" s="58"/>
      <c r="N1055" s="52"/>
      <c r="O1055" s="54"/>
      <c r="P1055" s="54"/>
      <c r="Q1055" s="34"/>
      <c r="R1055" s="34"/>
      <c r="S1055" s="38"/>
    </row>
    <row r="1056" spans="1:19" s="19" customFormat="1">
      <c r="A1056" s="52"/>
      <c r="B1056" s="58"/>
      <c r="C1056" s="509"/>
      <c r="D1056" s="126"/>
      <c r="E1056" s="58"/>
      <c r="F1056" s="234"/>
      <c r="G1056" s="58"/>
      <c r="H1056" s="367">
        <f t="shared" si="55"/>
        <v>-2.7398527890909463E-11</v>
      </c>
      <c r="I1056" s="368">
        <f t="shared" si="54"/>
        <v>0</v>
      </c>
      <c r="J1056" s="510"/>
      <c r="K1056" s="369"/>
      <c r="L1056" s="370"/>
      <c r="M1056" s="58"/>
      <c r="N1056" s="52"/>
      <c r="O1056" s="54"/>
      <c r="P1056" s="54"/>
      <c r="Q1056" s="34"/>
      <c r="R1056" s="34"/>
      <c r="S1056" s="38"/>
    </row>
    <row r="1057" spans="1:19" s="19" customFormat="1">
      <c r="A1057" s="52"/>
      <c r="B1057" s="58"/>
      <c r="C1057" s="509"/>
      <c r="D1057" s="126"/>
      <c r="E1057" s="58"/>
      <c r="F1057" s="234"/>
      <c r="G1057" s="58"/>
      <c r="H1057" s="367">
        <f t="shared" si="55"/>
        <v>-2.7398527890909463E-11</v>
      </c>
      <c r="I1057" s="368">
        <f t="shared" si="54"/>
        <v>0</v>
      </c>
      <c r="J1057" s="510"/>
      <c r="K1057" s="369"/>
      <c r="L1057" s="370"/>
      <c r="M1057" s="58"/>
      <c r="N1057" s="52"/>
      <c r="O1057" s="54"/>
      <c r="P1057" s="54"/>
      <c r="Q1057" s="34"/>
      <c r="R1057" s="34"/>
      <c r="S1057" s="38"/>
    </row>
    <row r="1058" spans="1:19" s="19" customFormat="1">
      <c r="A1058" s="52"/>
      <c r="B1058" s="58"/>
      <c r="C1058" s="509"/>
      <c r="D1058" s="126"/>
      <c r="E1058" s="58"/>
      <c r="F1058" s="234"/>
      <c r="G1058" s="58"/>
      <c r="H1058" s="367">
        <f t="shared" si="55"/>
        <v>-2.7398527890909463E-11</v>
      </c>
      <c r="I1058" s="368">
        <f t="shared" ref="I1058:I1121" si="56">I1057-G1058+D1058</f>
        <v>0</v>
      </c>
      <c r="J1058" s="510"/>
      <c r="K1058" s="369"/>
      <c r="L1058" s="370"/>
      <c r="M1058" s="58"/>
      <c r="N1058" s="52"/>
      <c r="O1058" s="54"/>
      <c r="P1058" s="54"/>
      <c r="Q1058" s="34"/>
      <c r="R1058" s="34"/>
      <c r="S1058" s="38"/>
    </row>
    <row r="1059" spans="1:19" s="19" customFormat="1">
      <c r="A1059" s="52"/>
      <c r="B1059" s="58"/>
      <c r="C1059" s="509"/>
      <c r="D1059" s="126"/>
      <c r="E1059" s="58"/>
      <c r="F1059" s="234"/>
      <c r="G1059" s="58"/>
      <c r="H1059" s="367">
        <f t="shared" si="55"/>
        <v>-2.7398527890909463E-11</v>
      </c>
      <c r="I1059" s="368">
        <f t="shared" si="56"/>
        <v>0</v>
      </c>
      <c r="J1059" s="510"/>
      <c r="K1059" s="369"/>
      <c r="L1059" s="370"/>
      <c r="M1059" s="58"/>
      <c r="N1059" s="52"/>
      <c r="O1059" s="54"/>
      <c r="P1059" s="54"/>
      <c r="Q1059" s="34"/>
      <c r="R1059" s="34"/>
      <c r="S1059" s="38"/>
    </row>
    <row r="1060" spans="1:19" s="19" customFormat="1">
      <c r="A1060" s="52"/>
      <c r="B1060" s="58"/>
      <c r="C1060" s="509"/>
      <c r="D1060" s="126"/>
      <c r="E1060" s="58"/>
      <c r="F1060" s="234"/>
      <c r="G1060" s="58"/>
      <c r="H1060" s="367">
        <f t="shared" ref="H1060:H1123" si="57">H1059-F1060+C1060</f>
        <v>-2.7398527890909463E-11</v>
      </c>
      <c r="I1060" s="368">
        <f t="shared" si="56"/>
        <v>0</v>
      </c>
      <c r="J1060" s="510"/>
      <c r="K1060" s="369"/>
      <c r="L1060" s="370"/>
      <c r="M1060" s="58"/>
      <c r="N1060" s="52"/>
      <c r="O1060" s="54"/>
      <c r="P1060" s="54"/>
      <c r="Q1060" s="34"/>
      <c r="R1060" s="34"/>
      <c r="S1060" s="38"/>
    </row>
    <row r="1061" spans="1:19" s="19" customFormat="1">
      <c r="A1061" s="52"/>
      <c r="B1061" s="58"/>
      <c r="C1061" s="509"/>
      <c r="D1061" s="126"/>
      <c r="E1061" s="58"/>
      <c r="F1061" s="234"/>
      <c r="G1061" s="58"/>
      <c r="H1061" s="367">
        <f t="shared" si="57"/>
        <v>-2.7398527890909463E-11</v>
      </c>
      <c r="I1061" s="368">
        <f t="shared" si="56"/>
        <v>0</v>
      </c>
      <c r="J1061" s="510"/>
      <c r="K1061" s="369"/>
      <c r="L1061" s="370"/>
      <c r="M1061" s="58"/>
      <c r="N1061" s="52"/>
      <c r="O1061" s="54"/>
      <c r="P1061" s="54"/>
      <c r="Q1061" s="34"/>
      <c r="R1061" s="34"/>
      <c r="S1061" s="38"/>
    </row>
    <row r="1062" spans="1:19" s="19" customFormat="1">
      <c r="A1062" s="52"/>
      <c r="B1062" s="58"/>
      <c r="C1062" s="509"/>
      <c r="D1062" s="126"/>
      <c r="E1062" s="58"/>
      <c r="F1062" s="234"/>
      <c r="G1062" s="58"/>
      <c r="H1062" s="367">
        <f t="shared" si="57"/>
        <v>-2.7398527890909463E-11</v>
      </c>
      <c r="I1062" s="368">
        <f t="shared" si="56"/>
        <v>0</v>
      </c>
      <c r="J1062" s="510"/>
      <c r="K1062" s="369"/>
      <c r="L1062" s="370"/>
      <c r="M1062" s="58"/>
      <c r="N1062" s="52"/>
      <c r="O1062" s="54"/>
      <c r="P1062" s="54"/>
      <c r="Q1062" s="34"/>
      <c r="R1062" s="34"/>
      <c r="S1062" s="38"/>
    </row>
    <row r="1063" spans="1:19" s="19" customFormat="1">
      <c r="A1063" s="52"/>
      <c r="B1063" s="58"/>
      <c r="C1063" s="509"/>
      <c r="D1063" s="126"/>
      <c r="E1063" s="58"/>
      <c r="F1063" s="234"/>
      <c r="G1063" s="58"/>
      <c r="H1063" s="367">
        <f t="shared" si="57"/>
        <v>-2.7398527890909463E-11</v>
      </c>
      <c r="I1063" s="368">
        <f t="shared" si="56"/>
        <v>0</v>
      </c>
      <c r="J1063" s="510"/>
      <c r="K1063" s="369"/>
      <c r="L1063" s="370"/>
      <c r="M1063" s="58"/>
      <c r="N1063" s="52"/>
      <c r="O1063" s="54"/>
      <c r="P1063" s="54"/>
      <c r="Q1063" s="34"/>
      <c r="R1063" s="34"/>
      <c r="S1063" s="38"/>
    </row>
    <row r="1064" spans="1:19" s="19" customFormat="1">
      <c r="A1064" s="52"/>
      <c r="B1064" s="58"/>
      <c r="C1064" s="509"/>
      <c r="D1064" s="126"/>
      <c r="E1064" s="58"/>
      <c r="F1064" s="234"/>
      <c r="G1064" s="58"/>
      <c r="H1064" s="367">
        <f t="shared" si="57"/>
        <v>-2.7398527890909463E-11</v>
      </c>
      <c r="I1064" s="368">
        <f t="shared" si="56"/>
        <v>0</v>
      </c>
      <c r="J1064" s="510"/>
      <c r="K1064" s="369"/>
      <c r="L1064" s="370"/>
      <c r="M1064" s="58"/>
      <c r="N1064" s="52"/>
      <c r="O1064" s="54"/>
      <c r="P1064" s="54"/>
      <c r="Q1064" s="34"/>
      <c r="R1064" s="34"/>
      <c r="S1064" s="38"/>
    </row>
    <row r="1065" spans="1:19" s="19" customFormat="1">
      <c r="A1065" s="52"/>
      <c r="B1065" s="58"/>
      <c r="C1065" s="509"/>
      <c r="D1065" s="126"/>
      <c r="E1065" s="58"/>
      <c r="F1065" s="234"/>
      <c r="G1065" s="58"/>
      <c r="H1065" s="367">
        <f t="shared" si="57"/>
        <v>-2.7398527890909463E-11</v>
      </c>
      <c r="I1065" s="368">
        <f t="shared" si="56"/>
        <v>0</v>
      </c>
      <c r="J1065" s="510"/>
      <c r="K1065" s="369"/>
      <c r="L1065" s="370"/>
      <c r="M1065" s="58"/>
      <c r="N1065" s="52"/>
      <c r="O1065" s="54"/>
      <c r="P1065" s="54"/>
      <c r="Q1065" s="34"/>
      <c r="R1065" s="34"/>
      <c r="S1065" s="38"/>
    </row>
    <row r="1066" spans="1:19" s="19" customFormat="1">
      <c r="A1066" s="52"/>
      <c r="B1066" s="58"/>
      <c r="C1066" s="509"/>
      <c r="D1066" s="126"/>
      <c r="E1066" s="58"/>
      <c r="F1066" s="234"/>
      <c r="G1066" s="58"/>
      <c r="H1066" s="367">
        <f t="shared" si="57"/>
        <v>-2.7398527890909463E-11</v>
      </c>
      <c r="I1066" s="368">
        <f t="shared" si="56"/>
        <v>0</v>
      </c>
      <c r="J1066" s="510"/>
      <c r="K1066" s="369"/>
      <c r="L1066" s="370"/>
      <c r="M1066" s="58"/>
      <c r="N1066" s="52"/>
      <c r="O1066" s="54"/>
      <c r="P1066" s="54"/>
      <c r="Q1066" s="34"/>
      <c r="R1066" s="34"/>
      <c r="S1066" s="38"/>
    </row>
    <row r="1067" spans="1:19" s="19" customFormat="1">
      <c r="A1067" s="52"/>
      <c r="B1067" s="58"/>
      <c r="C1067" s="509"/>
      <c r="D1067" s="126"/>
      <c r="E1067" s="58"/>
      <c r="F1067" s="234"/>
      <c r="G1067" s="58"/>
      <c r="H1067" s="367">
        <f t="shared" si="57"/>
        <v>-2.7398527890909463E-11</v>
      </c>
      <c r="I1067" s="368">
        <f t="shared" si="56"/>
        <v>0</v>
      </c>
      <c r="J1067" s="510"/>
      <c r="K1067" s="369"/>
      <c r="L1067" s="370"/>
      <c r="M1067" s="58"/>
      <c r="N1067" s="52"/>
      <c r="O1067" s="54"/>
      <c r="P1067" s="54"/>
      <c r="Q1067" s="34"/>
      <c r="R1067" s="34"/>
      <c r="S1067" s="38"/>
    </row>
    <row r="1068" spans="1:19" s="19" customFormat="1">
      <c r="A1068" s="52"/>
      <c r="B1068" s="58"/>
      <c r="C1068" s="509"/>
      <c r="D1068" s="126"/>
      <c r="E1068" s="58"/>
      <c r="F1068" s="234"/>
      <c r="G1068" s="58"/>
      <c r="H1068" s="367">
        <f t="shared" si="57"/>
        <v>-2.7398527890909463E-11</v>
      </c>
      <c r="I1068" s="368">
        <f t="shared" si="56"/>
        <v>0</v>
      </c>
      <c r="J1068" s="510"/>
      <c r="K1068" s="369"/>
      <c r="L1068" s="370"/>
      <c r="M1068" s="58"/>
      <c r="N1068" s="52"/>
      <c r="O1068" s="54"/>
      <c r="P1068" s="54"/>
      <c r="Q1068" s="34"/>
      <c r="R1068" s="34"/>
      <c r="S1068" s="38"/>
    </row>
    <row r="1069" spans="1:19" s="19" customFormat="1">
      <c r="A1069" s="52"/>
      <c r="B1069" s="58"/>
      <c r="C1069" s="509"/>
      <c r="D1069" s="126"/>
      <c r="E1069" s="58"/>
      <c r="F1069" s="234"/>
      <c r="G1069" s="58"/>
      <c r="H1069" s="367">
        <f t="shared" si="57"/>
        <v>-2.7398527890909463E-11</v>
      </c>
      <c r="I1069" s="368">
        <f t="shared" si="56"/>
        <v>0</v>
      </c>
      <c r="J1069" s="510"/>
      <c r="K1069" s="369"/>
      <c r="L1069" s="370"/>
      <c r="M1069" s="58"/>
      <c r="N1069" s="52"/>
      <c r="O1069" s="54"/>
      <c r="P1069" s="54"/>
      <c r="Q1069" s="34"/>
      <c r="R1069" s="34"/>
      <c r="S1069" s="38"/>
    </row>
    <row r="1070" spans="1:19" s="19" customFormat="1">
      <c r="A1070" s="52"/>
      <c r="B1070" s="58"/>
      <c r="C1070" s="509"/>
      <c r="D1070" s="126"/>
      <c r="E1070" s="58"/>
      <c r="F1070" s="234"/>
      <c r="G1070" s="58"/>
      <c r="H1070" s="367">
        <f t="shared" si="57"/>
        <v>-2.7398527890909463E-11</v>
      </c>
      <c r="I1070" s="368">
        <f t="shared" si="56"/>
        <v>0</v>
      </c>
      <c r="J1070" s="510"/>
      <c r="K1070" s="369"/>
      <c r="L1070" s="370"/>
      <c r="M1070" s="58"/>
      <c r="N1070" s="52"/>
      <c r="O1070" s="54"/>
      <c r="P1070" s="54"/>
      <c r="Q1070" s="34"/>
      <c r="R1070" s="34"/>
      <c r="S1070" s="38"/>
    </row>
    <row r="1071" spans="1:19" s="19" customFormat="1">
      <c r="A1071" s="52"/>
      <c r="B1071" s="58"/>
      <c r="C1071" s="509"/>
      <c r="D1071" s="126"/>
      <c r="E1071" s="58"/>
      <c r="F1071" s="234"/>
      <c r="G1071" s="58"/>
      <c r="H1071" s="367">
        <f t="shared" si="57"/>
        <v>-2.7398527890909463E-11</v>
      </c>
      <c r="I1071" s="368">
        <f t="shared" si="56"/>
        <v>0</v>
      </c>
      <c r="J1071" s="510"/>
      <c r="K1071" s="369"/>
      <c r="L1071" s="370"/>
      <c r="M1071" s="58"/>
      <c r="N1071" s="52"/>
      <c r="O1071" s="54"/>
      <c r="P1071" s="54"/>
      <c r="Q1071" s="34"/>
      <c r="R1071" s="34"/>
      <c r="S1071" s="38"/>
    </row>
    <row r="1072" spans="1:19" s="19" customFormat="1">
      <c r="A1072" s="52"/>
      <c r="B1072" s="58"/>
      <c r="C1072" s="509"/>
      <c r="D1072" s="126"/>
      <c r="E1072" s="58"/>
      <c r="F1072" s="234"/>
      <c r="G1072" s="58"/>
      <c r="H1072" s="367">
        <f t="shared" si="57"/>
        <v>-2.7398527890909463E-11</v>
      </c>
      <c r="I1072" s="368">
        <f t="shared" si="56"/>
        <v>0</v>
      </c>
      <c r="J1072" s="510"/>
      <c r="K1072" s="369"/>
      <c r="L1072" s="370"/>
      <c r="M1072" s="58"/>
      <c r="N1072" s="52"/>
      <c r="O1072" s="54"/>
      <c r="P1072" s="54"/>
      <c r="Q1072" s="34"/>
      <c r="R1072" s="34"/>
      <c r="S1072" s="38"/>
    </row>
    <row r="1073" spans="1:19" s="19" customFormat="1">
      <c r="A1073" s="52"/>
      <c r="B1073" s="58"/>
      <c r="C1073" s="509"/>
      <c r="D1073" s="126"/>
      <c r="E1073" s="58"/>
      <c r="F1073" s="234"/>
      <c r="G1073" s="58"/>
      <c r="H1073" s="367">
        <f t="shared" si="57"/>
        <v>-2.7398527890909463E-11</v>
      </c>
      <c r="I1073" s="368">
        <f t="shared" si="56"/>
        <v>0</v>
      </c>
      <c r="J1073" s="510"/>
      <c r="K1073" s="369"/>
      <c r="L1073" s="370"/>
      <c r="M1073" s="58"/>
      <c r="N1073" s="52"/>
      <c r="O1073" s="54"/>
      <c r="P1073" s="54"/>
      <c r="Q1073" s="34"/>
      <c r="R1073" s="34"/>
      <c r="S1073" s="38"/>
    </row>
    <row r="1074" spans="1:19" s="19" customFormat="1">
      <c r="A1074" s="52"/>
      <c r="B1074" s="58"/>
      <c r="C1074" s="509"/>
      <c r="D1074" s="126"/>
      <c r="E1074" s="58"/>
      <c r="F1074" s="234"/>
      <c r="G1074" s="58"/>
      <c r="H1074" s="367">
        <f t="shared" si="57"/>
        <v>-2.7398527890909463E-11</v>
      </c>
      <c r="I1074" s="368">
        <f t="shared" si="56"/>
        <v>0</v>
      </c>
      <c r="J1074" s="510"/>
      <c r="K1074" s="369"/>
      <c r="L1074" s="370"/>
      <c r="M1074" s="58"/>
      <c r="N1074" s="52"/>
      <c r="O1074" s="54"/>
      <c r="P1074" s="54"/>
      <c r="Q1074" s="34"/>
      <c r="R1074" s="34"/>
      <c r="S1074" s="38"/>
    </row>
    <row r="1075" spans="1:19" s="19" customFormat="1">
      <c r="A1075" s="52"/>
      <c r="B1075" s="58"/>
      <c r="C1075" s="509"/>
      <c r="D1075" s="126"/>
      <c r="E1075" s="58"/>
      <c r="F1075" s="234"/>
      <c r="G1075" s="58"/>
      <c r="H1075" s="367">
        <f t="shared" si="57"/>
        <v>-2.7398527890909463E-11</v>
      </c>
      <c r="I1075" s="368">
        <f t="shared" si="56"/>
        <v>0</v>
      </c>
      <c r="J1075" s="510"/>
      <c r="K1075" s="369"/>
      <c r="L1075" s="370"/>
      <c r="M1075" s="58"/>
      <c r="N1075" s="52"/>
      <c r="O1075" s="54"/>
      <c r="P1075" s="54"/>
      <c r="Q1075" s="34"/>
      <c r="R1075" s="34"/>
      <c r="S1075" s="38"/>
    </row>
    <row r="1076" spans="1:19" s="19" customFormat="1">
      <c r="A1076" s="52"/>
      <c r="B1076" s="58"/>
      <c r="C1076" s="509"/>
      <c r="D1076" s="126"/>
      <c r="E1076" s="58"/>
      <c r="F1076" s="234"/>
      <c r="G1076" s="58"/>
      <c r="H1076" s="367">
        <f t="shared" si="57"/>
        <v>-2.7398527890909463E-11</v>
      </c>
      <c r="I1076" s="368">
        <f t="shared" si="56"/>
        <v>0</v>
      </c>
      <c r="J1076" s="510"/>
      <c r="K1076" s="369"/>
      <c r="L1076" s="370"/>
      <c r="M1076" s="58"/>
      <c r="N1076" s="52"/>
      <c r="O1076" s="54"/>
      <c r="P1076" s="54"/>
      <c r="Q1076" s="34"/>
      <c r="R1076" s="34"/>
      <c r="S1076" s="38"/>
    </row>
    <row r="1077" spans="1:19" s="19" customFormat="1">
      <c r="A1077" s="52"/>
      <c r="B1077" s="58"/>
      <c r="C1077" s="509"/>
      <c r="D1077" s="126"/>
      <c r="E1077" s="58"/>
      <c r="F1077" s="234"/>
      <c r="G1077" s="58"/>
      <c r="H1077" s="367">
        <f t="shared" si="57"/>
        <v>-2.7398527890909463E-11</v>
      </c>
      <c r="I1077" s="368">
        <f t="shared" si="56"/>
        <v>0</v>
      </c>
      <c r="J1077" s="510"/>
      <c r="K1077" s="369"/>
      <c r="L1077" s="370"/>
      <c r="M1077" s="58"/>
      <c r="N1077" s="52"/>
      <c r="O1077" s="54"/>
      <c r="P1077" s="54"/>
      <c r="Q1077" s="34"/>
      <c r="R1077" s="34"/>
      <c r="S1077" s="38"/>
    </row>
    <row r="1078" spans="1:19" s="19" customFormat="1">
      <c r="A1078" s="52"/>
      <c r="B1078" s="58"/>
      <c r="C1078" s="509"/>
      <c r="D1078" s="126"/>
      <c r="E1078" s="58"/>
      <c r="F1078" s="234"/>
      <c r="G1078" s="58"/>
      <c r="H1078" s="367">
        <f t="shared" si="57"/>
        <v>-2.7398527890909463E-11</v>
      </c>
      <c r="I1078" s="368">
        <f t="shared" si="56"/>
        <v>0</v>
      </c>
      <c r="J1078" s="510"/>
      <c r="K1078" s="369"/>
      <c r="L1078" s="370"/>
      <c r="M1078" s="58"/>
      <c r="N1078" s="52"/>
      <c r="O1078" s="54"/>
      <c r="P1078" s="54"/>
      <c r="Q1078" s="34"/>
      <c r="R1078" s="34"/>
      <c r="S1078" s="38"/>
    </row>
    <row r="1079" spans="1:19" s="19" customFormat="1">
      <c r="A1079" s="52"/>
      <c r="B1079" s="58"/>
      <c r="C1079" s="509"/>
      <c r="D1079" s="126"/>
      <c r="E1079" s="58"/>
      <c r="F1079" s="234"/>
      <c r="G1079" s="58"/>
      <c r="H1079" s="367">
        <f t="shared" si="57"/>
        <v>-2.7398527890909463E-11</v>
      </c>
      <c r="I1079" s="368">
        <f t="shared" si="56"/>
        <v>0</v>
      </c>
      <c r="J1079" s="510"/>
      <c r="K1079" s="369"/>
      <c r="L1079" s="370"/>
      <c r="M1079" s="58"/>
      <c r="N1079" s="52"/>
      <c r="O1079" s="54"/>
      <c r="P1079" s="54"/>
      <c r="Q1079" s="34"/>
      <c r="R1079" s="34"/>
      <c r="S1079" s="38"/>
    </row>
    <row r="1080" spans="1:19" s="19" customFormat="1">
      <c r="A1080" s="52"/>
      <c r="B1080" s="58"/>
      <c r="C1080" s="509"/>
      <c r="D1080" s="126"/>
      <c r="E1080" s="58"/>
      <c r="F1080" s="234"/>
      <c r="G1080" s="58"/>
      <c r="H1080" s="367">
        <f t="shared" si="57"/>
        <v>-2.7398527890909463E-11</v>
      </c>
      <c r="I1080" s="368">
        <f t="shared" si="56"/>
        <v>0</v>
      </c>
      <c r="J1080" s="510"/>
      <c r="K1080" s="369"/>
      <c r="L1080" s="370"/>
      <c r="M1080" s="58"/>
      <c r="N1080" s="52"/>
      <c r="O1080" s="54"/>
      <c r="P1080" s="54"/>
      <c r="Q1080" s="34"/>
      <c r="R1080" s="34"/>
      <c r="S1080" s="38"/>
    </row>
    <row r="1081" spans="1:19" s="19" customFormat="1">
      <c r="A1081" s="52"/>
      <c r="B1081" s="58"/>
      <c r="C1081" s="509"/>
      <c r="D1081" s="126"/>
      <c r="E1081" s="58"/>
      <c r="F1081" s="234"/>
      <c r="G1081" s="58"/>
      <c r="H1081" s="367">
        <f t="shared" si="57"/>
        <v>-2.7398527890909463E-11</v>
      </c>
      <c r="I1081" s="368">
        <f t="shared" si="56"/>
        <v>0</v>
      </c>
      <c r="J1081" s="510"/>
      <c r="K1081" s="369"/>
      <c r="L1081" s="370"/>
      <c r="M1081" s="58"/>
      <c r="N1081" s="52"/>
      <c r="O1081" s="54"/>
      <c r="P1081" s="54"/>
      <c r="Q1081" s="34"/>
      <c r="R1081" s="34"/>
      <c r="S1081" s="38"/>
    </row>
    <row r="1082" spans="1:19" s="19" customFormat="1">
      <c r="A1082" s="52"/>
      <c r="B1082" s="58"/>
      <c r="C1082" s="509"/>
      <c r="D1082" s="126"/>
      <c r="E1082" s="58"/>
      <c r="F1082" s="234"/>
      <c r="G1082" s="58"/>
      <c r="H1082" s="367">
        <f t="shared" si="57"/>
        <v>-2.7398527890909463E-11</v>
      </c>
      <c r="I1082" s="368">
        <f t="shared" si="56"/>
        <v>0</v>
      </c>
      <c r="J1082" s="510"/>
      <c r="K1082" s="369"/>
      <c r="L1082" s="370"/>
      <c r="M1082" s="58"/>
      <c r="N1082" s="52"/>
      <c r="O1082" s="54"/>
      <c r="P1082" s="54"/>
      <c r="Q1082" s="34"/>
      <c r="R1082" s="34"/>
      <c r="S1082" s="38"/>
    </row>
    <row r="1083" spans="1:19" s="19" customFormat="1">
      <c r="A1083" s="52"/>
      <c r="B1083" s="58"/>
      <c r="C1083" s="509"/>
      <c r="D1083" s="126"/>
      <c r="E1083" s="58"/>
      <c r="F1083" s="234"/>
      <c r="G1083" s="58"/>
      <c r="H1083" s="367">
        <f t="shared" si="57"/>
        <v>-2.7398527890909463E-11</v>
      </c>
      <c r="I1083" s="368">
        <f t="shared" si="56"/>
        <v>0</v>
      </c>
      <c r="J1083" s="510"/>
      <c r="K1083" s="369"/>
      <c r="L1083" s="370"/>
      <c r="M1083" s="58"/>
      <c r="N1083" s="52"/>
      <c r="O1083" s="54"/>
      <c r="P1083" s="54"/>
      <c r="Q1083" s="34"/>
      <c r="R1083" s="34"/>
      <c r="S1083" s="38"/>
    </row>
    <row r="1084" spans="1:19" s="19" customFormat="1">
      <c r="A1084" s="52"/>
      <c r="B1084" s="58"/>
      <c r="C1084" s="509"/>
      <c r="D1084" s="126"/>
      <c r="E1084" s="58"/>
      <c r="F1084" s="234"/>
      <c r="G1084" s="58"/>
      <c r="H1084" s="367">
        <f t="shared" si="57"/>
        <v>-2.7398527890909463E-11</v>
      </c>
      <c r="I1084" s="368">
        <f t="shared" si="56"/>
        <v>0</v>
      </c>
      <c r="J1084" s="510"/>
      <c r="K1084" s="369"/>
      <c r="L1084" s="370"/>
      <c r="M1084" s="58"/>
      <c r="N1084" s="52"/>
      <c r="O1084" s="54"/>
      <c r="P1084" s="54"/>
      <c r="Q1084" s="34"/>
      <c r="R1084" s="34"/>
      <c r="S1084" s="38"/>
    </row>
    <row r="1085" spans="1:19" s="19" customFormat="1">
      <c r="A1085" s="52"/>
      <c r="B1085" s="58"/>
      <c r="C1085" s="509"/>
      <c r="D1085" s="126"/>
      <c r="E1085" s="58"/>
      <c r="F1085" s="234"/>
      <c r="G1085" s="58"/>
      <c r="H1085" s="367">
        <f t="shared" si="57"/>
        <v>-2.7398527890909463E-11</v>
      </c>
      <c r="I1085" s="368">
        <f t="shared" si="56"/>
        <v>0</v>
      </c>
      <c r="J1085" s="510"/>
      <c r="K1085" s="369"/>
      <c r="L1085" s="370"/>
      <c r="M1085" s="58"/>
      <c r="N1085" s="52"/>
      <c r="O1085" s="54"/>
      <c r="P1085" s="54"/>
      <c r="Q1085" s="34"/>
      <c r="R1085" s="34"/>
      <c r="S1085" s="38"/>
    </row>
    <row r="1086" spans="1:19" s="19" customFormat="1">
      <c r="A1086" s="52"/>
      <c r="B1086" s="58"/>
      <c r="C1086" s="509"/>
      <c r="D1086" s="126"/>
      <c r="E1086" s="58"/>
      <c r="F1086" s="234"/>
      <c r="G1086" s="58"/>
      <c r="H1086" s="367">
        <f t="shared" si="57"/>
        <v>-2.7398527890909463E-11</v>
      </c>
      <c r="I1086" s="368">
        <f t="shared" si="56"/>
        <v>0</v>
      </c>
      <c r="J1086" s="510"/>
      <c r="K1086" s="369"/>
      <c r="L1086" s="370"/>
      <c r="M1086" s="58"/>
      <c r="N1086" s="52"/>
      <c r="O1086" s="54"/>
      <c r="P1086" s="54"/>
      <c r="Q1086" s="34"/>
      <c r="R1086" s="34"/>
      <c r="S1086" s="38"/>
    </row>
    <row r="1087" spans="1:19" s="19" customFormat="1">
      <c r="A1087" s="52"/>
      <c r="B1087" s="58"/>
      <c r="C1087" s="509"/>
      <c r="D1087" s="126"/>
      <c r="E1087" s="58"/>
      <c r="F1087" s="234"/>
      <c r="G1087" s="58"/>
      <c r="H1087" s="367">
        <f t="shared" si="57"/>
        <v>-2.7398527890909463E-11</v>
      </c>
      <c r="I1087" s="368">
        <f t="shared" si="56"/>
        <v>0</v>
      </c>
      <c r="J1087" s="510"/>
      <c r="K1087" s="369"/>
      <c r="L1087" s="370"/>
      <c r="M1087" s="58"/>
      <c r="N1087" s="52"/>
      <c r="O1087" s="54"/>
      <c r="P1087" s="54"/>
      <c r="Q1087" s="34"/>
      <c r="R1087" s="34"/>
      <c r="S1087" s="38"/>
    </row>
    <row r="1088" spans="1:19" s="19" customFormat="1">
      <c r="A1088" s="52"/>
      <c r="B1088" s="58"/>
      <c r="C1088" s="509"/>
      <c r="D1088" s="126"/>
      <c r="E1088" s="58"/>
      <c r="F1088" s="234"/>
      <c r="G1088" s="58"/>
      <c r="H1088" s="367">
        <f t="shared" si="57"/>
        <v>-2.7398527890909463E-11</v>
      </c>
      <c r="I1088" s="368">
        <f t="shared" si="56"/>
        <v>0</v>
      </c>
      <c r="J1088" s="510"/>
      <c r="K1088" s="369"/>
      <c r="L1088" s="370"/>
      <c r="M1088" s="58"/>
      <c r="N1088" s="52"/>
      <c r="O1088" s="54"/>
      <c r="P1088" s="54"/>
      <c r="Q1088" s="34"/>
      <c r="R1088" s="34"/>
      <c r="S1088" s="38"/>
    </row>
    <row r="1089" spans="1:19" s="19" customFormat="1">
      <c r="A1089" s="52"/>
      <c r="B1089" s="58"/>
      <c r="C1089" s="509"/>
      <c r="D1089" s="126"/>
      <c r="E1089" s="58"/>
      <c r="F1089" s="234"/>
      <c r="G1089" s="58"/>
      <c r="H1089" s="367">
        <f t="shared" si="57"/>
        <v>-2.7398527890909463E-11</v>
      </c>
      <c r="I1089" s="368">
        <f t="shared" si="56"/>
        <v>0</v>
      </c>
      <c r="J1089" s="510"/>
      <c r="K1089" s="369"/>
      <c r="L1089" s="370"/>
      <c r="M1089" s="58"/>
      <c r="N1089" s="52"/>
      <c r="O1089" s="54"/>
      <c r="P1089" s="54"/>
      <c r="Q1089" s="34"/>
      <c r="R1089" s="34"/>
      <c r="S1089" s="38"/>
    </row>
    <row r="1090" spans="1:19" s="19" customFormat="1">
      <c r="A1090" s="52"/>
      <c r="B1090" s="58"/>
      <c r="C1090" s="509"/>
      <c r="D1090" s="126"/>
      <c r="E1090" s="58"/>
      <c r="F1090" s="234"/>
      <c r="G1090" s="58"/>
      <c r="H1090" s="367">
        <f t="shared" si="57"/>
        <v>-2.7398527890909463E-11</v>
      </c>
      <c r="I1090" s="368">
        <f t="shared" si="56"/>
        <v>0</v>
      </c>
      <c r="J1090" s="510"/>
      <c r="K1090" s="369"/>
      <c r="L1090" s="370"/>
      <c r="M1090" s="58"/>
      <c r="N1090" s="52"/>
      <c r="O1090" s="54"/>
      <c r="P1090" s="54"/>
      <c r="Q1090" s="34"/>
      <c r="R1090" s="34"/>
      <c r="S1090" s="38"/>
    </row>
    <row r="1091" spans="1:19" s="19" customFormat="1">
      <c r="A1091" s="52"/>
      <c r="B1091" s="58"/>
      <c r="C1091" s="509"/>
      <c r="D1091" s="126"/>
      <c r="E1091" s="58"/>
      <c r="F1091" s="234"/>
      <c r="G1091" s="58"/>
      <c r="H1091" s="367">
        <f t="shared" si="57"/>
        <v>-2.7398527890909463E-11</v>
      </c>
      <c r="I1091" s="368">
        <f t="shared" si="56"/>
        <v>0</v>
      </c>
      <c r="J1091" s="510"/>
      <c r="K1091" s="369"/>
      <c r="L1091" s="370"/>
      <c r="M1091" s="58"/>
      <c r="N1091" s="52"/>
      <c r="O1091" s="54"/>
      <c r="P1091" s="54"/>
      <c r="Q1091" s="34"/>
      <c r="R1091" s="34"/>
      <c r="S1091" s="38"/>
    </row>
    <row r="1092" spans="1:19" s="19" customFormat="1">
      <c r="A1092" s="52"/>
      <c r="B1092" s="58"/>
      <c r="C1092" s="509"/>
      <c r="D1092" s="126"/>
      <c r="E1092" s="58"/>
      <c r="F1092" s="234"/>
      <c r="G1092" s="58"/>
      <c r="H1092" s="367">
        <f t="shared" si="57"/>
        <v>-2.7398527890909463E-11</v>
      </c>
      <c r="I1092" s="368">
        <f t="shared" si="56"/>
        <v>0</v>
      </c>
      <c r="J1092" s="510"/>
      <c r="K1092" s="369"/>
      <c r="L1092" s="370"/>
      <c r="M1092" s="58"/>
      <c r="N1092" s="52"/>
      <c r="O1092" s="54"/>
      <c r="P1092" s="54"/>
      <c r="Q1092" s="34"/>
      <c r="R1092" s="34"/>
      <c r="S1092" s="38"/>
    </row>
    <row r="1093" spans="1:19" s="19" customFormat="1">
      <c r="A1093" s="52"/>
      <c r="B1093" s="58"/>
      <c r="C1093" s="509"/>
      <c r="D1093" s="126"/>
      <c r="E1093" s="58"/>
      <c r="F1093" s="234"/>
      <c r="G1093" s="58"/>
      <c r="H1093" s="367">
        <f t="shared" si="57"/>
        <v>-2.7398527890909463E-11</v>
      </c>
      <c r="I1093" s="368">
        <f t="shared" si="56"/>
        <v>0</v>
      </c>
      <c r="J1093" s="510"/>
      <c r="K1093" s="369"/>
      <c r="L1093" s="370"/>
      <c r="M1093" s="58"/>
      <c r="N1093" s="52"/>
      <c r="O1093" s="54"/>
      <c r="P1093" s="54"/>
      <c r="Q1093" s="34"/>
      <c r="R1093" s="34"/>
      <c r="S1093" s="38"/>
    </row>
    <row r="1094" spans="1:19" s="19" customFormat="1">
      <c r="A1094" s="52"/>
      <c r="B1094" s="58"/>
      <c r="C1094" s="509"/>
      <c r="D1094" s="126"/>
      <c r="E1094" s="58"/>
      <c r="F1094" s="234"/>
      <c r="G1094" s="58"/>
      <c r="H1094" s="367">
        <f t="shared" si="57"/>
        <v>-2.7398527890909463E-11</v>
      </c>
      <c r="I1094" s="368">
        <f t="shared" si="56"/>
        <v>0</v>
      </c>
      <c r="J1094" s="510"/>
      <c r="K1094" s="369"/>
      <c r="L1094" s="370"/>
      <c r="M1094" s="58"/>
      <c r="N1094" s="52"/>
      <c r="O1094" s="54"/>
      <c r="P1094" s="54"/>
      <c r="Q1094" s="34"/>
      <c r="R1094" s="34"/>
      <c r="S1094" s="38"/>
    </row>
    <row r="1095" spans="1:19" s="19" customFormat="1">
      <c r="A1095" s="52"/>
      <c r="B1095" s="58"/>
      <c r="C1095" s="509"/>
      <c r="D1095" s="126"/>
      <c r="E1095" s="58"/>
      <c r="F1095" s="234"/>
      <c r="G1095" s="58"/>
      <c r="H1095" s="367">
        <f t="shared" si="57"/>
        <v>-2.7398527890909463E-11</v>
      </c>
      <c r="I1095" s="368">
        <f t="shared" si="56"/>
        <v>0</v>
      </c>
      <c r="J1095" s="510"/>
      <c r="K1095" s="369"/>
      <c r="L1095" s="370"/>
      <c r="M1095" s="58"/>
      <c r="N1095" s="52"/>
      <c r="O1095" s="54"/>
      <c r="P1095" s="54"/>
      <c r="Q1095" s="34"/>
      <c r="R1095" s="34"/>
      <c r="S1095" s="38"/>
    </row>
    <row r="1096" spans="1:19" s="19" customFormat="1">
      <c r="A1096" s="52"/>
      <c r="B1096" s="58"/>
      <c r="C1096" s="509"/>
      <c r="D1096" s="126"/>
      <c r="E1096" s="58"/>
      <c r="F1096" s="234"/>
      <c r="G1096" s="58"/>
      <c r="H1096" s="367">
        <f t="shared" si="57"/>
        <v>-2.7398527890909463E-11</v>
      </c>
      <c r="I1096" s="368">
        <f t="shared" si="56"/>
        <v>0</v>
      </c>
      <c r="J1096" s="510"/>
      <c r="K1096" s="369"/>
      <c r="L1096" s="370"/>
      <c r="M1096" s="58"/>
      <c r="N1096" s="52"/>
      <c r="O1096" s="54"/>
      <c r="P1096" s="54"/>
      <c r="Q1096" s="34"/>
      <c r="R1096" s="34"/>
      <c r="S1096" s="38"/>
    </row>
    <row r="1097" spans="1:19" s="19" customFormat="1">
      <c r="A1097" s="52"/>
      <c r="B1097" s="58"/>
      <c r="C1097" s="509"/>
      <c r="D1097" s="126"/>
      <c r="E1097" s="58"/>
      <c r="F1097" s="234"/>
      <c r="G1097" s="58"/>
      <c r="H1097" s="367">
        <f t="shared" si="57"/>
        <v>-2.7398527890909463E-11</v>
      </c>
      <c r="I1097" s="368">
        <f t="shared" si="56"/>
        <v>0</v>
      </c>
      <c r="J1097" s="510"/>
      <c r="K1097" s="369"/>
      <c r="L1097" s="370"/>
      <c r="M1097" s="58"/>
      <c r="N1097" s="52"/>
      <c r="O1097" s="54"/>
      <c r="P1097" s="54"/>
      <c r="Q1097" s="34"/>
      <c r="R1097" s="34"/>
      <c r="S1097" s="38"/>
    </row>
    <row r="1098" spans="1:19" s="19" customFormat="1">
      <c r="A1098" s="52"/>
      <c r="B1098" s="58"/>
      <c r="C1098" s="509"/>
      <c r="D1098" s="126"/>
      <c r="E1098" s="58"/>
      <c r="F1098" s="234"/>
      <c r="G1098" s="58"/>
      <c r="H1098" s="367">
        <f t="shared" si="57"/>
        <v>-2.7398527890909463E-11</v>
      </c>
      <c r="I1098" s="368">
        <f t="shared" si="56"/>
        <v>0</v>
      </c>
      <c r="J1098" s="510"/>
      <c r="K1098" s="369"/>
      <c r="L1098" s="370"/>
      <c r="M1098" s="58"/>
      <c r="N1098" s="52"/>
      <c r="O1098" s="54"/>
      <c r="P1098" s="54"/>
      <c r="Q1098" s="34"/>
      <c r="R1098" s="34"/>
      <c r="S1098" s="38"/>
    </row>
    <row r="1099" spans="1:19" s="19" customFormat="1">
      <c r="A1099" s="52"/>
      <c r="B1099" s="58"/>
      <c r="C1099" s="509"/>
      <c r="D1099" s="126"/>
      <c r="E1099" s="58"/>
      <c r="F1099" s="234"/>
      <c r="G1099" s="58"/>
      <c r="H1099" s="367">
        <f t="shared" si="57"/>
        <v>-2.7398527890909463E-11</v>
      </c>
      <c r="I1099" s="368">
        <f t="shared" si="56"/>
        <v>0</v>
      </c>
      <c r="J1099" s="510"/>
      <c r="K1099" s="369"/>
      <c r="L1099" s="370"/>
      <c r="M1099" s="58"/>
      <c r="N1099" s="52"/>
      <c r="O1099" s="54"/>
      <c r="P1099" s="54"/>
      <c r="Q1099" s="34"/>
      <c r="R1099" s="34"/>
      <c r="S1099" s="38"/>
    </row>
    <row r="1100" spans="1:19" s="19" customFormat="1">
      <c r="A1100" s="52"/>
      <c r="B1100" s="58"/>
      <c r="C1100" s="509"/>
      <c r="D1100" s="126"/>
      <c r="E1100" s="58"/>
      <c r="F1100" s="234"/>
      <c r="G1100" s="58"/>
      <c r="H1100" s="367">
        <f t="shared" si="57"/>
        <v>-2.7398527890909463E-11</v>
      </c>
      <c r="I1100" s="368">
        <f t="shared" si="56"/>
        <v>0</v>
      </c>
      <c r="J1100" s="510"/>
      <c r="K1100" s="369"/>
      <c r="L1100" s="370"/>
      <c r="M1100" s="58"/>
      <c r="N1100" s="52"/>
      <c r="O1100" s="54"/>
      <c r="P1100" s="54"/>
      <c r="Q1100" s="34"/>
      <c r="R1100" s="34"/>
      <c r="S1100" s="38"/>
    </row>
    <row r="1101" spans="1:19" s="19" customFormat="1">
      <c r="A1101" s="52"/>
      <c r="B1101" s="58"/>
      <c r="C1101" s="509"/>
      <c r="D1101" s="126"/>
      <c r="E1101" s="58"/>
      <c r="F1101" s="234"/>
      <c r="G1101" s="58"/>
      <c r="H1101" s="367">
        <f t="shared" si="57"/>
        <v>-2.7398527890909463E-11</v>
      </c>
      <c r="I1101" s="368">
        <f t="shared" si="56"/>
        <v>0</v>
      </c>
      <c r="J1101" s="510"/>
      <c r="K1101" s="369"/>
      <c r="L1101" s="370"/>
      <c r="M1101" s="58"/>
      <c r="N1101" s="52"/>
      <c r="O1101" s="54"/>
      <c r="P1101" s="54"/>
      <c r="Q1101" s="34"/>
      <c r="R1101" s="34"/>
      <c r="S1101" s="38"/>
    </row>
    <row r="1102" spans="1:19" s="19" customFormat="1">
      <c r="A1102" s="52"/>
      <c r="B1102" s="58"/>
      <c r="C1102" s="509"/>
      <c r="D1102" s="126"/>
      <c r="E1102" s="58"/>
      <c r="F1102" s="234"/>
      <c r="G1102" s="58"/>
      <c r="H1102" s="367">
        <f t="shared" si="57"/>
        <v>-2.7398527890909463E-11</v>
      </c>
      <c r="I1102" s="368">
        <f t="shared" si="56"/>
        <v>0</v>
      </c>
      <c r="J1102" s="510"/>
      <c r="K1102" s="369"/>
      <c r="L1102" s="370"/>
      <c r="M1102" s="58"/>
      <c r="N1102" s="52"/>
      <c r="O1102" s="54"/>
      <c r="P1102" s="54"/>
      <c r="Q1102" s="34"/>
      <c r="R1102" s="34"/>
      <c r="S1102" s="38"/>
    </row>
    <row r="1103" spans="1:19" s="19" customFormat="1">
      <c r="A1103" s="52"/>
      <c r="B1103" s="58"/>
      <c r="C1103" s="509"/>
      <c r="D1103" s="126"/>
      <c r="E1103" s="58"/>
      <c r="F1103" s="234"/>
      <c r="G1103" s="58"/>
      <c r="H1103" s="367">
        <f t="shared" si="57"/>
        <v>-2.7398527890909463E-11</v>
      </c>
      <c r="I1103" s="368">
        <f t="shared" si="56"/>
        <v>0</v>
      </c>
      <c r="J1103" s="510"/>
      <c r="K1103" s="369"/>
      <c r="L1103" s="370"/>
      <c r="M1103" s="58"/>
      <c r="N1103" s="52"/>
      <c r="O1103" s="54"/>
      <c r="P1103" s="54"/>
      <c r="Q1103" s="34"/>
      <c r="R1103" s="34"/>
      <c r="S1103" s="38"/>
    </row>
    <row r="1104" spans="1:19" s="19" customFormat="1">
      <c r="A1104" s="52"/>
      <c r="B1104" s="58"/>
      <c r="C1104" s="509"/>
      <c r="D1104" s="126"/>
      <c r="E1104" s="58"/>
      <c r="F1104" s="234"/>
      <c r="G1104" s="58"/>
      <c r="H1104" s="367">
        <f t="shared" si="57"/>
        <v>-2.7398527890909463E-11</v>
      </c>
      <c r="I1104" s="368">
        <f t="shared" si="56"/>
        <v>0</v>
      </c>
      <c r="J1104" s="510"/>
      <c r="K1104" s="369"/>
      <c r="L1104" s="370"/>
      <c r="M1104" s="58"/>
      <c r="N1104" s="52"/>
      <c r="O1104" s="54"/>
      <c r="P1104" s="54"/>
      <c r="Q1104" s="34"/>
      <c r="R1104" s="34"/>
      <c r="S1104" s="38"/>
    </row>
    <row r="1105" spans="1:19" s="19" customFormat="1">
      <c r="A1105" s="52"/>
      <c r="B1105" s="58"/>
      <c r="C1105" s="509"/>
      <c r="D1105" s="126"/>
      <c r="E1105" s="58"/>
      <c r="F1105" s="234"/>
      <c r="G1105" s="58"/>
      <c r="H1105" s="367">
        <f t="shared" si="57"/>
        <v>-2.7398527890909463E-11</v>
      </c>
      <c r="I1105" s="368">
        <f t="shared" si="56"/>
        <v>0</v>
      </c>
      <c r="J1105" s="510"/>
      <c r="K1105" s="369"/>
      <c r="L1105" s="370"/>
      <c r="M1105" s="58"/>
      <c r="N1105" s="52"/>
      <c r="O1105" s="54"/>
      <c r="P1105" s="54"/>
      <c r="Q1105" s="34"/>
      <c r="R1105" s="34"/>
      <c r="S1105" s="38"/>
    </row>
    <row r="1106" spans="1:19" s="19" customFormat="1">
      <c r="A1106" s="52"/>
      <c r="B1106" s="58"/>
      <c r="C1106" s="509"/>
      <c r="D1106" s="126"/>
      <c r="E1106" s="58"/>
      <c r="F1106" s="234"/>
      <c r="G1106" s="58"/>
      <c r="H1106" s="367">
        <f t="shared" si="57"/>
        <v>-2.7398527890909463E-11</v>
      </c>
      <c r="I1106" s="368">
        <f t="shared" si="56"/>
        <v>0</v>
      </c>
      <c r="J1106" s="510"/>
      <c r="K1106" s="369"/>
      <c r="L1106" s="370"/>
      <c r="M1106" s="58"/>
      <c r="N1106" s="52"/>
      <c r="O1106" s="54"/>
      <c r="P1106" s="54"/>
      <c r="Q1106" s="34"/>
      <c r="R1106" s="34"/>
      <c r="S1106" s="38"/>
    </row>
    <row r="1107" spans="1:19" s="19" customFormat="1">
      <c r="A1107" s="52"/>
      <c r="B1107" s="58"/>
      <c r="C1107" s="509"/>
      <c r="D1107" s="126"/>
      <c r="E1107" s="58"/>
      <c r="F1107" s="234"/>
      <c r="G1107" s="58"/>
      <c r="H1107" s="367">
        <f t="shared" si="57"/>
        <v>-2.7398527890909463E-11</v>
      </c>
      <c r="I1107" s="368">
        <f t="shared" si="56"/>
        <v>0</v>
      </c>
      <c r="J1107" s="510"/>
      <c r="K1107" s="369"/>
      <c r="L1107" s="370"/>
      <c r="M1107" s="58"/>
      <c r="N1107" s="52"/>
      <c r="O1107" s="54"/>
      <c r="P1107" s="54"/>
      <c r="Q1107" s="34"/>
      <c r="R1107" s="34"/>
      <c r="S1107" s="38"/>
    </row>
    <row r="1108" spans="1:19" s="19" customFormat="1">
      <c r="A1108" s="52"/>
      <c r="B1108" s="58"/>
      <c r="C1108" s="509"/>
      <c r="D1108" s="126"/>
      <c r="E1108" s="58"/>
      <c r="F1108" s="234"/>
      <c r="G1108" s="58"/>
      <c r="H1108" s="367">
        <f t="shared" si="57"/>
        <v>-2.7398527890909463E-11</v>
      </c>
      <c r="I1108" s="368">
        <f t="shared" si="56"/>
        <v>0</v>
      </c>
      <c r="J1108" s="510"/>
      <c r="K1108" s="369"/>
      <c r="L1108" s="370"/>
      <c r="M1108" s="58"/>
      <c r="N1108" s="52"/>
      <c r="O1108" s="54"/>
      <c r="P1108" s="54"/>
      <c r="Q1108" s="34"/>
      <c r="R1108" s="34"/>
      <c r="S1108" s="38"/>
    </row>
    <row r="1109" spans="1:19" s="19" customFormat="1">
      <c r="A1109" s="52"/>
      <c r="B1109" s="58"/>
      <c r="C1109" s="509"/>
      <c r="D1109" s="126"/>
      <c r="E1109" s="58"/>
      <c r="F1109" s="234"/>
      <c r="G1109" s="58"/>
      <c r="H1109" s="367">
        <f t="shared" si="57"/>
        <v>-2.7398527890909463E-11</v>
      </c>
      <c r="I1109" s="368">
        <f t="shared" si="56"/>
        <v>0</v>
      </c>
      <c r="J1109" s="510"/>
      <c r="K1109" s="369"/>
      <c r="L1109" s="370"/>
      <c r="M1109" s="58"/>
      <c r="N1109" s="52"/>
      <c r="O1109" s="54"/>
      <c r="P1109" s="54"/>
      <c r="Q1109" s="34"/>
      <c r="R1109" s="34"/>
      <c r="S1109" s="38"/>
    </row>
    <row r="1110" spans="1:19" s="19" customFormat="1">
      <c r="A1110" s="52"/>
      <c r="B1110" s="58"/>
      <c r="C1110" s="509"/>
      <c r="D1110" s="126"/>
      <c r="E1110" s="58"/>
      <c r="F1110" s="234"/>
      <c r="G1110" s="58"/>
      <c r="H1110" s="367">
        <f t="shared" si="57"/>
        <v>-2.7398527890909463E-11</v>
      </c>
      <c r="I1110" s="368">
        <f t="shared" si="56"/>
        <v>0</v>
      </c>
      <c r="J1110" s="510"/>
      <c r="K1110" s="369"/>
      <c r="L1110" s="370"/>
      <c r="M1110" s="58"/>
      <c r="N1110" s="52"/>
      <c r="O1110" s="54"/>
      <c r="P1110" s="54"/>
      <c r="Q1110" s="34"/>
      <c r="R1110" s="34"/>
      <c r="S1110" s="38"/>
    </row>
    <row r="1111" spans="1:19" s="19" customFormat="1">
      <c r="A1111" s="52"/>
      <c r="B1111" s="58"/>
      <c r="C1111" s="509"/>
      <c r="D1111" s="126"/>
      <c r="E1111" s="58"/>
      <c r="F1111" s="234"/>
      <c r="G1111" s="58"/>
      <c r="H1111" s="367">
        <f t="shared" si="57"/>
        <v>-2.7398527890909463E-11</v>
      </c>
      <c r="I1111" s="368">
        <f t="shared" si="56"/>
        <v>0</v>
      </c>
      <c r="J1111" s="510"/>
      <c r="K1111" s="369"/>
      <c r="L1111" s="370"/>
      <c r="M1111" s="58"/>
      <c r="N1111" s="52"/>
      <c r="O1111" s="54"/>
      <c r="P1111" s="54"/>
      <c r="Q1111" s="34"/>
      <c r="R1111" s="34"/>
      <c r="S1111" s="38"/>
    </row>
    <row r="1112" spans="1:19" s="19" customFormat="1">
      <c r="A1112" s="52"/>
      <c r="B1112" s="58"/>
      <c r="C1112" s="509"/>
      <c r="D1112" s="126"/>
      <c r="E1112" s="58"/>
      <c r="F1112" s="234"/>
      <c r="G1112" s="58"/>
      <c r="H1112" s="367">
        <f t="shared" si="57"/>
        <v>-2.7398527890909463E-11</v>
      </c>
      <c r="I1112" s="368">
        <f t="shared" si="56"/>
        <v>0</v>
      </c>
      <c r="J1112" s="510"/>
      <c r="K1112" s="369"/>
      <c r="L1112" s="370"/>
      <c r="M1112" s="58"/>
      <c r="N1112" s="52"/>
      <c r="O1112" s="54"/>
      <c r="P1112" s="54"/>
      <c r="Q1112" s="34"/>
      <c r="R1112" s="34"/>
      <c r="S1112" s="38"/>
    </row>
    <row r="1113" spans="1:19" s="19" customFormat="1">
      <c r="A1113" s="52"/>
      <c r="B1113" s="58"/>
      <c r="C1113" s="509"/>
      <c r="D1113" s="126"/>
      <c r="E1113" s="58"/>
      <c r="F1113" s="234"/>
      <c r="G1113" s="58"/>
      <c r="H1113" s="367">
        <f t="shared" si="57"/>
        <v>-2.7398527890909463E-11</v>
      </c>
      <c r="I1113" s="368">
        <f t="shared" si="56"/>
        <v>0</v>
      </c>
      <c r="J1113" s="510"/>
      <c r="K1113" s="369"/>
      <c r="L1113" s="370"/>
      <c r="M1113" s="58"/>
      <c r="N1113" s="52"/>
      <c r="O1113" s="54"/>
      <c r="P1113" s="54"/>
      <c r="Q1113" s="34"/>
      <c r="R1113" s="34"/>
      <c r="S1113" s="38"/>
    </row>
    <row r="1114" spans="1:19" s="19" customFormat="1">
      <c r="A1114" s="52"/>
      <c r="B1114" s="58"/>
      <c r="C1114" s="509"/>
      <c r="D1114" s="126"/>
      <c r="E1114" s="58"/>
      <c r="F1114" s="234"/>
      <c r="G1114" s="58"/>
      <c r="H1114" s="367">
        <f t="shared" si="57"/>
        <v>-2.7398527890909463E-11</v>
      </c>
      <c r="I1114" s="368">
        <f t="shared" si="56"/>
        <v>0</v>
      </c>
      <c r="J1114" s="510"/>
      <c r="K1114" s="369"/>
      <c r="L1114" s="370"/>
      <c r="M1114" s="58"/>
      <c r="N1114" s="52"/>
      <c r="O1114" s="54"/>
      <c r="P1114" s="54"/>
      <c r="Q1114" s="34"/>
      <c r="R1114" s="34"/>
      <c r="S1114" s="38"/>
    </row>
    <row r="1115" spans="1:19" s="19" customFormat="1">
      <c r="A1115" s="52"/>
      <c r="B1115" s="58"/>
      <c r="C1115" s="509"/>
      <c r="D1115" s="126"/>
      <c r="E1115" s="58"/>
      <c r="F1115" s="234"/>
      <c r="G1115" s="58"/>
      <c r="H1115" s="367">
        <f t="shared" si="57"/>
        <v>-2.7398527890909463E-11</v>
      </c>
      <c r="I1115" s="368">
        <f t="shared" si="56"/>
        <v>0</v>
      </c>
      <c r="J1115" s="510"/>
      <c r="K1115" s="369"/>
      <c r="L1115" s="370"/>
      <c r="M1115" s="58"/>
      <c r="N1115" s="52"/>
      <c r="O1115" s="54"/>
      <c r="P1115" s="54"/>
      <c r="Q1115" s="34"/>
      <c r="R1115" s="34"/>
      <c r="S1115" s="38"/>
    </row>
    <row r="1116" spans="1:19" s="19" customFormat="1">
      <c r="A1116" s="52"/>
      <c r="B1116" s="58"/>
      <c r="C1116" s="509"/>
      <c r="D1116" s="126"/>
      <c r="E1116" s="58"/>
      <c r="F1116" s="234"/>
      <c r="G1116" s="58"/>
      <c r="H1116" s="367">
        <f t="shared" si="57"/>
        <v>-2.7398527890909463E-11</v>
      </c>
      <c r="I1116" s="368">
        <f t="shared" si="56"/>
        <v>0</v>
      </c>
      <c r="J1116" s="510"/>
      <c r="K1116" s="369"/>
      <c r="L1116" s="370"/>
      <c r="M1116" s="58"/>
      <c r="N1116" s="52"/>
      <c r="O1116" s="54"/>
      <c r="P1116" s="54"/>
      <c r="Q1116" s="34"/>
      <c r="R1116" s="34"/>
      <c r="S1116" s="38"/>
    </row>
    <row r="1117" spans="1:19" s="19" customFormat="1">
      <c r="A1117" s="52"/>
      <c r="B1117" s="58"/>
      <c r="C1117" s="509"/>
      <c r="D1117" s="126"/>
      <c r="E1117" s="58"/>
      <c r="F1117" s="234"/>
      <c r="G1117" s="58"/>
      <c r="H1117" s="367">
        <f t="shared" si="57"/>
        <v>-2.7398527890909463E-11</v>
      </c>
      <c r="I1117" s="368">
        <f t="shared" si="56"/>
        <v>0</v>
      </c>
      <c r="J1117" s="510"/>
      <c r="K1117" s="369"/>
      <c r="L1117" s="370"/>
      <c r="M1117" s="58"/>
      <c r="N1117" s="52"/>
      <c r="O1117" s="54"/>
      <c r="P1117" s="54"/>
      <c r="Q1117" s="34"/>
      <c r="R1117" s="34"/>
      <c r="S1117" s="38"/>
    </row>
    <row r="1118" spans="1:19" s="19" customFormat="1">
      <c r="A1118" s="52"/>
      <c r="B1118" s="58"/>
      <c r="C1118" s="509"/>
      <c r="D1118" s="126"/>
      <c r="E1118" s="58"/>
      <c r="F1118" s="234"/>
      <c r="G1118" s="58"/>
      <c r="H1118" s="367">
        <f t="shared" si="57"/>
        <v>-2.7398527890909463E-11</v>
      </c>
      <c r="I1118" s="368">
        <f t="shared" si="56"/>
        <v>0</v>
      </c>
      <c r="J1118" s="510"/>
      <c r="K1118" s="369"/>
      <c r="L1118" s="370"/>
      <c r="M1118" s="58"/>
      <c r="N1118" s="52"/>
      <c r="O1118" s="54"/>
      <c r="P1118" s="54"/>
      <c r="Q1118" s="34"/>
      <c r="R1118" s="34"/>
      <c r="S1118" s="38"/>
    </row>
    <row r="1119" spans="1:19" s="19" customFormat="1">
      <c r="A1119" s="52"/>
      <c r="B1119" s="58"/>
      <c r="C1119" s="509"/>
      <c r="D1119" s="126"/>
      <c r="E1119" s="58"/>
      <c r="F1119" s="234"/>
      <c r="G1119" s="58"/>
      <c r="H1119" s="367">
        <f t="shared" si="57"/>
        <v>-2.7398527890909463E-11</v>
      </c>
      <c r="I1119" s="368">
        <f t="shared" si="56"/>
        <v>0</v>
      </c>
      <c r="J1119" s="510"/>
      <c r="K1119" s="369"/>
      <c r="L1119" s="370"/>
      <c r="M1119" s="58"/>
      <c r="N1119" s="52"/>
      <c r="O1119" s="54"/>
      <c r="P1119" s="54"/>
      <c r="Q1119" s="34"/>
      <c r="R1119" s="34"/>
      <c r="S1119" s="38"/>
    </row>
    <row r="1120" spans="1:19" s="19" customFormat="1">
      <c r="A1120" s="52"/>
      <c r="B1120" s="58"/>
      <c r="C1120" s="509"/>
      <c r="D1120" s="126"/>
      <c r="E1120" s="58"/>
      <c r="F1120" s="234"/>
      <c r="G1120" s="58"/>
      <c r="H1120" s="367">
        <f t="shared" si="57"/>
        <v>-2.7398527890909463E-11</v>
      </c>
      <c r="I1120" s="368">
        <f t="shared" si="56"/>
        <v>0</v>
      </c>
      <c r="J1120" s="510"/>
      <c r="K1120" s="369"/>
      <c r="L1120" s="370"/>
      <c r="M1120" s="58"/>
      <c r="N1120" s="52"/>
      <c r="O1120" s="54"/>
      <c r="P1120" s="54"/>
      <c r="Q1120" s="34"/>
      <c r="R1120" s="34"/>
      <c r="S1120" s="38"/>
    </row>
    <row r="1121" spans="1:19" s="19" customFormat="1">
      <c r="A1121" s="52"/>
      <c r="B1121" s="58"/>
      <c r="C1121" s="509"/>
      <c r="D1121" s="126"/>
      <c r="E1121" s="58"/>
      <c r="F1121" s="234"/>
      <c r="G1121" s="58"/>
      <c r="H1121" s="367">
        <f t="shared" si="57"/>
        <v>-2.7398527890909463E-11</v>
      </c>
      <c r="I1121" s="368">
        <f t="shared" si="56"/>
        <v>0</v>
      </c>
      <c r="J1121" s="510"/>
      <c r="K1121" s="369"/>
      <c r="L1121" s="370"/>
      <c r="M1121" s="58"/>
      <c r="N1121" s="52"/>
      <c r="O1121" s="54"/>
      <c r="P1121" s="54"/>
      <c r="Q1121" s="34"/>
      <c r="R1121" s="34"/>
      <c r="S1121" s="38"/>
    </row>
    <row r="1122" spans="1:19" s="19" customFormat="1">
      <c r="A1122" s="52"/>
      <c r="B1122" s="58"/>
      <c r="C1122" s="509"/>
      <c r="D1122" s="126"/>
      <c r="E1122" s="58"/>
      <c r="F1122" s="234"/>
      <c r="G1122" s="58"/>
      <c r="H1122" s="367">
        <f t="shared" si="57"/>
        <v>-2.7398527890909463E-11</v>
      </c>
      <c r="I1122" s="368">
        <f t="shared" ref="I1122:I1182" si="58">I1121-G1122+D1122</f>
        <v>0</v>
      </c>
      <c r="J1122" s="510"/>
      <c r="K1122" s="369"/>
      <c r="L1122" s="370"/>
      <c r="M1122" s="58"/>
      <c r="N1122" s="52"/>
      <c r="O1122" s="54"/>
      <c r="P1122" s="54"/>
      <c r="Q1122" s="34"/>
      <c r="R1122" s="34"/>
      <c r="S1122" s="38"/>
    </row>
    <row r="1123" spans="1:19" s="19" customFormat="1">
      <c r="A1123" s="52"/>
      <c r="B1123" s="58"/>
      <c r="C1123" s="509"/>
      <c r="D1123" s="126"/>
      <c r="E1123" s="58"/>
      <c r="F1123" s="234"/>
      <c r="G1123" s="58"/>
      <c r="H1123" s="367">
        <f t="shared" si="57"/>
        <v>-2.7398527890909463E-11</v>
      </c>
      <c r="I1123" s="368">
        <f t="shared" si="58"/>
        <v>0</v>
      </c>
      <c r="J1123" s="510"/>
      <c r="K1123" s="369"/>
      <c r="L1123" s="370"/>
      <c r="M1123" s="58"/>
      <c r="N1123" s="52"/>
      <c r="O1123" s="54"/>
      <c r="P1123" s="54"/>
      <c r="Q1123" s="34"/>
      <c r="R1123" s="34"/>
      <c r="S1123" s="38"/>
    </row>
    <row r="1124" spans="1:19" s="19" customFormat="1">
      <c r="A1124" s="52"/>
      <c r="B1124" s="58"/>
      <c r="C1124" s="509"/>
      <c r="D1124" s="126"/>
      <c r="E1124" s="58"/>
      <c r="F1124" s="234"/>
      <c r="G1124" s="58"/>
      <c r="H1124" s="367">
        <f t="shared" ref="H1124:H1187" si="59">H1123-F1124+C1124</f>
        <v>-2.7398527890909463E-11</v>
      </c>
      <c r="I1124" s="368">
        <f t="shared" si="58"/>
        <v>0</v>
      </c>
      <c r="J1124" s="510"/>
      <c r="K1124" s="369"/>
      <c r="L1124" s="370"/>
      <c r="M1124" s="58"/>
      <c r="N1124" s="52"/>
      <c r="O1124" s="54"/>
      <c r="P1124" s="54"/>
      <c r="Q1124" s="34"/>
      <c r="R1124" s="34"/>
      <c r="S1124" s="38"/>
    </row>
    <row r="1125" spans="1:19" s="19" customFormat="1">
      <c r="A1125" s="52"/>
      <c r="B1125" s="58"/>
      <c r="C1125" s="509"/>
      <c r="D1125" s="126"/>
      <c r="E1125" s="58"/>
      <c r="F1125" s="234"/>
      <c r="G1125" s="58"/>
      <c r="H1125" s="367">
        <f t="shared" si="59"/>
        <v>-2.7398527890909463E-11</v>
      </c>
      <c r="I1125" s="368">
        <f t="shared" si="58"/>
        <v>0</v>
      </c>
      <c r="J1125" s="510"/>
      <c r="K1125" s="369"/>
      <c r="L1125" s="370"/>
      <c r="M1125" s="58"/>
      <c r="N1125" s="52"/>
      <c r="O1125" s="54"/>
      <c r="P1125" s="54"/>
      <c r="Q1125" s="34"/>
      <c r="R1125" s="34"/>
      <c r="S1125" s="38"/>
    </row>
    <row r="1126" spans="1:19" s="19" customFormat="1">
      <c r="A1126" s="52"/>
      <c r="B1126" s="58"/>
      <c r="C1126" s="509"/>
      <c r="D1126" s="126"/>
      <c r="E1126" s="58"/>
      <c r="F1126" s="234"/>
      <c r="G1126" s="58"/>
      <c r="H1126" s="367">
        <f t="shared" si="59"/>
        <v>-2.7398527890909463E-11</v>
      </c>
      <c r="I1126" s="368">
        <f t="shared" si="58"/>
        <v>0</v>
      </c>
      <c r="J1126" s="510"/>
      <c r="K1126" s="369"/>
      <c r="L1126" s="370"/>
      <c r="M1126" s="58"/>
      <c r="N1126" s="52"/>
      <c r="O1126" s="54"/>
      <c r="P1126" s="54"/>
      <c r="Q1126" s="34"/>
      <c r="R1126" s="34"/>
      <c r="S1126" s="38"/>
    </row>
    <row r="1127" spans="1:19" s="19" customFormat="1">
      <c r="A1127" s="52"/>
      <c r="B1127" s="58"/>
      <c r="C1127" s="509"/>
      <c r="D1127" s="126"/>
      <c r="E1127" s="58"/>
      <c r="F1127" s="234"/>
      <c r="G1127" s="58"/>
      <c r="H1127" s="367">
        <f t="shared" si="59"/>
        <v>-2.7398527890909463E-11</v>
      </c>
      <c r="I1127" s="368">
        <f t="shared" si="58"/>
        <v>0</v>
      </c>
      <c r="J1127" s="510"/>
      <c r="K1127" s="369"/>
      <c r="L1127" s="370"/>
      <c r="M1127" s="58"/>
      <c r="N1127" s="52"/>
      <c r="O1127" s="54"/>
      <c r="P1127" s="54"/>
      <c r="Q1127" s="34"/>
      <c r="R1127" s="34"/>
      <c r="S1127" s="38"/>
    </row>
    <row r="1128" spans="1:19" s="19" customFormat="1">
      <c r="A1128" s="52"/>
      <c r="B1128" s="58"/>
      <c r="C1128" s="509"/>
      <c r="D1128" s="126"/>
      <c r="E1128" s="58"/>
      <c r="F1128" s="234"/>
      <c r="G1128" s="58"/>
      <c r="H1128" s="367">
        <f t="shared" si="59"/>
        <v>-2.7398527890909463E-11</v>
      </c>
      <c r="I1128" s="368">
        <f t="shared" si="58"/>
        <v>0</v>
      </c>
      <c r="J1128" s="510"/>
      <c r="K1128" s="369"/>
      <c r="L1128" s="370"/>
      <c r="M1128" s="58"/>
      <c r="N1128" s="52"/>
      <c r="O1128" s="54"/>
      <c r="P1128" s="54"/>
      <c r="Q1128" s="34"/>
      <c r="R1128" s="34"/>
      <c r="S1128" s="38"/>
    </row>
    <row r="1129" spans="1:19" s="19" customFormat="1">
      <c r="A1129" s="52"/>
      <c r="B1129" s="58"/>
      <c r="C1129" s="509"/>
      <c r="D1129" s="126"/>
      <c r="E1129" s="58"/>
      <c r="F1129" s="234"/>
      <c r="G1129" s="58"/>
      <c r="H1129" s="367">
        <f t="shared" si="59"/>
        <v>-2.7398527890909463E-11</v>
      </c>
      <c r="I1129" s="368">
        <f t="shared" si="58"/>
        <v>0</v>
      </c>
      <c r="J1129" s="510"/>
      <c r="K1129" s="369"/>
      <c r="L1129" s="370"/>
      <c r="M1129" s="58"/>
      <c r="N1129" s="52"/>
      <c r="O1129" s="54"/>
      <c r="P1129" s="54"/>
      <c r="Q1129" s="34"/>
      <c r="R1129" s="34"/>
      <c r="S1129" s="38"/>
    </row>
    <row r="1130" spans="1:19" s="19" customFormat="1">
      <c r="A1130" s="52"/>
      <c r="B1130" s="58"/>
      <c r="C1130" s="509"/>
      <c r="D1130" s="126"/>
      <c r="E1130" s="58"/>
      <c r="F1130" s="234"/>
      <c r="G1130" s="58"/>
      <c r="H1130" s="367">
        <f t="shared" si="59"/>
        <v>-2.7398527890909463E-11</v>
      </c>
      <c r="I1130" s="368">
        <f t="shared" si="58"/>
        <v>0</v>
      </c>
      <c r="J1130" s="510"/>
      <c r="K1130" s="369"/>
      <c r="L1130" s="370"/>
      <c r="M1130" s="58"/>
      <c r="N1130" s="52"/>
      <c r="O1130" s="54"/>
      <c r="P1130" s="54"/>
      <c r="Q1130" s="34"/>
      <c r="R1130" s="34"/>
      <c r="S1130" s="38"/>
    </row>
    <row r="1131" spans="1:19" s="19" customFormat="1">
      <c r="A1131" s="52"/>
      <c r="B1131" s="58"/>
      <c r="C1131" s="509"/>
      <c r="D1131" s="126"/>
      <c r="E1131" s="58"/>
      <c r="F1131" s="234"/>
      <c r="G1131" s="58"/>
      <c r="H1131" s="367">
        <f t="shared" si="59"/>
        <v>-2.7398527890909463E-11</v>
      </c>
      <c r="I1131" s="368">
        <f t="shared" si="58"/>
        <v>0</v>
      </c>
      <c r="J1131" s="510"/>
      <c r="K1131" s="369"/>
      <c r="L1131" s="370"/>
      <c r="M1131" s="58"/>
      <c r="N1131" s="52"/>
      <c r="O1131" s="54"/>
      <c r="P1131" s="54"/>
      <c r="Q1131" s="34"/>
      <c r="R1131" s="34"/>
      <c r="S1131" s="38"/>
    </row>
    <row r="1132" spans="1:19" s="19" customFormat="1">
      <c r="A1132" s="52"/>
      <c r="B1132" s="58"/>
      <c r="C1132" s="509"/>
      <c r="D1132" s="126"/>
      <c r="E1132" s="58"/>
      <c r="F1132" s="234"/>
      <c r="G1132" s="58"/>
      <c r="H1132" s="367">
        <f t="shared" si="59"/>
        <v>-2.7398527890909463E-11</v>
      </c>
      <c r="I1132" s="368">
        <f t="shared" si="58"/>
        <v>0</v>
      </c>
      <c r="J1132" s="510"/>
      <c r="K1132" s="369"/>
      <c r="L1132" s="370"/>
      <c r="M1132" s="58"/>
      <c r="N1132" s="52"/>
      <c r="O1132" s="54"/>
      <c r="P1132" s="54"/>
      <c r="Q1132" s="34"/>
      <c r="R1132" s="34"/>
      <c r="S1132" s="38"/>
    </row>
    <row r="1133" spans="1:19" s="19" customFormat="1">
      <c r="A1133" s="52"/>
      <c r="B1133" s="58"/>
      <c r="C1133" s="509"/>
      <c r="D1133" s="126"/>
      <c r="E1133" s="58"/>
      <c r="F1133" s="234"/>
      <c r="G1133" s="58"/>
      <c r="H1133" s="367">
        <f t="shared" si="59"/>
        <v>-2.7398527890909463E-11</v>
      </c>
      <c r="I1133" s="368">
        <f t="shared" si="58"/>
        <v>0</v>
      </c>
      <c r="J1133" s="510"/>
      <c r="K1133" s="369"/>
      <c r="L1133" s="370"/>
      <c r="M1133" s="58"/>
      <c r="N1133" s="52"/>
      <c r="O1133" s="54"/>
      <c r="P1133" s="54"/>
      <c r="Q1133" s="34"/>
      <c r="R1133" s="34"/>
      <c r="S1133" s="38"/>
    </row>
    <row r="1134" spans="1:19" s="19" customFormat="1">
      <c r="A1134" s="52"/>
      <c r="B1134" s="58"/>
      <c r="C1134" s="509"/>
      <c r="D1134" s="126"/>
      <c r="E1134" s="58"/>
      <c r="F1134" s="234"/>
      <c r="G1134" s="58"/>
      <c r="H1134" s="367">
        <f t="shared" si="59"/>
        <v>-2.7398527890909463E-11</v>
      </c>
      <c r="I1134" s="368">
        <f t="shared" si="58"/>
        <v>0</v>
      </c>
      <c r="J1134" s="510"/>
      <c r="K1134" s="369"/>
      <c r="L1134" s="370"/>
      <c r="M1134" s="58"/>
      <c r="N1134" s="52"/>
      <c r="O1134" s="54"/>
      <c r="P1134" s="54"/>
      <c r="Q1134" s="34"/>
      <c r="R1134" s="34"/>
      <c r="S1134" s="38"/>
    </row>
    <row r="1135" spans="1:19" s="19" customFormat="1">
      <c r="A1135" s="52"/>
      <c r="B1135" s="58"/>
      <c r="C1135" s="509"/>
      <c r="D1135" s="126"/>
      <c r="E1135" s="58"/>
      <c r="F1135" s="234"/>
      <c r="G1135" s="58"/>
      <c r="H1135" s="367">
        <f t="shared" si="59"/>
        <v>-2.7398527890909463E-11</v>
      </c>
      <c r="I1135" s="368">
        <f t="shared" si="58"/>
        <v>0</v>
      </c>
      <c r="J1135" s="510"/>
      <c r="K1135" s="369"/>
      <c r="L1135" s="370"/>
      <c r="M1135" s="58"/>
      <c r="N1135" s="52"/>
      <c r="O1135" s="54"/>
      <c r="P1135" s="54"/>
      <c r="Q1135" s="34"/>
      <c r="R1135" s="34"/>
      <c r="S1135" s="38"/>
    </row>
    <row r="1136" spans="1:19" s="19" customFormat="1">
      <c r="A1136" s="52"/>
      <c r="B1136" s="58"/>
      <c r="C1136" s="509"/>
      <c r="D1136" s="126"/>
      <c r="E1136" s="58"/>
      <c r="F1136" s="234"/>
      <c r="G1136" s="58"/>
      <c r="H1136" s="367">
        <f t="shared" si="59"/>
        <v>-2.7398527890909463E-11</v>
      </c>
      <c r="I1136" s="368">
        <f t="shared" si="58"/>
        <v>0</v>
      </c>
      <c r="J1136" s="510"/>
      <c r="K1136" s="369"/>
      <c r="L1136" s="370"/>
      <c r="M1136" s="58"/>
      <c r="N1136" s="52"/>
      <c r="O1136" s="54"/>
      <c r="P1136" s="54"/>
      <c r="Q1136" s="34"/>
      <c r="R1136" s="34"/>
      <c r="S1136" s="38"/>
    </row>
    <row r="1137" spans="1:19" s="19" customFormat="1">
      <c r="A1137" s="52"/>
      <c r="B1137" s="58"/>
      <c r="C1137" s="509"/>
      <c r="D1137" s="126"/>
      <c r="E1137" s="58"/>
      <c r="F1137" s="234"/>
      <c r="G1137" s="58"/>
      <c r="H1137" s="367">
        <f t="shared" si="59"/>
        <v>-2.7398527890909463E-11</v>
      </c>
      <c r="I1137" s="368">
        <f t="shared" si="58"/>
        <v>0</v>
      </c>
      <c r="J1137" s="510"/>
      <c r="K1137" s="369"/>
      <c r="L1137" s="370"/>
      <c r="M1137" s="58"/>
      <c r="N1137" s="52"/>
      <c r="O1137" s="54"/>
      <c r="P1137" s="54"/>
      <c r="Q1137" s="34"/>
      <c r="R1137" s="34"/>
      <c r="S1137" s="38"/>
    </row>
    <row r="1138" spans="1:19" s="19" customFormat="1">
      <c r="A1138" s="52"/>
      <c r="B1138" s="58"/>
      <c r="C1138" s="509"/>
      <c r="D1138" s="126"/>
      <c r="E1138" s="58"/>
      <c r="F1138" s="234"/>
      <c r="G1138" s="58"/>
      <c r="H1138" s="367">
        <f t="shared" si="59"/>
        <v>-2.7398527890909463E-11</v>
      </c>
      <c r="I1138" s="368">
        <f t="shared" si="58"/>
        <v>0</v>
      </c>
      <c r="J1138" s="510"/>
      <c r="K1138" s="369"/>
      <c r="L1138" s="370"/>
      <c r="M1138" s="58"/>
      <c r="N1138" s="52"/>
      <c r="O1138" s="54"/>
      <c r="P1138" s="54"/>
      <c r="Q1138" s="34"/>
      <c r="R1138" s="34"/>
      <c r="S1138" s="38"/>
    </row>
    <row r="1139" spans="1:19" s="19" customFormat="1">
      <c r="A1139" s="52"/>
      <c r="B1139" s="58"/>
      <c r="C1139" s="509"/>
      <c r="D1139" s="126"/>
      <c r="E1139" s="58"/>
      <c r="F1139" s="234"/>
      <c r="G1139" s="58"/>
      <c r="H1139" s="367">
        <f t="shared" si="59"/>
        <v>-2.7398527890909463E-11</v>
      </c>
      <c r="I1139" s="368">
        <f t="shared" si="58"/>
        <v>0</v>
      </c>
      <c r="J1139" s="510"/>
      <c r="K1139" s="369"/>
      <c r="L1139" s="370"/>
      <c r="M1139" s="58"/>
      <c r="N1139" s="52"/>
      <c r="O1139" s="54"/>
      <c r="P1139" s="54"/>
      <c r="Q1139" s="34"/>
      <c r="R1139" s="34"/>
      <c r="S1139" s="38"/>
    </row>
    <row r="1140" spans="1:19" s="19" customFormat="1">
      <c r="A1140" s="52"/>
      <c r="B1140" s="58"/>
      <c r="C1140" s="509"/>
      <c r="D1140" s="126"/>
      <c r="E1140" s="58"/>
      <c r="F1140" s="234"/>
      <c r="G1140" s="58"/>
      <c r="H1140" s="367">
        <f t="shared" si="59"/>
        <v>-2.7398527890909463E-11</v>
      </c>
      <c r="I1140" s="368">
        <f t="shared" si="58"/>
        <v>0</v>
      </c>
      <c r="J1140" s="510"/>
      <c r="K1140" s="369"/>
      <c r="L1140" s="370"/>
      <c r="M1140" s="58"/>
      <c r="N1140" s="52"/>
      <c r="O1140" s="54"/>
      <c r="P1140" s="54"/>
      <c r="Q1140" s="34"/>
      <c r="R1140" s="34"/>
      <c r="S1140" s="38"/>
    </row>
    <row r="1141" spans="1:19">
      <c r="A1141" s="52"/>
      <c r="B1141" s="58"/>
      <c r="C1141" s="509"/>
      <c r="D1141" s="126"/>
      <c r="E1141" s="58"/>
      <c r="G1141" s="58"/>
      <c r="H1141" s="367">
        <f t="shared" si="59"/>
        <v>-2.7398527890909463E-11</v>
      </c>
      <c r="I1141" s="368">
        <f t="shared" si="58"/>
        <v>0</v>
      </c>
      <c r="J1141" s="510"/>
      <c r="K1141" s="369"/>
      <c r="L1141" s="370"/>
      <c r="M1141" s="58"/>
      <c r="N1141" s="55"/>
      <c r="O1141" s="54"/>
      <c r="P1141" s="54"/>
      <c r="S1141" s="27"/>
    </row>
    <row r="1142" spans="1:19">
      <c r="A1142" s="52"/>
      <c r="B1142" s="58"/>
      <c r="C1142" s="509"/>
      <c r="D1142" s="126"/>
      <c r="E1142" s="266"/>
      <c r="G1142" s="58"/>
      <c r="H1142" s="367">
        <f t="shared" si="59"/>
        <v>-2.7398527890909463E-11</v>
      </c>
      <c r="I1142" s="368">
        <f t="shared" si="58"/>
        <v>0</v>
      </c>
      <c r="J1142" s="510"/>
      <c r="K1142" s="369"/>
      <c r="L1142" s="370"/>
      <c r="M1142" s="58"/>
      <c r="N1142" s="55"/>
      <c r="O1142" s="56"/>
      <c r="P1142" s="56"/>
      <c r="S1142" s="27"/>
    </row>
    <row r="1143" spans="1:19">
      <c r="A1143" s="52"/>
      <c r="B1143" s="58"/>
      <c r="C1143" s="509"/>
      <c r="D1143" s="126"/>
      <c r="E1143" s="58"/>
      <c r="G1143" s="58"/>
      <c r="H1143" s="367">
        <f t="shared" si="59"/>
        <v>-2.7398527890909463E-11</v>
      </c>
      <c r="I1143" s="368">
        <f t="shared" si="58"/>
        <v>0</v>
      </c>
      <c r="J1143" s="510"/>
      <c r="K1143" s="369"/>
      <c r="L1143" s="370"/>
      <c r="M1143" s="58"/>
      <c r="N1143" s="55"/>
      <c r="O1143" s="56"/>
      <c r="P1143" s="56"/>
    </row>
    <row r="1144" spans="1:19">
      <c r="A1144" s="52"/>
      <c r="B1144" s="58"/>
      <c r="C1144" s="509"/>
      <c r="D1144" s="126"/>
      <c r="E1144" s="58"/>
      <c r="G1144" s="58"/>
      <c r="H1144" s="367">
        <f t="shared" si="59"/>
        <v>-2.7398527890909463E-11</v>
      </c>
      <c r="I1144" s="368">
        <f t="shared" si="58"/>
        <v>0</v>
      </c>
      <c r="J1144" s="510"/>
      <c r="K1144" s="369"/>
      <c r="L1144" s="370"/>
      <c r="M1144" s="58"/>
    </row>
    <row r="1145" spans="1:19">
      <c r="A1145" s="52"/>
      <c r="B1145" s="58"/>
      <c r="C1145" s="509"/>
      <c r="D1145" s="126"/>
      <c r="E1145" s="58"/>
      <c r="G1145" s="58"/>
      <c r="H1145" s="367">
        <f t="shared" si="59"/>
        <v>-2.7398527890909463E-11</v>
      </c>
      <c r="I1145" s="368">
        <f t="shared" si="58"/>
        <v>0</v>
      </c>
      <c r="J1145" s="510"/>
      <c r="K1145" s="369"/>
      <c r="L1145" s="370"/>
      <c r="M1145" s="58"/>
    </row>
    <row r="1146" spans="1:19">
      <c r="A1146" s="52"/>
      <c r="B1146" s="58"/>
      <c r="C1146" s="509"/>
      <c r="D1146" s="126"/>
      <c r="E1146" s="58"/>
      <c r="G1146" s="58"/>
      <c r="H1146" s="367">
        <f t="shared" si="59"/>
        <v>-2.7398527890909463E-11</v>
      </c>
      <c r="I1146" s="368">
        <f t="shared" si="58"/>
        <v>0</v>
      </c>
      <c r="J1146" s="510"/>
      <c r="K1146" s="369"/>
      <c r="L1146" s="370"/>
      <c r="M1146" s="5"/>
    </row>
    <row r="1147" spans="1:19">
      <c r="A1147" s="52"/>
      <c r="B1147" s="58"/>
      <c r="C1147" s="509"/>
      <c r="D1147" s="126"/>
      <c r="E1147" s="58"/>
      <c r="G1147" s="58"/>
      <c r="H1147" s="367">
        <f t="shared" si="59"/>
        <v>-2.7398527890909463E-11</v>
      </c>
      <c r="I1147" s="368">
        <f t="shared" si="58"/>
        <v>0</v>
      </c>
      <c r="J1147" s="510"/>
      <c r="K1147" s="369"/>
      <c r="L1147" s="370"/>
      <c r="M1147" s="5"/>
      <c r="N1147" s="11"/>
    </row>
    <row r="1148" spans="1:19">
      <c r="A1148" s="52"/>
      <c r="B1148" s="58"/>
      <c r="C1148" s="509"/>
      <c r="D1148" s="126"/>
      <c r="E1148" s="58"/>
      <c r="G1148" s="58"/>
      <c r="H1148" s="367">
        <f t="shared" si="59"/>
        <v>-2.7398527890909463E-11</v>
      </c>
      <c r="I1148" s="368">
        <f t="shared" si="58"/>
        <v>0</v>
      </c>
      <c r="J1148" s="510"/>
      <c r="K1148" s="369"/>
      <c r="L1148" s="370"/>
      <c r="M1148" s="5"/>
      <c r="N1148" s="11"/>
    </row>
    <row r="1149" spans="1:19">
      <c r="A1149" s="52"/>
      <c r="B1149" s="58"/>
      <c r="C1149" s="509"/>
      <c r="D1149" s="126"/>
      <c r="E1149" s="58"/>
      <c r="G1149" s="58"/>
      <c r="H1149" s="367">
        <f t="shared" si="59"/>
        <v>-2.7398527890909463E-11</v>
      </c>
      <c r="I1149" s="368">
        <f t="shared" si="58"/>
        <v>0</v>
      </c>
      <c r="J1149" s="510"/>
      <c r="K1149" s="369"/>
      <c r="L1149" s="370"/>
      <c r="M1149" s="5"/>
      <c r="N1149" s="11"/>
    </row>
    <row r="1150" spans="1:19">
      <c r="A1150" s="52"/>
      <c r="B1150" s="58"/>
      <c r="C1150" s="509"/>
      <c r="D1150" s="126"/>
      <c r="E1150" s="58"/>
      <c r="G1150" s="58"/>
      <c r="H1150" s="367">
        <f t="shared" si="59"/>
        <v>-2.7398527890909463E-11</v>
      </c>
      <c r="I1150" s="368">
        <f t="shared" si="58"/>
        <v>0</v>
      </c>
      <c r="J1150" s="510"/>
      <c r="K1150" s="369"/>
      <c r="L1150" s="370"/>
      <c r="M1150" s="5"/>
      <c r="N1150" s="11"/>
    </row>
    <row r="1151" spans="1:19">
      <c r="A1151" s="52"/>
      <c r="B1151" s="58"/>
      <c r="C1151" s="509"/>
      <c r="D1151" s="126"/>
      <c r="E1151" s="58"/>
      <c r="G1151" s="58"/>
      <c r="H1151" s="367">
        <f t="shared" si="59"/>
        <v>-2.7398527890909463E-11</v>
      </c>
      <c r="I1151" s="368">
        <f t="shared" si="58"/>
        <v>0</v>
      </c>
      <c r="J1151" s="510"/>
      <c r="K1151" s="369"/>
      <c r="L1151" s="370"/>
      <c r="M1151" s="5"/>
      <c r="N1151" s="11"/>
    </row>
    <row r="1152" spans="1:19">
      <c r="A1152" s="52"/>
      <c r="B1152" s="58"/>
      <c r="C1152" s="509"/>
      <c r="D1152" s="126"/>
      <c r="E1152" s="58"/>
      <c r="G1152" s="58"/>
      <c r="H1152" s="367">
        <f t="shared" si="59"/>
        <v>-2.7398527890909463E-11</v>
      </c>
      <c r="I1152" s="368">
        <f t="shared" si="58"/>
        <v>0</v>
      </c>
      <c r="J1152" s="510"/>
      <c r="K1152" s="369"/>
      <c r="L1152" s="370"/>
      <c r="M1152" s="5"/>
      <c r="N1152" s="11"/>
    </row>
    <row r="1153" spans="1:14">
      <c r="A1153" s="55"/>
      <c r="B1153" s="58"/>
      <c r="C1153" s="509"/>
      <c r="D1153" s="126"/>
      <c r="E1153" s="58"/>
      <c r="G1153" s="58"/>
      <c r="H1153" s="367">
        <f t="shared" si="59"/>
        <v>-2.7398527890909463E-11</v>
      </c>
      <c r="I1153" s="368">
        <f t="shared" si="58"/>
        <v>0</v>
      </c>
      <c r="J1153" s="510"/>
      <c r="K1153" s="369"/>
      <c r="L1153" s="370"/>
      <c r="M1153" s="5"/>
      <c r="N1153" s="11"/>
    </row>
    <row r="1154" spans="1:14">
      <c r="A1154" s="55"/>
      <c r="B1154" s="58"/>
      <c r="C1154" s="509"/>
      <c r="D1154" s="126"/>
      <c r="E1154" s="58"/>
      <c r="G1154" s="58"/>
      <c r="H1154" s="367">
        <f t="shared" si="59"/>
        <v>-2.7398527890909463E-11</v>
      </c>
      <c r="I1154" s="368">
        <f t="shared" si="58"/>
        <v>0</v>
      </c>
      <c r="J1154" s="510"/>
      <c r="K1154" s="369"/>
      <c r="L1154" s="370"/>
      <c r="M1154" s="5"/>
      <c r="N1154" s="11"/>
    </row>
    <row r="1155" spans="1:14">
      <c r="A1155" s="24"/>
      <c r="B1155" s="58"/>
      <c r="C1155" s="509"/>
      <c r="D1155" s="126"/>
      <c r="E1155" s="58"/>
      <c r="G1155" s="58"/>
      <c r="H1155" s="367">
        <f t="shared" si="59"/>
        <v>-2.7398527890909463E-11</v>
      </c>
      <c r="I1155" s="368">
        <f t="shared" si="58"/>
        <v>0</v>
      </c>
      <c r="J1155" s="510"/>
      <c r="K1155" s="369"/>
      <c r="L1155" s="370"/>
      <c r="M1155" s="5"/>
      <c r="N1155" s="11"/>
    </row>
    <row r="1156" spans="1:14">
      <c r="B1156" s="58"/>
      <c r="C1156" s="509"/>
      <c r="D1156" s="126"/>
      <c r="E1156" s="58"/>
      <c r="G1156" s="58"/>
      <c r="H1156" s="367">
        <f t="shared" si="59"/>
        <v>-2.7398527890909463E-11</v>
      </c>
      <c r="I1156" s="368">
        <f t="shared" si="58"/>
        <v>0</v>
      </c>
      <c r="J1156" s="510"/>
      <c r="K1156" s="369"/>
      <c r="L1156" s="370"/>
      <c r="M1156" s="5"/>
      <c r="N1156" s="11"/>
    </row>
    <row r="1157" spans="1:14">
      <c r="B1157" s="58"/>
      <c r="C1157" s="509"/>
      <c r="D1157" s="126"/>
      <c r="E1157" s="58"/>
      <c r="G1157" s="58"/>
      <c r="H1157" s="367">
        <f t="shared" si="59"/>
        <v>-2.7398527890909463E-11</v>
      </c>
      <c r="I1157" s="368">
        <f t="shared" si="58"/>
        <v>0</v>
      </c>
      <c r="J1157" s="510"/>
      <c r="K1157" s="369"/>
      <c r="L1157" s="370"/>
      <c r="M1157" s="5"/>
      <c r="N1157" s="11"/>
    </row>
    <row r="1158" spans="1:14">
      <c r="B1158" s="58"/>
      <c r="C1158" s="509"/>
      <c r="D1158" s="126"/>
      <c r="E1158" s="58"/>
      <c r="G1158" s="58"/>
      <c r="H1158" s="367">
        <f t="shared" si="59"/>
        <v>-2.7398527890909463E-11</v>
      </c>
      <c r="I1158" s="368">
        <f t="shared" si="58"/>
        <v>0</v>
      </c>
      <c r="J1158" s="510"/>
      <c r="K1158" s="369"/>
      <c r="L1158" s="370"/>
      <c r="M1158" s="5"/>
      <c r="N1158" s="11"/>
    </row>
    <row r="1159" spans="1:14">
      <c r="B1159" s="58"/>
      <c r="C1159" s="509"/>
      <c r="D1159" s="126"/>
      <c r="E1159" s="58"/>
      <c r="G1159" s="58"/>
      <c r="H1159" s="367">
        <f t="shared" si="59"/>
        <v>-2.7398527890909463E-11</v>
      </c>
      <c r="I1159" s="368">
        <f t="shared" si="58"/>
        <v>0</v>
      </c>
      <c r="J1159" s="510"/>
      <c r="K1159" s="369"/>
      <c r="L1159" s="370"/>
      <c r="M1159" s="5"/>
      <c r="N1159" s="11"/>
    </row>
    <row r="1160" spans="1:14">
      <c r="B1160" s="58"/>
      <c r="C1160" s="509"/>
      <c r="D1160" s="126"/>
      <c r="E1160" s="58"/>
      <c r="G1160" s="58"/>
      <c r="H1160" s="367">
        <f t="shared" si="59"/>
        <v>-2.7398527890909463E-11</v>
      </c>
      <c r="I1160" s="368">
        <f t="shared" si="58"/>
        <v>0</v>
      </c>
      <c r="J1160" s="510"/>
      <c r="K1160" s="369"/>
      <c r="L1160" s="370"/>
      <c r="M1160" s="5"/>
      <c r="N1160" s="11"/>
    </row>
    <row r="1161" spans="1:14">
      <c r="B1161" s="58"/>
      <c r="C1161" s="509"/>
      <c r="D1161" s="126"/>
      <c r="E1161" s="58"/>
      <c r="G1161" s="58"/>
      <c r="H1161" s="367">
        <f t="shared" si="59"/>
        <v>-2.7398527890909463E-11</v>
      </c>
      <c r="I1161" s="368">
        <f t="shared" si="58"/>
        <v>0</v>
      </c>
      <c r="J1161" s="510"/>
      <c r="K1161" s="369"/>
      <c r="L1161" s="370"/>
      <c r="M1161" s="5"/>
      <c r="N1161" s="11"/>
    </row>
    <row r="1162" spans="1:14">
      <c r="B1162" s="58"/>
      <c r="C1162" s="509"/>
      <c r="D1162" s="126"/>
      <c r="E1162" s="58"/>
      <c r="G1162" s="58"/>
      <c r="H1162" s="367">
        <f t="shared" si="59"/>
        <v>-2.7398527890909463E-11</v>
      </c>
      <c r="I1162" s="368">
        <f t="shared" si="58"/>
        <v>0</v>
      </c>
      <c r="J1162" s="510"/>
      <c r="K1162" s="369"/>
      <c r="L1162" s="370"/>
      <c r="M1162" s="5"/>
      <c r="N1162" s="11"/>
    </row>
    <row r="1163" spans="1:14">
      <c r="B1163" s="58"/>
      <c r="C1163" s="509"/>
      <c r="D1163" s="126"/>
      <c r="E1163" s="58"/>
      <c r="G1163" s="58"/>
      <c r="H1163" s="367">
        <f t="shared" si="59"/>
        <v>-2.7398527890909463E-11</v>
      </c>
      <c r="I1163" s="368">
        <f t="shared" si="58"/>
        <v>0</v>
      </c>
      <c r="J1163" s="510"/>
      <c r="K1163" s="369"/>
      <c r="L1163" s="370"/>
      <c r="M1163" s="5"/>
      <c r="N1163" s="11"/>
    </row>
    <row r="1164" spans="1:14">
      <c r="B1164" s="58"/>
      <c r="C1164" s="509"/>
      <c r="D1164" s="126"/>
      <c r="E1164" s="58"/>
      <c r="G1164" s="58"/>
      <c r="H1164" s="367">
        <f t="shared" si="59"/>
        <v>-2.7398527890909463E-11</v>
      </c>
      <c r="I1164" s="368">
        <f t="shared" si="58"/>
        <v>0</v>
      </c>
      <c r="J1164" s="510"/>
      <c r="K1164" s="369"/>
      <c r="L1164" s="370"/>
      <c r="M1164" s="5"/>
      <c r="N1164" s="11"/>
    </row>
    <row r="1165" spans="1:14">
      <c r="B1165" s="58"/>
      <c r="C1165" s="509"/>
      <c r="D1165" s="126"/>
      <c r="E1165" s="58"/>
      <c r="G1165" s="58"/>
      <c r="H1165" s="367">
        <f t="shared" si="59"/>
        <v>-2.7398527890909463E-11</v>
      </c>
      <c r="I1165" s="368">
        <f t="shared" si="58"/>
        <v>0</v>
      </c>
      <c r="J1165" s="510"/>
      <c r="K1165" s="369"/>
      <c r="L1165" s="370"/>
      <c r="M1165" s="5"/>
      <c r="N1165" s="11"/>
    </row>
    <row r="1166" spans="1:14">
      <c r="B1166" s="58"/>
      <c r="C1166" s="509"/>
      <c r="D1166" s="126"/>
      <c r="E1166" s="58"/>
      <c r="G1166" s="58"/>
      <c r="H1166" s="367">
        <f t="shared" si="59"/>
        <v>-2.7398527890909463E-11</v>
      </c>
      <c r="I1166" s="368">
        <f t="shared" si="58"/>
        <v>0</v>
      </c>
      <c r="J1166" s="510"/>
      <c r="K1166" s="369"/>
      <c r="L1166" s="370"/>
      <c r="M1166" s="5"/>
      <c r="N1166" s="11"/>
    </row>
    <row r="1167" spans="1:14">
      <c r="B1167" s="58"/>
      <c r="C1167" s="509"/>
      <c r="D1167" s="126"/>
      <c r="E1167" s="58"/>
      <c r="G1167" s="58"/>
      <c r="H1167" s="367">
        <f t="shared" si="59"/>
        <v>-2.7398527890909463E-11</v>
      </c>
      <c r="I1167" s="368">
        <f t="shared" si="58"/>
        <v>0</v>
      </c>
      <c r="J1167" s="510"/>
      <c r="K1167" s="369"/>
      <c r="L1167" s="370"/>
      <c r="M1167" s="5"/>
      <c r="N1167" s="11"/>
    </row>
    <row r="1168" spans="1:14">
      <c r="B1168" s="58"/>
      <c r="C1168" s="509"/>
      <c r="D1168" s="126"/>
      <c r="E1168" s="58"/>
      <c r="H1168" s="367">
        <f t="shared" si="59"/>
        <v>-2.7398527890909463E-11</v>
      </c>
      <c r="I1168" s="368">
        <f t="shared" si="58"/>
        <v>0</v>
      </c>
      <c r="J1168" s="511"/>
      <c r="K1168" s="369"/>
      <c r="L1168" s="5"/>
      <c r="M1168" s="5"/>
    </row>
    <row r="1169" spans="2:14">
      <c r="B1169" s="20"/>
      <c r="C1169" s="513"/>
      <c r="D1169" s="112"/>
      <c r="E1169" s="514"/>
      <c r="H1169" s="367">
        <f t="shared" si="59"/>
        <v>-2.7398527890909463E-11</v>
      </c>
      <c r="I1169" s="368">
        <f t="shared" si="58"/>
        <v>0</v>
      </c>
      <c r="J1169" s="511"/>
      <c r="K1169" s="512"/>
      <c r="L1169" s="370"/>
      <c r="M1169" s="5"/>
    </row>
    <row r="1170" spans="2:14">
      <c r="B1170" s="20"/>
      <c r="C1170" s="513"/>
      <c r="D1170" s="112"/>
      <c r="E1170" s="514"/>
      <c r="H1170" s="367">
        <f t="shared" si="59"/>
        <v>-2.7398527890909463E-11</v>
      </c>
      <c r="I1170" s="368">
        <f t="shared" si="58"/>
        <v>0</v>
      </c>
      <c r="J1170" s="511"/>
      <c r="K1170" s="512"/>
      <c r="L1170" s="370"/>
      <c r="M1170" s="5"/>
    </row>
    <row r="1171" spans="2:14">
      <c r="B1171" s="20"/>
      <c r="C1171" s="513"/>
      <c r="D1171" s="112"/>
      <c r="E1171" s="514"/>
      <c r="H1171" s="367">
        <f t="shared" si="59"/>
        <v>-2.7398527890909463E-11</v>
      </c>
      <c r="I1171" s="368">
        <f t="shared" si="58"/>
        <v>0</v>
      </c>
      <c r="J1171" s="511"/>
      <c r="K1171" s="512"/>
      <c r="L1171" s="370"/>
      <c r="M1171" s="5"/>
      <c r="N1171" s="11"/>
    </row>
    <row r="1172" spans="2:14">
      <c r="B1172" s="20"/>
      <c r="C1172" s="513"/>
      <c r="D1172" s="112"/>
      <c r="E1172" s="514"/>
      <c r="H1172" s="367">
        <f t="shared" si="59"/>
        <v>-2.7398527890909463E-11</v>
      </c>
      <c r="I1172" s="368">
        <f t="shared" si="58"/>
        <v>0</v>
      </c>
      <c r="J1172" s="511"/>
      <c r="K1172" s="512"/>
      <c r="L1172" s="370"/>
      <c r="M1172" s="5"/>
      <c r="N1172" s="11"/>
    </row>
    <row r="1173" spans="2:14">
      <c r="B1173" s="20"/>
      <c r="C1173" s="513"/>
      <c r="D1173" s="112"/>
      <c r="E1173" s="514"/>
      <c r="H1173" s="367">
        <f t="shared" si="59"/>
        <v>-2.7398527890909463E-11</v>
      </c>
      <c r="I1173" s="368">
        <f t="shared" si="58"/>
        <v>0</v>
      </c>
      <c r="J1173" s="511"/>
      <c r="K1173" s="512"/>
      <c r="L1173" s="370"/>
      <c r="M1173" s="5"/>
      <c r="N1173" s="11"/>
    </row>
    <row r="1174" spans="2:14">
      <c r="B1174" s="20"/>
      <c r="C1174" s="513"/>
      <c r="D1174" s="112"/>
      <c r="E1174" s="514"/>
      <c r="H1174" s="367">
        <f t="shared" si="59"/>
        <v>-2.7398527890909463E-11</v>
      </c>
      <c r="I1174" s="368">
        <f t="shared" si="58"/>
        <v>0</v>
      </c>
      <c r="J1174" s="511"/>
      <c r="K1174" s="512"/>
      <c r="L1174" s="370"/>
      <c r="M1174" s="5"/>
      <c r="N1174" s="11"/>
    </row>
    <row r="1175" spans="2:14">
      <c r="B1175" s="20"/>
      <c r="C1175" s="513"/>
      <c r="D1175" s="112"/>
      <c r="E1175" s="514"/>
      <c r="H1175" s="367">
        <f t="shared" si="59"/>
        <v>-2.7398527890909463E-11</v>
      </c>
      <c r="I1175" s="368">
        <f t="shared" si="58"/>
        <v>0</v>
      </c>
      <c r="J1175" s="511"/>
      <c r="K1175" s="512"/>
      <c r="L1175" s="370"/>
      <c r="M1175" s="5"/>
      <c r="N1175" s="11"/>
    </row>
    <row r="1176" spans="2:14">
      <c r="B1176" s="20"/>
      <c r="C1176" s="513"/>
      <c r="D1176" s="112"/>
      <c r="E1176" s="514"/>
      <c r="H1176" s="367">
        <f t="shared" si="59"/>
        <v>-2.7398527890909463E-11</v>
      </c>
      <c r="I1176" s="368">
        <f t="shared" si="58"/>
        <v>0</v>
      </c>
      <c r="J1176" s="511"/>
      <c r="K1176" s="512"/>
      <c r="L1176" s="370"/>
      <c r="M1176" s="5"/>
      <c r="N1176" s="11"/>
    </row>
    <row r="1177" spans="2:14">
      <c r="B1177" s="20"/>
      <c r="C1177" s="513"/>
      <c r="D1177" s="112"/>
      <c r="E1177" s="514"/>
      <c r="H1177" s="367">
        <f t="shared" si="59"/>
        <v>-2.7398527890909463E-11</v>
      </c>
      <c r="I1177" s="368">
        <f t="shared" si="58"/>
        <v>0</v>
      </c>
      <c r="J1177" s="511"/>
      <c r="K1177" s="512"/>
      <c r="L1177" s="370"/>
      <c r="M1177" s="5"/>
    </row>
    <row r="1178" spans="2:14">
      <c r="B1178" s="20"/>
      <c r="C1178" s="513"/>
      <c r="D1178" s="112"/>
      <c r="E1178" s="514"/>
      <c r="H1178" s="367">
        <f t="shared" si="59"/>
        <v>-2.7398527890909463E-11</v>
      </c>
      <c r="I1178" s="368">
        <f t="shared" si="58"/>
        <v>0</v>
      </c>
      <c r="J1178" s="511"/>
      <c r="K1178" s="512"/>
      <c r="L1178" s="370"/>
      <c r="M1178" s="5"/>
    </row>
    <row r="1179" spans="2:14">
      <c r="B1179" s="20"/>
      <c r="C1179" s="513"/>
      <c r="D1179" s="112"/>
      <c r="E1179" s="514"/>
      <c r="H1179" s="367">
        <f t="shared" si="59"/>
        <v>-2.7398527890909463E-11</v>
      </c>
      <c r="I1179" s="368">
        <f t="shared" si="58"/>
        <v>0</v>
      </c>
      <c r="J1179" s="511"/>
      <c r="K1179" s="512"/>
      <c r="L1179" s="370"/>
      <c r="M1179" s="5"/>
    </row>
    <row r="1180" spans="2:14">
      <c r="B1180" s="20"/>
      <c r="C1180" s="513"/>
      <c r="D1180" s="112"/>
      <c r="E1180" s="514"/>
      <c r="H1180" s="367">
        <f t="shared" si="59"/>
        <v>-2.7398527890909463E-11</v>
      </c>
      <c r="I1180" s="368">
        <f t="shared" si="58"/>
        <v>0</v>
      </c>
      <c r="J1180" s="511"/>
      <c r="K1180" s="512"/>
      <c r="L1180" s="370"/>
      <c r="M1180" s="5"/>
    </row>
    <row r="1181" spans="2:14">
      <c r="B1181" s="20"/>
      <c r="C1181" s="513"/>
      <c r="D1181" s="112"/>
      <c r="E1181" s="514"/>
      <c r="H1181" s="367">
        <f t="shared" si="59"/>
        <v>-2.7398527890909463E-11</v>
      </c>
      <c r="I1181" s="368">
        <f t="shared" si="58"/>
        <v>0</v>
      </c>
      <c r="J1181" s="511"/>
      <c r="K1181" s="512"/>
      <c r="L1181" s="370"/>
      <c r="M1181" s="5"/>
    </row>
    <row r="1182" spans="2:14">
      <c r="B1182" s="20"/>
      <c r="C1182" s="513"/>
      <c r="D1182" s="112"/>
      <c r="E1182" s="514"/>
      <c r="H1182" s="367">
        <f t="shared" si="59"/>
        <v>-2.7398527890909463E-11</v>
      </c>
      <c r="I1182" s="368">
        <f t="shared" si="58"/>
        <v>0</v>
      </c>
      <c r="J1182" s="511"/>
      <c r="K1182" s="512"/>
      <c r="L1182" s="370"/>
      <c r="M1182" s="5"/>
    </row>
    <row r="1183" spans="2:14">
      <c r="B1183" s="20"/>
      <c r="C1183" s="513"/>
      <c r="D1183" s="112"/>
      <c r="E1183" s="514"/>
      <c r="H1183" s="367">
        <f t="shared" si="59"/>
        <v>-2.7398527890909463E-11</v>
      </c>
      <c r="I1183" s="368">
        <f t="shared" ref="I1183:I1188" si="60">I1182-G1183+D1183</f>
        <v>0</v>
      </c>
      <c r="J1183" s="511"/>
      <c r="K1183" s="512"/>
      <c r="L1183" s="370"/>
      <c r="M1183" s="5"/>
    </row>
    <row r="1184" spans="2:14">
      <c r="B1184" s="20"/>
      <c r="C1184" s="513"/>
      <c r="D1184" s="112"/>
      <c r="E1184" s="514"/>
      <c r="H1184" s="367">
        <f t="shared" si="59"/>
        <v>-2.7398527890909463E-11</v>
      </c>
      <c r="I1184" s="368">
        <f t="shared" si="60"/>
        <v>0</v>
      </c>
      <c r="J1184" s="511"/>
      <c r="K1184" s="512"/>
      <c r="L1184" s="370"/>
      <c r="M1184" s="5"/>
    </row>
    <row r="1185" spans="2:14">
      <c r="B1185" s="20"/>
      <c r="C1185" s="513"/>
      <c r="D1185" s="112"/>
      <c r="E1185" s="514"/>
      <c r="H1185" s="367">
        <f t="shared" si="59"/>
        <v>-2.7398527890909463E-11</v>
      </c>
      <c r="I1185" s="368">
        <f t="shared" si="60"/>
        <v>0</v>
      </c>
      <c r="J1185" s="511"/>
      <c r="K1185" s="512"/>
      <c r="L1185" s="370"/>
      <c r="M1185" s="5"/>
    </row>
    <row r="1186" spans="2:14">
      <c r="B1186" s="20"/>
      <c r="C1186" s="513"/>
      <c r="D1186" s="112"/>
      <c r="E1186" s="514"/>
      <c r="H1186" s="367">
        <f t="shared" si="59"/>
        <v>-2.7398527890909463E-11</v>
      </c>
      <c r="I1186" s="368">
        <f t="shared" si="60"/>
        <v>0</v>
      </c>
      <c r="J1186" s="511"/>
      <c r="K1186" s="512"/>
      <c r="L1186" s="370"/>
      <c r="M1186" s="5"/>
    </row>
    <row r="1187" spans="2:14">
      <c r="B1187" s="20"/>
      <c r="C1187" s="513"/>
      <c r="D1187" s="112"/>
      <c r="E1187" s="514"/>
      <c r="H1187" s="367">
        <f t="shared" si="59"/>
        <v>-2.7398527890909463E-11</v>
      </c>
      <c r="I1187" s="368">
        <f t="shared" si="60"/>
        <v>0</v>
      </c>
      <c r="J1187" s="511"/>
      <c r="K1187" s="512"/>
      <c r="L1187" s="370"/>
      <c r="M1187" s="5"/>
    </row>
    <row r="1188" spans="2:14">
      <c r="B1188" s="20"/>
      <c r="C1188" s="513"/>
      <c r="D1188" s="112"/>
      <c r="E1188" s="514"/>
      <c r="H1188" s="367">
        <f t="shared" ref="H1188:H1229" si="61">H1187-F1188+C1188</f>
        <v>-2.7398527890909463E-11</v>
      </c>
      <c r="I1188" s="368">
        <f t="shared" si="60"/>
        <v>0</v>
      </c>
      <c r="J1188" s="511"/>
      <c r="K1188" s="512"/>
      <c r="L1188" s="370"/>
      <c r="M1188" s="5"/>
    </row>
    <row r="1189" spans="2:14">
      <c r="B1189" s="20"/>
      <c r="C1189" s="513"/>
      <c r="D1189" s="112"/>
      <c r="E1189" s="514"/>
      <c r="H1189" s="367">
        <f t="shared" si="61"/>
        <v>-2.7398527890909463E-11</v>
      </c>
      <c r="I1189" s="368">
        <f t="shared" ref="I1189:I1211" si="62">I1188-G1189+D1189</f>
        <v>0</v>
      </c>
      <c r="J1189" s="511"/>
      <c r="K1189" s="512"/>
      <c r="L1189" s="370"/>
      <c r="M1189" s="5"/>
    </row>
    <row r="1190" spans="2:14">
      <c r="B1190" s="20"/>
      <c r="C1190" s="513"/>
      <c r="D1190" s="112"/>
      <c r="E1190" s="514"/>
      <c r="H1190" s="367">
        <f t="shared" si="61"/>
        <v>-2.7398527890909463E-11</v>
      </c>
      <c r="I1190" s="368">
        <f t="shared" si="62"/>
        <v>0</v>
      </c>
      <c r="J1190" s="511"/>
      <c r="K1190" s="512"/>
      <c r="L1190" s="5"/>
      <c r="M1190" s="5"/>
    </row>
    <row r="1191" spans="2:14">
      <c r="B1191" s="20"/>
      <c r="C1191" s="513"/>
      <c r="D1191" s="112"/>
      <c r="E1191" s="514"/>
      <c r="H1191" s="367">
        <f t="shared" si="61"/>
        <v>-2.7398527890909463E-11</v>
      </c>
      <c r="I1191" s="368">
        <f t="shared" si="62"/>
        <v>0</v>
      </c>
      <c r="J1191" s="511"/>
      <c r="K1191" s="512"/>
      <c r="L1191" s="5"/>
      <c r="M1191" s="5"/>
    </row>
    <row r="1192" spans="2:14">
      <c r="B1192" s="20"/>
      <c r="C1192" s="513"/>
      <c r="D1192" s="112"/>
      <c r="E1192" s="514"/>
      <c r="H1192" s="367">
        <f t="shared" si="61"/>
        <v>-2.7398527890909463E-11</v>
      </c>
      <c r="I1192" s="368">
        <f t="shared" si="62"/>
        <v>0</v>
      </c>
      <c r="J1192" s="511"/>
      <c r="K1192" s="512"/>
      <c r="L1192" s="370"/>
      <c r="M1192" s="5"/>
      <c r="N1192" s="11"/>
    </row>
    <row r="1193" spans="2:14">
      <c r="B1193" s="20"/>
      <c r="C1193" s="513"/>
      <c r="D1193" s="112"/>
      <c r="E1193" s="514"/>
      <c r="H1193" s="367">
        <f t="shared" si="61"/>
        <v>-2.7398527890909463E-11</v>
      </c>
      <c r="I1193" s="368">
        <f t="shared" si="62"/>
        <v>0</v>
      </c>
      <c r="J1193" s="511"/>
      <c r="K1193" s="512"/>
      <c r="L1193" s="370"/>
      <c r="M1193" s="5"/>
      <c r="N1193" s="11"/>
    </row>
    <row r="1194" spans="2:14">
      <c r="B1194" s="20"/>
      <c r="C1194" s="513"/>
      <c r="D1194" s="112"/>
      <c r="E1194" s="514"/>
      <c r="H1194" s="367">
        <f t="shared" si="61"/>
        <v>-2.7398527890909463E-11</v>
      </c>
      <c r="I1194" s="368">
        <f t="shared" si="62"/>
        <v>0</v>
      </c>
      <c r="J1194" s="511"/>
      <c r="K1194" s="512"/>
      <c r="L1194" s="370"/>
      <c r="M1194" s="5"/>
      <c r="N1194" s="11"/>
    </row>
    <row r="1195" spans="2:14">
      <c r="B1195" s="20"/>
      <c r="C1195" s="513"/>
      <c r="D1195" s="112"/>
      <c r="E1195" s="514"/>
      <c r="H1195" s="367">
        <f t="shared" si="61"/>
        <v>-2.7398527890909463E-11</v>
      </c>
      <c r="I1195" s="368">
        <f t="shared" si="62"/>
        <v>0</v>
      </c>
      <c r="J1195" s="511"/>
      <c r="K1195" s="512"/>
      <c r="L1195" s="370"/>
      <c r="M1195" s="5"/>
      <c r="N1195" s="11"/>
    </row>
    <row r="1196" spans="2:14">
      <c r="B1196" s="20"/>
      <c r="C1196" s="513"/>
      <c r="D1196" s="112"/>
      <c r="E1196" s="514"/>
      <c r="H1196" s="367">
        <f t="shared" si="61"/>
        <v>-2.7398527890909463E-11</v>
      </c>
      <c r="I1196" s="368">
        <f t="shared" si="62"/>
        <v>0</v>
      </c>
      <c r="J1196" s="511"/>
      <c r="K1196" s="512"/>
      <c r="L1196" s="370"/>
      <c r="M1196" s="5"/>
      <c r="N1196" s="11"/>
    </row>
    <row r="1197" spans="2:14">
      <c r="B1197" s="20"/>
      <c r="C1197" s="513"/>
      <c r="D1197" s="112"/>
      <c r="E1197" s="514"/>
      <c r="H1197" s="367">
        <f t="shared" si="61"/>
        <v>-2.7398527890909463E-11</v>
      </c>
      <c r="I1197" s="368">
        <f t="shared" si="62"/>
        <v>0</v>
      </c>
      <c r="J1197" s="511"/>
      <c r="K1197" s="512"/>
      <c r="L1197" s="370"/>
      <c r="M1197" s="5"/>
      <c r="N1197" s="11"/>
    </row>
    <row r="1198" spans="2:14">
      <c r="B1198" s="20"/>
      <c r="C1198" s="513"/>
      <c r="D1198" s="112"/>
      <c r="E1198" s="514"/>
      <c r="H1198" s="367">
        <f t="shared" si="61"/>
        <v>-2.7398527890909463E-11</v>
      </c>
      <c r="I1198" s="368">
        <f t="shared" si="62"/>
        <v>0</v>
      </c>
      <c r="J1198" s="511"/>
      <c r="K1198" s="512"/>
      <c r="L1198" s="370"/>
      <c r="M1198" s="5"/>
      <c r="N1198" s="11"/>
    </row>
    <row r="1199" spans="2:14">
      <c r="B1199" s="20"/>
      <c r="C1199" s="513"/>
      <c r="D1199" s="112"/>
      <c r="E1199" s="514"/>
      <c r="H1199" s="367">
        <f t="shared" si="61"/>
        <v>-2.7398527890909463E-11</v>
      </c>
      <c r="I1199" s="368">
        <f t="shared" si="62"/>
        <v>0</v>
      </c>
      <c r="J1199" s="511"/>
      <c r="K1199" s="512"/>
      <c r="L1199" s="370"/>
      <c r="M1199" s="5"/>
      <c r="N1199" s="11"/>
    </row>
    <row r="1200" spans="2:14">
      <c r="B1200" s="20"/>
      <c r="C1200" s="513"/>
      <c r="D1200" s="112"/>
      <c r="E1200" s="514"/>
      <c r="H1200" s="367">
        <f t="shared" si="61"/>
        <v>-2.7398527890909463E-11</v>
      </c>
      <c r="I1200" s="368">
        <f t="shared" si="62"/>
        <v>0</v>
      </c>
      <c r="J1200" s="511"/>
      <c r="K1200" s="512"/>
      <c r="L1200" s="370"/>
      <c r="M1200" s="5"/>
      <c r="N1200" s="11"/>
    </row>
    <row r="1201" spans="2:14">
      <c r="B1201" s="20"/>
      <c r="C1201" s="513"/>
      <c r="D1201" s="112"/>
      <c r="E1201" s="514"/>
      <c r="H1201" s="367">
        <f t="shared" si="61"/>
        <v>-2.7398527890909463E-11</v>
      </c>
      <c r="I1201" s="368">
        <f t="shared" si="62"/>
        <v>0</v>
      </c>
      <c r="J1201" s="511"/>
      <c r="K1201" s="512"/>
      <c r="L1201" s="370"/>
      <c r="M1201" s="5"/>
      <c r="N1201" s="11"/>
    </row>
    <row r="1202" spans="2:14">
      <c r="B1202" s="20"/>
      <c r="C1202" s="513"/>
      <c r="D1202" s="112"/>
      <c r="E1202" s="514"/>
      <c r="H1202" s="367">
        <f t="shared" si="61"/>
        <v>-2.7398527890909463E-11</v>
      </c>
      <c r="I1202" s="368">
        <f t="shared" si="62"/>
        <v>0</v>
      </c>
      <c r="J1202" s="511"/>
      <c r="K1202" s="512"/>
      <c r="L1202" s="370"/>
      <c r="M1202" s="5"/>
      <c r="N1202" s="11"/>
    </row>
    <row r="1203" spans="2:14">
      <c r="B1203" s="20"/>
      <c r="C1203" s="513"/>
      <c r="D1203" s="112"/>
      <c r="E1203" s="514"/>
      <c r="H1203" s="367">
        <f t="shared" si="61"/>
        <v>-2.7398527890909463E-11</v>
      </c>
      <c r="I1203" s="368">
        <f t="shared" si="62"/>
        <v>0</v>
      </c>
      <c r="J1203" s="511"/>
      <c r="K1203" s="512"/>
      <c r="L1203" s="370"/>
      <c r="M1203" s="5"/>
      <c r="N1203" s="11"/>
    </row>
    <row r="1204" spans="2:14">
      <c r="B1204" s="20"/>
      <c r="C1204" s="513"/>
      <c r="D1204" s="112"/>
      <c r="E1204" s="514"/>
      <c r="H1204" s="367">
        <f t="shared" si="61"/>
        <v>-2.7398527890909463E-11</v>
      </c>
      <c r="I1204" s="368">
        <f t="shared" si="62"/>
        <v>0</v>
      </c>
      <c r="J1204" s="511"/>
      <c r="K1204" s="512"/>
      <c r="L1204" s="370"/>
      <c r="M1204" s="5"/>
      <c r="N1204" s="11"/>
    </row>
    <row r="1205" spans="2:14">
      <c r="B1205" s="20"/>
      <c r="C1205" s="513"/>
      <c r="D1205" s="112"/>
      <c r="E1205" s="514"/>
      <c r="H1205" s="367">
        <f t="shared" si="61"/>
        <v>-2.7398527890909463E-11</v>
      </c>
      <c r="I1205" s="368">
        <f t="shared" si="62"/>
        <v>0</v>
      </c>
      <c r="J1205" s="511"/>
      <c r="K1205" s="512"/>
      <c r="L1205" s="370"/>
      <c r="M1205" s="5"/>
      <c r="N1205" s="11"/>
    </row>
    <row r="1206" spans="2:14">
      <c r="B1206" s="20"/>
      <c r="C1206" s="513"/>
      <c r="D1206" s="112"/>
      <c r="E1206" s="514"/>
      <c r="H1206" s="367">
        <f t="shared" si="61"/>
        <v>-2.7398527890909463E-11</v>
      </c>
      <c r="I1206" s="368">
        <f t="shared" si="62"/>
        <v>0</v>
      </c>
      <c r="J1206" s="511"/>
      <c r="K1206" s="512"/>
      <c r="L1206" s="370"/>
      <c r="M1206" s="5"/>
      <c r="N1206" s="11"/>
    </row>
    <row r="1207" spans="2:14">
      <c r="B1207" s="20"/>
      <c r="C1207" s="513"/>
      <c r="D1207" s="112"/>
      <c r="E1207" s="514"/>
      <c r="H1207" s="367">
        <f t="shared" si="61"/>
        <v>-2.7398527890909463E-11</v>
      </c>
      <c r="I1207" s="368">
        <f t="shared" si="62"/>
        <v>0</v>
      </c>
      <c r="J1207" s="511"/>
      <c r="K1207" s="512"/>
      <c r="L1207" s="370"/>
      <c r="M1207" s="5"/>
      <c r="N1207" s="11"/>
    </row>
    <row r="1208" spans="2:14">
      <c r="B1208" s="20"/>
      <c r="C1208" s="513"/>
      <c r="D1208" s="112"/>
      <c r="E1208" s="514"/>
      <c r="H1208" s="367">
        <f t="shared" si="61"/>
        <v>-2.7398527890909463E-11</v>
      </c>
      <c r="I1208" s="368">
        <f t="shared" si="62"/>
        <v>0</v>
      </c>
      <c r="J1208" s="511"/>
      <c r="K1208" s="512"/>
      <c r="L1208" s="370"/>
      <c r="M1208" s="5"/>
      <c r="N1208" s="11"/>
    </row>
    <row r="1209" spans="2:14">
      <c r="B1209" s="20"/>
      <c r="C1209" s="513"/>
      <c r="D1209" s="112"/>
      <c r="E1209" s="514"/>
      <c r="H1209" s="367">
        <f t="shared" si="61"/>
        <v>-2.7398527890909463E-11</v>
      </c>
      <c r="I1209" s="368">
        <f t="shared" si="62"/>
        <v>0</v>
      </c>
      <c r="J1209" s="511"/>
      <c r="K1209" s="512"/>
      <c r="L1209" s="370"/>
      <c r="M1209" s="5"/>
      <c r="N1209" s="11"/>
    </row>
    <row r="1210" spans="2:14">
      <c r="B1210" s="20"/>
      <c r="C1210" s="513"/>
      <c r="D1210" s="112"/>
      <c r="E1210" s="514"/>
      <c r="H1210" s="367">
        <f t="shared" si="61"/>
        <v>-2.7398527890909463E-11</v>
      </c>
      <c r="I1210" s="368">
        <f t="shared" si="62"/>
        <v>0</v>
      </c>
      <c r="J1210" s="511"/>
      <c r="K1210" s="512"/>
      <c r="L1210" s="370"/>
      <c r="M1210" s="5"/>
      <c r="N1210" s="11"/>
    </row>
    <row r="1211" spans="2:14">
      <c r="B1211" s="20"/>
      <c r="C1211" s="513"/>
      <c r="D1211" s="112"/>
      <c r="E1211" s="514"/>
      <c r="H1211" s="367">
        <f t="shared" si="61"/>
        <v>-2.7398527890909463E-11</v>
      </c>
      <c r="I1211" s="368">
        <f t="shared" si="62"/>
        <v>0</v>
      </c>
      <c r="J1211" s="511"/>
      <c r="K1211" s="512"/>
      <c r="L1211" s="370"/>
      <c r="M1211" s="5"/>
      <c r="N1211" s="11"/>
    </row>
    <row r="1212" spans="2:14">
      <c r="B1212" s="20"/>
      <c r="C1212" s="513"/>
      <c r="D1212" s="112"/>
      <c r="E1212" s="514"/>
      <c r="H1212" s="367">
        <f t="shared" si="61"/>
        <v>-2.7398527890909463E-11</v>
      </c>
      <c r="I1212" s="368">
        <f t="shared" ref="I1212:I1243" si="63">I1211-G1212+D1212</f>
        <v>0</v>
      </c>
      <c r="J1212" s="511"/>
      <c r="K1212" s="512"/>
      <c r="L1212" s="370"/>
      <c r="M1212" s="5"/>
      <c r="N1212" s="11"/>
    </row>
    <row r="1213" spans="2:14">
      <c r="B1213" s="20"/>
      <c r="C1213" s="513"/>
      <c r="D1213" s="112"/>
      <c r="E1213" s="514"/>
      <c r="H1213" s="367">
        <f t="shared" si="61"/>
        <v>-2.7398527890909463E-11</v>
      </c>
      <c r="I1213" s="368">
        <f t="shared" si="63"/>
        <v>0</v>
      </c>
      <c r="J1213" s="511"/>
      <c r="K1213" s="512"/>
      <c r="L1213" s="5"/>
      <c r="M1213" s="5"/>
    </row>
    <row r="1214" spans="2:14">
      <c r="B1214" s="20"/>
      <c r="C1214" s="513"/>
      <c r="D1214" s="112"/>
      <c r="E1214" s="514"/>
      <c r="H1214" s="367">
        <f t="shared" si="61"/>
        <v>-2.7398527890909463E-11</v>
      </c>
      <c r="I1214" s="368">
        <f t="shared" si="63"/>
        <v>0</v>
      </c>
      <c r="J1214" s="511"/>
      <c r="K1214" s="512"/>
      <c r="L1214" s="370"/>
      <c r="M1214" s="5"/>
      <c r="N1214" s="11"/>
    </row>
    <row r="1215" spans="2:14">
      <c r="B1215" s="20"/>
      <c r="C1215" s="513"/>
      <c r="D1215" s="112"/>
      <c r="E1215" s="514"/>
      <c r="H1215" s="367">
        <f t="shared" si="61"/>
        <v>-2.7398527890909463E-11</v>
      </c>
      <c r="I1215" s="368">
        <f t="shared" si="63"/>
        <v>0</v>
      </c>
      <c r="J1215" s="511"/>
      <c r="K1215" s="512"/>
      <c r="L1215" s="370"/>
      <c r="M1215" s="5"/>
      <c r="N1215" s="11"/>
    </row>
    <row r="1216" spans="2:14">
      <c r="B1216" s="20"/>
      <c r="C1216" s="513"/>
      <c r="D1216" s="112"/>
      <c r="E1216" s="514"/>
      <c r="H1216" s="367">
        <f t="shared" si="61"/>
        <v>-2.7398527890909463E-11</v>
      </c>
      <c r="I1216" s="368">
        <f t="shared" si="63"/>
        <v>0</v>
      </c>
      <c r="J1216" s="511"/>
      <c r="K1216" s="512"/>
      <c r="L1216" s="370"/>
      <c r="M1216" s="5"/>
      <c r="N1216" s="11"/>
    </row>
    <row r="1217" spans="2:14">
      <c r="B1217" s="20"/>
      <c r="C1217" s="513"/>
      <c r="D1217" s="112"/>
      <c r="E1217" s="514"/>
      <c r="H1217" s="367">
        <f t="shared" si="61"/>
        <v>-2.7398527890909463E-11</v>
      </c>
      <c r="I1217" s="368">
        <f t="shared" si="63"/>
        <v>0</v>
      </c>
      <c r="J1217" s="511"/>
      <c r="K1217" s="512"/>
      <c r="L1217" s="370"/>
      <c r="M1217" s="5"/>
      <c r="N1217" s="11"/>
    </row>
    <row r="1218" spans="2:14">
      <c r="B1218" s="20"/>
      <c r="C1218" s="513"/>
      <c r="D1218" s="112"/>
      <c r="E1218" s="514"/>
      <c r="H1218" s="367">
        <f t="shared" si="61"/>
        <v>-2.7398527890909463E-11</v>
      </c>
      <c r="I1218" s="368">
        <f t="shared" si="63"/>
        <v>0</v>
      </c>
      <c r="J1218" s="511"/>
      <c r="K1218" s="512"/>
      <c r="L1218" s="370"/>
      <c r="M1218" s="5"/>
      <c r="N1218" s="11"/>
    </row>
    <row r="1219" spans="2:14">
      <c r="B1219" s="20"/>
      <c r="C1219" s="513"/>
      <c r="D1219" s="112"/>
      <c r="E1219" s="514"/>
      <c r="H1219" s="367">
        <f t="shared" si="61"/>
        <v>-2.7398527890909463E-11</v>
      </c>
      <c r="I1219" s="368">
        <f t="shared" si="63"/>
        <v>0</v>
      </c>
      <c r="J1219" s="511"/>
      <c r="K1219" s="512"/>
      <c r="L1219" s="370"/>
      <c r="M1219" s="5"/>
      <c r="N1219" s="11"/>
    </row>
    <row r="1220" spans="2:14">
      <c r="B1220" s="20"/>
      <c r="C1220" s="513"/>
      <c r="D1220" s="112"/>
      <c r="E1220" s="514"/>
      <c r="H1220" s="367">
        <f t="shared" si="61"/>
        <v>-2.7398527890909463E-11</v>
      </c>
      <c r="I1220" s="368">
        <f t="shared" si="63"/>
        <v>0</v>
      </c>
      <c r="J1220" s="511"/>
      <c r="K1220" s="512"/>
      <c r="L1220" s="370"/>
      <c r="M1220" s="5"/>
      <c r="N1220" s="11"/>
    </row>
    <row r="1221" spans="2:14">
      <c r="B1221" s="20"/>
      <c r="C1221" s="513"/>
      <c r="D1221" s="112"/>
      <c r="E1221" s="514"/>
      <c r="H1221" s="367">
        <f t="shared" si="61"/>
        <v>-2.7398527890909463E-11</v>
      </c>
      <c r="I1221" s="368">
        <f t="shared" si="63"/>
        <v>0</v>
      </c>
      <c r="J1221" s="511"/>
      <c r="K1221" s="512"/>
      <c r="L1221" s="370"/>
      <c r="M1221" s="5"/>
      <c r="N1221" s="11"/>
    </row>
    <row r="1222" spans="2:14">
      <c r="B1222" s="20"/>
      <c r="C1222" s="513"/>
      <c r="D1222" s="112"/>
      <c r="E1222" s="514"/>
      <c r="H1222" s="367">
        <f t="shared" si="61"/>
        <v>-2.7398527890909463E-11</v>
      </c>
      <c r="I1222" s="368">
        <f t="shared" si="63"/>
        <v>0</v>
      </c>
      <c r="J1222" s="511"/>
      <c r="K1222" s="512"/>
      <c r="L1222" s="370"/>
      <c r="M1222" s="5"/>
      <c r="N1222" s="11"/>
    </row>
    <row r="1223" spans="2:14">
      <c r="B1223" s="20"/>
      <c r="C1223" s="513"/>
      <c r="D1223" s="112"/>
      <c r="E1223" s="514"/>
      <c r="H1223" s="367">
        <f t="shared" si="61"/>
        <v>-2.7398527890909463E-11</v>
      </c>
      <c r="I1223" s="368">
        <f t="shared" si="63"/>
        <v>0</v>
      </c>
      <c r="J1223" s="511"/>
      <c r="K1223" s="512"/>
      <c r="L1223" s="370"/>
      <c r="M1223" s="5"/>
      <c r="N1223" s="11"/>
    </row>
    <row r="1224" spans="2:14">
      <c r="B1224" s="20"/>
      <c r="C1224" s="513"/>
      <c r="D1224" s="112"/>
      <c r="E1224" s="514"/>
      <c r="H1224" s="367">
        <f t="shared" si="61"/>
        <v>-2.7398527890909463E-11</v>
      </c>
      <c r="I1224" s="368">
        <f t="shared" si="63"/>
        <v>0</v>
      </c>
      <c r="J1224" s="511"/>
      <c r="K1224" s="512"/>
      <c r="L1224" s="370"/>
      <c r="M1224" s="5"/>
      <c r="N1224" s="11"/>
    </row>
    <row r="1225" spans="2:14">
      <c r="B1225" s="20"/>
      <c r="C1225" s="513"/>
      <c r="D1225" s="112"/>
      <c r="E1225" s="514"/>
      <c r="H1225" s="367">
        <f t="shared" si="61"/>
        <v>-2.7398527890909463E-11</v>
      </c>
      <c r="I1225" s="368">
        <f t="shared" si="63"/>
        <v>0</v>
      </c>
      <c r="J1225" s="511"/>
      <c r="K1225" s="512"/>
      <c r="L1225" s="370"/>
      <c r="M1225" s="5"/>
      <c r="N1225" s="11"/>
    </row>
    <row r="1226" spans="2:14">
      <c r="B1226" s="20"/>
      <c r="C1226" s="513"/>
      <c r="D1226" s="112"/>
      <c r="E1226" s="514"/>
      <c r="H1226" s="367">
        <f t="shared" si="61"/>
        <v>-2.7398527890909463E-11</v>
      </c>
      <c r="I1226" s="368">
        <f t="shared" si="63"/>
        <v>0</v>
      </c>
      <c r="J1226" s="511"/>
      <c r="K1226" s="512"/>
      <c r="L1226" s="370"/>
      <c r="M1226" s="5"/>
      <c r="N1226" s="11"/>
    </row>
    <row r="1227" spans="2:14">
      <c r="B1227" s="20"/>
      <c r="C1227" s="513"/>
      <c r="D1227" s="112"/>
      <c r="E1227" s="514"/>
      <c r="H1227" s="367">
        <f t="shared" si="61"/>
        <v>-2.7398527890909463E-11</v>
      </c>
      <c r="I1227" s="368">
        <f t="shared" si="63"/>
        <v>0</v>
      </c>
      <c r="J1227" s="511"/>
      <c r="K1227" s="512"/>
      <c r="L1227" s="370"/>
      <c r="M1227" s="5"/>
      <c r="N1227" s="11"/>
    </row>
    <row r="1228" spans="2:14">
      <c r="B1228" s="20"/>
      <c r="C1228" s="513"/>
      <c r="D1228" s="112"/>
      <c r="E1228" s="514"/>
      <c r="H1228" s="367">
        <f t="shared" si="61"/>
        <v>-2.7398527890909463E-11</v>
      </c>
      <c r="I1228" s="368">
        <f t="shared" si="63"/>
        <v>0</v>
      </c>
      <c r="J1228" s="511"/>
      <c r="K1228" s="512"/>
      <c r="L1228" s="370"/>
      <c r="M1228" s="5"/>
      <c r="N1228" s="11"/>
    </row>
    <row r="1229" spans="2:14">
      <c r="B1229" s="20"/>
      <c r="C1229" s="513"/>
      <c r="D1229" s="112"/>
      <c r="E1229" s="514"/>
      <c r="H1229" s="367">
        <f t="shared" si="61"/>
        <v>-2.7398527890909463E-11</v>
      </c>
      <c r="I1229" s="368">
        <f t="shared" si="63"/>
        <v>0</v>
      </c>
      <c r="J1229" s="511"/>
      <c r="K1229" s="512"/>
      <c r="L1229" s="370"/>
      <c r="M1229" s="5"/>
      <c r="N1229" s="11"/>
    </row>
    <row r="1230" spans="2:14">
      <c r="B1230" s="20"/>
      <c r="C1230" s="513"/>
      <c r="D1230" s="112"/>
      <c r="E1230" s="514"/>
      <c r="H1230" s="367">
        <f t="shared" ref="H1230:H1293" si="64">H1229-F1230+C1230</f>
        <v>-2.7398527890909463E-11</v>
      </c>
      <c r="I1230" s="368">
        <f t="shared" si="63"/>
        <v>0</v>
      </c>
      <c r="J1230" s="511"/>
      <c r="K1230" s="512"/>
      <c r="L1230" s="370"/>
      <c r="M1230" s="5"/>
      <c r="N1230" s="11"/>
    </row>
    <row r="1231" spans="2:14">
      <c r="B1231" s="20"/>
      <c r="C1231" s="513"/>
      <c r="D1231" s="112"/>
      <c r="E1231" s="514"/>
      <c r="H1231" s="367">
        <f t="shared" si="64"/>
        <v>-2.7398527890909463E-11</v>
      </c>
      <c r="I1231" s="368">
        <f t="shared" si="63"/>
        <v>0</v>
      </c>
      <c r="J1231" s="511"/>
      <c r="K1231" s="512"/>
      <c r="L1231" s="370"/>
      <c r="M1231" s="5"/>
      <c r="N1231" s="11"/>
    </row>
    <row r="1232" spans="2:14">
      <c r="B1232" s="20"/>
      <c r="C1232" s="513"/>
      <c r="D1232" s="112"/>
      <c r="E1232" s="514"/>
      <c r="H1232" s="367">
        <f t="shared" si="64"/>
        <v>-2.7398527890909463E-11</v>
      </c>
      <c r="I1232" s="368">
        <f t="shared" si="63"/>
        <v>0</v>
      </c>
      <c r="J1232" s="511"/>
      <c r="K1232" s="512"/>
      <c r="L1232" s="370"/>
      <c r="M1232" s="5"/>
      <c r="N1232" s="11"/>
    </row>
    <row r="1233" spans="2:14">
      <c r="B1233" s="20"/>
      <c r="C1233" s="513"/>
      <c r="D1233" s="112"/>
      <c r="E1233" s="514"/>
      <c r="H1233" s="367">
        <f t="shared" si="64"/>
        <v>-2.7398527890909463E-11</v>
      </c>
      <c r="I1233" s="368">
        <f t="shared" si="63"/>
        <v>0</v>
      </c>
      <c r="J1233" s="511"/>
      <c r="K1233" s="512"/>
      <c r="L1233" s="370"/>
      <c r="M1233" s="5"/>
      <c r="N1233" s="11"/>
    </row>
    <row r="1234" spans="2:14">
      <c r="B1234" s="20"/>
      <c r="C1234" s="513"/>
      <c r="D1234" s="112"/>
      <c r="E1234" s="514"/>
      <c r="H1234" s="367">
        <f t="shared" si="64"/>
        <v>-2.7398527890909463E-11</v>
      </c>
      <c r="I1234" s="368">
        <f t="shared" si="63"/>
        <v>0</v>
      </c>
      <c r="J1234" s="511"/>
      <c r="K1234" s="512"/>
      <c r="L1234" s="370"/>
      <c r="M1234" s="5"/>
      <c r="N1234" s="11"/>
    </row>
    <row r="1235" spans="2:14">
      <c r="B1235" s="20"/>
      <c r="C1235" s="513"/>
      <c r="D1235" s="112"/>
      <c r="E1235" s="514"/>
      <c r="H1235" s="367">
        <f t="shared" si="64"/>
        <v>-2.7398527890909463E-11</v>
      </c>
      <c r="I1235" s="368">
        <f t="shared" si="63"/>
        <v>0</v>
      </c>
      <c r="J1235" s="511"/>
      <c r="K1235" s="512"/>
      <c r="L1235" s="5"/>
      <c r="M1235" s="5"/>
    </row>
    <row r="1236" spans="2:14">
      <c r="B1236" s="20"/>
      <c r="C1236" s="513"/>
      <c r="D1236" s="112"/>
      <c r="E1236" s="514"/>
      <c r="H1236" s="367">
        <f t="shared" si="64"/>
        <v>-2.7398527890909463E-11</v>
      </c>
      <c r="I1236" s="368">
        <f t="shared" si="63"/>
        <v>0</v>
      </c>
      <c r="J1236" s="511"/>
      <c r="K1236" s="512"/>
      <c r="L1236" s="370"/>
      <c r="M1236" s="5"/>
      <c r="N1236" s="11"/>
    </row>
    <row r="1237" spans="2:14">
      <c r="B1237" s="20"/>
      <c r="C1237" s="513"/>
      <c r="D1237" s="112"/>
      <c r="E1237" s="514"/>
      <c r="H1237" s="367">
        <f t="shared" si="64"/>
        <v>-2.7398527890909463E-11</v>
      </c>
      <c r="I1237" s="368">
        <f t="shared" si="63"/>
        <v>0</v>
      </c>
      <c r="J1237" s="511"/>
      <c r="K1237" s="512"/>
      <c r="L1237" s="370"/>
      <c r="M1237" s="5"/>
      <c r="N1237" s="11"/>
    </row>
    <row r="1238" spans="2:14">
      <c r="B1238" s="20"/>
      <c r="C1238" s="513"/>
      <c r="D1238" s="112"/>
      <c r="E1238" s="514"/>
      <c r="H1238" s="367">
        <f t="shared" si="64"/>
        <v>-2.7398527890909463E-11</v>
      </c>
      <c r="I1238" s="368">
        <f t="shared" si="63"/>
        <v>0</v>
      </c>
      <c r="J1238" s="511"/>
      <c r="K1238" s="512"/>
      <c r="L1238" s="370"/>
      <c r="M1238" s="5"/>
      <c r="N1238" s="11"/>
    </row>
    <row r="1239" spans="2:14">
      <c r="B1239" s="20"/>
      <c r="C1239" s="513"/>
      <c r="D1239" s="112"/>
      <c r="E1239" s="514"/>
      <c r="H1239" s="367">
        <f t="shared" si="64"/>
        <v>-2.7398527890909463E-11</v>
      </c>
      <c r="I1239" s="368">
        <f t="shared" si="63"/>
        <v>0</v>
      </c>
      <c r="J1239" s="511"/>
      <c r="K1239" s="512"/>
      <c r="L1239" s="370"/>
      <c r="M1239" s="5"/>
      <c r="N1239" s="11"/>
    </row>
    <row r="1240" spans="2:14">
      <c r="B1240" s="20"/>
      <c r="C1240" s="513"/>
      <c r="D1240" s="112"/>
      <c r="E1240" s="514"/>
      <c r="H1240" s="367">
        <f t="shared" si="64"/>
        <v>-2.7398527890909463E-11</v>
      </c>
      <c r="I1240" s="368">
        <f t="shared" si="63"/>
        <v>0</v>
      </c>
      <c r="J1240" s="511"/>
      <c r="K1240" s="512"/>
      <c r="L1240" s="370"/>
      <c r="M1240" s="5"/>
      <c r="N1240" s="11"/>
    </row>
    <row r="1241" spans="2:14">
      <c r="B1241" s="20"/>
      <c r="C1241" s="513"/>
      <c r="D1241" s="112"/>
      <c r="E1241" s="514"/>
      <c r="H1241" s="367">
        <f t="shared" si="64"/>
        <v>-2.7398527890909463E-11</v>
      </c>
      <c r="I1241" s="368">
        <f t="shared" si="63"/>
        <v>0</v>
      </c>
      <c r="J1241" s="511"/>
      <c r="K1241" s="512"/>
      <c r="L1241" s="370"/>
      <c r="M1241" s="5"/>
      <c r="N1241" s="11"/>
    </row>
    <row r="1242" spans="2:14">
      <c r="B1242" s="20"/>
      <c r="C1242" s="513"/>
      <c r="D1242" s="112"/>
      <c r="E1242" s="514"/>
      <c r="H1242" s="367">
        <f t="shared" si="64"/>
        <v>-2.7398527890909463E-11</v>
      </c>
      <c r="I1242" s="368">
        <f t="shared" si="63"/>
        <v>0</v>
      </c>
      <c r="J1242" s="511"/>
      <c r="K1242" s="512"/>
      <c r="L1242" s="370"/>
      <c r="M1242" s="5"/>
      <c r="N1242" s="11"/>
    </row>
    <row r="1243" spans="2:14">
      <c r="B1243" s="20"/>
      <c r="C1243" s="513"/>
      <c r="D1243" s="112"/>
      <c r="E1243" s="514"/>
      <c r="H1243" s="367">
        <f t="shared" si="64"/>
        <v>-2.7398527890909463E-11</v>
      </c>
      <c r="I1243" s="368">
        <f t="shared" si="63"/>
        <v>0</v>
      </c>
      <c r="J1243" s="511"/>
      <c r="K1243" s="512"/>
      <c r="L1243" s="370"/>
      <c r="M1243" s="5"/>
      <c r="N1243" s="11"/>
    </row>
    <row r="1244" spans="2:14">
      <c r="B1244" s="20"/>
      <c r="C1244" s="513"/>
      <c r="D1244" s="112"/>
      <c r="E1244" s="514"/>
      <c r="H1244" s="367">
        <f t="shared" si="64"/>
        <v>-2.7398527890909463E-11</v>
      </c>
      <c r="I1244" s="368">
        <f t="shared" ref="I1244:I1274" si="65">I1243-G1244+D1244</f>
        <v>0</v>
      </c>
      <c r="J1244" s="511"/>
      <c r="K1244" s="512"/>
      <c r="L1244" s="370"/>
      <c r="M1244" s="5"/>
      <c r="N1244" s="11"/>
    </row>
    <row r="1245" spans="2:14">
      <c r="B1245" s="20"/>
      <c r="C1245" s="513"/>
      <c r="D1245" s="112"/>
      <c r="E1245" s="514"/>
      <c r="H1245" s="367">
        <f t="shared" si="64"/>
        <v>-2.7398527890909463E-11</v>
      </c>
      <c r="I1245" s="368">
        <f t="shared" si="65"/>
        <v>0</v>
      </c>
      <c r="J1245" s="511"/>
      <c r="K1245" s="512"/>
      <c r="L1245" s="370"/>
      <c r="M1245" s="5"/>
      <c r="N1245" s="11"/>
    </row>
    <row r="1246" spans="2:14">
      <c r="B1246" s="20"/>
      <c r="C1246" s="513"/>
      <c r="D1246" s="112"/>
      <c r="E1246" s="514"/>
      <c r="H1246" s="367">
        <f t="shared" si="64"/>
        <v>-2.7398527890909463E-11</v>
      </c>
      <c r="I1246" s="368">
        <f t="shared" si="65"/>
        <v>0</v>
      </c>
      <c r="J1246" s="511"/>
      <c r="K1246" s="512"/>
      <c r="L1246" s="370"/>
      <c r="M1246" s="5"/>
      <c r="N1246" s="11"/>
    </row>
    <row r="1247" spans="2:14">
      <c r="B1247" s="20"/>
      <c r="C1247" s="513"/>
      <c r="D1247" s="112"/>
      <c r="E1247" s="514"/>
      <c r="H1247" s="367">
        <f t="shared" si="64"/>
        <v>-2.7398527890909463E-11</v>
      </c>
      <c r="I1247" s="368">
        <f t="shared" si="65"/>
        <v>0</v>
      </c>
      <c r="J1247" s="511"/>
      <c r="K1247" s="512"/>
      <c r="L1247" s="370"/>
      <c r="M1247" s="5"/>
      <c r="N1247" s="11"/>
    </row>
    <row r="1248" spans="2:14">
      <c r="B1248" s="20"/>
      <c r="C1248" s="513"/>
      <c r="D1248" s="112"/>
      <c r="E1248" s="514"/>
      <c r="H1248" s="367">
        <f t="shared" si="64"/>
        <v>-2.7398527890909463E-11</v>
      </c>
      <c r="I1248" s="368">
        <f t="shared" si="65"/>
        <v>0</v>
      </c>
      <c r="J1248" s="511"/>
      <c r="K1248" s="512"/>
      <c r="L1248" s="370"/>
      <c r="M1248" s="5"/>
      <c r="N1248" s="11"/>
    </row>
    <row r="1249" spans="2:14">
      <c r="B1249" s="20"/>
      <c r="C1249" s="513"/>
      <c r="D1249" s="112"/>
      <c r="E1249" s="514"/>
      <c r="H1249" s="367">
        <f t="shared" si="64"/>
        <v>-2.7398527890909463E-11</v>
      </c>
      <c r="I1249" s="368">
        <f t="shared" si="65"/>
        <v>0</v>
      </c>
      <c r="J1249" s="511"/>
      <c r="K1249" s="512"/>
      <c r="L1249" s="370"/>
      <c r="M1249" s="5"/>
      <c r="N1249" s="11"/>
    </row>
    <row r="1250" spans="2:14">
      <c r="B1250" s="20"/>
      <c r="C1250" s="513"/>
      <c r="D1250" s="112"/>
      <c r="E1250" s="514"/>
      <c r="H1250" s="367">
        <f t="shared" si="64"/>
        <v>-2.7398527890909463E-11</v>
      </c>
      <c r="I1250" s="368">
        <f t="shared" si="65"/>
        <v>0</v>
      </c>
      <c r="J1250" s="511"/>
      <c r="K1250" s="512"/>
      <c r="L1250" s="370"/>
      <c r="M1250" s="5"/>
      <c r="N1250" s="11"/>
    </row>
    <row r="1251" spans="2:14">
      <c r="B1251" s="20"/>
      <c r="C1251" s="513"/>
      <c r="D1251" s="112"/>
      <c r="E1251" s="514"/>
      <c r="H1251" s="367">
        <f t="shared" si="64"/>
        <v>-2.7398527890909463E-11</v>
      </c>
      <c r="I1251" s="368">
        <f t="shared" si="65"/>
        <v>0</v>
      </c>
      <c r="J1251" s="511"/>
      <c r="K1251" s="512"/>
      <c r="L1251" s="370"/>
      <c r="M1251" s="5"/>
      <c r="N1251" s="11"/>
    </row>
    <row r="1252" spans="2:14">
      <c r="B1252" s="20"/>
      <c r="C1252" s="513"/>
      <c r="D1252" s="112"/>
      <c r="E1252" s="514"/>
      <c r="H1252" s="367">
        <f t="shared" si="64"/>
        <v>-2.7398527890909463E-11</v>
      </c>
      <c r="I1252" s="368">
        <f t="shared" si="65"/>
        <v>0</v>
      </c>
      <c r="J1252" s="511"/>
      <c r="K1252" s="512"/>
      <c r="L1252" s="370"/>
      <c r="M1252" s="5"/>
      <c r="N1252" s="11"/>
    </row>
    <row r="1253" spans="2:14">
      <c r="B1253" s="20"/>
      <c r="C1253" s="513"/>
      <c r="D1253" s="112"/>
      <c r="E1253" s="514"/>
      <c r="H1253" s="367">
        <f t="shared" si="64"/>
        <v>-2.7398527890909463E-11</v>
      </c>
      <c r="I1253" s="368">
        <f t="shared" si="65"/>
        <v>0</v>
      </c>
      <c r="J1253" s="511"/>
      <c r="K1253" s="512"/>
      <c r="L1253" s="370"/>
      <c r="M1253" s="5"/>
      <c r="N1253" s="11"/>
    </row>
    <row r="1254" spans="2:14">
      <c r="B1254" s="20"/>
      <c r="C1254" s="513"/>
      <c r="D1254" s="112"/>
      <c r="E1254" s="514"/>
      <c r="H1254" s="367">
        <f t="shared" si="64"/>
        <v>-2.7398527890909463E-11</v>
      </c>
      <c r="I1254" s="368">
        <f t="shared" si="65"/>
        <v>0</v>
      </c>
      <c r="J1254" s="511"/>
      <c r="K1254" s="512"/>
      <c r="L1254" s="370"/>
      <c r="M1254" s="5"/>
      <c r="N1254" s="11"/>
    </row>
    <row r="1255" spans="2:14">
      <c r="B1255" s="20"/>
      <c r="C1255" s="513"/>
      <c r="D1255" s="112"/>
      <c r="E1255" s="514"/>
      <c r="H1255" s="367">
        <f t="shared" si="64"/>
        <v>-2.7398527890909463E-11</v>
      </c>
      <c r="I1255" s="368">
        <f t="shared" si="65"/>
        <v>0</v>
      </c>
      <c r="J1255" s="511"/>
      <c r="K1255" s="512"/>
      <c r="L1255" s="370"/>
      <c r="M1255" s="5"/>
      <c r="N1255" s="11"/>
    </row>
    <row r="1256" spans="2:14">
      <c r="B1256" s="20"/>
      <c r="C1256" s="513"/>
      <c r="D1256" s="112"/>
      <c r="E1256" s="514"/>
      <c r="H1256" s="367">
        <f t="shared" si="64"/>
        <v>-2.7398527890909463E-11</v>
      </c>
      <c r="I1256" s="368">
        <f t="shared" si="65"/>
        <v>0</v>
      </c>
      <c r="J1256" s="511"/>
      <c r="K1256" s="512"/>
      <c r="L1256" s="370"/>
      <c r="M1256" s="5"/>
      <c r="N1256" s="11"/>
    </row>
    <row r="1257" spans="2:14">
      <c r="B1257" s="20"/>
      <c r="C1257" s="513"/>
      <c r="D1257" s="112"/>
      <c r="E1257" s="514"/>
      <c r="H1257" s="367">
        <f t="shared" si="64"/>
        <v>-2.7398527890909463E-11</v>
      </c>
      <c r="I1257" s="368">
        <f t="shared" si="65"/>
        <v>0</v>
      </c>
      <c r="J1257" s="511"/>
      <c r="K1257" s="512"/>
      <c r="L1257" s="5"/>
      <c r="M1257" s="5"/>
    </row>
    <row r="1258" spans="2:14">
      <c r="B1258" s="20"/>
      <c r="C1258" s="513"/>
      <c r="D1258" s="112"/>
      <c r="E1258" s="514"/>
      <c r="H1258" s="367">
        <f t="shared" si="64"/>
        <v>-2.7398527890909463E-11</v>
      </c>
      <c r="I1258" s="368">
        <f t="shared" si="65"/>
        <v>0</v>
      </c>
      <c r="J1258" s="511"/>
      <c r="K1258" s="512"/>
      <c r="L1258" s="370"/>
      <c r="M1258" s="5"/>
    </row>
    <row r="1259" spans="2:14">
      <c r="B1259" s="20"/>
      <c r="C1259" s="513"/>
      <c r="D1259" s="112"/>
      <c r="E1259" s="514"/>
      <c r="H1259" s="367">
        <f t="shared" si="64"/>
        <v>-2.7398527890909463E-11</v>
      </c>
      <c r="I1259" s="368">
        <f t="shared" si="65"/>
        <v>0</v>
      </c>
      <c r="J1259" s="511"/>
      <c r="K1259" s="512"/>
      <c r="L1259" s="370"/>
      <c r="M1259" s="5"/>
    </row>
    <row r="1260" spans="2:14">
      <c r="B1260" s="20"/>
      <c r="C1260" s="513"/>
      <c r="D1260" s="112"/>
      <c r="E1260" s="514"/>
      <c r="H1260" s="367">
        <f t="shared" si="64"/>
        <v>-2.7398527890909463E-11</v>
      </c>
      <c r="I1260" s="368">
        <f t="shared" si="65"/>
        <v>0</v>
      </c>
      <c r="J1260" s="511"/>
      <c r="K1260" s="512"/>
      <c r="L1260" s="370"/>
      <c r="M1260" s="5"/>
    </row>
    <row r="1261" spans="2:14">
      <c r="B1261" s="20"/>
      <c r="C1261" s="513"/>
      <c r="D1261" s="112"/>
      <c r="E1261" s="514"/>
      <c r="H1261" s="367">
        <f t="shared" si="64"/>
        <v>-2.7398527890909463E-11</v>
      </c>
      <c r="I1261" s="368">
        <f t="shared" si="65"/>
        <v>0</v>
      </c>
      <c r="J1261" s="511"/>
      <c r="K1261" s="512"/>
      <c r="L1261" s="370"/>
      <c r="M1261" s="5"/>
    </row>
    <row r="1262" spans="2:14">
      <c r="B1262" s="20"/>
      <c r="C1262" s="513"/>
      <c r="D1262" s="112"/>
      <c r="E1262" s="514"/>
      <c r="H1262" s="367">
        <f t="shared" si="64"/>
        <v>-2.7398527890909463E-11</v>
      </c>
      <c r="I1262" s="368">
        <f t="shared" si="65"/>
        <v>0</v>
      </c>
      <c r="J1262" s="511"/>
      <c r="K1262" s="512"/>
      <c r="L1262" s="370"/>
      <c r="M1262" s="5"/>
    </row>
    <row r="1263" spans="2:14">
      <c r="B1263" s="20"/>
      <c r="C1263" s="513"/>
      <c r="D1263" s="112"/>
      <c r="E1263" s="514"/>
      <c r="H1263" s="367">
        <f t="shared" si="64"/>
        <v>-2.7398527890909463E-11</v>
      </c>
      <c r="I1263" s="368">
        <f t="shared" si="65"/>
        <v>0</v>
      </c>
      <c r="J1263" s="511"/>
      <c r="K1263" s="512"/>
      <c r="L1263" s="370"/>
      <c r="M1263" s="5"/>
    </row>
    <row r="1264" spans="2:14">
      <c r="B1264" s="20"/>
      <c r="C1264" s="513"/>
      <c r="D1264" s="112"/>
      <c r="E1264" s="514"/>
      <c r="H1264" s="367">
        <f t="shared" si="64"/>
        <v>-2.7398527890909463E-11</v>
      </c>
      <c r="I1264" s="368">
        <f t="shared" si="65"/>
        <v>0</v>
      </c>
      <c r="J1264" s="511"/>
      <c r="K1264" s="512"/>
      <c r="L1264" s="370"/>
      <c r="M1264" s="5"/>
    </row>
    <row r="1265" spans="2:13">
      <c r="B1265" s="20"/>
      <c r="C1265" s="513"/>
      <c r="D1265" s="112"/>
      <c r="E1265" s="514"/>
      <c r="H1265" s="367">
        <f t="shared" si="64"/>
        <v>-2.7398527890909463E-11</v>
      </c>
      <c r="I1265" s="368">
        <f t="shared" si="65"/>
        <v>0</v>
      </c>
      <c r="J1265" s="511"/>
      <c r="K1265" s="512"/>
      <c r="L1265" s="370"/>
      <c r="M1265" s="5"/>
    </row>
    <row r="1266" spans="2:13">
      <c r="B1266" s="20"/>
      <c r="C1266" s="513"/>
      <c r="D1266" s="112"/>
      <c r="E1266" s="514"/>
      <c r="H1266" s="367">
        <f t="shared" si="64"/>
        <v>-2.7398527890909463E-11</v>
      </c>
      <c r="I1266" s="368">
        <f t="shared" si="65"/>
        <v>0</v>
      </c>
      <c r="J1266" s="511"/>
      <c r="K1266" s="512"/>
      <c r="L1266" s="370"/>
      <c r="M1266" s="5"/>
    </row>
    <row r="1267" spans="2:13">
      <c r="B1267" s="20"/>
      <c r="C1267" s="513"/>
      <c r="D1267" s="112"/>
      <c r="E1267" s="514"/>
      <c r="H1267" s="367">
        <f t="shared" si="64"/>
        <v>-2.7398527890909463E-11</v>
      </c>
      <c r="I1267" s="368">
        <f t="shared" si="65"/>
        <v>0</v>
      </c>
      <c r="J1267" s="511"/>
      <c r="K1267" s="512"/>
      <c r="L1267" s="370"/>
      <c r="M1267" s="5"/>
    </row>
    <row r="1268" spans="2:13">
      <c r="B1268" s="20"/>
      <c r="C1268" s="513"/>
      <c r="D1268" s="112"/>
      <c r="E1268" s="514"/>
      <c r="H1268" s="367">
        <f t="shared" si="64"/>
        <v>-2.7398527890909463E-11</v>
      </c>
      <c r="I1268" s="368">
        <f t="shared" si="65"/>
        <v>0</v>
      </c>
      <c r="J1268" s="511"/>
      <c r="K1268" s="512"/>
      <c r="L1268" s="370"/>
      <c r="M1268" s="5"/>
    </row>
    <row r="1269" spans="2:13">
      <c r="B1269" s="20"/>
      <c r="C1269" s="513"/>
      <c r="D1269" s="112"/>
      <c r="E1269" s="514"/>
      <c r="H1269" s="367">
        <f t="shared" si="64"/>
        <v>-2.7398527890909463E-11</v>
      </c>
      <c r="I1269" s="368">
        <f t="shared" si="65"/>
        <v>0</v>
      </c>
      <c r="J1269" s="511"/>
      <c r="K1269" s="512"/>
      <c r="L1269" s="370"/>
      <c r="M1269" s="5"/>
    </row>
    <row r="1270" spans="2:13">
      <c r="B1270" s="20"/>
      <c r="C1270" s="513"/>
      <c r="D1270" s="112"/>
      <c r="E1270" s="514"/>
      <c r="H1270" s="367">
        <f t="shared" si="64"/>
        <v>-2.7398527890909463E-11</v>
      </c>
      <c r="I1270" s="368">
        <f t="shared" si="65"/>
        <v>0</v>
      </c>
      <c r="J1270" s="511"/>
      <c r="K1270" s="512"/>
      <c r="L1270" s="370"/>
      <c r="M1270" s="5"/>
    </row>
    <row r="1271" spans="2:13">
      <c r="B1271" s="20"/>
      <c r="C1271" s="513"/>
      <c r="D1271" s="112"/>
      <c r="E1271" s="514"/>
      <c r="H1271" s="367">
        <f t="shared" si="64"/>
        <v>-2.7398527890909463E-11</v>
      </c>
      <c r="I1271" s="368">
        <f t="shared" si="65"/>
        <v>0</v>
      </c>
      <c r="J1271" s="511"/>
      <c r="K1271" s="512"/>
      <c r="L1271" s="370"/>
      <c r="M1271" s="5"/>
    </row>
    <row r="1272" spans="2:13">
      <c r="B1272" s="20"/>
      <c r="C1272" s="513"/>
      <c r="D1272" s="112"/>
      <c r="E1272" s="514"/>
      <c r="H1272" s="367">
        <f t="shared" si="64"/>
        <v>-2.7398527890909463E-11</v>
      </c>
      <c r="I1272" s="368">
        <f t="shared" si="65"/>
        <v>0</v>
      </c>
      <c r="J1272" s="511"/>
      <c r="K1272" s="512"/>
      <c r="L1272" s="370"/>
      <c r="M1272" s="5"/>
    </row>
    <row r="1273" spans="2:13">
      <c r="B1273" s="20"/>
      <c r="C1273" s="513"/>
      <c r="D1273" s="112"/>
      <c r="E1273" s="514"/>
      <c r="H1273" s="367">
        <f t="shared" si="64"/>
        <v>-2.7398527890909463E-11</v>
      </c>
      <c r="I1273" s="368">
        <f t="shared" si="65"/>
        <v>0</v>
      </c>
      <c r="J1273" s="511"/>
      <c r="K1273" s="512"/>
      <c r="L1273" s="370"/>
      <c r="M1273" s="5"/>
    </row>
    <row r="1274" spans="2:13">
      <c r="B1274" s="20"/>
      <c r="C1274" s="513"/>
      <c r="D1274" s="112"/>
      <c r="E1274" s="514"/>
      <c r="H1274" s="367">
        <f t="shared" si="64"/>
        <v>-2.7398527890909463E-11</v>
      </c>
      <c r="I1274" s="368">
        <f t="shared" si="65"/>
        <v>0</v>
      </c>
      <c r="J1274" s="511"/>
      <c r="K1274" s="512"/>
      <c r="L1274" s="370"/>
      <c r="M1274" s="5"/>
    </row>
    <row r="1275" spans="2:13">
      <c r="B1275" s="20"/>
      <c r="C1275" s="513"/>
      <c r="D1275" s="112"/>
      <c r="E1275" s="514"/>
      <c r="H1275" s="367">
        <f t="shared" si="64"/>
        <v>-2.7398527890909463E-11</v>
      </c>
      <c r="I1275" s="368">
        <f t="shared" ref="I1275:I1294" si="66">I1274-G1275+D1275</f>
        <v>0</v>
      </c>
      <c r="J1275" s="511"/>
      <c r="K1275" s="512"/>
      <c r="L1275" s="370"/>
      <c r="M1275" s="5"/>
    </row>
    <row r="1276" spans="2:13">
      <c r="B1276" s="20"/>
      <c r="C1276" s="513"/>
      <c r="D1276" s="112"/>
      <c r="E1276" s="514"/>
      <c r="H1276" s="367">
        <f t="shared" si="64"/>
        <v>-2.7398527890909463E-11</v>
      </c>
      <c r="I1276" s="368">
        <f t="shared" si="66"/>
        <v>0</v>
      </c>
      <c r="J1276" s="511"/>
      <c r="K1276" s="512"/>
      <c r="L1276" s="370"/>
      <c r="M1276" s="5"/>
    </row>
    <row r="1277" spans="2:13">
      <c r="B1277" s="20"/>
      <c r="C1277" s="513"/>
      <c r="D1277" s="112"/>
      <c r="E1277" s="514"/>
      <c r="H1277" s="367">
        <f t="shared" si="64"/>
        <v>-2.7398527890909463E-11</v>
      </c>
      <c r="I1277" s="368">
        <f t="shared" si="66"/>
        <v>0</v>
      </c>
      <c r="J1277" s="511"/>
      <c r="K1277" s="512"/>
      <c r="L1277" s="5"/>
      <c r="M1277" s="5"/>
    </row>
    <row r="1278" spans="2:13">
      <c r="B1278" s="20"/>
      <c r="C1278" s="513"/>
      <c r="D1278" s="112"/>
      <c r="E1278" s="514"/>
      <c r="H1278" s="367">
        <f t="shared" si="64"/>
        <v>-2.7398527890909463E-11</v>
      </c>
      <c r="I1278" s="368">
        <f t="shared" si="66"/>
        <v>0</v>
      </c>
      <c r="J1278" s="511"/>
      <c r="K1278" s="512"/>
      <c r="L1278" s="5"/>
      <c r="M1278" s="5"/>
    </row>
    <row r="1279" spans="2:13">
      <c r="B1279" s="20"/>
      <c r="C1279" s="513"/>
      <c r="D1279" s="112"/>
      <c r="E1279" s="514"/>
      <c r="H1279" s="367">
        <f t="shared" si="64"/>
        <v>-2.7398527890909463E-11</v>
      </c>
      <c r="I1279" s="368">
        <f t="shared" si="66"/>
        <v>0</v>
      </c>
      <c r="J1279" s="511"/>
      <c r="K1279" s="512"/>
      <c r="L1279" s="5"/>
      <c r="M1279" s="5"/>
    </row>
    <row r="1280" spans="2:13">
      <c r="B1280" s="20"/>
      <c r="C1280" s="513"/>
      <c r="D1280" s="112"/>
      <c r="E1280" s="514"/>
      <c r="H1280" s="367">
        <f t="shared" si="64"/>
        <v>-2.7398527890909463E-11</v>
      </c>
      <c r="I1280" s="368">
        <f t="shared" si="66"/>
        <v>0</v>
      </c>
      <c r="J1280" s="511"/>
      <c r="K1280" s="512"/>
      <c r="L1280" s="5"/>
      <c r="M1280" s="5"/>
    </row>
    <row r="1281" spans="2:13">
      <c r="B1281" s="20"/>
      <c r="C1281" s="513"/>
      <c r="D1281" s="112"/>
      <c r="E1281" s="514"/>
      <c r="H1281" s="367">
        <f t="shared" si="64"/>
        <v>-2.7398527890909463E-11</v>
      </c>
      <c r="I1281" s="368">
        <f t="shared" si="66"/>
        <v>0</v>
      </c>
      <c r="J1281" s="511"/>
      <c r="K1281" s="512"/>
      <c r="L1281" s="5"/>
      <c r="M1281" s="5"/>
    </row>
    <row r="1282" spans="2:13">
      <c r="B1282" s="20"/>
      <c r="C1282" s="513"/>
      <c r="D1282" s="112"/>
      <c r="E1282" s="514"/>
      <c r="H1282" s="367">
        <f t="shared" si="64"/>
        <v>-2.7398527890909463E-11</v>
      </c>
      <c r="I1282" s="368">
        <f t="shared" si="66"/>
        <v>0</v>
      </c>
      <c r="J1282" s="511"/>
      <c r="K1282" s="512"/>
      <c r="L1282" s="5"/>
      <c r="M1282" s="5"/>
    </row>
    <row r="1283" spans="2:13">
      <c r="B1283" s="20"/>
      <c r="C1283" s="513"/>
      <c r="D1283" s="112"/>
      <c r="E1283" s="514"/>
      <c r="H1283" s="367">
        <f t="shared" si="64"/>
        <v>-2.7398527890909463E-11</v>
      </c>
      <c r="I1283" s="368">
        <f t="shared" si="66"/>
        <v>0</v>
      </c>
      <c r="J1283" s="511"/>
      <c r="K1283" s="512"/>
      <c r="L1283" s="5"/>
      <c r="M1283" s="5"/>
    </row>
    <row r="1284" spans="2:13">
      <c r="B1284" s="20"/>
      <c r="C1284" s="513"/>
      <c r="D1284" s="112"/>
      <c r="E1284" s="514"/>
      <c r="H1284" s="367">
        <f t="shared" si="64"/>
        <v>-2.7398527890909463E-11</v>
      </c>
      <c r="I1284" s="368">
        <f t="shared" si="66"/>
        <v>0</v>
      </c>
      <c r="J1284" s="511"/>
      <c r="K1284" s="512"/>
      <c r="L1284" s="5"/>
      <c r="M1284" s="5"/>
    </row>
    <row r="1285" spans="2:13">
      <c r="B1285" s="20"/>
      <c r="C1285" s="513"/>
      <c r="D1285" s="112"/>
      <c r="E1285" s="514"/>
      <c r="H1285" s="367">
        <f t="shared" si="64"/>
        <v>-2.7398527890909463E-11</v>
      </c>
      <c r="I1285" s="368">
        <f t="shared" si="66"/>
        <v>0</v>
      </c>
      <c r="J1285" s="511"/>
      <c r="K1285" s="512"/>
      <c r="L1285" s="5"/>
      <c r="M1285" s="5"/>
    </row>
    <row r="1286" spans="2:13">
      <c r="B1286" s="20"/>
      <c r="C1286" s="513"/>
      <c r="D1286" s="112"/>
      <c r="E1286" s="514"/>
      <c r="H1286" s="367">
        <f t="shared" si="64"/>
        <v>-2.7398527890909463E-11</v>
      </c>
      <c r="I1286" s="368">
        <f t="shared" si="66"/>
        <v>0</v>
      </c>
      <c r="J1286" s="511"/>
      <c r="K1286" s="512"/>
      <c r="L1286" s="5"/>
      <c r="M1286" s="5"/>
    </row>
    <row r="1287" spans="2:13">
      <c r="B1287" s="20"/>
      <c r="C1287" s="513"/>
      <c r="D1287" s="112"/>
      <c r="E1287" s="514"/>
      <c r="H1287" s="367">
        <f t="shared" si="64"/>
        <v>-2.7398527890909463E-11</v>
      </c>
      <c r="I1287" s="368">
        <f t="shared" si="66"/>
        <v>0</v>
      </c>
      <c r="J1287" s="511"/>
      <c r="K1287" s="512"/>
      <c r="L1287" s="5"/>
      <c r="M1287" s="5"/>
    </row>
    <row r="1288" spans="2:13">
      <c r="B1288" s="20"/>
      <c r="C1288" s="513"/>
      <c r="D1288" s="112"/>
      <c r="E1288" s="514"/>
      <c r="H1288" s="367">
        <f t="shared" si="64"/>
        <v>-2.7398527890909463E-11</v>
      </c>
      <c r="I1288" s="368">
        <f t="shared" si="66"/>
        <v>0</v>
      </c>
      <c r="J1288" s="511"/>
      <c r="K1288" s="512"/>
      <c r="L1288" s="5"/>
      <c r="M1288" s="5"/>
    </row>
    <row r="1289" spans="2:13">
      <c r="B1289" s="20"/>
      <c r="C1289" s="513"/>
      <c r="D1289" s="112"/>
      <c r="E1289" s="514"/>
      <c r="H1289" s="367">
        <f t="shared" si="64"/>
        <v>-2.7398527890909463E-11</v>
      </c>
      <c r="I1289" s="368">
        <f t="shared" si="66"/>
        <v>0</v>
      </c>
      <c r="J1289" s="511"/>
      <c r="K1289" s="512"/>
      <c r="L1289" s="5"/>
      <c r="M1289" s="5"/>
    </row>
    <row r="1290" spans="2:13">
      <c r="B1290" s="20"/>
      <c r="C1290" s="513"/>
      <c r="D1290" s="112"/>
      <c r="E1290" s="514"/>
      <c r="H1290" s="367">
        <f t="shared" si="64"/>
        <v>-2.7398527890909463E-11</v>
      </c>
      <c r="I1290" s="368">
        <f t="shared" si="66"/>
        <v>0</v>
      </c>
      <c r="J1290" s="511"/>
      <c r="K1290" s="512"/>
      <c r="L1290" s="5"/>
      <c r="M1290" s="5"/>
    </row>
    <row r="1291" spans="2:13">
      <c r="B1291" s="20"/>
      <c r="C1291" s="513"/>
      <c r="D1291" s="112"/>
      <c r="E1291" s="514"/>
      <c r="H1291" s="367">
        <f t="shared" si="64"/>
        <v>-2.7398527890909463E-11</v>
      </c>
      <c r="I1291" s="368">
        <f t="shared" si="66"/>
        <v>0</v>
      </c>
      <c r="J1291" s="511"/>
      <c r="K1291" s="512"/>
      <c r="L1291" s="5"/>
      <c r="M1291" s="5"/>
    </row>
    <row r="1292" spans="2:13">
      <c r="B1292" s="20"/>
      <c r="C1292" s="513"/>
      <c r="D1292" s="112"/>
      <c r="E1292" s="514"/>
      <c r="H1292" s="367">
        <f t="shared" si="64"/>
        <v>-2.7398527890909463E-11</v>
      </c>
      <c r="I1292" s="368">
        <f t="shared" si="66"/>
        <v>0</v>
      </c>
      <c r="J1292" s="511"/>
      <c r="K1292" s="512"/>
      <c r="L1292" s="5"/>
      <c r="M1292" s="5"/>
    </row>
    <row r="1293" spans="2:13">
      <c r="B1293" s="20"/>
      <c r="C1293" s="513"/>
      <c r="D1293" s="112"/>
      <c r="E1293" s="514"/>
      <c r="H1293" s="367">
        <f t="shared" si="64"/>
        <v>-2.7398527890909463E-11</v>
      </c>
      <c r="I1293" s="368">
        <f t="shared" si="66"/>
        <v>0</v>
      </c>
      <c r="J1293" s="511"/>
      <c r="K1293" s="512"/>
      <c r="L1293" s="5"/>
      <c r="M1293" s="5"/>
    </row>
    <row r="1294" spans="2:13">
      <c r="B1294" s="20"/>
      <c r="C1294" s="513"/>
      <c r="D1294" s="112"/>
      <c r="E1294" s="514"/>
      <c r="H1294" s="367">
        <f t="shared" ref="H1294:H1357" si="67">H1293-F1294+C1294</f>
        <v>-2.7398527890909463E-11</v>
      </c>
      <c r="I1294" s="368">
        <f t="shared" si="66"/>
        <v>0</v>
      </c>
      <c r="J1294" s="511"/>
      <c r="K1294" s="512"/>
      <c r="L1294" s="5"/>
      <c r="M1294" s="5"/>
    </row>
    <row r="1295" spans="2:13">
      <c r="B1295" s="20"/>
      <c r="C1295" s="513"/>
      <c r="D1295" s="112"/>
      <c r="E1295" s="514"/>
      <c r="H1295" s="367">
        <f t="shared" si="67"/>
        <v>-2.7398527890909463E-11</v>
      </c>
      <c r="I1295" s="368">
        <f t="shared" ref="I1295:I1310" si="68">I1294-G1295+D1295</f>
        <v>0</v>
      </c>
      <c r="J1295" s="511"/>
      <c r="K1295" s="512"/>
      <c r="L1295" s="5"/>
      <c r="M1295" s="5"/>
    </row>
    <row r="1296" spans="2:13">
      <c r="B1296" s="20"/>
      <c r="C1296" s="513"/>
      <c r="D1296" s="112"/>
      <c r="E1296" s="514"/>
      <c r="H1296" s="367">
        <f t="shared" si="67"/>
        <v>-2.7398527890909463E-11</v>
      </c>
      <c r="I1296" s="368">
        <f t="shared" si="68"/>
        <v>0</v>
      </c>
      <c r="J1296" s="511"/>
      <c r="K1296" s="512"/>
      <c r="L1296" s="5"/>
      <c r="M1296" s="5"/>
    </row>
    <row r="1297" spans="2:13">
      <c r="B1297" s="20"/>
      <c r="C1297" s="513"/>
      <c r="D1297" s="112"/>
      <c r="E1297" s="514"/>
      <c r="H1297" s="367">
        <f t="shared" si="67"/>
        <v>-2.7398527890909463E-11</v>
      </c>
      <c r="I1297" s="368">
        <f t="shared" si="68"/>
        <v>0</v>
      </c>
      <c r="J1297" s="511"/>
      <c r="K1297" s="512"/>
      <c r="L1297" s="5"/>
      <c r="M1297" s="5"/>
    </row>
    <row r="1298" spans="2:13">
      <c r="B1298" s="20"/>
      <c r="C1298" s="513"/>
      <c r="D1298" s="112"/>
      <c r="E1298" s="514"/>
      <c r="H1298" s="367">
        <f t="shared" si="67"/>
        <v>-2.7398527890909463E-11</v>
      </c>
      <c r="I1298" s="368">
        <f t="shared" si="68"/>
        <v>0</v>
      </c>
      <c r="J1298" s="511"/>
      <c r="K1298" s="512"/>
      <c r="L1298" s="5"/>
      <c r="M1298" s="5"/>
    </row>
    <row r="1299" spans="2:13">
      <c r="B1299" s="20"/>
      <c r="C1299" s="513"/>
      <c r="D1299" s="112"/>
      <c r="E1299" s="514"/>
      <c r="H1299" s="367">
        <f t="shared" si="67"/>
        <v>-2.7398527890909463E-11</v>
      </c>
      <c r="I1299" s="368">
        <f t="shared" si="68"/>
        <v>0</v>
      </c>
      <c r="J1299" s="511"/>
      <c r="K1299" s="512"/>
      <c r="L1299" s="5"/>
      <c r="M1299" s="5"/>
    </row>
    <row r="1300" spans="2:13">
      <c r="B1300" s="20"/>
      <c r="C1300" s="513"/>
      <c r="D1300" s="112"/>
      <c r="E1300" s="514"/>
      <c r="H1300" s="367">
        <f t="shared" si="67"/>
        <v>-2.7398527890909463E-11</v>
      </c>
      <c r="I1300" s="368">
        <f t="shared" si="68"/>
        <v>0</v>
      </c>
      <c r="J1300" s="511"/>
      <c r="K1300" s="512"/>
      <c r="L1300" s="5"/>
      <c r="M1300" s="5"/>
    </row>
    <row r="1301" spans="2:13">
      <c r="B1301" s="20"/>
      <c r="C1301" s="513"/>
      <c r="D1301" s="112"/>
      <c r="E1301" s="514"/>
      <c r="H1301" s="367">
        <f t="shared" si="67"/>
        <v>-2.7398527890909463E-11</v>
      </c>
      <c r="I1301" s="368">
        <f t="shared" si="68"/>
        <v>0</v>
      </c>
      <c r="J1301" s="511"/>
      <c r="K1301" s="512"/>
      <c r="L1301" s="5"/>
      <c r="M1301" s="5"/>
    </row>
    <row r="1302" spans="2:13">
      <c r="B1302" s="20"/>
      <c r="C1302" s="513"/>
      <c r="D1302" s="112"/>
      <c r="E1302" s="514"/>
      <c r="H1302" s="367">
        <f t="shared" si="67"/>
        <v>-2.7398527890909463E-11</v>
      </c>
      <c r="I1302" s="368">
        <f t="shared" si="68"/>
        <v>0</v>
      </c>
      <c r="J1302" s="511"/>
      <c r="K1302" s="512"/>
      <c r="L1302" s="5"/>
      <c r="M1302" s="5"/>
    </row>
    <row r="1303" spans="2:13">
      <c r="B1303" s="20"/>
      <c r="C1303" s="513"/>
      <c r="D1303" s="112"/>
      <c r="E1303" s="514"/>
      <c r="H1303" s="367">
        <f t="shared" si="67"/>
        <v>-2.7398527890909463E-11</v>
      </c>
      <c r="I1303" s="368">
        <f t="shared" si="68"/>
        <v>0</v>
      </c>
      <c r="J1303" s="511"/>
      <c r="K1303" s="512"/>
      <c r="L1303" s="5"/>
      <c r="M1303" s="5"/>
    </row>
    <row r="1304" spans="2:13">
      <c r="B1304" s="20"/>
      <c r="C1304" s="513"/>
      <c r="D1304" s="112"/>
      <c r="E1304" s="514"/>
      <c r="H1304" s="367">
        <f t="shared" si="67"/>
        <v>-2.7398527890909463E-11</v>
      </c>
      <c r="I1304" s="368">
        <f t="shared" si="68"/>
        <v>0</v>
      </c>
      <c r="J1304" s="511"/>
      <c r="K1304" s="512"/>
      <c r="L1304" s="5"/>
      <c r="M1304" s="5"/>
    </row>
    <row r="1305" spans="2:13">
      <c r="B1305" s="20"/>
      <c r="C1305" s="513"/>
      <c r="D1305" s="112"/>
      <c r="E1305" s="514"/>
      <c r="H1305" s="367">
        <f t="shared" si="67"/>
        <v>-2.7398527890909463E-11</v>
      </c>
      <c r="I1305" s="368">
        <f t="shared" si="68"/>
        <v>0</v>
      </c>
      <c r="J1305" s="511"/>
      <c r="K1305" s="512"/>
      <c r="L1305" s="5"/>
      <c r="M1305" s="5"/>
    </row>
    <row r="1306" spans="2:13">
      <c r="B1306" s="20"/>
      <c r="C1306" s="513"/>
      <c r="D1306" s="112"/>
      <c r="E1306" s="514"/>
      <c r="H1306" s="367">
        <f t="shared" si="67"/>
        <v>-2.7398527890909463E-11</v>
      </c>
      <c r="I1306" s="368">
        <f t="shared" si="68"/>
        <v>0</v>
      </c>
      <c r="J1306" s="511"/>
      <c r="K1306" s="512"/>
      <c r="L1306" s="5"/>
      <c r="M1306" s="5"/>
    </row>
    <row r="1307" spans="2:13">
      <c r="B1307" s="20"/>
      <c r="C1307" s="513"/>
      <c r="D1307" s="112"/>
      <c r="E1307" s="514"/>
      <c r="H1307" s="367">
        <f t="shared" si="67"/>
        <v>-2.7398527890909463E-11</v>
      </c>
      <c r="I1307" s="368">
        <f t="shared" si="68"/>
        <v>0</v>
      </c>
      <c r="J1307" s="511"/>
      <c r="K1307" s="512"/>
      <c r="L1307" s="5"/>
      <c r="M1307" s="5"/>
    </row>
    <row r="1308" spans="2:13">
      <c r="B1308" s="20"/>
      <c r="C1308" s="513"/>
      <c r="D1308" s="112"/>
      <c r="E1308" s="514"/>
      <c r="H1308" s="367">
        <f t="shared" si="67"/>
        <v>-2.7398527890909463E-11</v>
      </c>
      <c r="I1308" s="368">
        <f t="shared" si="68"/>
        <v>0</v>
      </c>
      <c r="J1308" s="511"/>
      <c r="K1308" s="512"/>
      <c r="L1308" s="5"/>
      <c r="M1308" s="5"/>
    </row>
    <row r="1309" spans="2:13">
      <c r="B1309" s="20"/>
      <c r="C1309" s="513"/>
      <c r="D1309" s="112"/>
      <c r="E1309" s="514"/>
      <c r="H1309" s="367">
        <f t="shared" si="67"/>
        <v>-2.7398527890909463E-11</v>
      </c>
      <c r="I1309" s="368">
        <f t="shared" si="68"/>
        <v>0</v>
      </c>
      <c r="J1309" s="511"/>
      <c r="K1309" s="512"/>
      <c r="L1309" s="5"/>
      <c r="M1309" s="5"/>
    </row>
    <row r="1310" spans="2:13">
      <c r="B1310" s="20"/>
      <c r="C1310" s="513"/>
      <c r="D1310" s="112"/>
      <c r="E1310" s="514"/>
      <c r="H1310" s="367">
        <f t="shared" si="67"/>
        <v>-2.7398527890909463E-11</v>
      </c>
      <c r="I1310" s="368">
        <f t="shared" si="68"/>
        <v>0</v>
      </c>
      <c r="J1310" s="511"/>
      <c r="K1310" s="512"/>
      <c r="L1310" s="5"/>
      <c r="M1310" s="5"/>
    </row>
    <row r="1311" spans="2:13">
      <c r="B1311" s="20"/>
      <c r="C1311" s="513"/>
      <c r="D1311" s="112"/>
      <c r="E1311" s="514"/>
      <c r="H1311" s="367">
        <f t="shared" si="67"/>
        <v>-2.7398527890909463E-11</v>
      </c>
      <c r="I1311" s="368">
        <f t="shared" ref="I1311:I1318" si="69">I1310-G1311+D1311</f>
        <v>0</v>
      </c>
      <c r="J1311" s="511"/>
      <c r="K1311" s="512"/>
      <c r="L1311" s="5"/>
      <c r="M1311" s="5"/>
    </row>
    <row r="1312" spans="2:13">
      <c r="B1312" s="20"/>
      <c r="C1312" s="513"/>
      <c r="D1312" s="112"/>
      <c r="E1312" s="514"/>
      <c r="H1312" s="367">
        <f t="shared" si="67"/>
        <v>-2.7398527890909463E-11</v>
      </c>
      <c r="I1312" s="368">
        <f t="shared" si="69"/>
        <v>0</v>
      </c>
      <c r="J1312" s="511"/>
      <c r="K1312" s="512"/>
      <c r="L1312" s="5"/>
      <c r="M1312" s="5"/>
    </row>
    <row r="1313" spans="2:13">
      <c r="B1313" s="20"/>
      <c r="C1313" s="513"/>
      <c r="D1313" s="112"/>
      <c r="E1313" s="514"/>
      <c r="H1313" s="367">
        <f t="shared" si="67"/>
        <v>-2.7398527890909463E-11</v>
      </c>
      <c r="I1313" s="368">
        <f t="shared" si="69"/>
        <v>0</v>
      </c>
      <c r="J1313" s="511"/>
      <c r="K1313" s="512"/>
      <c r="L1313" s="5"/>
      <c r="M1313" s="5"/>
    </row>
    <row r="1314" spans="2:13">
      <c r="B1314" s="20"/>
      <c r="C1314" s="513"/>
      <c r="D1314" s="112"/>
      <c r="E1314" s="514"/>
      <c r="H1314" s="367">
        <f t="shared" si="67"/>
        <v>-2.7398527890909463E-11</v>
      </c>
      <c r="I1314" s="368">
        <f t="shared" si="69"/>
        <v>0</v>
      </c>
      <c r="J1314" s="511"/>
      <c r="K1314" s="512"/>
      <c r="L1314" s="5"/>
      <c r="M1314" s="5"/>
    </row>
    <row r="1315" spans="2:13">
      <c r="B1315" s="20"/>
      <c r="C1315" s="513"/>
      <c r="D1315" s="112"/>
      <c r="E1315" s="514"/>
      <c r="H1315" s="367">
        <f t="shared" si="67"/>
        <v>-2.7398527890909463E-11</v>
      </c>
      <c r="I1315" s="368">
        <f t="shared" si="69"/>
        <v>0</v>
      </c>
      <c r="J1315" s="511"/>
      <c r="K1315" s="512"/>
      <c r="L1315" s="5"/>
      <c r="M1315" s="5"/>
    </row>
    <row r="1316" spans="2:13">
      <c r="B1316" s="20"/>
      <c r="C1316" s="513"/>
      <c r="D1316" s="112"/>
      <c r="E1316" s="514"/>
      <c r="H1316" s="367">
        <f t="shared" si="67"/>
        <v>-2.7398527890909463E-11</v>
      </c>
      <c r="I1316" s="368">
        <f t="shared" si="69"/>
        <v>0</v>
      </c>
      <c r="J1316" s="511"/>
      <c r="K1316" s="512"/>
      <c r="L1316" s="5"/>
      <c r="M1316" s="5"/>
    </row>
    <row r="1317" spans="2:13">
      <c r="B1317" s="20"/>
      <c r="C1317" s="513"/>
      <c r="D1317" s="112"/>
      <c r="E1317" s="514"/>
      <c r="H1317" s="367">
        <f t="shared" si="67"/>
        <v>-2.7398527890909463E-11</v>
      </c>
      <c r="I1317" s="368">
        <f t="shared" si="69"/>
        <v>0</v>
      </c>
      <c r="J1317" s="511"/>
      <c r="K1317" s="512"/>
      <c r="L1317" s="5"/>
      <c r="M1317" s="5"/>
    </row>
    <row r="1318" spans="2:13">
      <c r="B1318" s="20"/>
      <c r="C1318" s="513"/>
      <c r="D1318" s="112"/>
      <c r="E1318" s="514"/>
      <c r="H1318" s="367">
        <f t="shared" si="67"/>
        <v>-2.7398527890909463E-11</v>
      </c>
      <c r="I1318" s="368">
        <f t="shared" si="69"/>
        <v>0</v>
      </c>
      <c r="J1318" s="511"/>
      <c r="K1318" s="512"/>
      <c r="L1318" s="5"/>
      <c r="M1318" s="5"/>
    </row>
    <row r="1319" spans="2:13">
      <c r="B1319" s="20"/>
      <c r="C1319" s="513"/>
      <c r="D1319" s="112"/>
      <c r="E1319" s="514"/>
      <c r="H1319" s="367">
        <f t="shared" si="67"/>
        <v>-2.7398527890909463E-11</v>
      </c>
      <c r="I1319" s="368">
        <f t="shared" ref="I1319:I1339" si="70">I1318-G1319+D1319</f>
        <v>0</v>
      </c>
      <c r="J1319" s="511"/>
      <c r="K1319" s="512"/>
      <c r="L1319" s="5"/>
      <c r="M1319" s="5"/>
    </row>
    <row r="1320" spans="2:13">
      <c r="B1320" s="20"/>
      <c r="C1320" s="513"/>
      <c r="D1320" s="112"/>
      <c r="E1320" s="514"/>
      <c r="H1320" s="367">
        <f t="shared" si="67"/>
        <v>-2.7398527890909463E-11</v>
      </c>
      <c r="I1320" s="368">
        <f t="shared" si="70"/>
        <v>0</v>
      </c>
      <c r="J1320" s="511"/>
      <c r="K1320" s="512"/>
      <c r="L1320" s="5"/>
      <c r="M1320" s="5"/>
    </row>
    <row r="1321" spans="2:13">
      <c r="B1321" s="20"/>
      <c r="C1321" s="513"/>
      <c r="D1321" s="112"/>
      <c r="E1321" s="514"/>
      <c r="H1321" s="367">
        <f t="shared" si="67"/>
        <v>-2.7398527890909463E-11</v>
      </c>
      <c r="I1321" s="368">
        <f t="shared" si="70"/>
        <v>0</v>
      </c>
      <c r="J1321" s="511"/>
      <c r="K1321" s="512"/>
      <c r="L1321" s="5"/>
      <c r="M1321" s="5"/>
    </row>
    <row r="1322" spans="2:13">
      <c r="B1322" s="20"/>
      <c r="C1322" s="513"/>
      <c r="D1322" s="112"/>
      <c r="E1322" s="514"/>
      <c r="H1322" s="367">
        <f t="shared" si="67"/>
        <v>-2.7398527890909463E-11</v>
      </c>
      <c r="I1322" s="368">
        <f t="shared" si="70"/>
        <v>0</v>
      </c>
      <c r="J1322" s="511"/>
      <c r="K1322" s="512"/>
      <c r="L1322" s="5"/>
      <c r="M1322" s="5"/>
    </row>
    <row r="1323" spans="2:13">
      <c r="B1323" s="20"/>
      <c r="C1323" s="513"/>
      <c r="D1323" s="112"/>
      <c r="E1323" s="514"/>
      <c r="H1323" s="367">
        <f t="shared" si="67"/>
        <v>-2.7398527890909463E-11</v>
      </c>
      <c r="I1323" s="368">
        <f t="shared" si="70"/>
        <v>0</v>
      </c>
      <c r="J1323" s="511"/>
      <c r="K1323" s="512"/>
      <c r="L1323" s="5"/>
      <c r="M1323" s="5"/>
    </row>
    <row r="1324" spans="2:13">
      <c r="B1324" s="20"/>
      <c r="C1324" s="513"/>
      <c r="D1324" s="112"/>
      <c r="E1324" s="514"/>
      <c r="H1324" s="367">
        <f t="shared" si="67"/>
        <v>-2.7398527890909463E-11</v>
      </c>
      <c r="I1324" s="368">
        <f t="shared" si="70"/>
        <v>0</v>
      </c>
      <c r="J1324" s="511"/>
      <c r="K1324" s="512"/>
      <c r="L1324" s="5"/>
      <c r="M1324" s="5"/>
    </row>
    <row r="1325" spans="2:13">
      <c r="B1325" s="20"/>
      <c r="C1325" s="513"/>
      <c r="D1325" s="112"/>
      <c r="E1325" s="514"/>
      <c r="H1325" s="367">
        <f t="shared" si="67"/>
        <v>-2.7398527890909463E-11</v>
      </c>
      <c r="I1325" s="368">
        <f t="shared" si="70"/>
        <v>0</v>
      </c>
      <c r="J1325" s="511"/>
      <c r="K1325" s="512"/>
      <c r="L1325" s="5"/>
      <c r="M1325" s="5"/>
    </row>
    <row r="1326" spans="2:13">
      <c r="B1326" s="20"/>
      <c r="C1326" s="513"/>
      <c r="D1326" s="112"/>
      <c r="E1326" s="514"/>
      <c r="H1326" s="367">
        <f t="shared" si="67"/>
        <v>-2.7398527890909463E-11</v>
      </c>
      <c r="I1326" s="368">
        <f t="shared" si="70"/>
        <v>0</v>
      </c>
      <c r="J1326" s="511"/>
      <c r="K1326" s="512"/>
      <c r="L1326" s="5"/>
      <c r="M1326" s="5"/>
    </row>
    <row r="1327" spans="2:13">
      <c r="B1327" s="20"/>
      <c r="C1327" s="513"/>
      <c r="D1327" s="112"/>
      <c r="E1327" s="514"/>
      <c r="H1327" s="367">
        <f t="shared" si="67"/>
        <v>-2.7398527890909463E-11</v>
      </c>
      <c r="I1327" s="368">
        <f t="shared" si="70"/>
        <v>0</v>
      </c>
      <c r="J1327" s="511"/>
      <c r="K1327" s="512"/>
      <c r="L1327" s="5"/>
      <c r="M1327" s="5"/>
    </row>
    <row r="1328" spans="2:13">
      <c r="B1328" s="20"/>
      <c r="C1328" s="513"/>
      <c r="D1328" s="112"/>
      <c r="E1328" s="514"/>
      <c r="H1328" s="367">
        <f t="shared" si="67"/>
        <v>-2.7398527890909463E-11</v>
      </c>
      <c r="I1328" s="368">
        <f t="shared" si="70"/>
        <v>0</v>
      </c>
      <c r="J1328" s="511"/>
      <c r="K1328" s="512"/>
      <c r="L1328" s="5"/>
      <c r="M1328" s="5"/>
    </row>
    <row r="1329" spans="2:13">
      <c r="B1329" s="20"/>
      <c r="C1329" s="513"/>
      <c r="D1329" s="112"/>
      <c r="E1329" s="514"/>
      <c r="H1329" s="367">
        <f t="shared" si="67"/>
        <v>-2.7398527890909463E-11</v>
      </c>
      <c r="I1329" s="368">
        <f t="shared" si="70"/>
        <v>0</v>
      </c>
      <c r="J1329" s="511"/>
      <c r="K1329" s="512"/>
      <c r="L1329" s="5"/>
      <c r="M1329" s="5"/>
    </row>
    <row r="1330" spans="2:13">
      <c r="B1330" s="20"/>
      <c r="C1330" s="513"/>
      <c r="D1330" s="112"/>
      <c r="E1330" s="514"/>
      <c r="H1330" s="367">
        <f t="shared" si="67"/>
        <v>-2.7398527890909463E-11</v>
      </c>
      <c r="I1330" s="368">
        <f t="shared" si="70"/>
        <v>0</v>
      </c>
      <c r="J1330" s="511"/>
      <c r="K1330" s="512"/>
      <c r="L1330" s="5"/>
      <c r="M1330" s="5"/>
    </row>
    <row r="1331" spans="2:13">
      <c r="B1331" s="20"/>
      <c r="C1331" s="513"/>
      <c r="D1331" s="112"/>
      <c r="E1331" s="514"/>
      <c r="H1331" s="367">
        <f t="shared" si="67"/>
        <v>-2.7398527890909463E-11</v>
      </c>
      <c r="I1331" s="368">
        <f t="shared" si="70"/>
        <v>0</v>
      </c>
      <c r="J1331" s="511"/>
      <c r="K1331" s="512"/>
      <c r="L1331" s="5"/>
      <c r="M1331" s="5"/>
    </row>
    <row r="1332" spans="2:13">
      <c r="B1332" s="20"/>
      <c r="C1332" s="513"/>
      <c r="D1332" s="112"/>
      <c r="E1332" s="514"/>
      <c r="H1332" s="367">
        <f t="shared" si="67"/>
        <v>-2.7398527890909463E-11</v>
      </c>
      <c r="I1332" s="368">
        <f t="shared" si="70"/>
        <v>0</v>
      </c>
      <c r="J1332" s="511"/>
      <c r="K1332" s="512"/>
      <c r="L1332" s="5"/>
      <c r="M1332" s="5"/>
    </row>
    <row r="1333" spans="2:13">
      <c r="B1333" s="20"/>
      <c r="C1333" s="513"/>
      <c r="D1333" s="112"/>
      <c r="E1333" s="514"/>
      <c r="H1333" s="367">
        <f t="shared" si="67"/>
        <v>-2.7398527890909463E-11</v>
      </c>
      <c r="I1333" s="368">
        <f t="shared" si="70"/>
        <v>0</v>
      </c>
      <c r="J1333" s="511"/>
      <c r="K1333" s="512"/>
      <c r="L1333" s="5"/>
      <c r="M1333" s="5"/>
    </row>
    <row r="1334" spans="2:13">
      <c r="B1334" s="20"/>
      <c r="C1334" s="513"/>
      <c r="D1334" s="112"/>
      <c r="E1334" s="514"/>
      <c r="H1334" s="367">
        <f t="shared" si="67"/>
        <v>-2.7398527890909463E-11</v>
      </c>
      <c r="I1334" s="368">
        <f t="shared" si="70"/>
        <v>0</v>
      </c>
      <c r="J1334" s="511"/>
      <c r="K1334" s="512"/>
      <c r="L1334" s="5"/>
      <c r="M1334" s="5"/>
    </row>
    <row r="1335" spans="2:13">
      <c r="B1335" s="20"/>
      <c r="C1335" s="513"/>
      <c r="D1335" s="112"/>
      <c r="E1335" s="514"/>
      <c r="H1335" s="367">
        <f t="shared" si="67"/>
        <v>-2.7398527890909463E-11</v>
      </c>
      <c r="I1335" s="368">
        <f t="shared" si="70"/>
        <v>0</v>
      </c>
      <c r="J1335" s="511"/>
      <c r="K1335" s="512"/>
      <c r="L1335" s="5"/>
      <c r="M1335" s="5"/>
    </row>
    <row r="1336" spans="2:13">
      <c r="B1336" s="20"/>
      <c r="C1336" s="513"/>
      <c r="D1336" s="112"/>
      <c r="E1336" s="514"/>
      <c r="H1336" s="367">
        <f t="shared" si="67"/>
        <v>-2.7398527890909463E-11</v>
      </c>
      <c r="I1336" s="368">
        <f t="shared" si="70"/>
        <v>0</v>
      </c>
      <c r="J1336" s="511"/>
      <c r="K1336" s="512"/>
      <c r="L1336" s="5"/>
      <c r="M1336" s="5"/>
    </row>
    <row r="1337" spans="2:13">
      <c r="B1337" s="20"/>
      <c r="C1337" s="513"/>
      <c r="D1337" s="112"/>
      <c r="E1337" s="514"/>
      <c r="H1337" s="367">
        <f t="shared" si="67"/>
        <v>-2.7398527890909463E-11</v>
      </c>
      <c r="I1337" s="368">
        <f t="shared" si="70"/>
        <v>0</v>
      </c>
      <c r="J1337" s="511"/>
      <c r="K1337" s="512"/>
      <c r="L1337" s="5"/>
      <c r="M1337" s="5"/>
    </row>
    <row r="1338" spans="2:13">
      <c r="B1338" s="20"/>
      <c r="C1338" s="513"/>
      <c r="D1338" s="112"/>
      <c r="E1338" s="514"/>
      <c r="H1338" s="367">
        <f t="shared" si="67"/>
        <v>-2.7398527890909463E-11</v>
      </c>
      <c r="I1338" s="368">
        <f t="shared" si="70"/>
        <v>0</v>
      </c>
      <c r="J1338" s="511"/>
      <c r="K1338" s="512"/>
      <c r="L1338" s="5"/>
      <c r="M1338" s="5"/>
    </row>
    <row r="1339" spans="2:13">
      <c r="B1339" s="20"/>
      <c r="C1339" s="513"/>
      <c r="D1339" s="112"/>
      <c r="E1339" s="514"/>
      <c r="H1339" s="367">
        <f t="shared" si="67"/>
        <v>-2.7398527890909463E-11</v>
      </c>
      <c r="I1339" s="368">
        <f t="shared" si="70"/>
        <v>0</v>
      </c>
      <c r="J1339" s="511"/>
      <c r="K1339" s="512"/>
      <c r="L1339" s="5"/>
      <c r="M1339" s="5"/>
    </row>
    <row r="1340" spans="2:13">
      <c r="B1340" s="20"/>
      <c r="C1340" s="513"/>
      <c r="D1340" s="112"/>
      <c r="E1340" s="514"/>
      <c r="H1340" s="367">
        <f t="shared" si="67"/>
        <v>-2.7398527890909463E-11</v>
      </c>
      <c r="I1340" s="368">
        <f t="shared" ref="I1340:I1356" si="71">I1339-G1340+D1340</f>
        <v>0</v>
      </c>
      <c r="J1340" s="511"/>
      <c r="K1340" s="512"/>
      <c r="L1340" s="5"/>
      <c r="M1340" s="5"/>
    </row>
    <row r="1341" spans="2:13">
      <c r="B1341" s="20"/>
      <c r="C1341" s="513"/>
      <c r="D1341" s="112"/>
      <c r="E1341" s="514"/>
      <c r="H1341" s="367">
        <f t="shared" si="67"/>
        <v>-2.7398527890909463E-11</v>
      </c>
      <c r="I1341" s="368">
        <f t="shared" si="71"/>
        <v>0</v>
      </c>
      <c r="J1341" s="511"/>
      <c r="K1341" s="512"/>
      <c r="L1341" s="5"/>
      <c r="M1341" s="5"/>
    </row>
    <row r="1342" spans="2:13">
      <c r="B1342" s="20"/>
      <c r="C1342" s="513"/>
      <c r="D1342" s="112"/>
      <c r="E1342" s="514"/>
      <c r="H1342" s="367">
        <f t="shared" si="67"/>
        <v>-2.7398527890909463E-11</v>
      </c>
      <c r="I1342" s="368">
        <f t="shared" si="71"/>
        <v>0</v>
      </c>
      <c r="J1342" s="511"/>
      <c r="K1342" s="512"/>
      <c r="L1342" s="5"/>
      <c r="M1342" s="5"/>
    </row>
    <row r="1343" spans="2:13">
      <c r="B1343" s="20"/>
      <c r="C1343" s="513"/>
      <c r="D1343" s="112"/>
      <c r="E1343" s="514"/>
      <c r="H1343" s="367">
        <f t="shared" si="67"/>
        <v>-2.7398527890909463E-11</v>
      </c>
      <c r="I1343" s="368">
        <f t="shared" si="71"/>
        <v>0</v>
      </c>
      <c r="J1343" s="511"/>
      <c r="K1343" s="512"/>
      <c r="L1343" s="5"/>
      <c r="M1343" s="5"/>
    </row>
    <row r="1344" spans="2:13">
      <c r="B1344" s="20"/>
      <c r="C1344" s="513"/>
      <c r="D1344" s="112"/>
      <c r="E1344" s="514"/>
      <c r="H1344" s="367">
        <f t="shared" si="67"/>
        <v>-2.7398527890909463E-11</v>
      </c>
      <c r="I1344" s="368">
        <f t="shared" si="71"/>
        <v>0</v>
      </c>
      <c r="J1344" s="511"/>
      <c r="K1344" s="512"/>
      <c r="L1344" s="5"/>
      <c r="M1344" s="5"/>
    </row>
    <row r="1345" spans="2:13">
      <c r="B1345" s="20"/>
      <c r="C1345" s="513"/>
      <c r="D1345" s="112"/>
      <c r="E1345" s="514"/>
      <c r="H1345" s="367">
        <f t="shared" si="67"/>
        <v>-2.7398527890909463E-11</v>
      </c>
      <c r="I1345" s="368">
        <f t="shared" si="71"/>
        <v>0</v>
      </c>
      <c r="J1345" s="511"/>
      <c r="K1345" s="512"/>
      <c r="L1345" s="5"/>
      <c r="M1345" s="5"/>
    </row>
    <row r="1346" spans="2:13">
      <c r="B1346" s="20"/>
      <c r="C1346" s="513"/>
      <c r="D1346" s="112"/>
      <c r="E1346" s="514"/>
      <c r="H1346" s="367">
        <f t="shared" si="67"/>
        <v>-2.7398527890909463E-11</v>
      </c>
      <c r="I1346" s="368">
        <f t="shared" si="71"/>
        <v>0</v>
      </c>
      <c r="J1346" s="511"/>
      <c r="K1346" s="512"/>
      <c r="L1346" s="5"/>
      <c r="M1346" s="5"/>
    </row>
    <row r="1347" spans="2:13">
      <c r="B1347" s="20"/>
      <c r="C1347" s="513"/>
      <c r="D1347" s="112"/>
      <c r="E1347" s="514"/>
      <c r="H1347" s="367">
        <f t="shared" si="67"/>
        <v>-2.7398527890909463E-11</v>
      </c>
      <c r="I1347" s="368">
        <f t="shared" si="71"/>
        <v>0</v>
      </c>
      <c r="J1347" s="511"/>
      <c r="K1347" s="512"/>
      <c r="L1347" s="5"/>
      <c r="M1347" s="5"/>
    </row>
    <row r="1348" spans="2:13">
      <c r="B1348" s="20"/>
      <c r="C1348" s="513"/>
      <c r="D1348" s="112"/>
      <c r="E1348" s="514"/>
      <c r="H1348" s="367">
        <f t="shared" si="67"/>
        <v>-2.7398527890909463E-11</v>
      </c>
      <c r="I1348" s="368">
        <f t="shared" si="71"/>
        <v>0</v>
      </c>
      <c r="J1348" s="511"/>
      <c r="K1348" s="512"/>
      <c r="L1348" s="5"/>
      <c r="M1348" s="5"/>
    </row>
    <row r="1349" spans="2:13">
      <c r="B1349" s="20"/>
      <c r="C1349" s="513"/>
      <c r="D1349" s="112"/>
      <c r="E1349" s="514"/>
      <c r="H1349" s="367">
        <f t="shared" si="67"/>
        <v>-2.7398527890909463E-11</v>
      </c>
      <c r="I1349" s="368">
        <f t="shared" si="71"/>
        <v>0</v>
      </c>
      <c r="J1349" s="511"/>
      <c r="K1349" s="512"/>
      <c r="L1349" s="5"/>
      <c r="M1349" s="5"/>
    </row>
    <row r="1350" spans="2:13">
      <c r="B1350" s="20"/>
      <c r="C1350" s="513"/>
      <c r="D1350" s="112"/>
      <c r="E1350" s="514"/>
      <c r="H1350" s="367">
        <f t="shared" si="67"/>
        <v>-2.7398527890909463E-11</v>
      </c>
      <c r="I1350" s="368">
        <f t="shared" si="71"/>
        <v>0</v>
      </c>
      <c r="J1350" s="511"/>
      <c r="K1350" s="512"/>
      <c r="L1350" s="5"/>
      <c r="M1350" s="5"/>
    </row>
    <row r="1351" spans="2:13">
      <c r="B1351" s="20"/>
      <c r="C1351" s="513"/>
      <c r="D1351" s="112"/>
      <c r="E1351" s="514"/>
      <c r="H1351" s="367">
        <f t="shared" si="67"/>
        <v>-2.7398527890909463E-11</v>
      </c>
      <c r="I1351" s="368">
        <f t="shared" si="71"/>
        <v>0</v>
      </c>
      <c r="J1351" s="511"/>
      <c r="K1351" s="512"/>
      <c r="L1351" s="5"/>
      <c r="M1351" s="5"/>
    </row>
    <row r="1352" spans="2:13">
      <c r="B1352" s="20"/>
      <c r="C1352" s="513"/>
      <c r="D1352" s="112"/>
      <c r="E1352" s="514"/>
      <c r="H1352" s="367">
        <f t="shared" si="67"/>
        <v>-2.7398527890909463E-11</v>
      </c>
      <c r="I1352" s="368">
        <f t="shared" si="71"/>
        <v>0</v>
      </c>
      <c r="J1352" s="511"/>
      <c r="K1352" s="512"/>
      <c r="L1352" s="5"/>
      <c r="M1352" s="5"/>
    </row>
    <row r="1353" spans="2:13">
      <c r="B1353" s="20"/>
      <c r="C1353" s="513"/>
      <c r="D1353" s="112"/>
      <c r="E1353" s="514"/>
      <c r="H1353" s="367">
        <f t="shared" si="67"/>
        <v>-2.7398527890909463E-11</v>
      </c>
      <c r="I1353" s="368">
        <f t="shared" si="71"/>
        <v>0</v>
      </c>
      <c r="J1353" s="511"/>
      <c r="K1353" s="512"/>
      <c r="L1353" s="5"/>
      <c r="M1353" s="5"/>
    </row>
    <row r="1354" spans="2:13">
      <c r="B1354" s="20"/>
      <c r="C1354" s="513"/>
      <c r="D1354" s="112"/>
      <c r="E1354" s="514"/>
      <c r="H1354" s="367">
        <f t="shared" si="67"/>
        <v>-2.7398527890909463E-11</v>
      </c>
      <c r="I1354" s="368">
        <f t="shared" si="71"/>
        <v>0</v>
      </c>
      <c r="J1354" s="511"/>
      <c r="K1354" s="512"/>
      <c r="L1354" s="5"/>
      <c r="M1354" s="5"/>
    </row>
    <row r="1355" spans="2:13">
      <c r="B1355" s="20"/>
      <c r="C1355" s="513"/>
      <c r="D1355" s="112"/>
      <c r="E1355" s="514"/>
      <c r="H1355" s="367">
        <f t="shared" si="67"/>
        <v>-2.7398527890909463E-11</v>
      </c>
      <c r="I1355" s="368">
        <f t="shared" si="71"/>
        <v>0</v>
      </c>
      <c r="J1355" s="511"/>
      <c r="K1355" s="512"/>
      <c r="L1355" s="5"/>
      <c r="M1355" s="5"/>
    </row>
    <row r="1356" spans="2:13">
      <c r="B1356" s="20"/>
      <c r="C1356" s="513"/>
      <c r="D1356" s="112"/>
      <c r="E1356" s="514"/>
      <c r="H1356" s="367">
        <f t="shared" si="67"/>
        <v>-2.7398527890909463E-11</v>
      </c>
      <c r="I1356" s="368">
        <f t="shared" si="71"/>
        <v>0</v>
      </c>
      <c r="J1356" s="511"/>
      <c r="K1356" s="512"/>
      <c r="L1356" s="5"/>
      <c r="M1356" s="5"/>
    </row>
    <row r="1357" spans="2:13">
      <c r="B1357" s="20"/>
      <c r="C1357" s="513"/>
      <c r="D1357" s="112"/>
      <c r="E1357" s="514"/>
      <c r="H1357" s="367">
        <f t="shared" si="67"/>
        <v>-2.7398527890909463E-11</v>
      </c>
      <c r="I1357" s="368">
        <f t="shared" ref="I1357:I1384" si="72">I1356-G1357+D1357</f>
        <v>0</v>
      </c>
      <c r="J1357" s="511"/>
      <c r="K1357" s="512"/>
      <c r="L1357" s="5"/>
      <c r="M1357" s="5"/>
    </row>
    <row r="1358" spans="2:13">
      <c r="B1358" s="20"/>
      <c r="C1358" s="513"/>
      <c r="D1358" s="112"/>
      <c r="E1358" s="514"/>
      <c r="H1358" s="367">
        <f t="shared" ref="H1358:H1421" si="73">H1357-F1358+C1358</f>
        <v>-2.7398527890909463E-11</v>
      </c>
      <c r="I1358" s="368">
        <f t="shared" si="72"/>
        <v>0</v>
      </c>
      <c r="J1358" s="511"/>
      <c r="K1358" s="512"/>
      <c r="L1358" s="5"/>
      <c r="M1358" s="5"/>
    </row>
    <row r="1359" spans="2:13">
      <c r="B1359" s="20"/>
      <c r="C1359" s="513"/>
      <c r="D1359" s="112"/>
      <c r="E1359" s="514"/>
      <c r="H1359" s="367">
        <f t="shared" si="73"/>
        <v>-2.7398527890909463E-11</v>
      </c>
      <c r="I1359" s="368">
        <f t="shared" si="72"/>
        <v>0</v>
      </c>
      <c r="J1359" s="511"/>
      <c r="K1359" s="512"/>
      <c r="L1359" s="5"/>
      <c r="M1359" s="5"/>
    </row>
    <row r="1360" spans="2:13">
      <c r="B1360" s="20"/>
      <c r="C1360" s="513"/>
      <c r="D1360" s="112"/>
      <c r="E1360" s="514"/>
      <c r="H1360" s="367">
        <f t="shared" si="73"/>
        <v>-2.7398527890909463E-11</v>
      </c>
      <c r="I1360" s="368">
        <f t="shared" si="72"/>
        <v>0</v>
      </c>
      <c r="J1360" s="511"/>
      <c r="K1360" s="512"/>
      <c r="L1360" s="5"/>
      <c r="M1360" s="5"/>
    </row>
    <row r="1361" spans="2:13">
      <c r="B1361" s="20"/>
      <c r="C1361" s="513"/>
      <c r="D1361" s="112"/>
      <c r="E1361" s="514"/>
      <c r="H1361" s="367">
        <f t="shared" si="73"/>
        <v>-2.7398527890909463E-11</v>
      </c>
      <c r="I1361" s="368">
        <f t="shared" si="72"/>
        <v>0</v>
      </c>
      <c r="J1361" s="511"/>
      <c r="K1361" s="512"/>
      <c r="L1361" s="5"/>
      <c r="M1361" s="5"/>
    </row>
    <row r="1362" spans="2:13">
      <c r="B1362" s="20"/>
      <c r="C1362" s="513"/>
      <c r="D1362" s="112"/>
      <c r="E1362" s="514"/>
      <c r="H1362" s="367">
        <f t="shared" si="73"/>
        <v>-2.7398527890909463E-11</v>
      </c>
      <c r="I1362" s="368">
        <f t="shared" si="72"/>
        <v>0</v>
      </c>
      <c r="J1362" s="511"/>
      <c r="K1362" s="512"/>
      <c r="L1362" s="5"/>
      <c r="M1362" s="5"/>
    </row>
    <row r="1363" spans="2:13">
      <c r="B1363" s="20"/>
      <c r="C1363" s="513"/>
      <c r="D1363" s="112"/>
      <c r="E1363" s="514"/>
      <c r="H1363" s="367">
        <f t="shared" si="73"/>
        <v>-2.7398527890909463E-11</v>
      </c>
      <c r="I1363" s="368">
        <f t="shared" si="72"/>
        <v>0</v>
      </c>
      <c r="J1363" s="511"/>
      <c r="K1363" s="512"/>
      <c r="L1363" s="5"/>
      <c r="M1363" s="5"/>
    </row>
    <row r="1364" spans="2:13">
      <c r="B1364" s="20"/>
      <c r="C1364" s="513"/>
      <c r="D1364" s="112"/>
      <c r="E1364" s="514"/>
      <c r="H1364" s="367">
        <f t="shared" si="73"/>
        <v>-2.7398527890909463E-11</v>
      </c>
      <c r="I1364" s="368">
        <f t="shared" si="72"/>
        <v>0</v>
      </c>
      <c r="J1364" s="511"/>
      <c r="K1364" s="512"/>
      <c r="L1364" s="5"/>
      <c r="M1364" s="5"/>
    </row>
    <row r="1365" spans="2:13">
      <c r="B1365" s="20"/>
      <c r="C1365" s="513"/>
      <c r="D1365" s="112"/>
      <c r="E1365" s="514"/>
      <c r="H1365" s="367">
        <f t="shared" si="73"/>
        <v>-2.7398527890909463E-11</v>
      </c>
      <c r="I1365" s="368">
        <f t="shared" si="72"/>
        <v>0</v>
      </c>
      <c r="J1365" s="511"/>
      <c r="K1365" s="512"/>
      <c r="L1365" s="5"/>
      <c r="M1365" s="5"/>
    </row>
    <row r="1366" spans="2:13">
      <c r="B1366" s="20"/>
      <c r="C1366" s="513"/>
      <c r="D1366" s="112"/>
      <c r="E1366" s="514"/>
      <c r="H1366" s="367">
        <f t="shared" si="73"/>
        <v>-2.7398527890909463E-11</v>
      </c>
      <c r="I1366" s="368">
        <f t="shared" si="72"/>
        <v>0</v>
      </c>
      <c r="J1366" s="511"/>
      <c r="K1366" s="512"/>
      <c r="L1366" s="5"/>
      <c r="M1366" s="5"/>
    </row>
    <row r="1367" spans="2:13">
      <c r="B1367" s="20"/>
      <c r="C1367" s="513"/>
      <c r="D1367" s="112"/>
      <c r="E1367" s="514"/>
      <c r="H1367" s="367">
        <f t="shared" si="73"/>
        <v>-2.7398527890909463E-11</v>
      </c>
      <c r="I1367" s="368">
        <f t="shared" si="72"/>
        <v>0</v>
      </c>
      <c r="J1367" s="511"/>
      <c r="K1367" s="512"/>
      <c r="L1367" s="5"/>
      <c r="M1367" s="5"/>
    </row>
    <row r="1368" spans="2:13">
      <c r="B1368" s="20"/>
      <c r="C1368" s="513"/>
      <c r="D1368" s="112"/>
      <c r="E1368" s="514"/>
      <c r="H1368" s="367">
        <f t="shared" si="73"/>
        <v>-2.7398527890909463E-11</v>
      </c>
      <c r="I1368" s="368">
        <f t="shared" si="72"/>
        <v>0</v>
      </c>
      <c r="J1368" s="511"/>
      <c r="K1368" s="512"/>
      <c r="L1368" s="5"/>
      <c r="M1368" s="5"/>
    </row>
    <row r="1369" spans="2:13">
      <c r="B1369" s="20"/>
      <c r="C1369" s="513"/>
      <c r="D1369" s="112"/>
      <c r="E1369" s="514"/>
      <c r="H1369" s="367">
        <f t="shared" si="73"/>
        <v>-2.7398527890909463E-11</v>
      </c>
      <c r="I1369" s="368">
        <f t="shared" si="72"/>
        <v>0</v>
      </c>
      <c r="J1369" s="511"/>
      <c r="K1369" s="512"/>
      <c r="L1369" s="5"/>
      <c r="M1369" s="5"/>
    </row>
    <row r="1370" spans="2:13">
      <c r="B1370" s="20"/>
      <c r="C1370" s="513"/>
      <c r="D1370" s="112"/>
      <c r="E1370" s="514"/>
      <c r="H1370" s="367">
        <f t="shared" si="73"/>
        <v>-2.7398527890909463E-11</v>
      </c>
      <c r="I1370" s="368">
        <f t="shared" si="72"/>
        <v>0</v>
      </c>
      <c r="J1370" s="511"/>
      <c r="K1370" s="512"/>
      <c r="L1370" s="5"/>
      <c r="M1370" s="5"/>
    </row>
    <row r="1371" spans="2:13">
      <c r="B1371" s="20"/>
      <c r="C1371" s="513"/>
      <c r="D1371" s="112"/>
      <c r="E1371" s="514"/>
      <c r="H1371" s="367">
        <f t="shared" si="73"/>
        <v>-2.7398527890909463E-11</v>
      </c>
      <c r="I1371" s="368">
        <f t="shared" si="72"/>
        <v>0</v>
      </c>
      <c r="J1371" s="511"/>
      <c r="K1371" s="512"/>
      <c r="L1371" s="5"/>
      <c r="M1371" s="5"/>
    </row>
    <row r="1372" spans="2:13">
      <c r="B1372" s="20"/>
      <c r="C1372" s="513"/>
      <c r="D1372" s="112"/>
      <c r="E1372" s="514"/>
      <c r="H1372" s="367">
        <f t="shared" si="73"/>
        <v>-2.7398527890909463E-11</v>
      </c>
      <c r="I1372" s="368">
        <f t="shared" si="72"/>
        <v>0</v>
      </c>
      <c r="J1372" s="511"/>
      <c r="K1372" s="512"/>
      <c r="L1372" s="5"/>
      <c r="M1372" s="5"/>
    </row>
    <row r="1373" spans="2:13">
      <c r="B1373" s="20"/>
      <c r="C1373" s="513"/>
      <c r="D1373" s="112"/>
      <c r="E1373" s="514"/>
      <c r="H1373" s="367">
        <f t="shared" si="73"/>
        <v>-2.7398527890909463E-11</v>
      </c>
      <c r="I1373" s="368">
        <f t="shared" si="72"/>
        <v>0</v>
      </c>
      <c r="J1373" s="511"/>
      <c r="K1373" s="512"/>
      <c r="L1373" s="5"/>
      <c r="M1373" s="5"/>
    </row>
    <row r="1374" spans="2:13">
      <c r="B1374" s="20"/>
      <c r="C1374" s="513"/>
      <c r="D1374" s="112"/>
      <c r="E1374" s="514"/>
      <c r="H1374" s="367">
        <f t="shared" si="73"/>
        <v>-2.7398527890909463E-11</v>
      </c>
      <c r="I1374" s="368">
        <f t="shared" si="72"/>
        <v>0</v>
      </c>
      <c r="J1374" s="511"/>
      <c r="K1374" s="512"/>
      <c r="L1374" s="5"/>
      <c r="M1374" s="5"/>
    </row>
    <row r="1375" spans="2:13">
      <c r="B1375" s="20"/>
      <c r="C1375" s="513"/>
      <c r="D1375" s="112"/>
      <c r="E1375" s="514"/>
      <c r="H1375" s="367">
        <f t="shared" si="73"/>
        <v>-2.7398527890909463E-11</v>
      </c>
      <c r="I1375" s="368">
        <f t="shared" si="72"/>
        <v>0</v>
      </c>
      <c r="J1375" s="511"/>
      <c r="K1375" s="512"/>
      <c r="L1375" s="5"/>
      <c r="M1375" s="5"/>
    </row>
    <row r="1376" spans="2:13">
      <c r="B1376" s="20"/>
      <c r="C1376" s="513"/>
      <c r="D1376" s="112"/>
      <c r="E1376" s="514"/>
      <c r="H1376" s="367">
        <f t="shared" si="73"/>
        <v>-2.7398527890909463E-11</v>
      </c>
      <c r="I1376" s="368">
        <f t="shared" si="72"/>
        <v>0</v>
      </c>
      <c r="J1376" s="511"/>
      <c r="K1376" s="512"/>
      <c r="L1376" s="5"/>
      <c r="M1376" s="5"/>
    </row>
    <row r="1377" spans="2:13">
      <c r="B1377" s="20"/>
      <c r="C1377" s="513"/>
      <c r="D1377" s="112"/>
      <c r="E1377" s="514"/>
      <c r="H1377" s="367">
        <f t="shared" si="73"/>
        <v>-2.7398527890909463E-11</v>
      </c>
      <c r="I1377" s="368">
        <f t="shared" si="72"/>
        <v>0</v>
      </c>
      <c r="J1377" s="511"/>
      <c r="K1377" s="512"/>
      <c r="L1377" s="5"/>
      <c r="M1377" s="5"/>
    </row>
    <row r="1378" spans="2:13">
      <c r="B1378" s="20"/>
      <c r="C1378" s="513"/>
      <c r="D1378" s="112"/>
      <c r="E1378" s="514"/>
      <c r="H1378" s="367">
        <f t="shared" si="73"/>
        <v>-2.7398527890909463E-11</v>
      </c>
      <c r="I1378" s="368">
        <f t="shared" si="72"/>
        <v>0</v>
      </c>
      <c r="J1378" s="511"/>
      <c r="K1378" s="512"/>
      <c r="L1378" s="5"/>
      <c r="M1378" s="5"/>
    </row>
    <row r="1379" spans="2:13">
      <c r="B1379" s="20"/>
      <c r="C1379" s="513"/>
      <c r="D1379" s="112"/>
      <c r="E1379" s="514"/>
      <c r="H1379" s="367">
        <f t="shared" si="73"/>
        <v>-2.7398527890909463E-11</v>
      </c>
      <c r="I1379" s="368">
        <f t="shared" si="72"/>
        <v>0</v>
      </c>
      <c r="J1379" s="511"/>
      <c r="K1379" s="512"/>
      <c r="L1379" s="5"/>
      <c r="M1379" s="5"/>
    </row>
    <row r="1380" spans="2:13">
      <c r="B1380" s="20"/>
      <c r="C1380" s="513"/>
      <c r="D1380" s="112"/>
      <c r="E1380" s="514"/>
      <c r="H1380" s="367">
        <f t="shared" si="73"/>
        <v>-2.7398527890909463E-11</v>
      </c>
      <c r="I1380" s="368">
        <f t="shared" si="72"/>
        <v>0</v>
      </c>
      <c r="J1380" s="511"/>
      <c r="K1380" s="512"/>
      <c r="L1380" s="5"/>
      <c r="M1380" s="5"/>
    </row>
    <row r="1381" spans="2:13">
      <c r="B1381" s="20"/>
      <c r="C1381" s="513"/>
      <c r="D1381" s="112"/>
      <c r="E1381" s="514"/>
      <c r="H1381" s="367">
        <f t="shared" si="73"/>
        <v>-2.7398527890909463E-11</v>
      </c>
      <c r="I1381" s="368">
        <f t="shared" si="72"/>
        <v>0</v>
      </c>
      <c r="J1381" s="511"/>
      <c r="K1381" s="512"/>
      <c r="L1381" s="5"/>
      <c r="M1381" s="5"/>
    </row>
    <row r="1382" spans="2:13">
      <c r="B1382" s="20"/>
      <c r="C1382" s="513"/>
      <c r="D1382" s="112"/>
      <c r="E1382" s="514"/>
      <c r="H1382" s="367">
        <f t="shared" si="73"/>
        <v>-2.7398527890909463E-11</v>
      </c>
      <c r="I1382" s="368">
        <f t="shared" si="72"/>
        <v>0</v>
      </c>
      <c r="J1382" s="511"/>
      <c r="K1382" s="512"/>
      <c r="L1382" s="5"/>
      <c r="M1382" s="5"/>
    </row>
    <row r="1383" spans="2:13">
      <c r="B1383" s="20"/>
      <c r="C1383" s="513"/>
      <c r="D1383" s="112"/>
      <c r="E1383" s="514"/>
      <c r="H1383" s="367">
        <f t="shared" si="73"/>
        <v>-2.7398527890909463E-11</v>
      </c>
      <c r="I1383" s="368">
        <f t="shared" si="72"/>
        <v>0</v>
      </c>
      <c r="J1383" s="511"/>
      <c r="K1383" s="512"/>
      <c r="L1383" s="5"/>
      <c r="M1383" s="5"/>
    </row>
    <row r="1384" spans="2:13">
      <c r="B1384" s="20"/>
      <c r="C1384" s="513"/>
      <c r="D1384" s="112"/>
      <c r="E1384" s="514"/>
      <c r="H1384" s="367">
        <f t="shared" si="73"/>
        <v>-2.7398527890909463E-11</v>
      </c>
      <c r="I1384" s="368">
        <f t="shared" si="72"/>
        <v>0</v>
      </c>
      <c r="J1384" s="511"/>
      <c r="K1384" s="512"/>
      <c r="L1384" s="5"/>
      <c r="M1384" s="5"/>
    </row>
    <row r="1385" spans="2:13">
      <c r="B1385" s="20"/>
      <c r="C1385" s="513"/>
      <c r="D1385" s="112"/>
      <c r="E1385" s="514"/>
      <c r="H1385" s="367">
        <f t="shared" si="73"/>
        <v>-2.7398527890909463E-11</v>
      </c>
      <c r="I1385" s="368">
        <f t="shared" ref="I1385:I1448" si="74">I1384-G1385+D1385</f>
        <v>0</v>
      </c>
      <c r="J1385" s="511"/>
      <c r="K1385" s="512"/>
      <c r="L1385" s="5"/>
      <c r="M1385" s="5"/>
    </row>
    <row r="1386" spans="2:13">
      <c r="B1386" s="20"/>
      <c r="C1386" s="513"/>
      <c r="D1386" s="112"/>
      <c r="E1386" s="514"/>
      <c r="H1386" s="367">
        <f t="shared" si="73"/>
        <v>-2.7398527890909463E-11</v>
      </c>
      <c r="I1386" s="368">
        <f t="shared" si="74"/>
        <v>0</v>
      </c>
      <c r="J1386" s="511"/>
      <c r="K1386" s="512"/>
      <c r="L1386" s="5"/>
      <c r="M1386" s="5"/>
    </row>
    <row r="1387" spans="2:13">
      <c r="B1387" s="20"/>
      <c r="C1387" s="513"/>
      <c r="D1387" s="112"/>
      <c r="E1387" s="514"/>
      <c r="H1387" s="367">
        <f t="shared" si="73"/>
        <v>-2.7398527890909463E-11</v>
      </c>
      <c r="I1387" s="368">
        <f t="shared" si="74"/>
        <v>0</v>
      </c>
      <c r="J1387" s="511"/>
      <c r="K1387" s="512"/>
      <c r="L1387" s="5"/>
      <c r="M1387" s="5"/>
    </row>
    <row r="1388" spans="2:13">
      <c r="B1388" s="20"/>
      <c r="C1388" s="513"/>
      <c r="D1388" s="112"/>
      <c r="E1388" s="514"/>
      <c r="H1388" s="367">
        <f t="shared" si="73"/>
        <v>-2.7398527890909463E-11</v>
      </c>
      <c r="I1388" s="368">
        <f t="shared" si="74"/>
        <v>0</v>
      </c>
      <c r="J1388" s="511"/>
      <c r="K1388" s="512"/>
      <c r="L1388" s="5"/>
      <c r="M1388" s="5"/>
    </row>
    <row r="1389" spans="2:13">
      <c r="B1389" s="20"/>
      <c r="C1389" s="513"/>
      <c r="D1389" s="112"/>
      <c r="E1389" s="514"/>
      <c r="H1389" s="367">
        <f t="shared" si="73"/>
        <v>-2.7398527890909463E-11</v>
      </c>
      <c r="I1389" s="368">
        <f t="shared" si="74"/>
        <v>0</v>
      </c>
      <c r="J1389" s="511"/>
      <c r="K1389" s="512"/>
      <c r="L1389" s="5"/>
      <c r="M1389" s="5"/>
    </row>
    <row r="1390" spans="2:13">
      <c r="B1390" s="20"/>
      <c r="C1390" s="513"/>
      <c r="D1390" s="112"/>
      <c r="E1390" s="514"/>
      <c r="H1390" s="367">
        <f t="shared" si="73"/>
        <v>-2.7398527890909463E-11</v>
      </c>
      <c r="I1390" s="368">
        <f t="shared" si="74"/>
        <v>0</v>
      </c>
      <c r="J1390" s="511"/>
      <c r="K1390" s="512"/>
      <c r="L1390" s="5"/>
      <c r="M1390" s="5"/>
    </row>
    <row r="1391" spans="2:13">
      <c r="B1391" s="20"/>
      <c r="C1391" s="513"/>
      <c r="D1391" s="112"/>
      <c r="E1391" s="514"/>
      <c r="H1391" s="367">
        <f t="shared" si="73"/>
        <v>-2.7398527890909463E-11</v>
      </c>
      <c r="I1391" s="368">
        <f t="shared" si="74"/>
        <v>0</v>
      </c>
      <c r="J1391" s="511"/>
      <c r="K1391" s="512"/>
      <c r="L1391" s="5"/>
      <c r="M1391" s="5"/>
    </row>
    <row r="1392" spans="2:13">
      <c r="B1392" s="20"/>
      <c r="C1392" s="513"/>
      <c r="D1392" s="112"/>
      <c r="E1392" s="514"/>
      <c r="H1392" s="367">
        <f t="shared" si="73"/>
        <v>-2.7398527890909463E-11</v>
      </c>
      <c r="I1392" s="368">
        <f t="shared" si="74"/>
        <v>0</v>
      </c>
      <c r="J1392" s="511"/>
      <c r="K1392" s="512"/>
      <c r="L1392" s="5"/>
      <c r="M1392" s="5"/>
    </row>
    <row r="1393" spans="2:13">
      <c r="B1393" s="20"/>
      <c r="C1393" s="513"/>
      <c r="D1393" s="112"/>
      <c r="E1393" s="514"/>
      <c r="H1393" s="367">
        <f t="shared" si="73"/>
        <v>-2.7398527890909463E-11</v>
      </c>
      <c r="I1393" s="368">
        <f t="shared" si="74"/>
        <v>0</v>
      </c>
      <c r="J1393" s="511"/>
      <c r="K1393" s="512"/>
      <c r="L1393" s="5"/>
      <c r="M1393" s="5"/>
    </row>
    <row r="1394" spans="2:13">
      <c r="B1394" s="20"/>
      <c r="C1394" s="513"/>
      <c r="D1394" s="112"/>
      <c r="E1394" s="514"/>
      <c r="H1394" s="367">
        <f t="shared" si="73"/>
        <v>-2.7398527890909463E-11</v>
      </c>
      <c r="I1394" s="368">
        <f t="shared" si="74"/>
        <v>0</v>
      </c>
      <c r="J1394" s="511"/>
      <c r="K1394" s="512"/>
      <c r="L1394" s="5"/>
      <c r="M1394" s="5"/>
    </row>
    <row r="1395" spans="2:13">
      <c r="B1395" s="20"/>
      <c r="C1395" s="513"/>
      <c r="D1395" s="112"/>
      <c r="E1395" s="514"/>
      <c r="H1395" s="367">
        <f t="shared" si="73"/>
        <v>-2.7398527890909463E-11</v>
      </c>
      <c r="I1395" s="368">
        <f t="shared" si="74"/>
        <v>0</v>
      </c>
      <c r="J1395" s="511"/>
      <c r="K1395" s="512"/>
      <c r="L1395" s="5"/>
      <c r="M1395" s="5"/>
    </row>
    <row r="1396" spans="2:13">
      <c r="B1396" s="20"/>
      <c r="C1396" s="513"/>
      <c r="D1396" s="112"/>
      <c r="E1396" s="514"/>
      <c r="H1396" s="367">
        <f t="shared" si="73"/>
        <v>-2.7398527890909463E-11</v>
      </c>
      <c r="I1396" s="368">
        <f t="shared" si="74"/>
        <v>0</v>
      </c>
      <c r="J1396" s="511"/>
      <c r="K1396" s="512"/>
      <c r="L1396" s="5"/>
      <c r="M1396" s="5"/>
    </row>
    <row r="1397" spans="2:13">
      <c r="B1397" s="20"/>
      <c r="C1397" s="513"/>
      <c r="D1397" s="112"/>
      <c r="E1397" s="514"/>
      <c r="H1397" s="367">
        <f t="shared" si="73"/>
        <v>-2.7398527890909463E-11</v>
      </c>
      <c r="I1397" s="368">
        <f t="shared" si="74"/>
        <v>0</v>
      </c>
      <c r="J1397" s="511"/>
      <c r="K1397" s="512"/>
      <c r="L1397" s="5"/>
      <c r="M1397" s="5"/>
    </row>
    <row r="1398" spans="2:13">
      <c r="B1398" s="20"/>
      <c r="C1398" s="513"/>
      <c r="D1398" s="112"/>
      <c r="E1398" s="514"/>
      <c r="H1398" s="367">
        <f t="shared" si="73"/>
        <v>-2.7398527890909463E-11</v>
      </c>
      <c r="I1398" s="368">
        <f t="shared" si="74"/>
        <v>0</v>
      </c>
      <c r="J1398" s="511"/>
      <c r="K1398" s="512"/>
      <c r="L1398" s="5"/>
      <c r="M1398" s="5"/>
    </row>
    <row r="1399" spans="2:13">
      <c r="B1399" s="20"/>
      <c r="C1399" s="513"/>
      <c r="D1399" s="112"/>
      <c r="E1399" s="514"/>
      <c r="H1399" s="367">
        <f t="shared" si="73"/>
        <v>-2.7398527890909463E-11</v>
      </c>
      <c r="I1399" s="368">
        <f t="shared" si="74"/>
        <v>0</v>
      </c>
      <c r="J1399" s="511"/>
      <c r="K1399" s="512"/>
      <c r="L1399" s="5"/>
      <c r="M1399" s="5"/>
    </row>
    <row r="1400" spans="2:13">
      <c r="B1400" s="20"/>
      <c r="C1400" s="513"/>
      <c r="D1400" s="112"/>
      <c r="E1400" s="514"/>
      <c r="H1400" s="367">
        <f t="shared" si="73"/>
        <v>-2.7398527890909463E-11</v>
      </c>
      <c r="I1400" s="368">
        <f t="shared" si="74"/>
        <v>0</v>
      </c>
      <c r="J1400" s="511"/>
      <c r="K1400" s="512"/>
      <c r="L1400" s="5"/>
      <c r="M1400" s="5"/>
    </row>
    <row r="1401" spans="2:13">
      <c r="B1401" s="20"/>
      <c r="C1401" s="513"/>
      <c r="D1401" s="112"/>
      <c r="E1401" s="514"/>
      <c r="H1401" s="367">
        <f t="shared" si="73"/>
        <v>-2.7398527890909463E-11</v>
      </c>
      <c r="I1401" s="368">
        <f t="shared" si="74"/>
        <v>0</v>
      </c>
      <c r="J1401" s="511"/>
      <c r="K1401" s="512"/>
      <c r="L1401" s="5"/>
      <c r="M1401" s="5"/>
    </row>
    <row r="1402" spans="2:13">
      <c r="B1402" s="20"/>
      <c r="C1402" s="513"/>
      <c r="D1402" s="112"/>
      <c r="E1402" s="514"/>
      <c r="H1402" s="367">
        <f t="shared" si="73"/>
        <v>-2.7398527890909463E-11</v>
      </c>
      <c r="I1402" s="368">
        <f t="shared" si="74"/>
        <v>0</v>
      </c>
      <c r="J1402" s="511"/>
      <c r="K1402" s="512"/>
      <c r="L1402" s="5"/>
      <c r="M1402" s="5"/>
    </row>
    <row r="1403" spans="2:13">
      <c r="B1403" s="20"/>
      <c r="C1403" s="513"/>
      <c r="D1403" s="112"/>
      <c r="E1403" s="514"/>
      <c r="H1403" s="367">
        <f t="shared" si="73"/>
        <v>-2.7398527890909463E-11</v>
      </c>
      <c r="I1403" s="368">
        <f t="shared" si="74"/>
        <v>0</v>
      </c>
      <c r="J1403" s="511"/>
      <c r="K1403" s="512"/>
      <c r="L1403" s="5"/>
      <c r="M1403" s="5"/>
    </row>
    <row r="1404" spans="2:13">
      <c r="B1404" s="20"/>
      <c r="C1404" s="513"/>
      <c r="D1404" s="112"/>
      <c r="E1404" s="514"/>
      <c r="H1404" s="367">
        <f t="shared" si="73"/>
        <v>-2.7398527890909463E-11</v>
      </c>
      <c r="I1404" s="368">
        <f t="shared" si="74"/>
        <v>0</v>
      </c>
      <c r="J1404" s="511"/>
      <c r="K1404" s="512"/>
      <c r="L1404" s="5"/>
      <c r="M1404" s="5"/>
    </row>
    <row r="1405" spans="2:13">
      <c r="B1405" s="20"/>
      <c r="C1405" s="513"/>
      <c r="D1405" s="112"/>
      <c r="E1405" s="514"/>
      <c r="H1405" s="367">
        <f t="shared" si="73"/>
        <v>-2.7398527890909463E-11</v>
      </c>
      <c r="I1405" s="368">
        <f t="shared" si="74"/>
        <v>0</v>
      </c>
      <c r="J1405" s="511"/>
      <c r="K1405" s="512"/>
      <c r="L1405" s="5"/>
      <c r="M1405" s="5"/>
    </row>
    <row r="1406" spans="2:13">
      <c r="B1406" s="20"/>
      <c r="C1406" s="513"/>
      <c r="D1406" s="112"/>
      <c r="E1406" s="514"/>
      <c r="H1406" s="367">
        <f t="shared" si="73"/>
        <v>-2.7398527890909463E-11</v>
      </c>
      <c r="I1406" s="368">
        <f t="shared" si="74"/>
        <v>0</v>
      </c>
      <c r="J1406" s="511"/>
      <c r="K1406" s="512"/>
      <c r="L1406" s="5"/>
      <c r="M1406" s="5"/>
    </row>
    <row r="1407" spans="2:13">
      <c r="B1407" s="20"/>
      <c r="C1407" s="513"/>
      <c r="D1407" s="112"/>
      <c r="E1407" s="514"/>
      <c r="H1407" s="367">
        <f t="shared" si="73"/>
        <v>-2.7398527890909463E-11</v>
      </c>
      <c r="I1407" s="368">
        <f t="shared" si="74"/>
        <v>0</v>
      </c>
      <c r="J1407" s="511"/>
      <c r="K1407" s="512"/>
      <c r="L1407" s="5"/>
      <c r="M1407" s="5"/>
    </row>
    <row r="1408" spans="2:13">
      <c r="B1408" s="20"/>
      <c r="C1408" s="513"/>
      <c r="D1408" s="112"/>
      <c r="E1408" s="514"/>
      <c r="H1408" s="367">
        <f t="shared" si="73"/>
        <v>-2.7398527890909463E-11</v>
      </c>
      <c r="I1408" s="368">
        <f t="shared" si="74"/>
        <v>0</v>
      </c>
      <c r="J1408" s="511"/>
      <c r="K1408" s="512"/>
      <c r="L1408" s="5"/>
      <c r="M1408" s="5"/>
    </row>
    <row r="1409" spans="2:13">
      <c r="B1409" s="20"/>
      <c r="C1409" s="513"/>
      <c r="D1409" s="112"/>
      <c r="E1409" s="514"/>
      <c r="H1409" s="367">
        <f t="shared" si="73"/>
        <v>-2.7398527890909463E-11</v>
      </c>
      <c r="I1409" s="368">
        <f t="shared" si="74"/>
        <v>0</v>
      </c>
      <c r="J1409" s="511"/>
      <c r="K1409" s="512"/>
      <c r="L1409" s="5"/>
      <c r="M1409" s="5"/>
    </row>
    <row r="1410" spans="2:13">
      <c r="B1410" s="20"/>
      <c r="C1410" s="513"/>
      <c r="D1410" s="112"/>
      <c r="E1410" s="514"/>
      <c r="H1410" s="367">
        <f t="shared" si="73"/>
        <v>-2.7398527890909463E-11</v>
      </c>
      <c r="I1410" s="368">
        <f t="shared" si="74"/>
        <v>0</v>
      </c>
      <c r="J1410" s="511"/>
      <c r="K1410" s="512"/>
      <c r="L1410" s="5"/>
      <c r="M1410" s="5"/>
    </row>
    <row r="1411" spans="2:13">
      <c r="B1411" s="20"/>
      <c r="C1411" s="513"/>
      <c r="D1411" s="112"/>
      <c r="E1411" s="514"/>
      <c r="H1411" s="367">
        <f t="shared" si="73"/>
        <v>-2.7398527890909463E-11</v>
      </c>
      <c r="I1411" s="368">
        <f t="shared" si="74"/>
        <v>0</v>
      </c>
      <c r="J1411" s="511"/>
      <c r="K1411" s="512"/>
      <c r="L1411" s="5"/>
      <c r="M1411" s="5"/>
    </row>
    <row r="1412" spans="2:13">
      <c r="B1412" s="20"/>
      <c r="C1412" s="513"/>
      <c r="D1412" s="112"/>
      <c r="E1412" s="514"/>
      <c r="H1412" s="367">
        <f t="shared" si="73"/>
        <v>-2.7398527890909463E-11</v>
      </c>
      <c r="I1412" s="368">
        <f t="shared" si="74"/>
        <v>0</v>
      </c>
      <c r="J1412" s="511"/>
      <c r="K1412" s="512"/>
      <c r="L1412" s="5"/>
      <c r="M1412" s="5"/>
    </row>
    <row r="1413" spans="2:13">
      <c r="B1413" s="20"/>
      <c r="C1413" s="513"/>
      <c r="D1413" s="112"/>
      <c r="E1413" s="514"/>
      <c r="H1413" s="367">
        <f t="shared" si="73"/>
        <v>-2.7398527890909463E-11</v>
      </c>
      <c r="I1413" s="368">
        <f t="shared" si="74"/>
        <v>0</v>
      </c>
      <c r="J1413" s="511"/>
      <c r="K1413" s="512"/>
      <c r="L1413" s="5"/>
      <c r="M1413" s="5"/>
    </row>
    <row r="1414" spans="2:13">
      <c r="B1414" s="20"/>
      <c r="C1414" s="513"/>
      <c r="D1414" s="112"/>
      <c r="E1414" s="514"/>
      <c r="H1414" s="367">
        <f t="shared" si="73"/>
        <v>-2.7398527890909463E-11</v>
      </c>
      <c r="I1414" s="368">
        <f t="shared" si="74"/>
        <v>0</v>
      </c>
      <c r="J1414" s="511"/>
      <c r="K1414" s="512"/>
      <c r="L1414" s="5"/>
      <c r="M1414" s="5"/>
    </row>
    <row r="1415" spans="2:13">
      <c r="B1415" s="20"/>
      <c r="C1415" s="513"/>
      <c r="D1415" s="112"/>
      <c r="E1415" s="514"/>
      <c r="H1415" s="367">
        <f t="shared" si="73"/>
        <v>-2.7398527890909463E-11</v>
      </c>
      <c r="I1415" s="368">
        <f t="shared" si="74"/>
        <v>0</v>
      </c>
      <c r="J1415" s="511"/>
      <c r="K1415" s="512"/>
      <c r="L1415" s="5"/>
      <c r="M1415" s="5"/>
    </row>
    <row r="1416" spans="2:13">
      <c r="B1416" s="20"/>
      <c r="C1416" s="513"/>
      <c r="D1416" s="112"/>
      <c r="E1416" s="514"/>
      <c r="H1416" s="367">
        <f t="shared" si="73"/>
        <v>-2.7398527890909463E-11</v>
      </c>
      <c r="I1416" s="368">
        <f t="shared" si="74"/>
        <v>0</v>
      </c>
      <c r="J1416" s="511"/>
      <c r="K1416" s="512"/>
      <c r="L1416" s="5"/>
      <c r="M1416" s="5"/>
    </row>
    <row r="1417" spans="2:13">
      <c r="B1417" s="20"/>
      <c r="C1417" s="513"/>
      <c r="D1417" s="112"/>
      <c r="E1417" s="514"/>
      <c r="H1417" s="367">
        <f t="shared" si="73"/>
        <v>-2.7398527890909463E-11</v>
      </c>
      <c r="I1417" s="368">
        <f t="shared" si="74"/>
        <v>0</v>
      </c>
      <c r="J1417" s="511"/>
      <c r="K1417" s="512"/>
      <c r="L1417" s="5"/>
      <c r="M1417" s="5"/>
    </row>
    <row r="1418" spans="2:13">
      <c r="B1418" s="20"/>
      <c r="C1418" s="513"/>
      <c r="D1418" s="112"/>
      <c r="E1418" s="514"/>
      <c r="H1418" s="367">
        <f t="shared" si="73"/>
        <v>-2.7398527890909463E-11</v>
      </c>
      <c r="I1418" s="368">
        <f t="shared" si="74"/>
        <v>0</v>
      </c>
      <c r="J1418" s="511"/>
      <c r="K1418" s="512"/>
      <c r="L1418" s="5"/>
      <c r="M1418" s="5"/>
    </row>
    <row r="1419" spans="2:13">
      <c r="B1419" s="20"/>
      <c r="C1419" s="513"/>
      <c r="D1419" s="112"/>
      <c r="E1419" s="514"/>
      <c r="H1419" s="367">
        <f t="shared" si="73"/>
        <v>-2.7398527890909463E-11</v>
      </c>
      <c r="I1419" s="368">
        <f t="shared" si="74"/>
        <v>0</v>
      </c>
      <c r="J1419" s="511"/>
      <c r="K1419" s="512"/>
      <c r="L1419" s="5"/>
      <c r="M1419" s="5"/>
    </row>
    <row r="1420" spans="2:13">
      <c r="B1420" s="20"/>
      <c r="C1420" s="513"/>
      <c r="D1420" s="112"/>
      <c r="E1420" s="514"/>
      <c r="H1420" s="367">
        <f t="shared" si="73"/>
        <v>-2.7398527890909463E-11</v>
      </c>
      <c r="I1420" s="368">
        <f t="shared" si="74"/>
        <v>0</v>
      </c>
      <c r="J1420" s="511"/>
      <c r="K1420" s="512"/>
      <c r="L1420" s="5"/>
      <c r="M1420" s="5"/>
    </row>
    <row r="1421" spans="2:13">
      <c r="B1421" s="20"/>
      <c r="C1421" s="513"/>
      <c r="D1421" s="112"/>
      <c r="E1421" s="514"/>
      <c r="H1421" s="367">
        <f t="shared" si="73"/>
        <v>-2.7398527890909463E-11</v>
      </c>
      <c r="I1421" s="368">
        <f t="shared" si="74"/>
        <v>0</v>
      </c>
      <c r="J1421" s="511"/>
      <c r="K1421" s="512"/>
      <c r="L1421" s="5"/>
      <c r="M1421" s="5"/>
    </row>
    <row r="1422" spans="2:13">
      <c r="B1422" s="20"/>
      <c r="C1422" s="513"/>
      <c r="D1422" s="112"/>
      <c r="E1422" s="514"/>
      <c r="H1422" s="367">
        <f t="shared" ref="H1422:H1485" si="75">H1421-F1422+C1422</f>
        <v>-2.7398527890909463E-11</v>
      </c>
      <c r="I1422" s="368">
        <f t="shared" si="74"/>
        <v>0</v>
      </c>
      <c r="J1422" s="511"/>
      <c r="K1422" s="512"/>
      <c r="L1422" s="5"/>
      <c r="M1422" s="5"/>
    </row>
    <row r="1423" spans="2:13">
      <c r="B1423" s="20"/>
      <c r="C1423" s="513"/>
      <c r="D1423" s="112"/>
      <c r="E1423" s="514"/>
      <c r="H1423" s="367">
        <f t="shared" si="75"/>
        <v>-2.7398527890909463E-11</v>
      </c>
      <c r="I1423" s="368">
        <f t="shared" si="74"/>
        <v>0</v>
      </c>
      <c r="J1423" s="511"/>
      <c r="K1423" s="512"/>
      <c r="L1423" s="5"/>
      <c r="M1423" s="5"/>
    </row>
    <row r="1424" spans="2:13">
      <c r="B1424" s="20"/>
      <c r="C1424" s="513"/>
      <c r="D1424" s="112"/>
      <c r="E1424" s="514"/>
      <c r="H1424" s="367">
        <f t="shared" si="75"/>
        <v>-2.7398527890909463E-11</v>
      </c>
      <c r="I1424" s="368">
        <f t="shared" si="74"/>
        <v>0</v>
      </c>
      <c r="J1424" s="511"/>
      <c r="K1424" s="512"/>
      <c r="L1424" s="5"/>
      <c r="M1424" s="5"/>
    </row>
    <row r="1425" spans="2:13">
      <c r="B1425" s="20"/>
      <c r="C1425" s="513"/>
      <c r="D1425" s="112"/>
      <c r="E1425" s="514"/>
      <c r="H1425" s="367">
        <f t="shared" si="75"/>
        <v>-2.7398527890909463E-11</v>
      </c>
      <c r="I1425" s="368">
        <f t="shared" si="74"/>
        <v>0</v>
      </c>
      <c r="J1425" s="511"/>
      <c r="K1425" s="512"/>
      <c r="L1425" s="5"/>
      <c r="M1425" s="5"/>
    </row>
    <row r="1426" spans="2:13">
      <c r="B1426" s="20"/>
      <c r="C1426" s="513"/>
      <c r="D1426" s="112"/>
      <c r="E1426" s="514"/>
      <c r="H1426" s="367">
        <f t="shared" si="75"/>
        <v>-2.7398527890909463E-11</v>
      </c>
      <c r="I1426" s="368">
        <f t="shared" si="74"/>
        <v>0</v>
      </c>
      <c r="J1426" s="511"/>
      <c r="K1426" s="512"/>
      <c r="L1426" s="5"/>
      <c r="M1426" s="5"/>
    </row>
    <row r="1427" spans="2:13">
      <c r="B1427" s="20"/>
      <c r="C1427" s="513"/>
      <c r="D1427" s="112"/>
      <c r="E1427" s="514"/>
      <c r="H1427" s="367">
        <f t="shared" si="75"/>
        <v>-2.7398527890909463E-11</v>
      </c>
      <c r="I1427" s="368">
        <f t="shared" si="74"/>
        <v>0</v>
      </c>
      <c r="J1427" s="511"/>
      <c r="K1427" s="512"/>
      <c r="L1427" s="5"/>
      <c r="M1427" s="5"/>
    </row>
    <row r="1428" spans="2:13">
      <c r="B1428" s="20"/>
      <c r="C1428" s="513"/>
      <c r="D1428" s="112"/>
      <c r="E1428" s="514"/>
      <c r="H1428" s="367">
        <f t="shared" si="75"/>
        <v>-2.7398527890909463E-11</v>
      </c>
      <c r="I1428" s="368">
        <f t="shared" si="74"/>
        <v>0</v>
      </c>
      <c r="J1428" s="511"/>
      <c r="K1428" s="512"/>
      <c r="L1428" s="5"/>
      <c r="M1428" s="5"/>
    </row>
    <row r="1429" spans="2:13">
      <c r="B1429" s="20"/>
      <c r="C1429" s="513"/>
      <c r="D1429" s="112"/>
      <c r="E1429" s="514"/>
      <c r="H1429" s="367">
        <f t="shared" si="75"/>
        <v>-2.7398527890909463E-11</v>
      </c>
      <c r="I1429" s="368">
        <f t="shared" si="74"/>
        <v>0</v>
      </c>
      <c r="J1429" s="511"/>
      <c r="K1429" s="512"/>
      <c r="L1429" s="5"/>
      <c r="M1429" s="5"/>
    </row>
    <row r="1430" spans="2:13">
      <c r="B1430" s="20"/>
      <c r="C1430" s="513"/>
      <c r="D1430" s="112"/>
      <c r="E1430" s="514"/>
      <c r="H1430" s="367">
        <f t="shared" si="75"/>
        <v>-2.7398527890909463E-11</v>
      </c>
      <c r="I1430" s="368">
        <f t="shared" si="74"/>
        <v>0</v>
      </c>
      <c r="J1430" s="511"/>
      <c r="K1430" s="512"/>
      <c r="L1430" s="5"/>
      <c r="M1430" s="5"/>
    </row>
    <row r="1431" spans="2:13">
      <c r="B1431" s="20"/>
      <c r="C1431" s="513"/>
      <c r="D1431" s="112"/>
      <c r="E1431" s="514"/>
      <c r="H1431" s="367">
        <f t="shared" si="75"/>
        <v>-2.7398527890909463E-11</v>
      </c>
      <c r="I1431" s="368">
        <f t="shared" si="74"/>
        <v>0</v>
      </c>
      <c r="J1431" s="511"/>
      <c r="K1431" s="512"/>
      <c r="L1431" s="5"/>
      <c r="M1431" s="5"/>
    </row>
    <row r="1432" spans="2:13">
      <c r="B1432" s="20"/>
      <c r="C1432" s="513"/>
      <c r="D1432" s="112"/>
      <c r="E1432" s="514"/>
      <c r="H1432" s="367">
        <f t="shared" si="75"/>
        <v>-2.7398527890909463E-11</v>
      </c>
      <c r="I1432" s="368">
        <f t="shared" si="74"/>
        <v>0</v>
      </c>
      <c r="J1432" s="511"/>
      <c r="K1432" s="512"/>
      <c r="L1432" s="5"/>
      <c r="M1432" s="5"/>
    </row>
    <row r="1433" spans="2:13">
      <c r="B1433" s="20"/>
      <c r="C1433" s="513"/>
      <c r="D1433" s="112"/>
      <c r="E1433" s="514"/>
      <c r="H1433" s="367">
        <f t="shared" si="75"/>
        <v>-2.7398527890909463E-11</v>
      </c>
      <c r="I1433" s="368">
        <f t="shared" si="74"/>
        <v>0</v>
      </c>
      <c r="J1433" s="511"/>
      <c r="K1433" s="512"/>
      <c r="L1433" s="5"/>
      <c r="M1433" s="5"/>
    </row>
    <row r="1434" spans="2:13">
      <c r="B1434" s="20"/>
      <c r="C1434" s="513"/>
      <c r="D1434" s="112"/>
      <c r="E1434" s="514"/>
      <c r="H1434" s="367">
        <f t="shared" si="75"/>
        <v>-2.7398527890909463E-11</v>
      </c>
      <c r="I1434" s="368">
        <f t="shared" si="74"/>
        <v>0</v>
      </c>
      <c r="J1434" s="511"/>
      <c r="K1434" s="512"/>
      <c r="L1434" s="5"/>
      <c r="M1434" s="5"/>
    </row>
    <row r="1435" spans="2:13">
      <c r="B1435" s="20"/>
      <c r="C1435" s="513"/>
      <c r="D1435" s="112"/>
      <c r="E1435" s="514"/>
      <c r="H1435" s="367">
        <f t="shared" si="75"/>
        <v>-2.7398527890909463E-11</v>
      </c>
      <c r="I1435" s="368">
        <f t="shared" si="74"/>
        <v>0</v>
      </c>
      <c r="J1435" s="511"/>
      <c r="K1435" s="512"/>
      <c r="L1435" s="5"/>
      <c r="M1435" s="5"/>
    </row>
    <row r="1436" spans="2:13">
      <c r="B1436" s="20"/>
      <c r="C1436" s="513"/>
      <c r="D1436" s="112"/>
      <c r="E1436" s="514"/>
      <c r="H1436" s="367">
        <f t="shared" si="75"/>
        <v>-2.7398527890909463E-11</v>
      </c>
      <c r="I1436" s="368">
        <f t="shared" si="74"/>
        <v>0</v>
      </c>
      <c r="J1436" s="511"/>
      <c r="K1436" s="512"/>
      <c r="L1436" s="5"/>
      <c r="M1436" s="5"/>
    </row>
    <row r="1437" spans="2:13">
      <c r="B1437" s="20"/>
      <c r="C1437" s="513"/>
      <c r="D1437" s="112"/>
      <c r="E1437" s="514"/>
      <c r="H1437" s="367">
        <f t="shared" si="75"/>
        <v>-2.7398527890909463E-11</v>
      </c>
      <c r="I1437" s="368">
        <f t="shared" si="74"/>
        <v>0</v>
      </c>
      <c r="J1437" s="511"/>
      <c r="K1437" s="512"/>
      <c r="L1437" s="5"/>
      <c r="M1437" s="5"/>
    </row>
    <row r="1438" spans="2:13">
      <c r="B1438" s="20"/>
      <c r="C1438" s="513"/>
      <c r="D1438" s="112"/>
      <c r="E1438" s="514"/>
      <c r="H1438" s="367">
        <f t="shared" si="75"/>
        <v>-2.7398527890909463E-11</v>
      </c>
      <c r="I1438" s="368">
        <f t="shared" si="74"/>
        <v>0</v>
      </c>
      <c r="J1438" s="511"/>
      <c r="K1438" s="512"/>
      <c r="L1438" s="5"/>
      <c r="M1438" s="5"/>
    </row>
    <row r="1439" spans="2:13">
      <c r="B1439" s="20"/>
      <c r="C1439" s="513"/>
      <c r="D1439" s="112"/>
      <c r="E1439" s="514"/>
      <c r="H1439" s="367">
        <f t="shared" si="75"/>
        <v>-2.7398527890909463E-11</v>
      </c>
      <c r="I1439" s="368">
        <f t="shared" si="74"/>
        <v>0</v>
      </c>
      <c r="J1439" s="511"/>
      <c r="K1439" s="512"/>
      <c r="L1439" s="5"/>
      <c r="M1439" s="5"/>
    </row>
    <row r="1440" spans="2:13">
      <c r="B1440" s="20"/>
      <c r="C1440" s="513"/>
      <c r="D1440" s="112"/>
      <c r="E1440" s="514"/>
      <c r="H1440" s="367">
        <f t="shared" si="75"/>
        <v>-2.7398527890909463E-11</v>
      </c>
      <c r="I1440" s="368">
        <f t="shared" si="74"/>
        <v>0</v>
      </c>
      <c r="J1440" s="511"/>
      <c r="K1440" s="512"/>
      <c r="L1440" s="5"/>
      <c r="M1440" s="5"/>
    </row>
    <row r="1441" spans="2:13">
      <c r="B1441" s="20"/>
      <c r="C1441" s="513"/>
      <c r="D1441" s="112"/>
      <c r="E1441" s="514"/>
      <c r="H1441" s="367">
        <f t="shared" si="75"/>
        <v>-2.7398527890909463E-11</v>
      </c>
      <c r="I1441" s="368">
        <f t="shared" si="74"/>
        <v>0</v>
      </c>
      <c r="J1441" s="511"/>
      <c r="K1441" s="512"/>
      <c r="L1441" s="5"/>
      <c r="M1441" s="5"/>
    </row>
    <row r="1442" spans="2:13">
      <c r="B1442" s="20"/>
      <c r="C1442" s="513"/>
      <c r="D1442" s="112"/>
      <c r="E1442" s="514"/>
      <c r="H1442" s="367">
        <f t="shared" si="75"/>
        <v>-2.7398527890909463E-11</v>
      </c>
      <c r="I1442" s="368">
        <f t="shared" si="74"/>
        <v>0</v>
      </c>
      <c r="J1442" s="511"/>
      <c r="K1442" s="512"/>
      <c r="L1442" s="5"/>
      <c r="M1442" s="5"/>
    </row>
    <row r="1443" spans="2:13">
      <c r="B1443" s="20"/>
      <c r="C1443" s="513"/>
      <c r="D1443" s="112"/>
      <c r="E1443" s="514"/>
      <c r="H1443" s="367">
        <f t="shared" si="75"/>
        <v>-2.7398527890909463E-11</v>
      </c>
      <c r="I1443" s="368">
        <f t="shared" si="74"/>
        <v>0</v>
      </c>
      <c r="J1443" s="511"/>
      <c r="K1443" s="512"/>
      <c r="L1443" s="5"/>
      <c r="M1443" s="5"/>
    </row>
    <row r="1444" spans="2:13">
      <c r="B1444" s="20"/>
      <c r="C1444" s="513"/>
      <c r="D1444" s="112"/>
      <c r="E1444" s="514"/>
      <c r="H1444" s="367">
        <f t="shared" si="75"/>
        <v>-2.7398527890909463E-11</v>
      </c>
      <c r="I1444" s="368">
        <f t="shared" si="74"/>
        <v>0</v>
      </c>
      <c r="J1444" s="511"/>
      <c r="K1444" s="512"/>
      <c r="L1444" s="5"/>
      <c r="M1444" s="5"/>
    </row>
    <row r="1445" spans="2:13">
      <c r="B1445" s="20"/>
      <c r="C1445" s="513"/>
      <c r="D1445" s="112"/>
      <c r="E1445" s="514"/>
      <c r="H1445" s="367">
        <f t="shared" si="75"/>
        <v>-2.7398527890909463E-11</v>
      </c>
      <c r="I1445" s="368">
        <f t="shared" si="74"/>
        <v>0</v>
      </c>
      <c r="J1445" s="511"/>
      <c r="K1445" s="512"/>
      <c r="L1445" s="5"/>
      <c r="M1445" s="5"/>
    </row>
    <row r="1446" spans="2:13">
      <c r="B1446" s="20"/>
      <c r="C1446" s="513"/>
      <c r="D1446" s="112"/>
      <c r="E1446" s="514"/>
      <c r="H1446" s="367">
        <f t="shared" si="75"/>
        <v>-2.7398527890909463E-11</v>
      </c>
      <c r="I1446" s="368">
        <f t="shared" si="74"/>
        <v>0</v>
      </c>
      <c r="J1446" s="511"/>
      <c r="K1446" s="512"/>
      <c r="L1446" s="5"/>
      <c r="M1446" s="5"/>
    </row>
    <row r="1447" spans="2:13">
      <c r="B1447" s="20"/>
      <c r="C1447" s="513"/>
      <c r="D1447" s="112"/>
      <c r="E1447" s="514"/>
      <c r="H1447" s="367">
        <f t="shared" si="75"/>
        <v>-2.7398527890909463E-11</v>
      </c>
      <c r="I1447" s="368">
        <f t="shared" si="74"/>
        <v>0</v>
      </c>
      <c r="J1447" s="511"/>
      <c r="K1447" s="512"/>
      <c r="L1447" s="5"/>
      <c r="M1447" s="5"/>
    </row>
    <row r="1448" spans="2:13">
      <c r="B1448" s="20"/>
      <c r="C1448" s="513"/>
      <c r="D1448" s="112"/>
      <c r="E1448" s="514"/>
      <c r="H1448" s="367">
        <f t="shared" si="75"/>
        <v>-2.7398527890909463E-11</v>
      </c>
      <c r="I1448" s="368">
        <f t="shared" si="74"/>
        <v>0</v>
      </c>
      <c r="J1448" s="511"/>
      <c r="K1448" s="512"/>
      <c r="L1448" s="5"/>
      <c r="M1448" s="5"/>
    </row>
    <row r="1449" spans="2:13">
      <c r="B1449" s="20"/>
      <c r="C1449" s="513"/>
      <c r="D1449" s="112"/>
      <c r="E1449" s="514"/>
      <c r="H1449" s="367">
        <f t="shared" si="75"/>
        <v>-2.7398527890909463E-11</v>
      </c>
      <c r="I1449" s="368">
        <f t="shared" ref="I1449:I1450" si="76">I1448-G1449+D1449</f>
        <v>0</v>
      </c>
      <c r="J1449" s="511"/>
      <c r="K1449" s="512"/>
      <c r="L1449" s="5"/>
      <c r="M1449" s="5"/>
    </row>
    <row r="1450" spans="2:13">
      <c r="B1450" s="20"/>
      <c r="C1450" s="513"/>
      <c r="D1450" s="112"/>
      <c r="E1450" s="514"/>
      <c r="H1450" s="367">
        <f t="shared" si="75"/>
        <v>-2.7398527890909463E-11</v>
      </c>
      <c r="I1450" s="368">
        <f t="shared" si="76"/>
        <v>0</v>
      </c>
      <c r="J1450" s="511"/>
      <c r="K1450" s="512"/>
      <c r="L1450" s="5"/>
      <c r="M1450" s="5"/>
    </row>
    <row r="1451" spans="2:13">
      <c r="B1451" s="20"/>
      <c r="C1451" s="513"/>
      <c r="D1451" s="112"/>
      <c r="E1451" s="514"/>
      <c r="H1451" s="367">
        <f t="shared" si="75"/>
        <v>-2.7398527890909463E-11</v>
      </c>
      <c r="I1451" s="368">
        <f t="shared" ref="I1451:I1514" si="77">I1450-G1451+D1451</f>
        <v>0</v>
      </c>
      <c r="J1451" s="511"/>
      <c r="K1451" s="512"/>
      <c r="L1451" s="5"/>
      <c r="M1451" s="5"/>
    </row>
    <row r="1452" spans="2:13">
      <c r="B1452" s="20"/>
      <c r="C1452" s="513"/>
      <c r="D1452" s="112"/>
      <c r="E1452" s="514"/>
      <c r="H1452" s="367">
        <f t="shared" si="75"/>
        <v>-2.7398527890909463E-11</v>
      </c>
      <c r="I1452" s="368">
        <f t="shared" si="77"/>
        <v>0</v>
      </c>
      <c r="J1452" s="511"/>
      <c r="K1452" s="512"/>
      <c r="L1452" s="5"/>
      <c r="M1452" s="5"/>
    </row>
    <row r="1453" spans="2:13">
      <c r="B1453" s="20"/>
      <c r="C1453" s="513"/>
      <c r="D1453" s="112"/>
      <c r="E1453" s="514"/>
      <c r="H1453" s="367">
        <f t="shared" si="75"/>
        <v>-2.7398527890909463E-11</v>
      </c>
      <c r="I1453" s="368">
        <f t="shared" si="77"/>
        <v>0</v>
      </c>
      <c r="J1453" s="511"/>
      <c r="K1453" s="512"/>
      <c r="L1453" s="5"/>
      <c r="M1453" s="5"/>
    </row>
    <row r="1454" spans="2:13">
      <c r="B1454" s="20"/>
      <c r="C1454" s="513"/>
      <c r="D1454" s="112"/>
      <c r="E1454" s="514"/>
      <c r="H1454" s="367">
        <f t="shared" si="75"/>
        <v>-2.7398527890909463E-11</v>
      </c>
      <c r="I1454" s="368">
        <f t="shared" si="77"/>
        <v>0</v>
      </c>
      <c r="J1454" s="511"/>
      <c r="K1454" s="512"/>
      <c r="L1454" s="5"/>
      <c r="M1454" s="5"/>
    </row>
    <row r="1455" spans="2:13">
      <c r="B1455" s="20"/>
      <c r="C1455" s="513"/>
      <c r="D1455" s="112"/>
      <c r="E1455" s="514"/>
      <c r="H1455" s="367">
        <f t="shared" si="75"/>
        <v>-2.7398527890909463E-11</v>
      </c>
      <c r="I1455" s="368">
        <f t="shared" si="77"/>
        <v>0</v>
      </c>
      <c r="J1455" s="511"/>
      <c r="K1455" s="512"/>
      <c r="L1455" s="5"/>
      <c r="M1455" s="5"/>
    </row>
    <row r="1456" spans="2:13">
      <c r="B1456" s="20"/>
      <c r="C1456" s="513"/>
      <c r="D1456" s="112"/>
      <c r="E1456" s="514"/>
      <c r="H1456" s="367">
        <f t="shared" si="75"/>
        <v>-2.7398527890909463E-11</v>
      </c>
      <c r="I1456" s="368">
        <f t="shared" si="77"/>
        <v>0</v>
      </c>
      <c r="J1456" s="511"/>
      <c r="K1456" s="512"/>
      <c r="L1456" s="5"/>
      <c r="M1456" s="5"/>
    </row>
    <row r="1457" spans="2:13">
      <c r="B1457" s="20"/>
      <c r="C1457" s="513"/>
      <c r="D1457" s="112"/>
      <c r="E1457" s="514"/>
      <c r="H1457" s="367">
        <f t="shared" si="75"/>
        <v>-2.7398527890909463E-11</v>
      </c>
      <c r="I1457" s="368">
        <f t="shared" si="77"/>
        <v>0</v>
      </c>
      <c r="J1457" s="511"/>
      <c r="K1457" s="512"/>
      <c r="L1457" s="5"/>
      <c r="M1457" s="5"/>
    </row>
    <row r="1458" spans="2:13">
      <c r="B1458" s="20"/>
      <c r="C1458" s="513"/>
      <c r="D1458" s="112"/>
      <c r="E1458" s="514"/>
      <c r="H1458" s="367">
        <f t="shared" si="75"/>
        <v>-2.7398527890909463E-11</v>
      </c>
      <c r="I1458" s="368">
        <f t="shared" si="77"/>
        <v>0</v>
      </c>
      <c r="J1458" s="511"/>
      <c r="K1458" s="512"/>
      <c r="L1458" s="5"/>
      <c r="M1458" s="5"/>
    </row>
    <row r="1459" spans="2:13">
      <c r="B1459" s="20"/>
      <c r="C1459" s="513"/>
      <c r="D1459" s="112"/>
      <c r="E1459" s="514"/>
      <c r="H1459" s="367">
        <f t="shared" si="75"/>
        <v>-2.7398527890909463E-11</v>
      </c>
      <c r="I1459" s="368">
        <f t="shared" si="77"/>
        <v>0</v>
      </c>
      <c r="J1459" s="511"/>
      <c r="K1459" s="512"/>
      <c r="L1459" s="5"/>
      <c r="M1459" s="5"/>
    </row>
    <row r="1460" spans="2:13">
      <c r="B1460" s="20"/>
      <c r="C1460" s="513"/>
      <c r="D1460" s="112"/>
      <c r="E1460" s="514"/>
      <c r="H1460" s="367">
        <f t="shared" si="75"/>
        <v>-2.7398527890909463E-11</v>
      </c>
      <c r="I1460" s="368">
        <f t="shared" si="77"/>
        <v>0</v>
      </c>
      <c r="J1460" s="511"/>
      <c r="K1460" s="512"/>
      <c r="L1460" s="5"/>
      <c r="M1460" s="5"/>
    </row>
    <row r="1461" spans="2:13">
      <c r="B1461" s="20"/>
      <c r="C1461" s="513"/>
      <c r="D1461" s="112"/>
      <c r="E1461" s="514"/>
      <c r="H1461" s="367">
        <f t="shared" si="75"/>
        <v>-2.7398527890909463E-11</v>
      </c>
      <c r="I1461" s="368">
        <f t="shared" si="77"/>
        <v>0</v>
      </c>
      <c r="J1461" s="511"/>
      <c r="K1461" s="512"/>
      <c r="L1461" s="5"/>
      <c r="M1461" s="5"/>
    </row>
    <row r="1462" spans="2:13">
      <c r="B1462" s="20"/>
      <c r="C1462" s="513"/>
      <c r="D1462" s="112"/>
      <c r="E1462" s="514"/>
      <c r="H1462" s="367">
        <f t="shared" si="75"/>
        <v>-2.7398527890909463E-11</v>
      </c>
      <c r="I1462" s="368">
        <f t="shared" si="77"/>
        <v>0</v>
      </c>
      <c r="J1462" s="511"/>
      <c r="K1462" s="512"/>
      <c r="L1462" s="5"/>
      <c r="M1462" s="5"/>
    </row>
    <row r="1463" spans="2:13">
      <c r="B1463" s="20"/>
      <c r="C1463" s="513"/>
      <c r="D1463" s="112"/>
      <c r="E1463" s="514"/>
      <c r="H1463" s="367">
        <f t="shared" si="75"/>
        <v>-2.7398527890909463E-11</v>
      </c>
      <c r="I1463" s="368">
        <f t="shared" si="77"/>
        <v>0</v>
      </c>
      <c r="J1463" s="511"/>
      <c r="K1463" s="512"/>
      <c r="L1463" s="5"/>
      <c r="M1463" s="5"/>
    </row>
    <row r="1464" spans="2:13">
      <c r="B1464" s="20"/>
      <c r="C1464" s="513"/>
      <c r="D1464" s="112"/>
      <c r="E1464" s="514"/>
      <c r="H1464" s="367">
        <f t="shared" si="75"/>
        <v>-2.7398527890909463E-11</v>
      </c>
      <c r="I1464" s="368">
        <f t="shared" si="77"/>
        <v>0</v>
      </c>
      <c r="J1464" s="511"/>
      <c r="K1464" s="512"/>
      <c r="L1464" s="5"/>
      <c r="M1464" s="5"/>
    </row>
    <row r="1465" spans="2:13">
      <c r="B1465" s="20"/>
      <c r="C1465" s="513"/>
      <c r="D1465" s="112"/>
      <c r="E1465" s="514"/>
      <c r="H1465" s="367">
        <f t="shared" si="75"/>
        <v>-2.7398527890909463E-11</v>
      </c>
      <c r="I1465" s="368">
        <f t="shared" si="77"/>
        <v>0</v>
      </c>
      <c r="J1465" s="511"/>
      <c r="K1465" s="512"/>
      <c r="L1465" s="5"/>
      <c r="M1465" s="5"/>
    </row>
    <row r="1466" spans="2:13">
      <c r="B1466" s="20"/>
      <c r="C1466" s="513"/>
      <c r="D1466" s="112"/>
      <c r="E1466" s="514"/>
      <c r="H1466" s="367">
        <f t="shared" si="75"/>
        <v>-2.7398527890909463E-11</v>
      </c>
      <c r="I1466" s="368">
        <f t="shared" si="77"/>
        <v>0</v>
      </c>
      <c r="J1466" s="511"/>
      <c r="K1466" s="512"/>
      <c r="L1466" s="5"/>
      <c r="M1466" s="5"/>
    </row>
    <row r="1467" spans="2:13">
      <c r="B1467" s="20"/>
      <c r="C1467" s="513"/>
      <c r="D1467" s="112"/>
      <c r="E1467" s="514"/>
      <c r="H1467" s="367">
        <f t="shared" si="75"/>
        <v>-2.7398527890909463E-11</v>
      </c>
      <c r="I1467" s="368">
        <f t="shared" si="77"/>
        <v>0</v>
      </c>
      <c r="J1467" s="511"/>
      <c r="K1467" s="512"/>
      <c r="L1467" s="5"/>
      <c r="M1467" s="5"/>
    </row>
    <row r="1468" spans="2:13">
      <c r="B1468" s="20"/>
      <c r="C1468" s="513"/>
      <c r="D1468" s="112"/>
      <c r="E1468" s="514"/>
      <c r="H1468" s="367">
        <f t="shared" si="75"/>
        <v>-2.7398527890909463E-11</v>
      </c>
      <c r="I1468" s="368">
        <f t="shared" si="77"/>
        <v>0</v>
      </c>
      <c r="J1468" s="511"/>
      <c r="K1468" s="512"/>
      <c r="L1468" s="5"/>
      <c r="M1468" s="5"/>
    </row>
    <row r="1469" spans="2:13">
      <c r="B1469" s="20"/>
      <c r="C1469" s="513"/>
      <c r="D1469" s="112"/>
      <c r="E1469" s="514"/>
      <c r="H1469" s="367">
        <f t="shared" si="75"/>
        <v>-2.7398527890909463E-11</v>
      </c>
      <c r="I1469" s="368">
        <f t="shared" si="77"/>
        <v>0</v>
      </c>
      <c r="J1469" s="511"/>
      <c r="K1469" s="512"/>
      <c r="L1469" s="5"/>
      <c r="M1469" s="5"/>
    </row>
    <row r="1470" spans="2:13">
      <c r="B1470" s="20"/>
      <c r="C1470" s="513"/>
      <c r="D1470" s="112"/>
      <c r="E1470" s="514"/>
      <c r="H1470" s="367">
        <f t="shared" si="75"/>
        <v>-2.7398527890909463E-11</v>
      </c>
      <c r="I1470" s="368">
        <f t="shared" si="77"/>
        <v>0</v>
      </c>
      <c r="J1470" s="511"/>
      <c r="K1470" s="512"/>
      <c r="L1470" s="5"/>
      <c r="M1470" s="5"/>
    </row>
    <row r="1471" spans="2:13">
      <c r="B1471" s="20"/>
      <c r="C1471" s="513"/>
      <c r="D1471" s="112"/>
      <c r="E1471" s="514"/>
      <c r="H1471" s="367">
        <f t="shared" si="75"/>
        <v>-2.7398527890909463E-11</v>
      </c>
      <c r="I1471" s="368">
        <f t="shared" si="77"/>
        <v>0</v>
      </c>
      <c r="J1471" s="511"/>
      <c r="K1471" s="512"/>
      <c r="L1471" s="5"/>
      <c r="M1471" s="5"/>
    </row>
    <row r="1472" spans="2:13">
      <c r="B1472" s="20"/>
      <c r="C1472" s="513"/>
      <c r="D1472" s="112"/>
      <c r="E1472" s="514"/>
      <c r="H1472" s="367">
        <f t="shared" si="75"/>
        <v>-2.7398527890909463E-11</v>
      </c>
      <c r="I1472" s="368">
        <f t="shared" si="77"/>
        <v>0</v>
      </c>
      <c r="J1472" s="511"/>
      <c r="K1472" s="512"/>
      <c r="L1472" s="5"/>
      <c r="M1472" s="5"/>
    </row>
    <row r="1473" spans="2:13">
      <c r="B1473" s="20"/>
      <c r="C1473" s="513"/>
      <c r="D1473" s="112"/>
      <c r="E1473" s="514"/>
      <c r="H1473" s="367">
        <f t="shared" si="75"/>
        <v>-2.7398527890909463E-11</v>
      </c>
      <c r="I1473" s="368">
        <f t="shared" si="77"/>
        <v>0</v>
      </c>
      <c r="J1473" s="511"/>
      <c r="K1473" s="512"/>
      <c r="L1473" s="5"/>
      <c r="M1473" s="5"/>
    </row>
    <row r="1474" spans="2:13">
      <c r="B1474" s="20"/>
      <c r="C1474" s="513"/>
      <c r="D1474" s="112"/>
      <c r="E1474" s="514"/>
      <c r="H1474" s="367">
        <f t="shared" si="75"/>
        <v>-2.7398527890909463E-11</v>
      </c>
      <c r="I1474" s="368">
        <f t="shared" si="77"/>
        <v>0</v>
      </c>
      <c r="J1474" s="511"/>
      <c r="K1474" s="512"/>
      <c r="L1474" s="5"/>
      <c r="M1474" s="5"/>
    </row>
    <row r="1475" spans="2:13">
      <c r="B1475" s="20"/>
      <c r="C1475" s="513"/>
      <c r="D1475" s="112"/>
      <c r="E1475" s="514"/>
      <c r="H1475" s="367">
        <f t="shared" si="75"/>
        <v>-2.7398527890909463E-11</v>
      </c>
      <c r="I1475" s="368">
        <f t="shared" si="77"/>
        <v>0</v>
      </c>
      <c r="J1475" s="511"/>
      <c r="K1475" s="512"/>
      <c r="L1475" s="5"/>
      <c r="M1475" s="5"/>
    </row>
    <row r="1476" spans="2:13">
      <c r="B1476" s="20"/>
      <c r="C1476" s="513"/>
      <c r="D1476" s="112"/>
      <c r="E1476" s="514"/>
      <c r="H1476" s="367">
        <f t="shared" si="75"/>
        <v>-2.7398527890909463E-11</v>
      </c>
      <c r="I1476" s="368">
        <f t="shared" si="77"/>
        <v>0</v>
      </c>
      <c r="J1476" s="511"/>
      <c r="K1476" s="512"/>
      <c r="L1476" s="5"/>
      <c r="M1476" s="5"/>
    </row>
    <row r="1477" spans="2:13">
      <c r="B1477" s="20"/>
      <c r="C1477" s="513"/>
      <c r="D1477" s="112"/>
      <c r="E1477" s="514"/>
      <c r="H1477" s="367">
        <f t="shared" si="75"/>
        <v>-2.7398527890909463E-11</v>
      </c>
      <c r="I1477" s="368">
        <f t="shared" si="77"/>
        <v>0</v>
      </c>
      <c r="J1477" s="511"/>
      <c r="K1477" s="512"/>
      <c r="L1477" s="5"/>
      <c r="M1477" s="5"/>
    </row>
    <row r="1478" spans="2:13">
      <c r="B1478" s="20"/>
      <c r="C1478" s="513"/>
      <c r="D1478" s="112"/>
      <c r="E1478" s="514"/>
      <c r="H1478" s="367">
        <f t="shared" si="75"/>
        <v>-2.7398527890909463E-11</v>
      </c>
      <c r="I1478" s="368">
        <f t="shared" si="77"/>
        <v>0</v>
      </c>
      <c r="J1478" s="511"/>
      <c r="K1478" s="512"/>
      <c r="L1478" s="5"/>
      <c r="M1478" s="5"/>
    </row>
    <row r="1479" spans="2:13">
      <c r="B1479" s="20"/>
      <c r="C1479" s="513"/>
      <c r="D1479" s="112"/>
      <c r="E1479" s="514"/>
      <c r="H1479" s="367">
        <f t="shared" si="75"/>
        <v>-2.7398527890909463E-11</v>
      </c>
      <c r="I1479" s="368">
        <f t="shared" si="77"/>
        <v>0</v>
      </c>
      <c r="J1479" s="511"/>
      <c r="K1479" s="512"/>
      <c r="L1479" s="5"/>
      <c r="M1479" s="5"/>
    </row>
    <row r="1480" spans="2:13">
      <c r="B1480" s="20"/>
      <c r="C1480" s="513"/>
      <c r="D1480" s="112"/>
      <c r="E1480" s="514"/>
      <c r="H1480" s="367">
        <f t="shared" si="75"/>
        <v>-2.7398527890909463E-11</v>
      </c>
      <c r="I1480" s="368">
        <f t="shared" si="77"/>
        <v>0</v>
      </c>
      <c r="J1480" s="511"/>
      <c r="K1480" s="512"/>
      <c r="L1480" s="5"/>
      <c r="M1480" s="5"/>
    </row>
    <row r="1481" spans="2:13">
      <c r="B1481" s="20"/>
      <c r="C1481" s="513"/>
      <c r="D1481" s="112"/>
      <c r="E1481" s="514"/>
      <c r="H1481" s="367">
        <f t="shared" si="75"/>
        <v>-2.7398527890909463E-11</v>
      </c>
      <c r="I1481" s="368">
        <f t="shared" si="77"/>
        <v>0</v>
      </c>
      <c r="J1481" s="511"/>
      <c r="K1481" s="512"/>
      <c r="L1481" s="5"/>
      <c r="M1481" s="5"/>
    </row>
    <row r="1482" spans="2:13">
      <c r="B1482" s="20"/>
      <c r="C1482" s="513"/>
      <c r="D1482" s="112"/>
      <c r="E1482" s="514"/>
      <c r="H1482" s="367">
        <f t="shared" si="75"/>
        <v>-2.7398527890909463E-11</v>
      </c>
      <c r="I1482" s="368">
        <f t="shared" si="77"/>
        <v>0</v>
      </c>
      <c r="J1482" s="511"/>
      <c r="K1482" s="512"/>
      <c r="L1482" s="5"/>
      <c r="M1482" s="5"/>
    </row>
    <row r="1483" spans="2:13">
      <c r="B1483" s="20"/>
      <c r="C1483" s="513"/>
      <c r="D1483" s="112"/>
      <c r="E1483" s="514"/>
      <c r="H1483" s="367">
        <f t="shared" si="75"/>
        <v>-2.7398527890909463E-11</v>
      </c>
      <c r="I1483" s="368">
        <f t="shared" si="77"/>
        <v>0</v>
      </c>
      <c r="J1483" s="511"/>
      <c r="K1483" s="512"/>
      <c r="L1483" s="5"/>
      <c r="M1483" s="5"/>
    </row>
    <row r="1484" spans="2:13">
      <c r="B1484" s="20"/>
      <c r="C1484" s="513"/>
      <c r="D1484" s="112"/>
      <c r="E1484" s="514"/>
      <c r="H1484" s="367">
        <f t="shared" si="75"/>
        <v>-2.7398527890909463E-11</v>
      </c>
      <c r="I1484" s="368">
        <f t="shared" si="77"/>
        <v>0</v>
      </c>
      <c r="J1484" s="511"/>
      <c r="K1484" s="512"/>
      <c r="L1484" s="5"/>
      <c r="M1484" s="5"/>
    </row>
    <row r="1485" spans="2:13">
      <c r="B1485" s="20"/>
      <c r="C1485" s="513"/>
      <c r="D1485" s="112"/>
      <c r="E1485" s="514"/>
      <c r="H1485" s="367">
        <f t="shared" si="75"/>
        <v>-2.7398527890909463E-11</v>
      </c>
      <c r="I1485" s="368">
        <f t="shared" si="77"/>
        <v>0</v>
      </c>
      <c r="J1485" s="511"/>
      <c r="K1485" s="512"/>
      <c r="L1485" s="5"/>
      <c r="M1485" s="5"/>
    </row>
    <row r="1486" spans="2:13">
      <c r="B1486" s="20"/>
      <c r="C1486" s="513"/>
      <c r="D1486" s="112"/>
      <c r="E1486" s="514"/>
      <c r="H1486" s="367">
        <f t="shared" ref="H1486:H1526" si="78">H1485-F1486+C1486</f>
        <v>-2.7398527890909463E-11</v>
      </c>
      <c r="I1486" s="368">
        <f t="shared" si="77"/>
        <v>0</v>
      </c>
      <c r="J1486" s="511"/>
      <c r="K1486" s="512"/>
      <c r="L1486" s="5"/>
      <c r="M1486" s="5"/>
    </row>
    <row r="1487" spans="2:13">
      <c r="B1487" s="20"/>
      <c r="C1487" s="513"/>
      <c r="D1487" s="112"/>
      <c r="E1487" s="514"/>
      <c r="H1487" s="367">
        <f t="shared" si="78"/>
        <v>-2.7398527890909463E-11</v>
      </c>
      <c r="I1487" s="368">
        <f t="shared" si="77"/>
        <v>0</v>
      </c>
      <c r="J1487" s="511"/>
      <c r="K1487" s="512"/>
      <c r="L1487" s="5"/>
      <c r="M1487" s="5"/>
    </row>
    <row r="1488" spans="2:13">
      <c r="B1488" s="20"/>
      <c r="C1488" s="513"/>
      <c r="D1488" s="112"/>
      <c r="E1488" s="514"/>
      <c r="H1488" s="367">
        <f t="shared" si="78"/>
        <v>-2.7398527890909463E-11</v>
      </c>
      <c r="I1488" s="368">
        <f t="shared" si="77"/>
        <v>0</v>
      </c>
      <c r="J1488" s="511"/>
      <c r="K1488" s="512"/>
      <c r="L1488" s="5"/>
      <c r="M1488" s="5"/>
    </row>
    <row r="1489" spans="2:13">
      <c r="B1489" s="20"/>
      <c r="C1489" s="513"/>
      <c r="D1489" s="112"/>
      <c r="E1489" s="514"/>
      <c r="H1489" s="367">
        <f t="shared" si="78"/>
        <v>-2.7398527890909463E-11</v>
      </c>
      <c r="I1489" s="368">
        <f t="shared" si="77"/>
        <v>0</v>
      </c>
      <c r="J1489" s="511"/>
      <c r="K1489" s="512"/>
      <c r="L1489" s="5"/>
      <c r="M1489" s="5"/>
    </row>
    <row r="1490" spans="2:13">
      <c r="B1490" s="20"/>
      <c r="C1490" s="513"/>
      <c r="D1490" s="112"/>
      <c r="E1490" s="514"/>
      <c r="H1490" s="367">
        <f t="shared" si="78"/>
        <v>-2.7398527890909463E-11</v>
      </c>
      <c r="I1490" s="368">
        <f t="shared" si="77"/>
        <v>0</v>
      </c>
      <c r="J1490" s="511"/>
      <c r="K1490" s="512"/>
      <c r="L1490" s="5"/>
      <c r="M1490" s="5"/>
    </row>
    <row r="1491" spans="2:13">
      <c r="B1491" s="20"/>
      <c r="C1491" s="513"/>
      <c r="D1491" s="112"/>
      <c r="E1491" s="514"/>
      <c r="H1491" s="367">
        <f t="shared" si="78"/>
        <v>-2.7398527890909463E-11</v>
      </c>
      <c r="I1491" s="368">
        <f t="shared" si="77"/>
        <v>0</v>
      </c>
      <c r="J1491" s="511"/>
      <c r="K1491" s="512"/>
      <c r="L1491" s="5"/>
      <c r="M1491" s="5"/>
    </row>
    <row r="1492" spans="2:13">
      <c r="B1492" s="20"/>
      <c r="C1492" s="513"/>
      <c r="D1492" s="112"/>
      <c r="E1492" s="514"/>
      <c r="H1492" s="367">
        <f t="shared" si="78"/>
        <v>-2.7398527890909463E-11</v>
      </c>
      <c r="I1492" s="368">
        <f t="shared" si="77"/>
        <v>0</v>
      </c>
      <c r="J1492" s="511"/>
      <c r="K1492" s="512"/>
      <c r="L1492" s="5"/>
      <c r="M1492" s="5"/>
    </row>
    <row r="1493" spans="2:13">
      <c r="B1493" s="20"/>
      <c r="C1493" s="513"/>
      <c r="D1493" s="112"/>
      <c r="E1493" s="514"/>
      <c r="H1493" s="367">
        <f t="shared" si="78"/>
        <v>-2.7398527890909463E-11</v>
      </c>
      <c r="I1493" s="368">
        <f t="shared" si="77"/>
        <v>0</v>
      </c>
      <c r="J1493" s="511"/>
      <c r="K1493" s="512"/>
      <c r="L1493" s="5"/>
      <c r="M1493" s="5"/>
    </row>
    <row r="1494" spans="2:13">
      <c r="B1494" s="20"/>
      <c r="C1494" s="513"/>
      <c r="D1494" s="112"/>
      <c r="E1494" s="514"/>
      <c r="H1494" s="367">
        <f t="shared" si="78"/>
        <v>-2.7398527890909463E-11</v>
      </c>
      <c r="I1494" s="368">
        <f t="shared" si="77"/>
        <v>0</v>
      </c>
      <c r="J1494" s="511"/>
      <c r="K1494" s="512"/>
      <c r="L1494" s="5"/>
      <c r="M1494" s="5"/>
    </row>
    <row r="1495" spans="2:13">
      <c r="B1495" s="20"/>
      <c r="C1495" s="513"/>
      <c r="D1495" s="112"/>
      <c r="E1495" s="514"/>
      <c r="H1495" s="367">
        <f t="shared" si="78"/>
        <v>-2.7398527890909463E-11</v>
      </c>
      <c r="I1495" s="368">
        <f t="shared" si="77"/>
        <v>0</v>
      </c>
      <c r="J1495" s="511"/>
      <c r="K1495" s="512"/>
      <c r="L1495" s="5"/>
      <c r="M1495" s="5"/>
    </row>
    <row r="1496" spans="2:13">
      <c r="B1496" s="20"/>
      <c r="C1496" s="513"/>
      <c r="D1496" s="112"/>
      <c r="E1496" s="514"/>
      <c r="H1496" s="367">
        <f t="shared" si="78"/>
        <v>-2.7398527890909463E-11</v>
      </c>
      <c r="I1496" s="368">
        <f t="shared" si="77"/>
        <v>0</v>
      </c>
      <c r="J1496" s="511"/>
      <c r="K1496" s="512"/>
      <c r="L1496" s="5"/>
      <c r="M1496" s="5"/>
    </row>
    <row r="1497" spans="2:13">
      <c r="B1497" s="20"/>
      <c r="C1497" s="513"/>
      <c r="D1497" s="112"/>
      <c r="E1497" s="514"/>
      <c r="H1497" s="367">
        <f t="shared" si="78"/>
        <v>-2.7398527890909463E-11</v>
      </c>
      <c r="I1497" s="368">
        <f t="shared" si="77"/>
        <v>0</v>
      </c>
      <c r="J1497" s="511"/>
      <c r="K1497" s="512"/>
      <c r="L1497" s="5"/>
      <c r="M1497" s="5"/>
    </row>
    <row r="1498" spans="2:13">
      <c r="B1498" s="20"/>
      <c r="C1498" s="513"/>
      <c r="D1498" s="112"/>
      <c r="E1498" s="514"/>
      <c r="H1498" s="367">
        <f t="shared" si="78"/>
        <v>-2.7398527890909463E-11</v>
      </c>
      <c r="I1498" s="368">
        <f t="shared" si="77"/>
        <v>0</v>
      </c>
      <c r="J1498" s="511"/>
      <c r="K1498" s="512"/>
      <c r="L1498" s="5"/>
      <c r="M1498" s="5"/>
    </row>
    <row r="1499" spans="2:13">
      <c r="B1499" s="20"/>
      <c r="C1499" s="513"/>
      <c r="D1499" s="112"/>
      <c r="E1499" s="514"/>
      <c r="H1499" s="367">
        <f t="shared" si="78"/>
        <v>-2.7398527890909463E-11</v>
      </c>
      <c r="I1499" s="368">
        <f t="shared" si="77"/>
        <v>0</v>
      </c>
      <c r="J1499" s="511"/>
      <c r="K1499" s="512"/>
      <c r="L1499" s="5"/>
      <c r="M1499" s="5"/>
    </row>
    <row r="1500" spans="2:13">
      <c r="B1500" s="20"/>
      <c r="C1500" s="513"/>
      <c r="D1500" s="112"/>
      <c r="E1500" s="514"/>
      <c r="H1500" s="367">
        <f t="shared" si="78"/>
        <v>-2.7398527890909463E-11</v>
      </c>
      <c r="I1500" s="368">
        <f t="shared" si="77"/>
        <v>0</v>
      </c>
      <c r="J1500" s="511"/>
      <c r="K1500" s="512"/>
      <c r="L1500" s="5"/>
      <c r="M1500" s="5"/>
    </row>
    <row r="1501" spans="2:13">
      <c r="B1501" s="20"/>
      <c r="C1501" s="513"/>
      <c r="D1501" s="112"/>
      <c r="E1501" s="514"/>
      <c r="H1501" s="367">
        <f t="shared" si="78"/>
        <v>-2.7398527890909463E-11</v>
      </c>
      <c r="I1501" s="368">
        <f t="shared" si="77"/>
        <v>0</v>
      </c>
      <c r="J1501" s="511"/>
      <c r="K1501" s="512"/>
      <c r="L1501" s="5"/>
      <c r="M1501" s="5"/>
    </row>
    <row r="1502" spans="2:13">
      <c r="B1502" s="20"/>
      <c r="C1502" s="513"/>
      <c r="D1502" s="112"/>
      <c r="E1502" s="514"/>
      <c r="H1502" s="367">
        <f t="shared" si="78"/>
        <v>-2.7398527890909463E-11</v>
      </c>
      <c r="I1502" s="368">
        <f t="shared" si="77"/>
        <v>0</v>
      </c>
      <c r="J1502" s="511"/>
      <c r="K1502" s="512"/>
      <c r="L1502" s="5"/>
      <c r="M1502" s="5"/>
    </row>
    <row r="1503" spans="2:13">
      <c r="B1503" s="20"/>
      <c r="C1503" s="513"/>
      <c r="D1503" s="112"/>
      <c r="E1503" s="514"/>
      <c r="H1503" s="367">
        <f t="shared" si="78"/>
        <v>-2.7398527890909463E-11</v>
      </c>
      <c r="I1503" s="368">
        <f t="shared" si="77"/>
        <v>0</v>
      </c>
      <c r="J1503" s="511"/>
      <c r="K1503" s="512"/>
      <c r="L1503" s="5"/>
      <c r="M1503" s="5"/>
    </row>
    <row r="1504" spans="2:13">
      <c r="B1504" s="20"/>
      <c r="C1504" s="513"/>
      <c r="D1504" s="112"/>
      <c r="E1504" s="514"/>
      <c r="H1504" s="367">
        <f t="shared" si="78"/>
        <v>-2.7398527890909463E-11</v>
      </c>
      <c r="I1504" s="368">
        <f t="shared" si="77"/>
        <v>0</v>
      </c>
      <c r="J1504" s="511"/>
      <c r="K1504" s="512"/>
      <c r="L1504" s="5"/>
      <c r="M1504" s="5"/>
    </row>
    <row r="1505" spans="2:13">
      <c r="B1505" s="20"/>
      <c r="C1505" s="513"/>
      <c r="D1505" s="112"/>
      <c r="E1505" s="514"/>
      <c r="H1505" s="367">
        <f t="shared" si="78"/>
        <v>-2.7398527890909463E-11</v>
      </c>
      <c r="I1505" s="368">
        <f t="shared" si="77"/>
        <v>0</v>
      </c>
      <c r="J1505" s="511"/>
      <c r="K1505" s="512"/>
      <c r="L1505" s="5"/>
      <c r="M1505" s="5"/>
    </row>
    <row r="1506" spans="2:13">
      <c r="B1506" s="20"/>
      <c r="C1506" s="513"/>
      <c r="D1506" s="112"/>
      <c r="E1506" s="514"/>
      <c r="H1506" s="367">
        <f t="shared" si="78"/>
        <v>-2.7398527890909463E-11</v>
      </c>
      <c r="I1506" s="368">
        <f t="shared" si="77"/>
        <v>0</v>
      </c>
      <c r="J1506" s="511"/>
      <c r="K1506" s="512"/>
      <c r="L1506" s="5"/>
      <c r="M1506" s="5"/>
    </row>
    <row r="1507" spans="2:13">
      <c r="B1507" s="20"/>
      <c r="C1507" s="513"/>
      <c r="D1507" s="112"/>
      <c r="E1507" s="514"/>
      <c r="H1507" s="367">
        <f t="shared" si="78"/>
        <v>-2.7398527890909463E-11</v>
      </c>
      <c r="I1507" s="368">
        <f t="shared" si="77"/>
        <v>0</v>
      </c>
      <c r="J1507" s="511"/>
      <c r="K1507" s="512"/>
      <c r="L1507" s="5"/>
      <c r="M1507" s="5"/>
    </row>
    <row r="1508" spans="2:13">
      <c r="H1508" s="220">
        <f t="shared" si="78"/>
        <v>-2.7398527890909463E-11</v>
      </c>
      <c r="I1508" s="82">
        <f t="shared" si="77"/>
        <v>0</v>
      </c>
    </row>
    <row r="1509" spans="2:13">
      <c r="H1509" s="220">
        <f t="shared" si="78"/>
        <v>-2.7398527890909463E-11</v>
      </c>
      <c r="I1509" s="82">
        <f t="shared" si="77"/>
        <v>0</v>
      </c>
    </row>
    <row r="1510" spans="2:13">
      <c r="H1510" s="220">
        <f t="shared" si="78"/>
        <v>-2.7398527890909463E-11</v>
      </c>
      <c r="I1510" s="82">
        <f t="shared" si="77"/>
        <v>0</v>
      </c>
    </row>
    <row r="1511" spans="2:13">
      <c r="H1511" s="220">
        <f t="shared" si="78"/>
        <v>-2.7398527890909463E-11</v>
      </c>
      <c r="I1511" s="82">
        <f t="shared" si="77"/>
        <v>0</v>
      </c>
    </row>
    <row r="1512" spans="2:13">
      <c r="H1512" s="220">
        <f t="shared" si="78"/>
        <v>-2.7398527890909463E-11</v>
      </c>
      <c r="I1512" s="82">
        <f t="shared" si="77"/>
        <v>0</v>
      </c>
    </row>
    <row r="1513" spans="2:13">
      <c r="H1513" s="220">
        <f t="shared" si="78"/>
        <v>-2.7398527890909463E-11</v>
      </c>
      <c r="I1513" s="82">
        <f t="shared" si="77"/>
        <v>0</v>
      </c>
    </row>
    <row r="1514" spans="2:13">
      <c r="H1514" s="220">
        <f t="shared" si="78"/>
        <v>-2.7398527890909463E-11</v>
      </c>
      <c r="I1514" s="82">
        <f t="shared" si="77"/>
        <v>0</v>
      </c>
    </row>
    <row r="1515" spans="2:13">
      <c r="H1515" s="220">
        <f t="shared" si="78"/>
        <v>-2.7398527890909463E-11</v>
      </c>
      <c r="I1515" s="82">
        <f t="shared" ref="I1515:I1517" si="79">I1514-G1515+D1515</f>
        <v>0</v>
      </c>
    </row>
    <row r="1516" spans="2:13">
      <c r="H1516" s="220">
        <f t="shared" si="78"/>
        <v>-2.7398527890909463E-11</v>
      </c>
      <c r="I1516" s="82">
        <f t="shared" si="79"/>
        <v>0</v>
      </c>
    </row>
    <row r="1517" spans="2:13">
      <c r="H1517" s="220">
        <f t="shared" si="78"/>
        <v>-2.7398527890909463E-11</v>
      </c>
      <c r="I1517" s="82">
        <f t="shared" si="79"/>
        <v>0</v>
      </c>
    </row>
    <row r="1518" spans="2:13">
      <c r="H1518" s="220">
        <f t="shared" si="78"/>
        <v>-2.7398527890909463E-11</v>
      </c>
      <c r="I1518" s="82">
        <f t="shared" ref="I1518:I1580" si="80">I1517-G1518+D1518</f>
        <v>0</v>
      </c>
    </row>
    <row r="1519" spans="2:13">
      <c r="H1519" s="220">
        <f t="shared" si="78"/>
        <v>-2.7398527890909463E-11</v>
      </c>
      <c r="I1519" s="82">
        <f t="shared" si="80"/>
        <v>0</v>
      </c>
    </row>
    <row r="1520" spans="2:13">
      <c r="H1520" s="220">
        <f t="shared" si="78"/>
        <v>-2.7398527890909463E-11</v>
      </c>
      <c r="I1520" s="82">
        <f t="shared" si="80"/>
        <v>0</v>
      </c>
    </row>
    <row r="1521" spans="8:9">
      <c r="H1521" s="220">
        <f t="shared" si="78"/>
        <v>-2.7398527890909463E-11</v>
      </c>
      <c r="I1521" s="82">
        <f t="shared" si="80"/>
        <v>0</v>
      </c>
    </row>
    <row r="1522" spans="8:9">
      <c r="H1522" s="220">
        <f t="shared" si="78"/>
        <v>-2.7398527890909463E-11</v>
      </c>
      <c r="I1522" s="82">
        <f t="shared" si="80"/>
        <v>0</v>
      </c>
    </row>
    <row r="1523" spans="8:9">
      <c r="H1523" s="220">
        <f t="shared" si="78"/>
        <v>-2.7398527890909463E-11</v>
      </c>
      <c r="I1523" s="82">
        <f t="shared" si="80"/>
        <v>0</v>
      </c>
    </row>
    <row r="1524" spans="8:9">
      <c r="H1524" s="220">
        <f t="shared" si="78"/>
        <v>-2.7398527890909463E-11</v>
      </c>
      <c r="I1524" s="82">
        <f t="shared" si="80"/>
        <v>0</v>
      </c>
    </row>
    <row r="1525" spans="8:9">
      <c r="H1525" s="220">
        <f t="shared" si="78"/>
        <v>-2.7398527890909463E-11</v>
      </c>
      <c r="I1525" s="82">
        <f t="shared" si="80"/>
        <v>0</v>
      </c>
    </row>
    <row r="1526" spans="8:9">
      <c r="H1526" s="220">
        <f t="shared" si="78"/>
        <v>-2.7398527890909463E-11</v>
      </c>
      <c r="I1526" s="82">
        <f t="shared" si="80"/>
        <v>0</v>
      </c>
    </row>
    <row r="1527" spans="8:9">
      <c r="H1527" s="220">
        <f t="shared" ref="H1527:H1552" si="81">H1526-F1527+C1527</f>
        <v>-2.7398527890909463E-11</v>
      </c>
      <c r="I1527" s="82">
        <f t="shared" si="80"/>
        <v>0</v>
      </c>
    </row>
    <row r="1528" spans="8:9">
      <c r="H1528" s="220">
        <f t="shared" si="81"/>
        <v>-2.7398527890909463E-11</v>
      </c>
      <c r="I1528" s="82">
        <f t="shared" si="80"/>
        <v>0</v>
      </c>
    </row>
    <row r="1529" spans="8:9">
      <c r="H1529" s="220">
        <f t="shared" si="81"/>
        <v>-2.7398527890909463E-11</v>
      </c>
      <c r="I1529" s="82">
        <f t="shared" si="80"/>
        <v>0</v>
      </c>
    </row>
    <row r="1530" spans="8:9">
      <c r="H1530" s="220">
        <f t="shared" si="81"/>
        <v>-2.7398527890909463E-11</v>
      </c>
      <c r="I1530" s="82">
        <f t="shared" si="80"/>
        <v>0</v>
      </c>
    </row>
    <row r="1531" spans="8:9">
      <c r="H1531" s="220">
        <f t="shared" si="81"/>
        <v>-2.7398527890909463E-11</v>
      </c>
      <c r="I1531" s="82">
        <f t="shared" si="80"/>
        <v>0</v>
      </c>
    </row>
    <row r="1532" spans="8:9">
      <c r="H1532" s="220">
        <f t="shared" si="81"/>
        <v>-2.7398527890909463E-11</v>
      </c>
      <c r="I1532" s="82">
        <f t="shared" si="80"/>
        <v>0</v>
      </c>
    </row>
    <row r="1533" spans="8:9">
      <c r="H1533" s="220">
        <f t="shared" si="81"/>
        <v>-2.7398527890909463E-11</v>
      </c>
      <c r="I1533" s="82">
        <f t="shared" si="80"/>
        <v>0</v>
      </c>
    </row>
    <row r="1534" spans="8:9">
      <c r="H1534" s="220">
        <f t="shared" si="81"/>
        <v>-2.7398527890909463E-11</v>
      </c>
      <c r="I1534" s="82">
        <f t="shared" si="80"/>
        <v>0</v>
      </c>
    </row>
    <row r="1535" spans="8:9">
      <c r="H1535" s="220">
        <f t="shared" si="81"/>
        <v>-2.7398527890909463E-11</v>
      </c>
      <c r="I1535" s="82">
        <f t="shared" si="80"/>
        <v>0</v>
      </c>
    </row>
    <row r="1536" spans="8:9">
      <c r="H1536" s="220">
        <f t="shared" si="81"/>
        <v>-2.7398527890909463E-11</v>
      </c>
      <c r="I1536" s="82">
        <f t="shared" si="80"/>
        <v>0</v>
      </c>
    </row>
    <row r="1537" spans="8:9">
      <c r="H1537" s="220">
        <f t="shared" si="81"/>
        <v>-2.7398527890909463E-11</v>
      </c>
      <c r="I1537" s="82">
        <f t="shared" si="80"/>
        <v>0</v>
      </c>
    </row>
    <row r="1538" spans="8:9">
      <c r="H1538" s="220">
        <f t="shared" si="81"/>
        <v>-2.7398527890909463E-11</v>
      </c>
      <c r="I1538" s="82">
        <f t="shared" si="80"/>
        <v>0</v>
      </c>
    </row>
    <row r="1539" spans="8:9">
      <c r="H1539" s="220">
        <f t="shared" si="81"/>
        <v>-2.7398527890909463E-11</v>
      </c>
      <c r="I1539" s="82">
        <f t="shared" si="80"/>
        <v>0</v>
      </c>
    </row>
    <row r="1540" spans="8:9">
      <c r="H1540" s="220">
        <f t="shared" si="81"/>
        <v>-2.7398527890909463E-11</v>
      </c>
      <c r="I1540" s="82">
        <f t="shared" si="80"/>
        <v>0</v>
      </c>
    </row>
    <row r="1541" spans="8:9">
      <c r="H1541" s="220">
        <f t="shared" si="81"/>
        <v>-2.7398527890909463E-11</v>
      </c>
      <c r="I1541" s="82">
        <f t="shared" si="80"/>
        <v>0</v>
      </c>
    </row>
    <row r="1542" spans="8:9">
      <c r="H1542" s="220">
        <f t="shared" si="81"/>
        <v>-2.7398527890909463E-11</v>
      </c>
      <c r="I1542" s="82">
        <f t="shared" si="80"/>
        <v>0</v>
      </c>
    </row>
    <row r="1543" spans="8:9">
      <c r="H1543" s="220">
        <f t="shared" si="81"/>
        <v>-2.7398527890909463E-11</v>
      </c>
      <c r="I1543" s="82">
        <f t="shared" si="80"/>
        <v>0</v>
      </c>
    </row>
    <row r="1544" spans="8:9">
      <c r="H1544" s="220">
        <f t="shared" si="81"/>
        <v>-2.7398527890909463E-11</v>
      </c>
      <c r="I1544" s="82">
        <f t="shared" si="80"/>
        <v>0</v>
      </c>
    </row>
    <row r="1545" spans="8:9">
      <c r="H1545" s="220">
        <f t="shared" si="81"/>
        <v>-2.7398527890909463E-11</v>
      </c>
      <c r="I1545" s="82">
        <f t="shared" si="80"/>
        <v>0</v>
      </c>
    </row>
    <row r="1546" spans="8:9">
      <c r="H1546" s="220">
        <f t="shared" si="81"/>
        <v>-2.7398527890909463E-11</v>
      </c>
      <c r="I1546" s="82">
        <f t="shared" si="80"/>
        <v>0</v>
      </c>
    </row>
    <row r="1547" spans="8:9">
      <c r="H1547" s="220">
        <f t="shared" si="81"/>
        <v>-2.7398527890909463E-11</v>
      </c>
      <c r="I1547" s="82">
        <f t="shared" si="80"/>
        <v>0</v>
      </c>
    </row>
    <row r="1548" spans="8:9">
      <c r="H1548" s="220">
        <f t="shared" si="81"/>
        <v>-2.7398527890909463E-11</v>
      </c>
      <c r="I1548" s="82">
        <f t="shared" si="80"/>
        <v>0</v>
      </c>
    </row>
    <row r="1549" spans="8:9">
      <c r="H1549" s="220">
        <f t="shared" si="81"/>
        <v>-2.7398527890909463E-11</v>
      </c>
      <c r="I1549" s="82">
        <f t="shared" si="80"/>
        <v>0</v>
      </c>
    </row>
    <row r="1550" spans="8:9">
      <c r="H1550" s="220">
        <f t="shared" si="81"/>
        <v>-2.7398527890909463E-11</v>
      </c>
      <c r="I1550" s="82">
        <f t="shared" si="80"/>
        <v>0</v>
      </c>
    </row>
    <row r="1551" spans="8:9">
      <c r="H1551" s="220">
        <f t="shared" si="81"/>
        <v>-2.7398527890909463E-11</v>
      </c>
      <c r="I1551" s="82">
        <f t="shared" si="80"/>
        <v>0</v>
      </c>
    </row>
    <row r="1552" spans="8:9">
      <c r="H1552" s="220">
        <f t="shared" si="81"/>
        <v>-2.7398527890909463E-11</v>
      </c>
      <c r="I1552" s="82">
        <f t="shared" si="80"/>
        <v>0</v>
      </c>
    </row>
    <row r="1553" spans="8:9">
      <c r="H1553" s="220">
        <f t="shared" ref="H1553:H1616" si="82">H1552-F1553+C1553</f>
        <v>-2.7398527890909463E-11</v>
      </c>
      <c r="I1553" s="82">
        <f t="shared" si="80"/>
        <v>0</v>
      </c>
    </row>
    <row r="1554" spans="8:9">
      <c r="H1554" s="220">
        <f t="shared" si="82"/>
        <v>-2.7398527890909463E-11</v>
      </c>
      <c r="I1554" s="82">
        <f t="shared" si="80"/>
        <v>0</v>
      </c>
    </row>
    <row r="1555" spans="8:9">
      <c r="H1555" s="220">
        <f t="shared" si="82"/>
        <v>-2.7398527890909463E-11</v>
      </c>
      <c r="I1555" s="82">
        <f t="shared" si="80"/>
        <v>0</v>
      </c>
    </row>
    <row r="1556" spans="8:9">
      <c r="H1556" s="220">
        <f t="shared" si="82"/>
        <v>-2.7398527890909463E-11</v>
      </c>
      <c r="I1556" s="82">
        <f t="shared" si="80"/>
        <v>0</v>
      </c>
    </row>
    <row r="1557" spans="8:9">
      <c r="H1557" s="220">
        <f t="shared" si="82"/>
        <v>-2.7398527890909463E-11</v>
      </c>
      <c r="I1557" s="82">
        <f t="shared" si="80"/>
        <v>0</v>
      </c>
    </row>
    <row r="1558" spans="8:9">
      <c r="H1558" s="220">
        <f t="shared" si="82"/>
        <v>-2.7398527890909463E-11</v>
      </c>
      <c r="I1558" s="82">
        <f t="shared" si="80"/>
        <v>0</v>
      </c>
    </row>
    <row r="1559" spans="8:9">
      <c r="H1559" s="220">
        <f t="shared" si="82"/>
        <v>-2.7398527890909463E-11</v>
      </c>
      <c r="I1559" s="82">
        <f t="shared" si="80"/>
        <v>0</v>
      </c>
    </row>
    <row r="1560" spans="8:9">
      <c r="H1560" s="220">
        <f t="shared" si="82"/>
        <v>-2.7398527890909463E-11</v>
      </c>
      <c r="I1560" s="82">
        <f t="shared" si="80"/>
        <v>0</v>
      </c>
    </row>
    <row r="1561" spans="8:9">
      <c r="H1561" s="220">
        <f t="shared" si="82"/>
        <v>-2.7398527890909463E-11</v>
      </c>
      <c r="I1561" s="82">
        <f t="shared" si="80"/>
        <v>0</v>
      </c>
    </row>
    <row r="1562" spans="8:9">
      <c r="H1562" s="220">
        <f t="shared" si="82"/>
        <v>-2.7398527890909463E-11</v>
      </c>
      <c r="I1562" s="82">
        <f t="shared" si="80"/>
        <v>0</v>
      </c>
    </row>
    <row r="1563" spans="8:9">
      <c r="H1563" s="220">
        <f t="shared" si="82"/>
        <v>-2.7398527890909463E-11</v>
      </c>
      <c r="I1563" s="82">
        <f t="shared" si="80"/>
        <v>0</v>
      </c>
    </row>
    <row r="1564" spans="8:9">
      <c r="H1564" s="220">
        <f t="shared" si="82"/>
        <v>-2.7398527890909463E-11</v>
      </c>
      <c r="I1564" s="82">
        <f t="shared" si="80"/>
        <v>0</v>
      </c>
    </row>
    <row r="1565" spans="8:9">
      <c r="H1565" s="220">
        <f t="shared" si="82"/>
        <v>-2.7398527890909463E-11</v>
      </c>
      <c r="I1565" s="82">
        <f t="shared" si="80"/>
        <v>0</v>
      </c>
    </row>
    <row r="1566" spans="8:9">
      <c r="H1566" s="220">
        <f t="shared" si="82"/>
        <v>-2.7398527890909463E-11</v>
      </c>
      <c r="I1566" s="82">
        <f t="shared" si="80"/>
        <v>0</v>
      </c>
    </row>
    <row r="1567" spans="8:9">
      <c r="H1567" s="220">
        <f t="shared" si="82"/>
        <v>-2.7398527890909463E-11</v>
      </c>
      <c r="I1567" s="82">
        <f t="shared" si="80"/>
        <v>0</v>
      </c>
    </row>
    <row r="1568" spans="8:9">
      <c r="H1568" s="220">
        <f t="shared" si="82"/>
        <v>-2.7398527890909463E-11</v>
      </c>
      <c r="I1568" s="82">
        <f t="shared" si="80"/>
        <v>0</v>
      </c>
    </row>
    <row r="1569" spans="8:9">
      <c r="H1569" s="220">
        <f t="shared" si="82"/>
        <v>-2.7398527890909463E-11</v>
      </c>
      <c r="I1569" s="82">
        <f t="shared" si="80"/>
        <v>0</v>
      </c>
    </row>
    <row r="1570" spans="8:9">
      <c r="H1570" s="220">
        <f t="shared" si="82"/>
        <v>-2.7398527890909463E-11</v>
      </c>
      <c r="I1570" s="82">
        <f t="shared" si="80"/>
        <v>0</v>
      </c>
    </row>
    <row r="1571" spans="8:9">
      <c r="H1571" s="220">
        <f t="shared" si="82"/>
        <v>-2.7398527890909463E-11</v>
      </c>
      <c r="I1571" s="82">
        <f t="shared" si="80"/>
        <v>0</v>
      </c>
    </row>
    <row r="1572" spans="8:9">
      <c r="H1572" s="220">
        <f t="shared" si="82"/>
        <v>-2.7398527890909463E-11</v>
      </c>
      <c r="I1572" s="82">
        <f t="shared" si="80"/>
        <v>0</v>
      </c>
    </row>
    <row r="1573" spans="8:9">
      <c r="H1573" s="220">
        <f t="shared" si="82"/>
        <v>-2.7398527890909463E-11</v>
      </c>
      <c r="I1573" s="82">
        <f t="shared" si="80"/>
        <v>0</v>
      </c>
    </row>
    <row r="1574" spans="8:9">
      <c r="H1574" s="220">
        <f t="shared" si="82"/>
        <v>-2.7398527890909463E-11</v>
      </c>
      <c r="I1574" s="82">
        <f t="shared" si="80"/>
        <v>0</v>
      </c>
    </row>
    <row r="1575" spans="8:9">
      <c r="H1575" s="220">
        <f t="shared" si="82"/>
        <v>-2.7398527890909463E-11</v>
      </c>
      <c r="I1575" s="82">
        <f t="shared" si="80"/>
        <v>0</v>
      </c>
    </row>
    <row r="1576" spans="8:9">
      <c r="H1576" s="220">
        <f t="shared" si="82"/>
        <v>-2.7398527890909463E-11</v>
      </c>
      <c r="I1576" s="82">
        <f t="shared" si="80"/>
        <v>0</v>
      </c>
    </row>
    <row r="1577" spans="8:9">
      <c r="H1577" s="220">
        <f t="shared" si="82"/>
        <v>-2.7398527890909463E-11</v>
      </c>
      <c r="I1577" s="82">
        <f t="shared" si="80"/>
        <v>0</v>
      </c>
    </row>
    <row r="1578" spans="8:9">
      <c r="H1578" s="220">
        <f t="shared" si="82"/>
        <v>-2.7398527890909463E-11</v>
      </c>
      <c r="I1578" s="82">
        <f t="shared" si="80"/>
        <v>0</v>
      </c>
    </row>
    <row r="1579" spans="8:9">
      <c r="H1579" s="220">
        <f t="shared" si="82"/>
        <v>-2.7398527890909463E-11</v>
      </c>
      <c r="I1579" s="82">
        <f t="shared" si="80"/>
        <v>0</v>
      </c>
    </row>
    <row r="1580" spans="8:9">
      <c r="H1580" s="220">
        <f t="shared" si="82"/>
        <v>-2.7398527890909463E-11</v>
      </c>
      <c r="I1580" s="82">
        <f t="shared" si="80"/>
        <v>0</v>
      </c>
    </row>
    <row r="1581" spans="8:9">
      <c r="H1581" s="220">
        <f t="shared" si="82"/>
        <v>-2.7398527890909463E-11</v>
      </c>
      <c r="I1581" s="82">
        <f t="shared" ref="I1581:I1620" si="83">I1580-G1581+D1581</f>
        <v>0</v>
      </c>
    </row>
    <row r="1582" spans="8:9">
      <c r="H1582" s="220">
        <f t="shared" si="82"/>
        <v>-2.7398527890909463E-11</v>
      </c>
      <c r="I1582" s="82">
        <f t="shared" si="83"/>
        <v>0</v>
      </c>
    </row>
    <row r="1583" spans="8:9">
      <c r="H1583" s="220">
        <f t="shared" si="82"/>
        <v>-2.7398527890909463E-11</v>
      </c>
      <c r="I1583" s="82">
        <f t="shared" si="83"/>
        <v>0</v>
      </c>
    </row>
    <row r="1584" spans="8:9">
      <c r="H1584" s="220">
        <f t="shared" si="82"/>
        <v>-2.7398527890909463E-11</v>
      </c>
      <c r="I1584" s="82">
        <f t="shared" si="83"/>
        <v>0</v>
      </c>
    </row>
    <row r="1585" spans="8:9">
      <c r="H1585" s="220">
        <f t="shared" si="82"/>
        <v>-2.7398527890909463E-11</v>
      </c>
      <c r="I1585" s="82">
        <f t="shared" si="83"/>
        <v>0</v>
      </c>
    </row>
    <row r="1586" spans="8:9">
      <c r="H1586" s="220">
        <f t="shared" si="82"/>
        <v>-2.7398527890909463E-11</v>
      </c>
      <c r="I1586" s="82">
        <f t="shared" si="83"/>
        <v>0</v>
      </c>
    </row>
    <row r="1587" spans="8:9">
      <c r="H1587" s="220">
        <f t="shared" si="82"/>
        <v>-2.7398527890909463E-11</v>
      </c>
      <c r="I1587" s="82">
        <f t="shared" si="83"/>
        <v>0</v>
      </c>
    </row>
    <row r="1588" spans="8:9">
      <c r="H1588" s="220">
        <f t="shared" si="82"/>
        <v>-2.7398527890909463E-11</v>
      </c>
      <c r="I1588" s="82">
        <f t="shared" si="83"/>
        <v>0</v>
      </c>
    </row>
    <row r="1589" spans="8:9">
      <c r="H1589" s="220">
        <f t="shared" si="82"/>
        <v>-2.7398527890909463E-11</v>
      </c>
      <c r="I1589" s="82">
        <f t="shared" si="83"/>
        <v>0</v>
      </c>
    </row>
    <row r="1590" spans="8:9">
      <c r="H1590" s="220">
        <f t="shared" si="82"/>
        <v>-2.7398527890909463E-11</v>
      </c>
      <c r="I1590" s="82">
        <f t="shared" si="83"/>
        <v>0</v>
      </c>
    </row>
    <row r="1591" spans="8:9">
      <c r="H1591" s="220">
        <f t="shared" si="82"/>
        <v>-2.7398527890909463E-11</v>
      </c>
      <c r="I1591" s="82">
        <f t="shared" si="83"/>
        <v>0</v>
      </c>
    </row>
    <row r="1592" spans="8:9">
      <c r="H1592" s="220">
        <f t="shared" si="82"/>
        <v>-2.7398527890909463E-11</v>
      </c>
      <c r="I1592" s="82">
        <f t="shared" si="83"/>
        <v>0</v>
      </c>
    </row>
    <row r="1593" spans="8:9">
      <c r="H1593" s="220">
        <f t="shared" si="82"/>
        <v>-2.7398527890909463E-11</v>
      </c>
      <c r="I1593" s="82">
        <f t="shared" si="83"/>
        <v>0</v>
      </c>
    </row>
    <row r="1594" spans="8:9">
      <c r="H1594" s="220">
        <f t="shared" si="82"/>
        <v>-2.7398527890909463E-11</v>
      </c>
      <c r="I1594" s="82">
        <f t="shared" si="83"/>
        <v>0</v>
      </c>
    </row>
    <row r="1595" spans="8:9">
      <c r="H1595" s="220">
        <f t="shared" si="82"/>
        <v>-2.7398527890909463E-11</v>
      </c>
      <c r="I1595" s="82">
        <f t="shared" si="83"/>
        <v>0</v>
      </c>
    </row>
    <row r="1596" spans="8:9">
      <c r="H1596" s="220">
        <f t="shared" si="82"/>
        <v>-2.7398527890909463E-11</v>
      </c>
      <c r="I1596" s="82">
        <f t="shared" si="83"/>
        <v>0</v>
      </c>
    </row>
    <row r="1597" spans="8:9">
      <c r="H1597" s="220">
        <f t="shared" si="82"/>
        <v>-2.7398527890909463E-11</v>
      </c>
      <c r="I1597" s="82">
        <f t="shared" si="83"/>
        <v>0</v>
      </c>
    </row>
    <row r="1598" spans="8:9">
      <c r="H1598" s="220">
        <f t="shared" si="82"/>
        <v>-2.7398527890909463E-11</v>
      </c>
      <c r="I1598" s="82">
        <f t="shared" si="83"/>
        <v>0</v>
      </c>
    </row>
    <row r="1599" spans="8:9">
      <c r="H1599" s="220">
        <f t="shared" si="82"/>
        <v>-2.7398527890909463E-11</v>
      </c>
      <c r="I1599" s="82">
        <f t="shared" si="83"/>
        <v>0</v>
      </c>
    </row>
    <row r="1600" spans="8:9">
      <c r="H1600" s="220">
        <f t="shared" si="82"/>
        <v>-2.7398527890909463E-11</v>
      </c>
      <c r="I1600" s="82">
        <f t="shared" si="83"/>
        <v>0</v>
      </c>
    </row>
    <row r="1601" spans="1:9">
      <c r="H1601" s="220">
        <f t="shared" si="82"/>
        <v>-2.7398527890909463E-11</v>
      </c>
      <c r="I1601" s="82">
        <f t="shared" si="83"/>
        <v>0</v>
      </c>
    </row>
    <row r="1602" spans="1:9">
      <c r="H1602" s="220">
        <f t="shared" si="82"/>
        <v>-2.7398527890909463E-11</v>
      </c>
      <c r="I1602" s="82">
        <f t="shared" si="83"/>
        <v>0</v>
      </c>
    </row>
    <row r="1603" spans="1:9">
      <c r="H1603" s="220">
        <f t="shared" si="82"/>
        <v>-2.7398527890909463E-11</v>
      </c>
      <c r="I1603" s="82">
        <f t="shared" si="83"/>
        <v>0</v>
      </c>
    </row>
    <row r="1604" spans="1:9">
      <c r="H1604" s="220">
        <f t="shared" si="82"/>
        <v>-2.7398527890909463E-11</v>
      </c>
      <c r="I1604" s="82">
        <f t="shared" si="83"/>
        <v>0</v>
      </c>
    </row>
    <row r="1605" spans="1:9">
      <c r="H1605" s="220">
        <f t="shared" si="82"/>
        <v>-2.7398527890909463E-11</v>
      </c>
      <c r="I1605" s="82">
        <f t="shared" si="83"/>
        <v>0</v>
      </c>
    </row>
    <row r="1606" spans="1:9">
      <c r="H1606" s="220">
        <f t="shared" si="82"/>
        <v>-2.7398527890909463E-11</v>
      </c>
      <c r="I1606" s="82">
        <f t="shared" si="83"/>
        <v>0</v>
      </c>
    </row>
    <row r="1607" spans="1:9">
      <c r="A1607" s="27"/>
      <c r="H1607" s="220">
        <f t="shared" si="82"/>
        <v>-2.7398527890909463E-11</v>
      </c>
      <c r="I1607" s="82">
        <f t="shared" si="83"/>
        <v>0</v>
      </c>
    </row>
    <row r="1608" spans="1:9">
      <c r="H1608" s="220">
        <f t="shared" si="82"/>
        <v>-2.7398527890909463E-11</v>
      </c>
      <c r="I1608" s="82">
        <f t="shared" si="83"/>
        <v>0</v>
      </c>
    </row>
    <row r="1609" spans="1:9">
      <c r="H1609" s="220">
        <f t="shared" si="82"/>
        <v>-2.7398527890909463E-11</v>
      </c>
      <c r="I1609" s="82">
        <f t="shared" si="83"/>
        <v>0</v>
      </c>
    </row>
    <row r="1610" spans="1:9">
      <c r="H1610" s="220">
        <f t="shared" si="82"/>
        <v>-2.7398527890909463E-11</v>
      </c>
      <c r="I1610" s="82">
        <f t="shared" si="83"/>
        <v>0</v>
      </c>
    </row>
    <row r="1611" spans="1:9">
      <c r="H1611" s="220">
        <f t="shared" si="82"/>
        <v>-2.7398527890909463E-11</v>
      </c>
      <c r="I1611" s="82">
        <f t="shared" si="83"/>
        <v>0</v>
      </c>
    </row>
    <row r="1612" spans="1:9">
      <c r="H1612" s="220">
        <f t="shared" si="82"/>
        <v>-2.7398527890909463E-11</v>
      </c>
      <c r="I1612" s="82">
        <f t="shared" si="83"/>
        <v>0</v>
      </c>
    </row>
    <row r="1613" spans="1:9">
      <c r="H1613" s="220">
        <f t="shared" si="82"/>
        <v>-2.7398527890909463E-11</v>
      </c>
      <c r="I1613" s="82">
        <f t="shared" si="83"/>
        <v>0</v>
      </c>
    </row>
    <row r="1614" spans="1:9">
      <c r="H1614" s="220">
        <f t="shared" si="82"/>
        <v>-2.7398527890909463E-11</v>
      </c>
      <c r="I1614" s="82">
        <f t="shared" si="83"/>
        <v>0</v>
      </c>
    </row>
    <row r="1615" spans="1:9">
      <c r="H1615" s="220">
        <f t="shared" si="82"/>
        <v>-2.7398527890909463E-11</v>
      </c>
      <c r="I1615" s="82">
        <f t="shared" si="83"/>
        <v>0</v>
      </c>
    </row>
    <row r="1616" spans="1:9">
      <c r="H1616" s="220">
        <f t="shared" si="82"/>
        <v>-2.7398527890909463E-11</v>
      </c>
      <c r="I1616" s="82">
        <f t="shared" si="83"/>
        <v>0</v>
      </c>
    </row>
    <row r="1617" spans="8:9">
      <c r="H1617" s="220">
        <f t="shared" ref="H1617:H1680" si="84">H1616-F1617+C1617</f>
        <v>-2.7398527890909463E-11</v>
      </c>
      <c r="I1617" s="82">
        <f t="shared" si="83"/>
        <v>0</v>
      </c>
    </row>
    <row r="1618" spans="8:9">
      <c r="H1618" s="220">
        <f t="shared" si="84"/>
        <v>-2.7398527890909463E-11</v>
      </c>
      <c r="I1618" s="82">
        <f t="shared" si="83"/>
        <v>0</v>
      </c>
    </row>
    <row r="1619" spans="8:9">
      <c r="H1619" s="220">
        <f t="shared" si="84"/>
        <v>-2.7398527890909463E-11</v>
      </c>
      <c r="I1619" s="82">
        <f t="shared" si="83"/>
        <v>0</v>
      </c>
    </row>
    <row r="1620" spans="8:9">
      <c r="H1620" s="220">
        <f t="shared" si="84"/>
        <v>-2.7398527890909463E-11</v>
      </c>
      <c r="I1620" s="82">
        <f t="shared" si="83"/>
        <v>0</v>
      </c>
    </row>
    <row r="1621" spans="8:9">
      <c r="H1621" s="220">
        <f t="shared" si="84"/>
        <v>-2.7398527890909463E-11</v>
      </c>
      <c r="I1621" s="82">
        <f t="shared" ref="I1621:I1627" si="85">I1620-G1621+D1621</f>
        <v>0</v>
      </c>
    </row>
    <row r="1622" spans="8:9">
      <c r="H1622" s="220">
        <f t="shared" si="84"/>
        <v>-2.7398527890909463E-11</v>
      </c>
      <c r="I1622" s="82">
        <f t="shared" si="85"/>
        <v>0</v>
      </c>
    </row>
    <row r="1623" spans="8:9">
      <c r="H1623" s="220">
        <f t="shared" si="84"/>
        <v>-2.7398527890909463E-11</v>
      </c>
      <c r="I1623" s="82">
        <f t="shared" si="85"/>
        <v>0</v>
      </c>
    </row>
    <row r="1624" spans="8:9">
      <c r="H1624" s="220">
        <f t="shared" si="84"/>
        <v>-2.7398527890909463E-11</v>
      </c>
      <c r="I1624" s="82">
        <f t="shared" si="85"/>
        <v>0</v>
      </c>
    </row>
    <row r="1625" spans="8:9">
      <c r="H1625" s="220">
        <f t="shared" si="84"/>
        <v>-2.7398527890909463E-11</v>
      </c>
      <c r="I1625" s="82">
        <f t="shared" si="85"/>
        <v>0</v>
      </c>
    </row>
    <row r="1626" spans="8:9">
      <c r="H1626" s="220">
        <f t="shared" si="84"/>
        <v>-2.7398527890909463E-11</v>
      </c>
      <c r="I1626" s="82">
        <f t="shared" si="85"/>
        <v>0</v>
      </c>
    </row>
    <row r="1627" spans="8:9">
      <c r="H1627" s="220">
        <f t="shared" si="84"/>
        <v>-2.7398527890909463E-11</v>
      </c>
      <c r="I1627" s="82">
        <f t="shared" si="85"/>
        <v>0</v>
      </c>
    </row>
    <row r="1628" spans="8:9">
      <c r="H1628" s="220">
        <f t="shared" si="84"/>
        <v>-2.7398527890909463E-11</v>
      </c>
      <c r="I1628" s="82">
        <f t="shared" ref="I1628:I1691" si="86">I1627-G1628+D1628</f>
        <v>0</v>
      </c>
    </row>
    <row r="1629" spans="8:9">
      <c r="H1629" s="220">
        <f t="shared" si="84"/>
        <v>-2.7398527890909463E-11</v>
      </c>
      <c r="I1629" s="82">
        <f t="shared" si="86"/>
        <v>0</v>
      </c>
    </row>
    <row r="1630" spans="8:9">
      <c r="H1630" s="220">
        <f t="shared" si="84"/>
        <v>-2.7398527890909463E-11</v>
      </c>
      <c r="I1630" s="82">
        <f t="shared" si="86"/>
        <v>0</v>
      </c>
    </row>
    <row r="1631" spans="8:9">
      <c r="H1631" s="220">
        <f t="shared" si="84"/>
        <v>-2.7398527890909463E-11</v>
      </c>
      <c r="I1631" s="82">
        <f t="shared" si="86"/>
        <v>0</v>
      </c>
    </row>
    <row r="1632" spans="8:9">
      <c r="H1632" s="220">
        <f t="shared" si="84"/>
        <v>-2.7398527890909463E-11</v>
      </c>
      <c r="I1632" s="82">
        <f t="shared" si="86"/>
        <v>0</v>
      </c>
    </row>
    <row r="1633" spans="8:9">
      <c r="H1633" s="220">
        <f t="shared" si="84"/>
        <v>-2.7398527890909463E-11</v>
      </c>
      <c r="I1633" s="82">
        <f t="shared" si="86"/>
        <v>0</v>
      </c>
    </row>
    <row r="1634" spans="8:9">
      <c r="H1634" s="220">
        <f t="shared" si="84"/>
        <v>-2.7398527890909463E-11</v>
      </c>
      <c r="I1634" s="82">
        <f t="shared" si="86"/>
        <v>0</v>
      </c>
    </row>
    <row r="1635" spans="8:9">
      <c r="H1635" s="220">
        <f t="shared" si="84"/>
        <v>-2.7398527890909463E-11</v>
      </c>
      <c r="I1635" s="82">
        <f t="shared" si="86"/>
        <v>0</v>
      </c>
    </row>
    <row r="1636" spans="8:9">
      <c r="H1636" s="220">
        <f t="shared" si="84"/>
        <v>-2.7398527890909463E-11</v>
      </c>
      <c r="I1636" s="82">
        <f t="shared" si="86"/>
        <v>0</v>
      </c>
    </row>
    <row r="1637" spans="8:9">
      <c r="H1637" s="220">
        <f t="shared" si="84"/>
        <v>-2.7398527890909463E-11</v>
      </c>
      <c r="I1637" s="82">
        <f t="shared" si="86"/>
        <v>0</v>
      </c>
    </row>
    <row r="1638" spans="8:9">
      <c r="H1638" s="220">
        <f t="shared" si="84"/>
        <v>-2.7398527890909463E-11</v>
      </c>
      <c r="I1638" s="82">
        <f t="shared" si="86"/>
        <v>0</v>
      </c>
    </row>
    <row r="1639" spans="8:9">
      <c r="H1639" s="220">
        <f t="shared" si="84"/>
        <v>-2.7398527890909463E-11</v>
      </c>
      <c r="I1639" s="82">
        <f t="shared" si="86"/>
        <v>0</v>
      </c>
    </row>
    <row r="1640" spans="8:9">
      <c r="H1640" s="220">
        <f t="shared" si="84"/>
        <v>-2.7398527890909463E-11</v>
      </c>
      <c r="I1640" s="82">
        <f t="shared" si="86"/>
        <v>0</v>
      </c>
    </row>
    <row r="1641" spans="8:9">
      <c r="H1641" s="220">
        <f t="shared" si="84"/>
        <v>-2.7398527890909463E-11</v>
      </c>
      <c r="I1641" s="82">
        <f t="shared" si="86"/>
        <v>0</v>
      </c>
    </row>
    <row r="1642" spans="8:9">
      <c r="H1642" s="220">
        <f t="shared" si="84"/>
        <v>-2.7398527890909463E-11</v>
      </c>
      <c r="I1642" s="82">
        <f t="shared" si="86"/>
        <v>0</v>
      </c>
    </row>
    <row r="1643" spans="8:9">
      <c r="H1643" s="220">
        <f t="shared" si="84"/>
        <v>-2.7398527890909463E-11</v>
      </c>
      <c r="I1643" s="82">
        <f t="shared" si="86"/>
        <v>0</v>
      </c>
    </row>
    <row r="1644" spans="8:9">
      <c r="H1644" s="220">
        <f t="shared" si="84"/>
        <v>-2.7398527890909463E-11</v>
      </c>
      <c r="I1644" s="82">
        <f t="shared" si="86"/>
        <v>0</v>
      </c>
    </row>
    <row r="1645" spans="8:9">
      <c r="H1645" s="220">
        <f t="shared" si="84"/>
        <v>-2.7398527890909463E-11</v>
      </c>
      <c r="I1645" s="82">
        <f t="shared" si="86"/>
        <v>0</v>
      </c>
    </row>
    <row r="1646" spans="8:9">
      <c r="H1646" s="220">
        <f t="shared" si="84"/>
        <v>-2.7398527890909463E-11</v>
      </c>
      <c r="I1646" s="82">
        <f t="shared" si="86"/>
        <v>0</v>
      </c>
    </row>
    <row r="1647" spans="8:9">
      <c r="H1647" s="220">
        <f t="shared" si="84"/>
        <v>-2.7398527890909463E-11</v>
      </c>
      <c r="I1647" s="82">
        <f t="shared" si="86"/>
        <v>0</v>
      </c>
    </row>
    <row r="1648" spans="8:9">
      <c r="H1648" s="220">
        <f t="shared" si="84"/>
        <v>-2.7398527890909463E-11</v>
      </c>
      <c r="I1648" s="82">
        <f t="shared" si="86"/>
        <v>0</v>
      </c>
    </row>
    <row r="1649" spans="6:14">
      <c r="H1649" s="220">
        <f t="shared" si="84"/>
        <v>-2.7398527890909463E-11</v>
      </c>
      <c r="I1649" s="82">
        <f t="shared" si="86"/>
        <v>0</v>
      </c>
    </row>
    <row r="1650" spans="6:14">
      <c r="F1650" s="462"/>
      <c r="H1650" s="220">
        <f t="shared" si="84"/>
        <v>-2.7398527890909463E-11</v>
      </c>
      <c r="I1650" s="82">
        <f t="shared" si="86"/>
        <v>0</v>
      </c>
    </row>
    <row r="1651" spans="6:14">
      <c r="H1651" s="220">
        <f t="shared" si="84"/>
        <v>-2.7398527890909463E-11</v>
      </c>
      <c r="I1651" s="82">
        <f t="shared" si="86"/>
        <v>0</v>
      </c>
      <c r="L1651" s="11"/>
      <c r="N1651" s="11"/>
    </row>
    <row r="1652" spans="6:14">
      <c r="H1652" s="220">
        <f t="shared" si="84"/>
        <v>-2.7398527890909463E-11</v>
      </c>
      <c r="I1652" s="82">
        <f t="shared" si="86"/>
        <v>0</v>
      </c>
      <c r="L1652" s="11"/>
      <c r="N1652" s="11"/>
    </row>
    <row r="1653" spans="6:14">
      <c r="H1653" s="220">
        <f t="shared" si="84"/>
        <v>-2.7398527890909463E-11</v>
      </c>
      <c r="I1653" s="82">
        <f t="shared" si="86"/>
        <v>0</v>
      </c>
      <c r="L1653" s="11"/>
      <c r="N1653" s="11"/>
    </row>
    <row r="1654" spans="6:14">
      <c r="H1654" s="220">
        <f t="shared" si="84"/>
        <v>-2.7398527890909463E-11</v>
      </c>
      <c r="I1654" s="82">
        <f t="shared" si="86"/>
        <v>0</v>
      </c>
      <c r="L1654" s="11"/>
      <c r="N1654" s="11"/>
    </row>
    <row r="1655" spans="6:14">
      <c r="H1655" s="220">
        <f t="shared" si="84"/>
        <v>-2.7398527890909463E-11</v>
      </c>
      <c r="I1655" s="82">
        <f t="shared" si="86"/>
        <v>0</v>
      </c>
      <c r="L1655" s="11"/>
      <c r="N1655" s="11"/>
    </row>
    <row r="1656" spans="6:14">
      <c r="H1656" s="220">
        <f t="shared" si="84"/>
        <v>-2.7398527890909463E-11</v>
      </c>
      <c r="I1656" s="82">
        <f t="shared" si="86"/>
        <v>0</v>
      </c>
      <c r="L1656" s="11"/>
      <c r="N1656" s="11"/>
    </row>
    <row r="1657" spans="6:14">
      <c r="H1657" s="220">
        <f t="shared" si="84"/>
        <v>-2.7398527890909463E-11</v>
      </c>
      <c r="I1657" s="82">
        <f t="shared" si="86"/>
        <v>0</v>
      </c>
      <c r="L1657" s="11"/>
      <c r="N1657" s="11"/>
    </row>
    <row r="1658" spans="6:14">
      <c r="H1658" s="220">
        <f t="shared" si="84"/>
        <v>-2.7398527890909463E-11</v>
      </c>
      <c r="I1658" s="82">
        <f t="shared" si="86"/>
        <v>0</v>
      </c>
      <c r="L1658" s="11"/>
      <c r="N1658" s="11"/>
    </row>
    <row r="1659" spans="6:14">
      <c r="H1659" s="220">
        <f t="shared" si="84"/>
        <v>-2.7398527890909463E-11</v>
      </c>
      <c r="I1659" s="82">
        <f t="shared" si="86"/>
        <v>0</v>
      </c>
      <c r="L1659" s="11"/>
      <c r="N1659" s="11"/>
    </row>
    <row r="1660" spans="6:14">
      <c r="H1660" s="220">
        <f t="shared" si="84"/>
        <v>-2.7398527890909463E-11</v>
      </c>
      <c r="I1660" s="82">
        <f t="shared" si="86"/>
        <v>0</v>
      </c>
      <c r="L1660" s="11"/>
      <c r="N1660" s="11"/>
    </row>
    <row r="1661" spans="6:14">
      <c r="H1661" s="220">
        <f t="shared" si="84"/>
        <v>-2.7398527890909463E-11</v>
      </c>
      <c r="I1661" s="82">
        <f t="shared" si="86"/>
        <v>0</v>
      </c>
      <c r="L1661" s="11"/>
      <c r="N1661" s="11"/>
    </row>
    <row r="1662" spans="6:14">
      <c r="H1662" s="220">
        <f t="shared" si="84"/>
        <v>-2.7398527890909463E-11</v>
      </c>
      <c r="I1662" s="82">
        <f t="shared" si="86"/>
        <v>0</v>
      </c>
      <c r="L1662" s="11"/>
      <c r="N1662" s="11"/>
    </row>
    <row r="1663" spans="6:14">
      <c r="H1663" s="220">
        <f t="shared" si="84"/>
        <v>-2.7398527890909463E-11</v>
      </c>
      <c r="I1663" s="82">
        <f t="shared" si="86"/>
        <v>0</v>
      </c>
      <c r="L1663" s="11"/>
      <c r="N1663" s="11"/>
    </row>
    <row r="1664" spans="6:14">
      <c r="H1664" s="220">
        <f t="shared" si="84"/>
        <v>-2.7398527890909463E-11</v>
      </c>
      <c r="I1664" s="82">
        <f t="shared" si="86"/>
        <v>0</v>
      </c>
      <c r="L1664" s="11"/>
      <c r="N1664" s="11"/>
    </row>
    <row r="1665" spans="8:14">
      <c r="H1665" s="220">
        <f t="shared" si="84"/>
        <v>-2.7398527890909463E-11</v>
      </c>
      <c r="I1665" s="82">
        <f t="shared" si="86"/>
        <v>0</v>
      </c>
      <c r="L1665" s="11"/>
      <c r="N1665" s="11"/>
    </row>
    <row r="1666" spans="8:14">
      <c r="H1666" s="220">
        <f t="shared" si="84"/>
        <v>-2.7398527890909463E-11</v>
      </c>
      <c r="I1666" s="82">
        <f t="shared" si="86"/>
        <v>0</v>
      </c>
      <c r="L1666" s="11"/>
      <c r="N1666" s="11"/>
    </row>
    <row r="1667" spans="8:14">
      <c r="H1667" s="220">
        <f t="shared" si="84"/>
        <v>-2.7398527890909463E-11</v>
      </c>
      <c r="I1667" s="82">
        <f t="shared" si="86"/>
        <v>0</v>
      </c>
      <c r="L1667" s="11"/>
      <c r="N1667" s="11"/>
    </row>
    <row r="1668" spans="8:14">
      <c r="H1668" s="220">
        <f t="shared" si="84"/>
        <v>-2.7398527890909463E-11</v>
      </c>
      <c r="I1668" s="82">
        <f t="shared" si="86"/>
        <v>0</v>
      </c>
      <c r="L1668" s="11"/>
      <c r="N1668" s="11"/>
    </row>
    <row r="1669" spans="8:14">
      <c r="H1669" s="220">
        <f t="shared" si="84"/>
        <v>-2.7398527890909463E-11</v>
      </c>
      <c r="I1669" s="82">
        <f t="shared" si="86"/>
        <v>0</v>
      </c>
      <c r="L1669" s="11"/>
      <c r="N1669" s="11"/>
    </row>
    <row r="1670" spans="8:14">
      <c r="H1670" s="220">
        <f t="shared" si="84"/>
        <v>-2.7398527890909463E-11</v>
      </c>
      <c r="I1670" s="82">
        <f t="shared" si="86"/>
        <v>0</v>
      </c>
      <c r="L1670" s="11"/>
      <c r="N1670" s="11"/>
    </row>
    <row r="1671" spans="8:14">
      <c r="H1671" s="220">
        <f t="shared" si="84"/>
        <v>-2.7398527890909463E-11</v>
      </c>
      <c r="I1671" s="82">
        <f t="shared" si="86"/>
        <v>0</v>
      </c>
      <c r="L1671" s="11"/>
      <c r="N1671" s="11"/>
    </row>
    <row r="1672" spans="8:14">
      <c r="H1672" s="220">
        <f t="shared" si="84"/>
        <v>-2.7398527890909463E-11</v>
      </c>
      <c r="I1672" s="82">
        <f t="shared" si="86"/>
        <v>0</v>
      </c>
      <c r="L1672" s="11"/>
      <c r="N1672" s="11"/>
    </row>
    <row r="1673" spans="8:14">
      <c r="H1673" s="220">
        <f t="shared" si="84"/>
        <v>-2.7398527890909463E-11</v>
      </c>
      <c r="I1673" s="82">
        <f t="shared" si="86"/>
        <v>0</v>
      </c>
    </row>
    <row r="1674" spans="8:14">
      <c r="H1674" s="220">
        <f t="shared" si="84"/>
        <v>-2.7398527890909463E-11</v>
      </c>
      <c r="I1674" s="82">
        <f t="shared" si="86"/>
        <v>0</v>
      </c>
      <c r="L1674" s="11"/>
      <c r="N1674" s="11"/>
    </row>
    <row r="1675" spans="8:14">
      <c r="H1675" s="220">
        <f t="shared" si="84"/>
        <v>-2.7398527890909463E-11</v>
      </c>
      <c r="I1675" s="82">
        <f t="shared" si="86"/>
        <v>0</v>
      </c>
      <c r="L1675" s="11"/>
      <c r="N1675" s="11"/>
    </row>
    <row r="1676" spans="8:14">
      <c r="H1676" s="220">
        <f t="shared" si="84"/>
        <v>-2.7398527890909463E-11</v>
      </c>
      <c r="I1676" s="82">
        <f t="shared" si="86"/>
        <v>0</v>
      </c>
      <c r="L1676" s="11"/>
      <c r="N1676" s="11"/>
    </row>
    <row r="1677" spans="8:14">
      <c r="H1677" s="220">
        <f t="shared" si="84"/>
        <v>-2.7398527890909463E-11</v>
      </c>
      <c r="I1677" s="82">
        <f t="shared" si="86"/>
        <v>0</v>
      </c>
      <c r="L1677" s="11"/>
      <c r="N1677" s="11"/>
    </row>
    <row r="1678" spans="8:14">
      <c r="H1678" s="220">
        <f t="shared" si="84"/>
        <v>-2.7398527890909463E-11</v>
      </c>
      <c r="I1678" s="82">
        <f t="shared" si="86"/>
        <v>0</v>
      </c>
      <c r="L1678" s="11"/>
      <c r="N1678" s="11"/>
    </row>
    <row r="1679" spans="8:14">
      <c r="H1679" s="220">
        <f t="shared" si="84"/>
        <v>-2.7398527890909463E-11</v>
      </c>
      <c r="I1679" s="82">
        <f t="shared" si="86"/>
        <v>0</v>
      </c>
      <c r="L1679" s="11"/>
      <c r="N1679" s="11"/>
    </row>
    <row r="1680" spans="8:14">
      <c r="H1680" s="220">
        <f t="shared" si="84"/>
        <v>-2.7398527890909463E-11</v>
      </c>
      <c r="I1680" s="82">
        <f t="shared" si="86"/>
        <v>0</v>
      </c>
      <c r="L1680" s="11"/>
      <c r="N1680" s="11"/>
    </row>
    <row r="1681" spans="8:14">
      <c r="H1681" s="220">
        <f t="shared" ref="H1681:H1744" si="87">H1680-F1681+C1681</f>
        <v>-2.7398527890909463E-11</v>
      </c>
      <c r="I1681" s="82">
        <f t="shared" si="86"/>
        <v>0</v>
      </c>
      <c r="L1681" s="11"/>
      <c r="N1681" s="11"/>
    </row>
    <row r="1682" spans="8:14">
      <c r="H1682" s="220">
        <f t="shared" si="87"/>
        <v>-2.7398527890909463E-11</v>
      </c>
      <c r="I1682" s="82">
        <f t="shared" si="86"/>
        <v>0</v>
      </c>
      <c r="L1682" s="11"/>
      <c r="N1682" s="11"/>
    </row>
    <row r="1683" spans="8:14">
      <c r="H1683" s="220">
        <f t="shared" si="87"/>
        <v>-2.7398527890909463E-11</v>
      </c>
      <c r="I1683" s="82">
        <f t="shared" si="86"/>
        <v>0</v>
      </c>
      <c r="L1683" s="11"/>
      <c r="N1683" s="11"/>
    </row>
    <row r="1684" spans="8:14">
      <c r="H1684" s="220">
        <f t="shared" si="87"/>
        <v>-2.7398527890909463E-11</v>
      </c>
      <c r="I1684" s="82">
        <f t="shared" si="86"/>
        <v>0</v>
      </c>
      <c r="L1684" s="11"/>
      <c r="N1684" s="11"/>
    </row>
    <row r="1685" spans="8:14">
      <c r="H1685" s="220">
        <f t="shared" si="87"/>
        <v>-2.7398527890909463E-11</v>
      </c>
      <c r="I1685" s="82">
        <f t="shared" si="86"/>
        <v>0</v>
      </c>
      <c r="L1685" s="11"/>
      <c r="N1685" s="11"/>
    </row>
    <row r="1686" spans="8:14">
      <c r="H1686" s="220">
        <f t="shared" si="87"/>
        <v>-2.7398527890909463E-11</v>
      </c>
      <c r="I1686" s="82">
        <f t="shared" si="86"/>
        <v>0</v>
      </c>
      <c r="L1686" s="11"/>
      <c r="N1686" s="11"/>
    </row>
    <row r="1687" spans="8:14">
      <c r="H1687" s="220">
        <f t="shared" si="87"/>
        <v>-2.7398527890909463E-11</v>
      </c>
      <c r="I1687" s="82">
        <f t="shared" si="86"/>
        <v>0</v>
      </c>
      <c r="L1687" s="11"/>
      <c r="N1687" s="11"/>
    </row>
    <row r="1688" spans="8:14">
      <c r="H1688" s="220">
        <f t="shared" si="87"/>
        <v>-2.7398527890909463E-11</v>
      </c>
      <c r="I1688" s="82">
        <f t="shared" si="86"/>
        <v>0</v>
      </c>
      <c r="L1688" s="11"/>
      <c r="N1688" s="11"/>
    </row>
    <row r="1689" spans="8:14">
      <c r="H1689" s="220">
        <f t="shared" si="87"/>
        <v>-2.7398527890909463E-11</v>
      </c>
      <c r="I1689" s="82">
        <f t="shared" si="86"/>
        <v>0</v>
      </c>
      <c r="L1689" s="11"/>
      <c r="N1689" s="11"/>
    </row>
    <row r="1690" spans="8:14">
      <c r="H1690" s="220">
        <f t="shared" si="87"/>
        <v>-2.7398527890909463E-11</v>
      </c>
      <c r="I1690" s="82">
        <f t="shared" si="86"/>
        <v>0</v>
      </c>
      <c r="L1690" s="11"/>
      <c r="N1690" s="11"/>
    </row>
    <row r="1691" spans="8:14">
      <c r="H1691" s="220">
        <f t="shared" si="87"/>
        <v>-2.7398527890909463E-11</v>
      </c>
      <c r="I1691" s="82">
        <f t="shared" si="86"/>
        <v>0</v>
      </c>
      <c r="L1691" s="11"/>
      <c r="N1691" s="11"/>
    </row>
    <row r="1692" spans="8:14">
      <c r="H1692" s="220">
        <f t="shared" si="87"/>
        <v>-2.7398527890909463E-11</v>
      </c>
      <c r="I1692" s="82">
        <f t="shared" ref="I1692:I1755" si="88">I1691-G1692+D1692</f>
        <v>0</v>
      </c>
      <c r="L1692" s="11"/>
      <c r="N1692" s="11"/>
    </row>
    <row r="1693" spans="8:14">
      <c r="H1693" s="220">
        <f t="shared" si="87"/>
        <v>-2.7398527890909463E-11</v>
      </c>
      <c r="I1693" s="82">
        <f t="shared" si="88"/>
        <v>0</v>
      </c>
    </row>
    <row r="1694" spans="8:14">
      <c r="H1694" s="220">
        <f t="shared" si="87"/>
        <v>-2.7398527890909463E-11</v>
      </c>
      <c r="I1694" s="82">
        <f t="shared" si="88"/>
        <v>0</v>
      </c>
      <c r="L1694" s="11"/>
      <c r="N1694" s="11"/>
    </row>
    <row r="1695" spans="8:14">
      <c r="H1695" s="220">
        <f t="shared" si="87"/>
        <v>-2.7398527890909463E-11</v>
      </c>
      <c r="I1695" s="82">
        <f t="shared" si="88"/>
        <v>0</v>
      </c>
      <c r="L1695" s="11"/>
      <c r="N1695" s="11"/>
    </row>
    <row r="1696" spans="8:14">
      <c r="H1696" s="220">
        <f t="shared" si="87"/>
        <v>-2.7398527890909463E-11</v>
      </c>
      <c r="I1696" s="82">
        <f t="shared" si="88"/>
        <v>0</v>
      </c>
      <c r="L1696" s="11"/>
      <c r="N1696" s="11"/>
    </row>
    <row r="1697" spans="8:14">
      <c r="H1697" s="220">
        <f t="shared" si="87"/>
        <v>-2.7398527890909463E-11</v>
      </c>
      <c r="I1697" s="82">
        <f t="shared" si="88"/>
        <v>0</v>
      </c>
      <c r="L1697" s="11"/>
      <c r="N1697" s="11"/>
    </row>
    <row r="1698" spans="8:14">
      <c r="H1698" s="220">
        <f t="shared" si="87"/>
        <v>-2.7398527890909463E-11</v>
      </c>
      <c r="I1698" s="82">
        <f t="shared" si="88"/>
        <v>0</v>
      </c>
      <c r="L1698" s="11"/>
      <c r="N1698" s="11"/>
    </row>
    <row r="1699" spans="8:14">
      <c r="H1699" s="220">
        <f t="shared" si="87"/>
        <v>-2.7398527890909463E-11</v>
      </c>
      <c r="I1699" s="82">
        <f t="shared" si="88"/>
        <v>0</v>
      </c>
      <c r="L1699" s="11"/>
      <c r="N1699" s="11"/>
    </row>
    <row r="1700" spans="8:14">
      <c r="H1700" s="220">
        <f t="shared" si="87"/>
        <v>-2.7398527890909463E-11</v>
      </c>
      <c r="I1700" s="82">
        <f t="shared" si="88"/>
        <v>0</v>
      </c>
      <c r="L1700" s="11"/>
      <c r="N1700" s="11"/>
    </row>
    <row r="1701" spans="8:14">
      <c r="H1701" s="220">
        <f t="shared" si="87"/>
        <v>-2.7398527890909463E-11</v>
      </c>
      <c r="I1701" s="82">
        <f t="shared" si="88"/>
        <v>0</v>
      </c>
      <c r="L1701" s="11"/>
      <c r="N1701" s="11"/>
    </row>
    <row r="1702" spans="8:14">
      <c r="H1702" s="220">
        <f t="shared" si="87"/>
        <v>-2.7398527890909463E-11</v>
      </c>
      <c r="I1702" s="82">
        <f t="shared" si="88"/>
        <v>0</v>
      </c>
      <c r="L1702" s="11"/>
      <c r="N1702" s="11"/>
    </row>
    <row r="1703" spans="8:14">
      <c r="H1703" s="220">
        <f t="shared" si="87"/>
        <v>-2.7398527890909463E-11</v>
      </c>
      <c r="I1703" s="82">
        <f t="shared" si="88"/>
        <v>0</v>
      </c>
      <c r="L1703" s="11"/>
      <c r="N1703" s="11"/>
    </row>
    <row r="1704" spans="8:14">
      <c r="H1704" s="220">
        <f t="shared" si="87"/>
        <v>-2.7398527890909463E-11</v>
      </c>
      <c r="I1704" s="82">
        <f t="shared" si="88"/>
        <v>0</v>
      </c>
      <c r="L1704" s="11"/>
      <c r="N1704" s="11"/>
    </row>
    <row r="1705" spans="8:14">
      <c r="H1705" s="220">
        <f t="shared" si="87"/>
        <v>-2.7398527890909463E-11</v>
      </c>
      <c r="I1705" s="82">
        <f t="shared" si="88"/>
        <v>0</v>
      </c>
      <c r="L1705" s="11"/>
      <c r="N1705" s="11"/>
    </row>
    <row r="1706" spans="8:14">
      <c r="H1706" s="220">
        <f t="shared" si="87"/>
        <v>-2.7398527890909463E-11</v>
      </c>
      <c r="I1706" s="82">
        <f t="shared" si="88"/>
        <v>0</v>
      </c>
      <c r="L1706" s="11"/>
      <c r="N1706" s="11"/>
    </row>
    <row r="1707" spans="8:14">
      <c r="H1707" s="220">
        <f t="shared" si="87"/>
        <v>-2.7398527890909463E-11</v>
      </c>
      <c r="I1707" s="82">
        <f t="shared" si="88"/>
        <v>0</v>
      </c>
      <c r="L1707" s="11"/>
      <c r="N1707" s="11"/>
    </row>
    <row r="1708" spans="8:14">
      <c r="H1708" s="220">
        <f t="shared" si="87"/>
        <v>-2.7398527890909463E-11</v>
      </c>
      <c r="I1708" s="82">
        <f t="shared" si="88"/>
        <v>0</v>
      </c>
      <c r="L1708" s="11"/>
      <c r="N1708" s="11"/>
    </row>
    <row r="1709" spans="8:14">
      <c r="H1709" s="114">
        <f t="shared" si="87"/>
        <v>-2.7398527890909463E-11</v>
      </c>
      <c r="I1709" s="82">
        <f t="shared" si="88"/>
        <v>0</v>
      </c>
      <c r="L1709" s="11"/>
      <c r="N1709" s="11"/>
    </row>
    <row r="1710" spans="8:14">
      <c r="H1710" s="114">
        <f t="shared" si="87"/>
        <v>-2.7398527890909463E-11</v>
      </c>
      <c r="I1710" s="82">
        <f t="shared" si="88"/>
        <v>0</v>
      </c>
      <c r="L1710" s="11"/>
      <c r="N1710" s="11"/>
    </row>
    <row r="1711" spans="8:14">
      <c r="H1711" s="114">
        <f t="shared" si="87"/>
        <v>-2.7398527890909463E-11</v>
      </c>
      <c r="I1711" s="82">
        <f t="shared" si="88"/>
        <v>0</v>
      </c>
      <c r="L1711" s="11"/>
      <c r="N1711" s="11"/>
    </row>
    <row r="1712" spans="8:14">
      <c r="H1712" s="114">
        <f t="shared" si="87"/>
        <v>-2.7398527890909463E-11</v>
      </c>
      <c r="I1712" s="82">
        <f t="shared" si="88"/>
        <v>0</v>
      </c>
      <c r="L1712" s="11"/>
      <c r="N1712" s="11"/>
    </row>
    <row r="1713" spans="8:14">
      <c r="H1713" s="114">
        <f t="shared" si="87"/>
        <v>-2.7398527890909463E-11</v>
      </c>
      <c r="I1713" s="82">
        <f t="shared" si="88"/>
        <v>0</v>
      </c>
      <c r="L1713" s="11"/>
      <c r="N1713" s="11"/>
    </row>
    <row r="1714" spans="8:14">
      <c r="H1714" s="114">
        <f t="shared" si="87"/>
        <v>-2.7398527890909463E-11</v>
      </c>
      <c r="I1714" s="82">
        <f t="shared" si="88"/>
        <v>0</v>
      </c>
      <c r="L1714" s="11"/>
      <c r="N1714" s="11"/>
    </row>
    <row r="1715" spans="8:14">
      <c r="H1715" s="114">
        <f t="shared" si="87"/>
        <v>-2.7398527890909463E-11</v>
      </c>
      <c r="I1715" s="82">
        <f t="shared" si="88"/>
        <v>0</v>
      </c>
    </row>
    <row r="1716" spans="8:14">
      <c r="H1716" s="114">
        <f t="shared" si="87"/>
        <v>-2.7398527890909463E-11</v>
      </c>
      <c r="I1716" s="82">
        <f t="shared" si="88"/>
        <v>0</v>
      </c>
      <c r="L1716" s="11"/>
      <c r="N1716" s="11"/>
    </row>
    <row r="1717" spans="8:14">
      <c r="H1717" s="114">
        <f t="shared" si="87"/>
        <v>-2.7398527890909463E-11</v>
      </c>
      <c r="I1717" s="82">
        <f t="shared" si="88"/>
        <v>0</v>
      </c>
      <c r="L1717" s="11"/>
      <c r="N1717" s="11"/>
    </row>
    <row r="1718" spans="8:14">
      <c r="H1718" s="114">
        <f t="shared" si="87"/>
        <v>-2.7398527890909463E-11</v>
      </c>
      <c r="I1718" s="82">
        <f t="shared" si="88"/>
        <v>0</v>
      </c>
      <c r="L1718" s="11"/>
      <c r="N1718" s="11"/>
    </row>
    <row r="1719" spans="8:14">
      <c r="H1719" s="114">
        <f t="shared" si="87"/>
        <v>-2.7398527890909463E-11</v>
      </c>
      <c r="I1719" s="82">
        <f t="shared" si="88"/>
        <v>0</v>
      </c>
      <c r="L1719" s="11"/>
      <c r="N1719" s="11"/>
    </row>
    <row r="1720" spans="8:14">
      <c r="H1720" s="114">
        <f t="shared" si="87"/>
        <v>-2.7398527890909463E-11</v>
      </c>
      <c r="I1720" s="82">
        <f t="shared" si="88"/>
        <v>0</v>
      </c>
      <c r="L1720" s="11"/>
      <c r="N1720" s="11"/>
    </row>
    <row r="1721" spans="8:14">
      <c r="H1721" s="114">
        <f t="shared" si="87"/>
        <v>-2.7398527890909463E-11</v>
      </c>
      <c r="I1721" s="82">
        <f t="shared" si="88"/>
        <v>0</v>
      </c>
      <c r="L1721" s="11"/>
      <c r="N1721" s="11"/>
    </row>
    <row r="1722" spans="8:14">
      <c r="H1722" s="114">
        <f t="shared" si="87"/>
        <v>-2.7398527890909463E-11</v>
      </c>
      <c r="I1722" s="82">
        <f t="shared" si="88"/>
        <v>0</v>
      </c>
      <c r="L1722" s="11"/>
      <c r="N1722" s="11"/>
    </row>
    <row r="1723" spans="8:14">
      <c r="H1723" s="114">
        <f t="shared" si="87"/>
        <v>-2.7398527890909463E-11</v>
      </c>
      <c r="I1723" s="82">
        <f t="shared" si="88"/>
        <v>0</v>
      </c>
      <c r="L1723" s="11"/>
      <c r="N1723" s="11"/>
    </row>
    <row r="1724" spans="8:14">
      <c r="H1724" s="114">
        <f t="shared" si="87"/>
        <v>-2.7398527890909463E-11</v>
      </c>
      <c r="I1724" s="82">
        <f t="shared" si="88"/>
        <v>0</v>
      </c>
      <c r="L1724" s="11"/>
      <c r="N1724" s="11"/>
    </row>
    <row r="1725" spans="8:14">
      <c r="H1725" s="114">
        <f t="shared" si="87"/>
        <v>-2.7398527890909463E-11</v>
      </c>
      <c r="I1725" s="82">
        <f t="shared" si="88"/>
        <v>0</v>
      </c>
      <c r="L1725" s="11"/>
      <c r="N1725" s="11"/>
    </row>
    <row r="1726" spans="8:14">
      <c r="H1726" s="114">
        <f t="shared" si="87"/>
        <v>-2.7398527890909463E-11</v>
      </c>
      <c r="I1726" s="82">
        <f t="shared" si="88"/>
        <v>0</v>
      </c>
      <c r="L1726" s="11"/>
      <c r="N1726" s="11"/>
    </row>
    <row r="1727" spans="8:14">
      <c r="H1727" s="114">
        <f t="shared" si="87"/>
        <v>-2.7398527890909463E-11</v>
      </c>
      <c r="I1727" s="82">
        <f t="shared" si="88"/>
        <v>0</v>
      </c>
      <c r="L1727" s="11"/>
      <c r="N1727" s="11"/>
    </row>
    <row r="1728" spans="8:14">
      <c r="H1728" s="114">
        <f t="shared" si="87"/>
        <v>-2.7398527890909463E-11</v>
      </c>
      <c r="I1728" s="82">
        <f t="shared" si="88"/>
        <v>0</v>
      </c>
      <c r="L1728" s="11"/>
      <c r="N1728" s="11"/>
    </row>
    <row r="1729" spans="8:14">
      <c r="H1729" s="114">
        <f t="shared" si="87"/>
        <v>-2.7398527890909463E-11</v>
      </c>
      <c r="I1729" s="82">
        <f t="shared" si="88"/>
        <v>0</v>
      </c>
      <c r="L1729" s="11"/>
      <c r="N1729" s="11"/>
    </row>
    <row r="1730" spans="8:14">
      <c r="H1730" s="114">
        <f t="shared" si="87"/>
        <v>-2.7398527890909463E-11</v>
      </c>
      <c r="I1730" s="82">
        <f t="shared" si="88"/>
        <v>0</v>
      </c>
      <c r="L1730" s="11"/>
      <c r="N1730" s="11"/>
    </row>
    <row r="1731" spans="8:14">
      <c r="H1731" s="114">
        <f t="shared" si="87"/>
        <v>-2.7398527890909463E-11</v>
      </c>
      <c r="I1731" s="82">
        <f t="shared" si="88"/>
        <v>0</v>
      </c>
      <c r="L1731" s="11"/>
      <c r="N1731" s="11"/>
    </row>
    <row r="1732" spans="8:14">
      <c r="H1732" s="114">
        <f t="shared" si="87"/>
        <v>-2.7398527890909463E-11</v>
      </c>
      <c r="I1732" s="82">
        <f t="shared" si="88"/>
        <v>0</v>
      </c>
      <c r="L1732" s="11"/>
      <c r="N1732" s="11"/>
    </row>
    <row r="1733" spans="8:14">
      <c r="H1733" s="114">
        <f t="shared" si="87"/>
        <v>-2.7398527890909463E-11</v>
      </c>
      <c r="I1733" s="82">
        <f t="shared" si="88"/>
        <v>0</v>
      </c>
      <c r="L1733" s="11"/>
      <c r="N1733" s="11"/>
    </row>
    <row r="1734" spans="8:14">
      <c r="H1734" s="114">
        <f t="shared" si="87"/>
        <v>-2.7398527890909463E-11</v>
      </c>
      <c r="I1734" s="82">
        <f t="shared" si="88"/>
        <v>0</v>
      </c>
      <c r="L1734" s="11"/>
      <c r="N1734" s="11"/>
    </row>
    <row r="1735" spans="8:14">
      <c r="H1735" s="114">
        <f t="shared" si="87"/>
        <v>-2.7398527890909463E-11</v>
      </c>
      <c r="I1735" s="82">
        <f t="shared" si="88"/>
        <v>0</v>
      </c>
      <c r="L1735" s="11"/>
      <c r="N1735" s="11"/>
    </row>
    <row r="1736" spans="8:14">
      <c r="H1736" s="114">
        <f t="shared" si="87"/>
        <v>-2.7398527890909463E-11</v>
      </c>
      <c r="I1736" s="82">
        <f t="shared" si="88"/>
        <v>0</v>
      </c>
      <c r="L1736" s="11"/>
      <c r="N1736" s="11"/>
    </row>
    <row r="1737" spans="8:14">
      <c r="H1737" s="114">
        <f t="shared" si="87"/>
        <v>-2.7398527890909463E-11</v>
      </c>
      <c r="I1737" s="82">
        <f t="shared" si="88"/>
        <v>0</v>
      </c>
      <c r="L1737" s="11"/>
      <c r="N1737" s="11"/>
    </row>
    <row r="1738" spans="8:14">
      <c r="H1738" s="114">
        <f t="shared" si="87"/>
        <v>-2.7398527890909463E-11</v>
      </c>
      <c r="I1738" s="82">
        <f t="shared" si="88"/>
        <v>0</v>
      </c>
    </row>
    <row r="1739" spans="8:14">
      <c r="H1739" s="114">
        <f t="shared" si="87"/>
        <v>-2.7398527890909463E-11</v>
      </c>
      <c r="I1739" s="82">
        <f t="shared" si="88"/>
        <v>0</v>
      </c>
    </row>
    <row r="1740" spans="8:14">
      <c r="H1740" s="114">
        <f t="shared" si="87"/>
        <v>-2.7398527890909463E-11</v>
      </c>
      <c r="I1740" s="82">
        <f t="shared" si="88"/>
        <v>0</v>
      </c>
    </row>
    <row r="1741" spans="8:14">
      <c r="H1741" s="114">
        <f t="shared" si="87"/>
        <v>-2.7398527890909463E-11</v>
      </c>
      <c r="I1741" s="82">
        <f t="shared" si="88"/>
        <v>0</v>
      </c>
    </row>
    <row r="1742" spans="8:14">
      <c r="H1742" s="114">
        <f t="shared" si="87"/>
        <v>-2.7398527890909463E-11</v>
      </c>
      <c r="I1742" s="82">
        <f t="shared" si="88"/>
        <v>0</v>
      </c>
    </row>
    <row r="1743" spans="8:14">
      <c r="H1743" s="114">
        <f t="shared" si="87"/>
        <v>-2.7398527890909463E-11</v>
      </c>
      <c r="I1743" s="82">
        <f t="shared" si="88"/>
        <v>0</v>
      </c>
    </row>
    <row r="1744" spans="8:14">
      <c r="H1744" s="114">
        <f t="shared" si="87"/>
        <v>-2.7398527890909463E-11</v>
      </c>
      <c r="I1744" s="82">
        <f t="shared" si="88"/>
        <v>0</v>
      </c>
    </row>
    <row r="1745" spans="8:9">
      <c r="H1745" s="114">
        <f t="shared" ref="H1745:H1808" si="89">H1744-F1745+C1745</f>
        <v>-2.7398527890909463E-11</v>
      </c>
      <c r="I1745" s="82">
        <f t="shared" si="88"/>
        <v>0</v>
      </c>
    </row>
    <row r="1746" spans="8:9">
      <c r="H1746" s="114">
        <f t="shared" si="89"/>
        <v>-2.7398527890909463E-11</v>
      </c>
      <c r="I1746" s="82">
        <f t="shared" si="88"/>
        <v>0</v>
      </c>
    </row>
    <row r="1747" spans="8:9">
      <c r="H1747" s="114">
        <f t="shared" si="89"/>
        <v>-2.7398527890909463E-11</v>
      </c>
      <c r="I1747" s="82">
        <f t="shared" si="88"/>
        <v>0</v>
      </c>
    </row>
    <row r="1748" spans="8:9">
      <c r="H1748" s="114">
        <f t="shared" si="89"/>
        <v>-2.7398527890909463E-11</v>
      </c>
      <c r="I1748" s="82">
        <f t="shared" si="88"/>
        <v>0</v>
      </c>
    </row>
    <row r="1749" spans="8:9">
      <c r="H1749" s="114">
        <f t="shared" si="89"/>
        <v>-2.7398527890909463E-11</v>
      </c>
      <c r="I1749" s="82">
        <f t="shared" si="88"/>
        <v>0</v>
      </c>
    </row>
    <row r="1750" spans="8:9">
      <c r="H1750" s="114">
        <f t="shared" si="89"/>
        <v>-2.7398527890909463E-11</v>
      </c>
      <c r="I1750" s="82">
        <f t="shared" si="88"/>
        <v>0</v>
      </c>
    </row>
    <row r="1751" spans="8:9">
      <c r="H1751" s="114">
        <f t="shared" si="89"/>
        <v>-2.7398527890909463E-11</v>
      </c>
      <c r="I1751" s="82">
        <f t="shared" si="88"/>
        <v>0</v>
      </c>
    </row>
    <row r="1752" spans="8:9">
      <c r="H1752" s="114">
        <f t="shared" si="89"/>
        <v>-2.7398527890909463E-11</v>
      </c>
      <c r="I1752" s="82">
        <f t="shared" si="88"/>
        <v>0</v>
      </c>
    </row>
    <row r="1753" spans="8:9">
      <c r="H1753" s="114">
        <f t="shared" si="89"/>
        <v>-2.7398527890909463E-11</v>
      </c>
      <c r="I1753" s="82">
        <f t="shared" si="88"/>
        <v>0</v>
      </c>
    </row>
    <row r="1754" spans="8:9">
      <c r="H1754" s="114">
        <f t="shared" si="89"/>
        <v>-2.7398527890909463E-11</v>
      </c>
      <c r="I1754" s="82">
        <f t="shared" si="88"/>
        <v>0</v>
      </c>
    </row>
    <row r="1755" spans="8:9">
      <c r="H1755" s="114">
        <f t="shared" si="89"/>
        <v>-2.7398527890909463E-11</v>
      </c>
      <c r="I1755" s="82">
        <f t="shared" si="88"/>
        <v>0</v>
      </c>
    </row>
    <row r="1756" spans="8:9">
      <c r="H1756" s="114">
        <f t="shared" si="89"/>
        <v>-2.7398527890909463E-11</v>
      </c>
      <c r="I1756" s="82">
        <f t="shared" ref="I1756:I1819" si="90">I1755-G1756+D1756</f>
        <v>0</v>
      </c>
    </row>
    <row r="1757" spans="8:9">
      <c r="H1757" s="114">
        <f t="shared" si="89"/>
        <v>-2.7398527890909463E-11</v>
      </c>
      <c r="I1757" s="82">
        <f t="shared" si="90"/>
        <v>0</v>
      </c>
    </row>
    <row r="1758" spans="8:9">
      <c r="H1758" s="114">
        <f t="shared" si="89"/>
        <v>-2.7398527890909463E-11</v>
      </c>
      <c r="I1758" s="82">
        <f t="shared" si="90"/>
        <v>0</v>
      </c>
    </row>
    <row r="1759" spans="8:9">
      <c r="H1759" s="114">
        <f t="shared" si="89"/>
        <v>-2.7398527890909463E-11</v>
      </c>
      <c r="I1759" s="82">
        <f t="shared" si="90"/>
        <v>0</v>
      </c>
    </row>
    <row r="1760" spans="8:9">
      <c r="H1760" s="114">
        <f t="shared" si="89"/>
        <v>-2.7398527890909463E-11</v>
      </c>
      <c r="I1760" s="82">
        <f t="shared" si="90"/>
        <v>0</v>
      </c>
    </row>
    <row r="1761" spans="8:9">
      <c r="H1761" s="114">
        <f t="shared" si="89"/>
        <v>-2.7398527890909463E-11</v>
      </c>
      <c r="I1761" s="82">
        <f t="shared" si="90"/>
        <v>0</v>
      </c>
    </row>
    <row r="1762" spans="8:9">
      <c r="H1762" s="114">
        <f t="shared" si="89"/>
        <v>-2.7398527890909463E-11</v>
      </c>
      <c r="I1762" s="82">
        <f t="shared" si="90"/>
        <v>0</v>
      </c>
    </row>
    <row r="1763" spans="8:9">
      <c r="H1763" s="114">
        <f t="shared" si="89"/>
        <v>-2.7398527890909463E-11</v>
      </c>
      <c r="I1763" s="82">
        <f t="shared" si="90"/>
        <v>0</v>
      </c>
    </row>
    <row r="1764" spans="8:9">
      <c r="H1764" s="114">
        <f t="shared" si="89"/>
        <v>-2.7398527890909463E-11</v>
      </c>
      <c r="I1764" s="82">
        <f t="shared" si="90"/>
        <v>0</v>
      </c>
    </row>
    <row r="1765" spans="8:9">
      <c r="H1765" s="114">
        <f t="shared" si="89"/>
        <v>-2.7398527890909463E-11</v>
      </c>
      <c r="I1765" s="82">
        <f t="shared" si="90"/>
        <v>0</v>
      </c>
    </row>
    <row r="1766" spans="8:9">
      <c r="H1766" s="114">
        <f t="shared" si="89"/>
        <v>-2.7398527890909463E-11</v>
      </c>
      <c r="I1766" s="82">
        <f t="shared" si="90"/>
        <v>0</v>
      </c>
    </row>
    <row r="1767" spans="8:9">
      <c r="H1767" s="114">
        <f t="shared" si="89"/>
        <v>-2.7398527890909463E-11</v>
      </c>
      <c r="I1767" s="82">
        <f t="shared" si="90"/>
        <v>0</v>
      </c>
    </row>
    <row r="1768" spans="8:9">
      <c r="H1768" s="114">
        <f t="shared" si="89"/>
        <v>-2.7398527890909463E-11</v>
      </c>
      <c r="I1768" s="82">
        <f t="shared" si="90"/>
        <v>0</v>
      </c>
    </row>
    <row r="1769" spans="8:9">
      <c r="H1769" s="114">
        <f t="shared" si="89"/>
        <v>-2.7398527890909463E-11</v>
      </c>
      <c r="I1769" s="82">
        <f t="shared" si="90"/>
        <v>0</v>
      </c>
    </row>
    <row r="1770" spans="8:9">
      <c r="H1770" s="114">
        <f t="shared" si="89"/>
        <v>-2.7398527890909463E-11</v>
      </c>
      <c r="I1770" s="82">
        <f t="shared" si="90"/>
        <v>0</v>
      </c>
    </row>
    <row r="1771" spans="8:9">
      <c r="H1771" s="114">
        <f t="shared" si="89"/>
        <v>-2.7398527890909463E-11</v>
      </c>
      <c r="I1771" s="82">
        <f t="shared" si="90"/>
        <v>0</v>
      </c>
    </row>
    <row r="1772" spans="8:9">
      <c r="H1772" s="114">
        <f t="shared" si="89"/>
        <v>-2.7398527890909463E-11</v>
      </c>
      <c r="I1772" s="82">
        <f t="shared" si="90"/>
        <v>0</v>
      </c>
    </row>
    <row r="1773" spans="8:9">
      <c r="H1773" s="114">
        <f t="shared" si="89"/>
        <v>-2.7398527890909463E-11</v>
      </c>
      <c r="I1773" s="82">
        <f t="shared" si="90"/>
        <v>0</v>
      </c>
    </row>
    <row r="1774" spans="8:9">
      <c r="H1774" s="114">
        <f t="shared" si="89"/>
        <v>-2.7398527890909463E-11</v>
      </c>
      <c r="I1774" s="82">
        <f t="shared" si="90"/>
        <v>0</v>
      </c>
    </row>
    <row r="1775" spans="8:9">
      <c r="H1775" s="114">
        <f t="shared" si="89"/>
        <v>-2.7398527890909463E-11</v>
      </c>
      <c r="I1775" s="82">
        <f t="shared" si="90"/>
        <v>0</v>
      </c>
    </row>
    <row r="1776" spans="8:9">
      <c r="H1776" s="114">
        <f t="shared" si="89"/>
        <v>-2.7398527890909463E-11</v>
      </c>
      <c r="I1776" s="82">
        <f t="shared" si="90"/>
        <v>0</v>
      </c>
    </row>
    <row r="1777" spans="8:9">
      <c r="H1777" s="114">
        <f t="shared" si="89"/>
        <v>-2.7398527890909463E-11</v>
      </c>
      <c r="I1777" s="82">
        <f t="shared" si="90"/>
        <v>0</v>
      </c>
    </row>
    <row r="1778" spans="8:9">
      <c r="H1778" s="114">
        <f t="shared" si="89"/>
        <v>-2.7398527890909463E-11</v>
      </c>
      <c r="I1778" s="82">
        <f t="shared" si="90"/>
        <v>0</v>
      </c>
    </row>
    <row r="1779" spans="8:9">
      <c r="H1779" s="114">
        <f t="shared" si="89"/>
        <v>-2.7398527890909463E-11</v>
      </c>
      <c r="I1779" s="82">
        <f t="shared" si="90"/>
        <v>0</v>
      </c>
    </row>
    <row r="1780" spans="8:9">
      <c r="H1780" s="114">
        <f t="shared" si="89"/>
        <v>-2.7398527890909463E-11</v>
      </c>
      <c r="I1780" s="82">
        <f t="shared" si="90"/>
        <v>0</v>
      </c>
    </row>
    <row r="1781" spans="8:9">
      <c r="H1781" s="114">
        <f t="shared" si="89"/>
        <v>-2.7398527890909463E-11</v>
      </c>
      <c r="I1781" s="82">
        <f t="shared" si="90"/>
        <v>0</v>
      </c>
    </row>
    <row r="1782" spans="8:9">
      <c r="H1782" s="114">
        <f t="shared" si="89"/>
        <v>-2.7398527890909463E-11</v>
      </c>
      <c r="I1782" s="82">
        <f t="shared" si="90"/>
        <v>0</v>
      </c>
    </row>
    <row r="1783" spans="8:9">
      <c r="H1783" s="114">
        <f t="shared" si="89"/>
        <v>-2.7398527890909463E-11</v>
      </c>
      <c r="I1783" s="82">
        <f t="shared" si="90"/>
        <v>0</v>
      </c>
    </row>
    <row r="1784" spans="8:9">
      <c r="H1784" s="114">
        <f t="shared" si="89"/>
        <v>-2.7398527890909463E-11</v>
      </c>
      <c r="I1784" s="82">
        <f t="shared" si="90"/>
        <v>0</v>
      </c>
    </row>
    <row r="1785" spans="8:9">
      <c r="H1785" s="114">
        <f t="shared" si="89"/>
        <v>-2.7398527890909463E-11</v>
      </c>
      <c r="I1785" s="82">
        <f t="shared" si="90"/>
        <v>0</v>
      </c>
    </row>
    <row r="1786" spans="8:9">
      <c r="H1786" s="114">
        <f t="shared" si="89"/>
        <v>-2.7398527890909463E-11</v>
      </c>
      <c r="I1786" s="82">
        <f t="shared" si="90"/>
        <v>0</v>
      </c>
    </row>
    <row r="1787" spans="8:9">
      <c r="H1787" s="114">
        <f t="shared" si="89"/>
        <v>-2.7398527890909463E-11</v>
      </c>
      <c r="I1787" s="82">
        <f t="shared" si="90"/>
        <v>0</v>
      </c>
    </row>
    <row r="1788" spans="8:9">
      <c r="H1788" s="114">
        <f t="shared" si="89"/>
        <v>-2.7398527890909463E-11</v>
      </c>
      <c r="I1788" s="82">
        <f t="shared" si="90"/>
        <v>0</v>
      </c>
    </row>
    <row r="1789" spans="8:9">
      <c r="H1789" s="114">
        <f t="shared" si="89"/>
        <v>-2.7398527890909463E-11</v>
      </c>
      <c r="I1789" s="82">
        <f t="shared" si="90"/>
        <v>0</v>
      </c>
    </row>
    <row r="1790" spans="8:9">
      <c r="H1790" s="114">
        <f t="shared" si="89"/>
        <v>-2.7398527890909463E-11</v>
      </c>
      <c r="I1790" s="82">
        <f t="shared" si="90"/>
        <v>0</v>
      </c>
    </row>
    <row r="1791" spans="8:9">
      <c r="H1791" s="114">
        <f t="shared" si="89"/>
        <v>-2.7398527890909463E-11</v>
      </c>
      <c r="I1791" s="82">
        <f t="shared" si="90"/>
        <v>0</v>
      </c>
    </row>
    <row r="1792" spans="8:9">
      <c r="H1792" s="114">
        <f t="shared" si="89"/>
        <v>-2.7398527890909463E-11</v>
      </c>
      <c r="I1792" s="82">
        <f t="shared" si="90"/>
        <v>0</v>
      </c>
    </row>
    <row r="1793" spans="8:9">
      <c r="H1793" s="114">
        <f t="shared" si="89"/>
        <v>-2.7398527890909463E-11</v>
      </c>
      <c r="I1793" s="82">
        <f t="shared" si="90"/>
        <v>0</v>
      </c>
    </row>
    <row r="1794" spans="8:9">
      <c r="H1794" s="114">
        <f t="shared" si="89"/>
        <v>-2.7398527890909463E-11</v>
      </c>
      <c r="I1794" s="82">
        <f t="shared" si="90"/>
        <v>0</v>
      </c>
    </row>
    <row r="1795" spans="8:9">
      <c r="H1795" s="114">
        <f t="shared" si="89"/>
        <v>-2.7398527890909463E-11</v>
      </c>
      <c r="I1795" s="82">
        <f t="shared" si="90"/>
        <v>0</v>
      </c>
    </row>
    <row r="1796" spans="8:9">
      <c r="H1796" s="114">
        <f t="shared" si="89"/>
        <v>-2.7398527890909463E-11</v>
      </c>
      <c r="I1796" s="82">
        <f t="shared" si="90"/>
        <v>0</v>
      </c>
    </row>
    <row r="1797" spans="8:9">
      <c r="H1797" s="114">
        <f t="shared" si="89"/>
        <v>-2.7398527890909463E-11</v>
      </c>
      <c r="I1797" s="82">
        <f t="shared" si="90"/>
        <v>0</v>
      </c>
    </row>
    <row r="1798" spans="8:9">
      <c r="H1798" s="114">
        <f t="shared" si="89"/>
        <v>-2.7398527890909463E-11</v>
      </c>
      <c r="I1798" s="82">
        <f t="shared" si="90"/>
        <v>0</v>
      </c>
    </row>
    <row r="1799" spans="8:9">
      <c r="H1799" s="114">
        <f t="shared" si="89"/>
        <v>-2.7398527890909463E-11</v>
      </c>
      <c r="I1799" s="82">
        <f t="shared" si="90"/>
        <v>0</v>
      </c>
    </row>
    <row r="1800" spans="8:9">
      <c r="H1800" s="114">
        <f t="shared" si="89"/>
        <v>-2.7398527890909463E-11</v>
      </c>
      <c r="I1800" s="82">
        <f t="shared" si="90"/>
        <v>0</v>
      </c>
    </row>
    <row r="1801" spans="8:9">
      <c r="H1801" s="114">
        <f t="shared" si="89"/>
        <v>-2.7398527890909463E-11</v>
      </c>
      <c r="I1801" s="82">
        <f t="shared" si="90"/>
        <v>0</v>
      </c>
    </row>
    <row r="1802" spans="8:9">
      <c r="H1802" s="114">
        <f t="shared" si="89"/>
        <v>-2.7398527890909463E-11</v>
      </c>
      <c r="I1802" s="82">
        <f t="shared" si="90"/>
        <v>0</v>
      </c>
    </row>
    <row r="1803" spans="8:9">
      <c r="H1803" s="114">
        <f t="shared" si="89"/>
        <v>-2.7398527890909463E-11</v>
      </c>
      <c r="I1803" s="82">
        <f t="shared" si="90"/>
        <v>0</v>
      </c>
    </row>
    <row r="1804" spans="8:9">
      <c r="H1804" s="114">
        <f t="shared" si="89"/>
        <v>-2.7398527890909463E-11</v>
      </c>
      <c r="I1804" s="82">
        <f t="shared" si="90"/>
        <v>0</v>
      </c>
    </row>
    <row r="1805" spans="8:9">
      <c r="H1805" s="114">
        <f t="shared" si="89"/>
        <v>-2.7398527890909463E-11</v>
      </c>
      <c r="I1805" s="82">
        <f t="shared" si="90"/>
        <v>0</v>
      </c>
    </row>
    <row r="1806" spans="8:9">
      <c r="H1806" s="114">
        <f t="shared" si="89"/>
        <v>-2.7398527890909463E-11</v>
      </c>
      <c r="I1806" s="82">
        <f t="shared" si="90"/>
        <v>0</v>
      </c>
    </row>
    <row r="1807" spans="8:9">
      <c r="H1807" s="114">
        <f t="shared" si="89"/>
        <v>-2.7398527890909463E-11</v>
      </c>
      <c r="I1807" s="82">
        <f t="shared" si="90"/>
        <v>0</v>
      </c>
    </row>
    <row r="1808" spans="8:9">
      <c r="H1808" s="114">
        <f t="shared" si="89"/>
        <v>-2.7398527890909463E-11</v>
      </c>
      <c r="I1808" s="82">
        <f t="shared" si="90"/>
        <v>0</v>
      </c>
    </row>
    <row r="1809" spans="8:9">
      <c r="H1809" s="114">
        <f t="shared" ref="H1809:H1872" si="91">H1808-F1809+C1809</f>
        <v>-2.7398527890909463E-11</v>
      </c>
      <c r="I1809" s="82">
        <f t="shared" si="90"/>
        <v>0</v>
      </c>
    </row>
    <row r="1810" spans="8:9">
      <c r="H1810" s="114">
        <f t="shared" si="91"/>
        <v>-2.7398527890909463E-11</v>
      </c>
      <c r="I1810" s="82">
        <f t="shared" si="90"/>
        <v>0</v>
      </c>
    </row>
    <row r="1811" spans="8:9">
      <c r="H1811" s="114">
        <f t="shared" si="91"/>
        <v>-2.7398527890909463E-11</v>
      </c>
      <c r="I1811" s="82">
        <f t="shared" si="90"/>
        <v>0</v>
      </c>
    </row>
    <row r="1812" spans="8:9">
      <c r="H1812" s="114">
        <f t="shared" si="91"/>
        <v>-2.7398527890909463E-11</v>
      </c>
      <c r="I1812" s="82">
        <f t="shared" si="90"/>
        <v>0</v>
      </c>
    </row>
    <row r="1813" spans="8:9">
      <c r="H1813" s="114">
        <f t="shared" si="91"/>
        <v>-2.7398527890909463E-11</v>
      </c>
      <c r="I1813" s="82">
        <f t="shared" si="90"/>
        <v>0</v>
      </c>
    </row>
    <row r="1814" spans="8:9">
      <c r="H1814" s="114">
        <f t="shared" si="91"/>
        <v>-2.7398527890909463E-11</v>
      </c>
      <c r="I1814" s="82">
        <f t="shared" si="90"/>
        <v>0</v>
      </c>
    </row>
    <row r="1815" spans="8:9">
      <c r="H1815" s="114">
        <f t="shared" si="91"/>
        <v>-2.7398527890909463E-11</v>
      </c>
      <c r="I1815" s="82">
        <f t="shared" si="90"/>
        <v>0</v>
      </c>
    </row>
    <row r="1816" spans="8:9">
      <c r="H1816" s="114">
        <f t="shared" si="91"/>
        <v>-2.7398527890909463E-11</v>
      </c>
      <c r="I1816" s="82">
        <f t="shared" si="90"/>
        <v>0</v>
      </c>
    </row>
    <row r="1817" spans="8:9">
      <c r="H1817" s="114">
        <f t="shared" si="91"/>
        <v>-2.7398527890909463E-11</v>
      </c>
      <c r="I1817" s="82">
        <f t="shared" si="90"/>
        <v>0</v>
      </c>
    </row>
    <row r="1818" spans="8:9">
      <c r="H1818" s="114">
        <f t="shared" si="91"/>
        <v>-2.7398527890909463E-11</v>
      </c>
      <c r="I1818" s="82">
        <f t="shared" si="90"/>
        <v>0</v>
      </c>
    </row>
    <row r="1819" spans="8:9">
      <c r="H1819" s="114">
        <f t="shared" si="91"/>
        <v>-2.7398527890909463E-11</v>
      </c>
      <c r="I1819" s="82">
        <f t="shared" si="90"/>
        <v>0</v>
      </c>
    </row>
    <row r="1820" spans="8:9">
      <c r="H1820" s="114">
        <f t="shared" si="91"/>
        <v>-2.7398527890909463E-11</v>
      </c>
      <c r="I1820" s="82">
        <f t="shared" ref="I1820:I1883" si="92">I1819-G1820+D1820</f>
        <v>0</v>
      </c>
    </row>
    <row r="1821" spans="8:9">
      <c r="H1821" s="114">
        <f t="shared" si="91"/>
        <v>-2.7398527890909463E-11</v>
      </c>
      <c r="I1821" s="82">
        <f t="shared" si="92"/>
        <v>0</v>
      </c>
    </row>
    <row r="1822" spans="8:9">
      <c r="H1822" s="114">
        <f t="shared" si="91"/>
        <v>-2.7398527890909463E-11</v>
      </c>
      <c r="I1822" s="82">
        <f t="shared" si="92"/>
        <v>0</v>
      </c>
    </row>
    <row r="1823" spans="8:9">
      <c r="H1823" s="114">
        <f t="shared" si="91"/>
        <v>-2.7398527890909463E-11</v>
      </c>
      <c r="I1823" s="82">
        <f t="shared" si="92"/>
        <v>0</v>
      </c>
    </row>
    <row r="1824" spans="8:9">
      <c r="H1824" s="114">
        <f t="shared" si="91"/>
        <v>-2.7398527890909463E-11</v>
      </c>
      <c r="I1824" s="82">
        <f t="shared" si="92"/>
        <v>0</v>
      </c>
    </row>
    <row r="1825" spans="8:14">
      <c r="H1825" s="114">
        <f t="shared" si="91"/>
        <v>-2.7398527890909463E-11</v>
      </c>
      <c r="I1825" s="82">
        <f t="shared" si="92"/>
        <v>0</v>
      </c>
    </row>
    <row r="1826" spans="8:14">
      <c r="H1826" s="114">
        <f t="shared" si="91"/>
        <v>-2.7398527890909463E-11</v>
      </c>
      <c r="I1826" s="82">
        <f t="shared" si="92"/>
        <v>0</v>
      </c>
      <c r="N1826" s="11"/>
    </row>
    <row r="1827" spans="8:14">
      <c r="H1827" s="114">
        <f t="shared" si="91"/>
        <v>-2.7398527890909463E-11</v>
      </c>
      <c r="I1827" s="82">
        <f t="shared" si="92"/>
        <v>0</v>
      </c>
      <c r="N1827" s="11"/>
    </row>
    <row r="1828" spans="8:14">
      <c r="H1828" s="114">
        <f t="shared" si="91"/>
        <v>-2.7398527890909463E-11</v>
      </c>
      <c r="I1828" s="82">
        <f t="shared" si="92"/>
        <v>0</v>
      </c>
      <c r="N1828" s="11"/>
    </row>
    <row r="1829" spans="8:14">
      <c r="H1829" s="114">
        <f t="shared" si="91"/>
        <v>-2.7398527890909463E-11</v>
      </c>
      <c r="I1829" s="82">
        <f t="shared" si="92"/>
        <v>0</v>
      </c>
      <c r="N1829" s="11"/>
    </row>
    <row r="1830" spans="8:14">
      <c r="H1830" s="114">
        <f t="shared" si="91"/>
        <v>-2.7398527890909463E-11</v>
      </c>
      <c r="I1830" s="82">
        <f t="shared" si="92"/>
        <v>0</v>
      </c>
      <c r="N1830" s="11"/>
    </row>
    <row r="1831" spans="8:14">
      <c r="H1831" s="114">
        <f t="shared" si="91"/>
        <v>-2.7398527890909463E-11</v>
      </c>
      <c r="I1831" s="82">
        <f t="shared" si="92"/>
        <v>0</v>
      </c>
      <c r="N1831" s="11"/>
    </row>
    <row r="1832" spans="8:14">
      <c r="H1832" s="114">
        <f t="shared" si="91"/>
        <v>-2.7398527890909463E-11</v>
      </c>
      <c r="I1832" s="82">
        <f t="shared" si="92"/>
        <v>0</v>
      </c>
      <c r="N1832" s="11"/>
    </row>
    <row r="1833" spans="8:14">
      <c r="H1833" s="114">
        <f t="shared" si="91"/>
        <v>-2.7398527890909463E-11</v>
      </c>
      <c r="I1833" s="82">
        <f t="shared" si="92"/>
        <v>0</v>
      </c>
      <c r="N1833" s="11"/>
    </row>
    <row r="1834" spans="8:14">
      <c r="H1834" s="114">
        <f t="shared" si="91"/>
        <v>-2.7398527890909463E-11</v>
      </c>
      <c r="I1834" s="82">
        <f t="shared" si="92"/>
        <v>0</v>
      </c>
      <c r="N1834" s="11"/>
    </row>
    <row r="1835" spans="8:14">
      <c r="H1835" s="114">
        <f t="shared" si="91"/>
        <v>-2.7398527890909463E-11</v>
      </c>
      <c r="I1835" s="82">
        <f t="shared" si="92"/>
        <v>0</v>
      </c>
      <c r="N1835" s="11"/>
    </row>
    <row r="1836" spans="8:14">
      <c r="H1836" s="114">
        <f t="shared" si="91"/>
        <v>-2.7398527890909463E-11</v>
      </c>
      <c r="I1836" s="82">
        <f t="shared" si="92"/>
        <v>0</v>
      </c>
      <c r="N1836" s="11"/>
    </row>
    <row r="1837" spans="8:14">
      <c r="H1837" s="114">
        <f t="shared" si="91"/>
        <v>-2.7398527890909463E-11</v>
      </c>
      <c r="I1837" s="82">
        <f t="shared" si="92"/>
        <v>0</v>
      </c>
      <c r="N1837" s="11"/>
    </row>
    <row r="1838" spans="8:14">
      <c r="H1838" s="114">
        <f t="shared" si="91"/>
        <v>-2.7398527890909463E-11</v>
      </c>
      <c r="I1838" s="82">
        <f t="shared" si="92"/>
        <v>0</v>
      </c>
      <c r="N1838" s="11"/>
    </row>
    <row r="1839" spans="8:14">
      <c r="H1839" s="114">
        <f t="shared" si="91"/>
        <v>-2.7398527890909463E-11</v>
      </c>
      <c r="I1839" s="82">
        <f t="shared" si="92"/>
        <v>0</v>
      </c>
      <c r="N1839" s="11"/>
    </row>
    <row r="1840" spans="8:14">
      <c r="H1840" s="114">
        <f t="shared" si="91"/>
        <v>-2.7398527890909463E-11</v>
      </c>
      <c r="I1840" s="82">
        <f t="shared" si="92"/>
        <v>0</v>
      </c>
      <c r="N1840" s="11"/>
    </row>
    <row r="1841" spans="8:14">
      <c r="H1841" s="114">
        <f t="shared" si="91"/>
        <v>-2.7398527890909463E-11</v>
      </c>
      <c r="I1841" s="82">
        <f t="shared" si="92"/>
        <v>0</v>
      </c>
      <c r="N1841" s="11"/>
    </row>
    <row r="1842" spans="8:14">
      <c r="H1842" s="114">
        <f t="shared" si="91"/>
        <v>-2.7398527890909463E-11</v>
      </c>
      <c r="I1842" s="82">
        <f t="shared" si="92"/>
        <v>0</v>
      </c>
      <c r="N1842" s="11"/>
    </row>
    <row r="1843" spans="8:14">
      <c r="H1843" s="114">
        <f t="shared" si="91"/>
        <v>-2.7398527890909463E-11</v>
      </c>
      <c r="I1843" s="82">
        <f t="shared" si="92"/>
        <v>0</v>
      </c>
      <c r="N1843" s="11"/>
    </row>
    <row r="1844" spans="8:14">
      <c r="H1844" s="114">
        <f t="shared" si="91"/>
        <v>-2.7398527890909463E-11</v>
      </c>
      <c r="I1844" s="82">
        <f t="shared" si="92"/>
        <v>0</v>
      </c>
      <c r="N1844" s="11"/>
    </row>
    <row r="1845" spans="8:14">
      <c r="H1845" s="114">
        <f t="shared" si="91"/>
        <v>-2.7398527890909463E-11</v>
      </c>
      <c r="I1845" s="82">
        <f t="shared" si="92"/>
        <v>0</v>
      </c>
      <c r="N1845" s="11"/>
    </row>
    <row r="1846" spans="8:14">
      <c r="H1846" s="114">
        <f t="shared" si="91"/>
        <v>-2.7398527890909463E-11</v>
      </c>
      <c r="I1846" s="82">
        <f t="shared" si="92"/>
        <v>0</v>
      </c>
      <c r="N1846" s="11"/>
    </row>
    <row r="1847" spans="8:14">
      <c r="H1847" s="114">
        <f t="shared" si="91"/>
        <v>-2.7398527890909463E-11</v>
      </c>
      <c r="I1847" s="82">
        <f t="shared" si="92"/>
        <v>0</v>
      </c>
      <c r="N1847" s="11"/>
    </row>
    <row r="1848" spans="8:14">
      <c r="H1848" s="114">
        <f t="shared" si="91"/>
        <v>-2.7398527890909463E-11</v>
      </c>
      <c r="I1848" s="82">
        <f t="shared" si="92"/>
        <v>0</v>
      </c>
      <c r="N1848" s="11"/>
    </row>
    <row r="1849" spans="8:14">
      <c r="H1849" s="114">
        <f t="shared" si="91"/>
        <v>-2.7398527890909463E-11</v>
      </c>
      <c r="I1849" s="82">
        <f t="shared" si="92"/>
        <v>0</v>
      </c>
      <c r="N1849" s="11"/>
    </row>
    <row r="1850" spans="8:14">
      <c r="H1850" s="114">
        <f t="shared" si="91"/>
        <v>-2.7398527890909463E-11</v>
      </c>
      <c r="I1850" s="82">
        <f t="shared" si="92"/>
        <v>0</v>
      </c>
      <c r="N1850" s="11"/>
    </row>
    <row r="1851" spans="8:14">
      <c r="H1851" s="114">
        <f t="shared" si="91"/>
        <v>-2.7398527890909463E-11</v>
      </c>
      <c r="I1851" s="82">
        <f t="shared" si="92"/>
        <v>0</v>
      </c>
      <c r="N1851" s="11"/>
    </row>
    <row r="1852" spans="8:14">
      <c r="H1852" s="114">
        <f t="shared" si="91"/>
        <v>-2.7398527890909463E-11</v>
      </c>
      <c r="I1852" s="82">
        <f t="shared" si="92"/>
        <v>0</v>
      </c>
      <c r="N1852" s="11"/>
    </row>
    <row r="1853" spans="8:14">
      <c r="H1853" s="114">
        <f t="shared" si="91"/>
        <v>-2.7398527890909463E-11</v>
      </c>
      <c r="I1853" s="82">
        <f t="shared" si="92"/>
        <v>0</v>
      </c>
      <c r="N1853" s="11"/>
    </row>
    <row r="1854" spans="8:14">
      <c r="H1854" s="114">
        <f t="shared" si="91"/>
        <v>-2.7398527890909463E-11</v>
      </c>
      <c r="I1854" s="82">
        <f t="shared" si="92"/>
        <v>0</v>
      </c>
      <c r="N1854" s="11"/>
    </row>
    <row r="1855" spans="8:14">
      <c r="H1855" s="114">
        <f t="shared" si="91"/>
        <v>-2.7398527890909463E-11</v>
      </c>
      <c r="I1855" s="82">
        <f t="shared" si="92"/>
        <v>0</v>
      </c>
      <c r="N1855" s="11"/>
    </row>
    <row r="1856" spans="8:14">
      <c r="H1856" s="114">
        <f t="shared" si="91"/>
        <v>-2.7398527890909463E-11</v>
      </c>
      <c r="I1856" s="82">
        <f t="shared" si="92"/>
        <v>0</v>
      </c>
      <c r="N1856" s="11"/>
    </row>
    <row r="1857" spans="8:14">
      <c r="H1857" s="114">
        <f t="shared" si="91"/>
        <v>-2.7398527890909463E-11</v>
      </c>
      <c r="I1857" s="82">
        <f t="shared" si="92"/>
        <v>0</v>
      </c>
      <c r="N1857" s="11"/>
    </row>
    <row r="1858" spans="8:14">
      <c r="H1858" s="114">
        <f t="shared" si="91"/>
        <v>-2.7398527890909463E-11</v>
      </c>
      <c r="I1858" s="82">
        <f t="shared" si="92"/>
        <v>0</v>
      </c>
      <c r="N1858" s="11"/>
    </row>
    <row r="1859" spans="8:14">
      <c r="H1859" s="114">
        <f t="shared" si="91"/>
        <v>-2.7398527890909463E-11</v>
      </c>
      <c r="I1859" s="82">
        <f t="shared" si="92"/>
        <v>0</v>
      </c>
      <c r="N1859" s="11"/>
    </row>
    <row r="1860" spans="8:14">
      <c r="H1860" s="114">
        <f t="shared" si="91"/>
        <v>-2.7398527890909463E-11</v>
      </c>
      <c r="I1860" s="82">
        <f t="shared" si="92"/>
        <v>0</v>
      </c>
      <c r="N1860" s="11"/>
    </row>
    <row r="1861" spans="8:14">
      <c r="H1861" s="114">
        <f t="shared" si="91"/>
        <v>-2.7398527890909463E-11</v>
      </c>
      <c r="I1861" s="82">
        <f t="shared" si="92"/>
        <v>0</v>
      </c>
      <c r="N1861" s="11"/>
    </row>
    <row r="1862" spans="8:14">
      <c r="H1862" s="114">
        <f t="shared" si="91"/>
        <v>-2.7398527890909463E-11</v>
      </c>
      <c r="I1862" s="82">
        <f t="shared" si="92"/>
        <v>0</v>
      </c>
      <c r="N1862" s="11"/>
    </row>
    <row r="1863" spans="8:14">
      <c r="H1863" s="114">
        <f t="shared" si="91"/>
        <v>-2.7398527890909463E-11</v>
      </c>
      <c r="I1863" s="82">
        <f t="shared" si="92"/>
        <v>0</v>
      </c>
      <c r="N1863" s="11"/>
    </row>
    <row r="1864" spans="8:14">
      <c r="H1864" s="114">
        <f t="shared" si="91"/>
        <v>-2.7398527890909463E-11</v>
      </c>
      <c r="I1864" s="82">
        <f t="shared" si="92"/>
        <v>0</v>
      </c>
      <c r="N1864" s="11"/>
    </row>
    <row r="1865" spans="8:14">
      <c r="H1865" s="114">
        <f t="shared" si="91"/>
        <v>-2.7398527890909463E-11</v>
      </c>
      <c r="I1865" s="82">
        <f t="shared" si="92"/>
        <v>0</v>
      </c>
      <c r="N1865" s="11"/>
    </row>
    <row r="1866" spans="8:14">
      <c r="H1866" s="114">
        <f t="shared" si="91"/>
        <v>-2.7398527890909463E-11</v>
      </c>
      <c r="I1866" s="82">
        <f t="shared" si="92"/>
        <v>0</v>
      </c>
      <c r="N1866" s="11"/>
    </row>
    <row r="1867" spans="8:14">
      <c r="H1867" s="114">
        <f t="shared" si="91"/>
        <v>-2.7398527890909463E-11</v>
      </c>
      <c r="I1867" s="82">
        <f t="shared" si="92"/>
        <v>0</v>
      </c>
      <c r="N1867" s="11"/>
    </row>
    <row r="1868" spans="8:14">
      <c r="H1868" s="114">
        <f t="shared" si="91"/>
        <v>-2.7398527890909463E-11</v>
      </c>
      <c r="I1868" s="82">
        <f t="shared" si="92"/>
        <v>0</v>
      </c>
    </row>
    <row r="1869" spans="8:14">
      <c r="H1869" s="114">
        <f t="shared" si="91"/>
        <v>-2.7398527890909463E-11</v>
      </c>
      <c r="I1869" s="82">
        <f t="shared" si="92"/>
        <v>0</v>
      </c>
    </row>
    <row r="1870" spans="8:14">
      <c r="H1870" s="114">
        <f t="shared" si="91"/>
        <v>-2.7398527890909463E-11</v>
      </c>
      <c r="I1870" s="82">
        <f t="shared" si="92"/>
        <v>0</v>
      </c>
    </row>
    <row r="1871" spans="8:14">
      <c r="H1871" s="114">
        <f t="shared" si="91"/>
        <v>-2.7398527890909463E-11</v>
      </c>
      <c r="I1871" s="82">
        <f t="shared" si="92"/>
        <v>0</v>
      </c>
    </row>
    <row r="1872" spans="8:14">
      <c r="H1872" s="114">
        <f t="shared" si="91"/>
        <v>-2.7398527890909463E-11</v>
      </c>
      <c r="I1872" s="82">
        <f t="shared" si="92"/>
        <v>0</v>
      </c>
    </row>
    <row r="1873" spans="8:9">
      <c r="H1873" s="114">
        <f t="shared" ref="H1873:H1936" si="93">H1872-F1873+C1873</f>
        <v>-2.7398527890909463E-11</v>
      </c>
      <c r="I1873" s="82">
        <f t="shared" si="92"/>
        <v>0</v>
      </c>
    </row>
    <row r="1874" spans="8:9">
      <c r="H1874" s="114">
        <f t="shared" si="93"/>
        <v>-2.7398527890909463E-11</v>
      </c>
      <c r="I1874" s="82">
        <f t="shared" si="92"/>
        <v>0</v>
      </c>
    </row>
    <row r="1875" spans="8:9">
      <c r="H1875" s="114">
        <f t="shared" si="93"/>
        <v>-2.7398527890909463E-11</v>
      </c>
      <c r="I1875" s="82">
        <f t="shared" si="92"/>
        <v>0</v>
      </c>
    </row>
    <row r="1876" spans="8:9">
      <c r="H1876" s="114">
        <f t="shared" si="93"/>
        <v>-2.7398527890909463E-11</v>
      </c>
      <c r="I1876" s="82">
        <f t="shared" si="92"/>
        <v>0</v>
      </c>
    </row>
    <row r="1877" spans="8:9">
      <c r="H1877" s="114">
        <f t="shared" si="93"/>
        <v>-2.7398527890909463E-11</v>
      </c>
      <c r="I1877" s="82">
        <f t="shared" si="92"/>
        <v>0</v>
      </c>
    </row>
    <row r="1878" spans="8:9">
      <c r="H1878" s="114">
        <f t="shared" si="93"/>
        <v>-2.7398527890909463E-11</v>
      </c>
      <c r="I1878" s="82">
        <f t="shared" si="92"/>
        <v>0</v>
      </c>
    </row>
    <row r="1879" spans="8:9">
      <c r="H1879" s="114">
        <f t="shared" si="93"/>
        <v>-2.7398527890909463E-11</v>
      </c>
      <c r="I1879" s="82">
        <f t="shared" si="92"/>
        <v>0</v>
      </c>
    </row>
    <row r="1880" spans="8:9">
      <c r="H1880" s="114">
        <f t="shared" si="93"/>
        <v>-2.7398527890909463E-11</v>
      </c>
      <c r="I1880" s="82">
        <f t="shared" si="92"/>
        <v>0</v>
      </c>
    </row>
    <row r="1881" spans="8:9">
      <c r="H1881" s="114">
        <f t="shared" si="93"/>
        <v>-2.7398527890909463E-11</v>
      </c>
      <c r="I1881" s="82">
        <f t="shared" si="92"/>
        <v>0</v>
      </c>
    </row>
    <row r="1882" spans="8:9">
      <c r="H1882" s="114">
        <f t="shared" si="93"/>
        <v>-2.7398527890909463E-11</v>
      </c>
      <c r="I1882" s="82">
        <f t="shared" si="92"/>
        <v>0</v>
      </c>
    </row>
    <row r="1883" spans="8:9">
      <c r="H1883" s="114">
        <f t="shared" si="93"/>
        <v>-2.7398527890909463E-11</v>
      </c>
      <c r="I1883" s="82">
        <f t="shared" si="92"/>
        <v>0</v>
      </c>
    </row>
    <row r="1884" spans="8:9">
      <c r="H1884" s="114">
        <f t="shared" si="93"/>
        <v>-2.7398527890909463E-11</v>
      </c>
      <c r="I1884" s="82">
        <f t="shared" ref="I1884:I1947" si="94">I1883-G1884+D1884</f>
        <v>0</v>
      </c>
    </row>
    <row r="1885" spans="8:9">
      <c r="H1885" s="114">
        <f t="shared" si="93"/>
        <v>-2.7398527890909463E-11</v>
      </c>
      <c r="I1885" s="82">
        <f t="shared" si="94"/>
        <v>0</v>
      </c>
    </row>
    <row r="1886" spans="8:9">
      <c r="H1886" s="114">
        <f t="shared" si="93"/>
        <v>-2.7398527890909463E-11</v>
      </c>
      <c r="I1886" s="82">
        <f t="shared" si="94"/>
        <v>0</v>
      </c>
    </row>
    <row r="1887" spans="8:9">
      <c r="H1887" s="114">
        <f t="shared" si="93"/>
        <v>-2.7398527890909463E-11</v>
      </c>
      <c r="I1887" s="82">
        <f t="shared" si="94"/>
        <v>0</v>
      </c>
    </row>
    <row r="1888" spans="8:9">
      <c r="H1888" s="114">
        <f t="shared" si="93"/>
        <v>-2.7398527890909463E-11</v>
      </c>
      <c r="I1888" s="82">
        <f t="shared" si="94"/>
        <v>0</v>
      </c>
    </row>
    <row r="1889" spans="8:14">
      <c r="H1889" s="114">
        <f t="shared" si="93"/>
        <v>-2.7398527890909463E-11</v>
      </c>
      <c r="I1889" s="82">
        <f t="shared" si="94"/>
        <v>0</v>
      </c>
    </row>
    <row r="1890" spans="8:14">
      <c r="H1890" s="114">
        <f t="shared" si="93"/>
        <v>-2.7398527890909463E-11</v>
      </c>
      <c r="I1890" s="82">
        <f t="shared" si="94"/>
        <v>0</v>
      </c>
    </row>
    <row r="1891" spans="8:14">
      <c r="H1891" s="114">
        <f t="shared" si="93"/>
        <v>-2.7398527890909463E-11</v>
      </c>
      <c r="I1891" s="82">
        <f t="shared" si="94"/>
        <v>0</v>
      </c>
      <c r="N1891" s="11"/>
    </row>
    <row r="1892" spans="8:14">
      <c r="H1892" s="114">
        <f t="shared" si="93"/>
        <v>-2.7398527890909463E-11</v>
      </c>
      <c r="I1892" s="82">
        <f t="shared" si="94"/>
        <v>0</v>
      </c>
    </row>
    <row r="1893" spans="8:14">
      <c r="H1893" s="114">
        <f t="shared" si="93"/>
        <v>-2.7398527890909463E-11</v>
      </c>
      <c r="I1893" s="82">
        <f t="shared" si="94"/>
        <v>0</v>
      </c>
    </row>
    <row r="1894" spans="8:14">
      <c r="H1894" s="114">
        <f t="shared" si="93"/>
        <v>-2.7398527890909463E-11</v>
      </c>
      <c r="I1894" s="82">
        <f t="shared" si="94"/>
        <v>0</v>
      </c>
    </row>
    <row r="1895" spans="8:14">
      <c r="H1895" s="114">
        <f t="shared" si="93"/>
        <v>-2.7398527890909463E-11</v>
      </c>
      <c r="I1895" s="82">
        <f t="shared" si="94"/>
        <v>0</v>
      </c>
    </row>
    <row r="1896" spans="8:14">
      <c r="H1896" s="114">
        <f t="shared" si="93"/>
        <v>-2.7398527890909463E-11</v>
      </c>
      <c r="I1896" s="82">
        <f t="shared" si="94"/>
        <v>0</v>
      </c>
    </row>
    <row r="1897" spans="8:14">
      <c r="H1897" s="114">
        <f t="shared" si="93"/>
        <v>-2.7398527890909463E-11</v>
      </c>
      <c r="I1897" s="82">
        <f t="shared" si="94"/>
        <v>0</v>
      </c>
    </row>
    <row r="1898" spans="8:14">
      <c r="H1898" s="114">
        <f t="shared" si="93"/>
        <v>-2.7398527890909463E-11</v>
      </c>
      <c r="I1898" s="82">
        <f t="shared" si="94"/>
        <v>0</v>
      </c>
    </row>
    <row r="1899" spans="8:14">
      <c r="H1899" s="114">
        <f t="shared" si="93"/>
        <v>-2.7398527890909463E-11</v>
      </c>
      <c r="I1899" s="82">
        <f t="shared" si="94"/>
        <v>0</v>
      </c>
    </row>
    <row r="1900" spans="8:14">
      <c r="H1900" s="114">
        <f t="shared" si="93"/>
        <v>-2.7398527890909463E-11</v>
      </c>
      <c r="I1900" s="82">
        <f t="shared" si="94"/>
        <v>0</v>
      </c>
    </row>
    <row r="1901" spans="8:14">
      <c r="H1901" s="114">
        <f t="shared" si="93"/>
        <v>-2.7398527890909463E-11</v>
      </c>
      <c r="I1901" s="82">
        <f t="shared" si="94"/>
        <v>0</v>
      </c>
    </row>
    <row r="1902" spans="8:14">
      <c r="H1902" s="114">
        <f t="shared" si="93"/>
        <v>-2.7398527890909463E-11</v>
      </c>
      <c r="I1902" s="82">
        <f t="shared" si="94"/>
        <v>0</v>
      </c>
    </row>
    <row r="1903" spans="8:14">
      <c r="H1903" s="114">
        <f t="shared" si="93"/>
        <v>-2.7398527890909463E-11</v>
      </c>
      <c r="I1903" s="82">
        <f t="shared" si="94"/>
        <v>0</v>
      </c>
    </row>
    <row r="1904" spans="8:14">
      <c r="H1904" s="114">
        <f t="shared" si="93"/>
        <v>-2.7398527890909463E-11</v>
      </c>
      <c r="I1904" s="82">
        <f t="shared" si="94"/>
        <v>0</v>
      </c>
    </row>
    <row r="1905" spans="8:9">
      <c r="H1905" s="114">
        <f t="shared" si="93"/>
        <v>-2.7398527890909463E-11</v>
      </c>
      <c r="I1905" s="82">
        <f t="shared" si="94"/>
        <v>0</v>
      </c>
    </row>
    <row r="1906" spans="8:9">
      <c r="H1906" s="114">
        <f t="shared" si="93"/>
        <v>-2.7398527890909463E-11</v>
      </c>
      <c r="I1906" s="82">
        <f t="shared" si="94"/>
        <v>0</v>
      </c>
    </row>
    <row r="1907" spans="8:9">
      <c r="H1907" s="114">
        <f t="shared" si="93"/>
        <v>-2.7398527890909463E-11</v>
      </c>
      <c r="I1907" s="82">
        <f t="shared" si="94"/>
        <v>0</v>
      </c>
    </row>
    <row r="1908" spans="8:9">
      <c r="H1908" s="114">
        <f t="shared" si="93"/>
        <v>-2.7398527890909463E-11</v>
      </c>
      <c r="I1908" s="82">
        <f t="shared" si="94"/>
        <v>0</v>
      </c>
    </row>
    <row r="1909" spans="8:9">
      <c r="H1909" s="114">
        <f t="shared" si="93"/>
        <v>-2.7398527890909463E-11</v>
      </c>
      <c r="I1909" s="82">
        <f t="shared" si="94"/>
        <v>0</v>
      </c>
    </row>
    <row r="1910" spans="8:9">
      <c r="H1910" s="114">
        <f t="shared" si="93"/>
        <v>-2.7398527890909463E-11</v>
      </c>
      <c r="I1910" s="82">
        <f t="shared" si="94"/>
        <v>0</v>
      </c>
    </row>
    <row r="1911" spans="8:9">
      <c r="H1911" s="114">
        <f t="shared" si="93"/>
        <v>-2.7398527890909463E-11</v>
      </c>
      <c r="I1911" s="82">
        <f t="shared" si="94"/>
        <v>0</v>
      </c>
    </row>
    <row r="1912" spans="8:9">
      <c r="H1912" s="114">
        <f t="shared" si="93"/>
        <v>-2.7398527890909463E-11</v>
      </c>
      <c r="I1912" s="82">
        <f t="shared" si="94"/>
        <v>0</v>
      </c>
    </row>
    <row r="1913" spans="8:9">
      <c r="H1913" s="114">
        <f t="shared" si="93"/>
        <v>-2.7398527890909463E-11</v>
      </c>
      <c r="I1913" s="82">
        <f t="shared" si="94"/>
        <v>0</v>
      </c>
    </row>
    <row r="1914" spans="8:9">
      <c r="H1914" s="114">
        <f t="shared" si="93"/>
        <v>-2.7398527890909463E-11</v>
      </c>
      <c r="I1914" s="82">
        <f t="shared" si="94"/>
        <v>0</v>
      </c>
    </row>
    <row r="1915" spans="8:9">
      <c r="H1915" s="114">
        <f t="shared" si="93"/>
        <v>-2.7398527890909463E-11</v>
      </c>
      <c r="I1915" s="82">
        <f t="shared" si="94"/>
        <v>0</v>
      </c>
    </row>
    <row r="1916" spans="8:9">
      <c r="H1916" s="114">
        <f t="shared" si="93"/>
        <v>-2.7398527890909463E-11</v>
      </c>
      <c r="I1916" s="82">
        <f t="shared" si="94"/>
        <v>0</v>
      </c>
    </row>
    <row r="1917" spans="8:9">
      <c r="H1917" s="114">
        <f t="shared" si="93"/>
        <v>-2.7398527890909463E-11</v>
      </c>
      <c r="I1917" s="82">
        <f t="shared" si="94"/>
        <v>0</v>
      </c>
    </row>
    <row r="1918" spans="8:9">
      <c r="H1918" s="114">
        <f t="shared" si="93"/>
        <v>-2.7398527890909463E-11</v>
      </c>
      <c r="I1918" s="82">
        <f t="shared" si="94"/>
        <v>0</v>
      </c>
    </row>
    <row r="1919" spans="8:9">
      <c r="H1919" s="114">
        <f t="shared" si="93"/>
        <v>-2.7398527890909463E-11</v>
      </c>
      <c r="I1919" s="82">
        <f t="shared" si="94"/>
        <v>0</v>
      </c>
    </row>
    <row r="1920" spans="8:9">
      <c r="H1920" s="114">
        <f t="shared" si="93"/>
        <v>-2.7398527890909463E-11</v>
      </c>
      <c r="I1920" s="82">
        <f t="shared" si="94"/>
        <v>0</v>
      </c>
    </row>
    <row r="1921" spans="8:9">
      <c r="H1921" s="114">
        <f t="shared" si="93"/>
        <v>-2.7398527890909463E-11</v>
      </c>
      <c r="I1921" s="82">
        <f t="shared" si="94"/>
        <v>0</v>
      </c>
    </row>
    <row r="1922" spans="8:9">
      <c r="H1922" s="114">
        <f t="shared" si="93"/>
        <v>-2.7398527890909463E-11</v>
      </c>
      <c r="I1922" s="82">
        <f t="shared" si="94"/>
        <v>0</v>
      </c>
    </row>
    <row r="1923" spans="8:9">
      <c r="H1923" s="114">
        <f t="shared" si="93"/>
        <v>-2.7398527890909463E-11</v>
      </c>
      <c r="I1923" s="82">
        <f t="shared" si="94"/>
        <v>0</v>
      </c>
    </row>
    <row r="1924" spans="8:9">
      <c r="H1924" s="114">
        <f t="shared" si="93"/>
        <v>-2.7398527890909463E-11</v>
      </c>
      <c r="I1924" s="82">
        <f t="shared" si="94"/>
        <v>0</v>
      </c>
    </row>
    <row r="1925" spans="8:9">
      <c r="H1925" s="114">
        <f t="shared" si="93"/>
        <v>-2.7398527890909463E-11</v>
      </c>
      <c r="I1925" s="82">
        <f t="shared" si="94"/>
        <v>0</v>
      </c>
    </row>
    <row r="1926" spans="8:9">
      <c r="H1926" s="114">
        <f t="shared" si="93"/>
        <v>-2.7398527890909463E-11</v>
      </c>
      <c r="I1926" s="82">
        <f t="shared" si="94"/>
        <v>0</v>
      </c>
    </row>
    <row r="1927" spans="8:9">
      <c r="H1927" s="114">
        <f t="shared" si="93"/>
        <v>-2.7398527890909463E-11</v>
      </c>
      <c r="I1927" s="82">
        <f t="shared" si="94"/>
        <v>0</v>
      </c>
    </row>
    <row r="1928" spans="8:9">
      <c r="H1928" s="114">
        <f t="shared" si="93"/>
        <v>-2.7398527890909463E-11</v>
      </c>
      <c r="I1928" s="82">
        <f t="shared" si="94"/>
        <v>0</v>
      </c>
    </row>
    <row r="1929" spans="8:9">
      <c r="H1929" s="114">
        <f t="shared" si="93"/>
        <v>-2.7398527890909463E-11</v>
      </c>
      <c r="I1929" s="82">
        <f t="shared" si="94"/>
        <v>0</v>
      </c>
    </row>
    <row r="1930" spans="8:9">
      <c r="H1930" s="114">
        <f t="shared" si="93"/>
        <v>-2.7398527890909463E-11</v>
      </c>
      <c r="I1930" s="82">
        <f t="shared" si="94"/>
        <v>0</v>
      </c>
    </row>
    <row r="1931" spans="8:9">
      <c r="H1931" s="114">
        <f t="shared" si="93"/>
        <v>-2.7398527890909463E-11</v>
      </c>
      <c r="I1931" s="82">
        <f t="shared" si="94"/>
        <v>0</v>
      </c>
    </row>
    <row r="1932" spans="8:9">
      <c r="H1932" s="114">
        <f t="shared" si="93"/>
        <v>-2.7398527890909463E-11</v>
      </c>
      <c r="I1932" s="82">
        <f t="shared" si="94"/>
        <v>0</v>
      </c>
    </row>
    <row r="1933" spans="8:9">
      <c r="H1933" s="114">
        <f t="shared" si="93"/>
        <v>-2.7398527890909463E-11</v>
      </c>
      <c r="I1933" s="82">
        <f t="shared" si="94"/>
        <v>0</v>
      </c>
    </row>
    <row r="1934" spans="8:9">
      <c r="H1934" s="114">
        <f t="shared" si="93"/>
        <v>-2.7398527890909463E-11</v>
      </c>
      <c r="I1934" s="82">
        <f t="shared" si="94"/>
        <v>0</v>
      </c>
    </row>
    <row r="1935" spans="8:9">
      <c r="H1935" s="114">
        <f t="shared" si="93"/>
        <v>-2.7398527890909463E-11</v>
      </c>
      <c r="I1935" s="82">
        <f t="shared" si="94"/>
        <v>0</v>
      </c>
    </row>
    <row r="1936" spans="8:9">
      <c r="H1936" s="114">
        <f t="shared" si="93"/>
        <v>-2.7398527890909463E-11</v>
      </c>
      <c r="I1936" s="82">
        <f t="shared" si="94"/>
        <v>0</v>
      </c>
    </row>
    <row r="1937" spans="8:9">
      <c r="H1937" s="114">
        <f t="shared" ref="H1937:H2000" si="95">H1936-F1937+C1937</f>
        <v>-2.7398527890909463E-11</v>
      </c>
      <c r="I1937" s="82">
        <f t="shared" si="94"/>
        <v>0</v>
      </c>
    </row>
    <row r="1938" spans="8:9">
      <c r="H1938" s="114">
        <f t="shared" si="95"/>
        <v>-2.7398527890909463E-11</v>
      </c>
      <c r="I1938" s="82">
        <f t="shared" si="94"/>
        <v>0</v>
      </c>
    </row>
    <row r="1939" spans="8:9">
      <c r="H1939" s="114">
        <f t="shared" si="95"/>
        <v>-2.7398527890909463E-11</v>
      </c>
      <c r="I1939" s="82">
        <f t="shared" si="94"/>
        <v>0</v>
      </c>
    </row>
    <row r="1940" spans="8:9">
      <c r="H1940" s="114">
        <f t="shared" si="95"/>
        <v>-2.7398527890909463E-11</v>
      </c>
      <c r="I1940" s="82">
        <f t="shared" si="94"/>
        <v>0</v>
      </c>
    </row>
    <row r="1941" spans="8:9">
      <c r="H1941" s="114">
        <f t="shared" si="95"/>
        <v>-2.7398527890909463E-11</v>
      </c>
      <c r="I1941" s="82">
        <f t="shared" si="94"/>
        <v>0</v>
      </c>
    </row>
    <row r="1942" spans="8:9">
      <c r="H1942" s="114">
        <f t="shared" si="95"/>
        <v>-2.7398527890909463E-11</v>
      </c>
      <c r="I1942" s="82">
        <f t="shared" si="94"/>
        <v>0</v>
      </c>
    </row>
    <row r="1943" spans="8:9">
      <c r="H1943" s="114">
        <f t="shared" si="95"/>
        <v>-2.7398527890909463E-11</v>
      </c>
      <c r="I1943" s="82">
        <f t="shared" si="94"/>
        <v>0</v>
      </c>
    </row>
    <row r="1944" spans="8:9">
      <c r="H1944" s="114">
        <f t="shared" si="95"/>
        <v>-2.7398527890909463E-11</v>
      </c>
      <c r="I1944" s="82">
        <f t="shared" si="94"/>
        <v>0</v>
      </c>
    </row>
    <row r="1945" spans="8:9">
      <c r="H1945" s="114">
        <f t="shared" si="95"/>
        <v>-2.7398527890909463E-11</v>
      </c>
      <c r="I1945" s="82">
        <f t="shared" si="94"/>
        <v>0</v>
      </c>
    </row>
    <row r="1946" spans="8:9">
      <c r="H1946" s="114">
        <f t="shared" si="95"/>
        <v>-2.7398527890909463E-11</v>
      </c>
      <c r="I1946" s="82">
        <f t="shared" si="94"/>
        <v>0</v>
      </c>
    </row>
    <row r="1947" spans="8:9">
      <c r="H1947" s="114">
        <f t="shared" si="95"/>
        <v>-2.7398527890909463E-11</v>
      </c>
      <c r="I1947" s="82">
        <f t="shared" si="94"/>
        <v>0</v>
      </c>
    </row>
    <row r="1948" spans="8:9">
      <c r="H1948" s="114">
        <f t="shared" si="95"/>
        <v>-2.7398527890909463E-11</v>
      </c>
      <c r="I1948" s="82">
        <f t="shared" ref="I1948:I1963" si="96">I1947-G1948+D1948</f>
        <v>0</v>
      </c>
    </row>
    <row r="1949" spans="8:9">
      <c r="H1949" s="114">
        <f t="shared" si="95"/>
        <v>-2.7398527890909463E-11</v>
      </c>
      <c r="I1949" s="82">
        <f t="shared" si="96"/>
        <v>0</v>
      </c>
    </row>
    <row r="1950" spans="8:9">
      <c r="H1950" s="114">
        <f t="shared" si="95"/>
        <v>-2.7398527890909463E-11</v>
      </c>
      <c r="I1950" s="82">
        <f t="shared" si="96"/>
        <v>0</v>
      </c>
    </row>
    <row r="1951" spans="8:9">
      <c r="H1951" s="114">
        <f t="shared" si="95"/>
        <v>-2.7398527890909463E-11</v>
      </c>
      <c r="I1951" s="82">
        <f t="shared" si="96"/>
        <v>0</v>
      </c>
    </row>
    <row r="1952" spans="8:9">
      <c r="H1952" s="114">
        <f t="shared" si="95"/>
        <v>-2.7398527890909463E-11</v>
      </c>
      <c r="I1952" s="82">
        <f t="shared" si="96"/>
        <v>0</v>
      </c>
    </row>
    <row r="1953" spans="8:9">
      <c r="H1953" s="114">
        <f t="shared" si="95"/>
        <v>-2.7398527890909463E-11</v>
      </c>
      <c r="I1953" s="82">
        <f t="shared" si="96"/>
        <v>0</v>
      </c>
    </row>
    <row r="1954" spans="8:9">
      <c r="H1954" s="114">
        <f t="shared" si="95"/>
        <v>-2.7398527890909463E-11</v>
      </c>
      <c r="I1954" s="82">
        <f t="shared" si="96"/>
        <v>0</v>
      </c>
    </row>
    <row r="1955" spans="8:9">
      <c r="H1955" s="114">
        <f t="shared" si="95"/>
        <v>-2.7398527890909463E-11</v>
      </c>
      <c r="I1955" s="82">
        <f t="shared" si="96"/>
        <v>0</v>
      </c>
    </row>
    <row r="1956" spans="8:9">
      <c r="H1956" s="114">
        <f t="shared" si="95"/>
        <v>-2.7398527890909463E-11</v>
      </c>
      <c r="I1956" s="82">
        <f t="shared" si="96"/>
        <v>0</v>
      </c>
    </row>
    <row r="1957" spans="8:9">
      <c r="H1957" s="114">
        <f t="shared" si="95"/>
        <v>-2.7398527890909463E-11</v>
      </c>
      <c r="I1957" s="82">
        <f t="shared" si="96"/>
        <v>0</v>
      </c>
    </row>
    <row r="1958" spans="8:9">
      <c r="H1958" s="114">
        <f t="shared" si="95"/>
        <v>-2.7398527890909463E-11</v>
      </c>
      <c r="I1958" s="82">
        <f t="shared" si="96"/>
        <v>0</v>
      </c>
    </row>
    <row r="1959" spans="8:9">
      <c r="H1959" s="114">
        <f t="shared" si="95"/>
        <v>-2.7398527890909463E-11</v>
      </c>
      <c r="I1959" s="82">
        <f t="shared" si="96"/>
        <v>0</v>
      </c>
    </row>
    <row r="1960" spans="8:9">
      <c r="H1960" s="114">
        <f t="shared" si="95"/>
        <v>-2.7398527890909463E-11</v>
      </c>
      <c r="I1960" s="82">
        <f t="shared" si="96"/>
        <v>0</v>
      </c>
    </row>
    <row r="1961" spans="8:9">
      <c r="H1961" s="114">
        <f t="shared" si="95"/>
        <v>-2.7398527890909463E-11</v>
      </c>
      <c r="I1961" s="82">
        <f t="shared" si="96"/>
        <v>0</v>
      </c>
    </row>
    <row r="1962" spans="8:9">
      <c r="H1962" s="114">
        <f t="shared" si="95"/>
        <v>-2.7398527890909463E-11</v>
      </c>
      <c r="I1962" s="82">
        <f t="shared" si="96"/>
        <v>0</v>
      </c>
    </row>
    <row r="1963" spans="8:9">
      <c r="H1963" s="114">
        <f t="shared" si="95"/>
        <v>-2.7398527890909463E-11</v>
      </c>
      <c r="I1963" s="82">
        <f t="shared" si="96"/>
        <v>0</v>
      </c>
    </row>
    <row r="1964" spans="8:9">
      <c r="H1964" s="114">
        <f t="shared" si="95"/>
        <v>-2.7398527890909463E-11</v>
      </c>
      <c r="I1964" s="82">
        <f t="shared" ref="I1964:I2027" si="97">I1963-G1964+D1964</f>
        <v>0</v>
      </c>
    </row>
    <row r="1965" spans="8:9">
      <c r="H1965" s="114">
        <f t="shared" si="95"/>
        <v>-2.7398527890909463E-11</v>
      </c>
      <c r="I1965" s="82">
        <f t="shared" si="97"/>
        <v>0</v>
      </c>
    </row>
    <row r="1966" spans="8:9">
      <c r="H1966" s="114">
        <f t="shared" si="95"/>
        <v>-2.7398527890909463E-11</v>
      </c>
      <c r="I1966" s="82">
        <f t="shared" si="97"/>
        <v>0</v>
      </c>
    </row>
    <row r="1967" spans="8:9">
      <c r="H1967" s="114">
        <f t="shared" si="95"/>
        <v>-2.7398527890909463E-11</v>
      </c>
      <c r="I1967" s="82">
        <f t="shared" si="97"/>
        <v>0</v>
      </c>
    </row>
    <row r="1968" spans="8:9">
      <c r="H1968" s="114">
        <f t="shared" si="95"/>
        <v>-2.7398527890909463E-11</v>
      </c>
      <c r="I1968" s="82">
        <f t="shared" si="97"/>
        <v>0</v>
      </c>
    </row>
    <row r="1969" spans="8:9">
      <c r="H1969" s="114">
        <f t="shared" si="95"/>
        <v>-2.7398527890909463E-11</v>
      </c>
      <c r="I1969" s="82">
        <f t="shared" si="97"/>
        <v>0</v>
      </c>
    </row>
    <row r="1970" spans="8:9">
      <c r="H1970" s="114">
        <f t="shared" si="95"/>
        <v>-2.7398527890909463E-11</v>
      </c>
      <c r="I1970" s="82">
        <f t="shared" si="97"/>
        <v>0</v>
      </c>
    </row>
    <row r="1971" spans="8:9">
      <c r="H1971" s="114">
        <f t="shared" si="95"/>
        <v>-2.7398527890909463E-11</v>
      </c>
      <c r="I1971" s="82">
        <f t="shared" si="97"/>
        <v>0</v>
      </c>
    </row>
    <row r="1972" spans="8:9">
      <c r="H1972" s="114">
        <f t="shared" si="95"/>
        <v>-2.7398527890909463E-11</v>
      </c>
      <c r="I1972" s="82">
        <f t="shared" si="97"/>
        <v>0</v>
      </c>
    </row>
    <row r="1973" spans="8:9">
      <c r="H1973" s="114">
        <f t="shared" si="95"/>
        <v>-2.7398527890909463E-11</v>
      </c>
      <c r="I1973" s="82">
        <f t="shared" si="97"/>
        <v>0</v>
      </c>
    </row>
    <row r="1974" spans="8:9">
      <c r="H1974" s="114">
        <f t="shared" si="95"/>
        <v>-2.7398527890909463E-11</v>
      </c>
      <c r="I1974" s="82">
        <f t="shared" si="97"/>
        <v>0</v>
      </c>
    </row>
    <row r="1975" spans="8:9">
      <c r="H1975" s="114">
        <f t="shared" si="95"/>
        <v>-2.7398527890909463E-11</v>
      </c>
      <c r="I1975" s="82">
        <f t="shared" si="97"/>
        <v>0</v>
      </c>
    </row>
    <row r="1976" spans="8:9">
      <c r="H1976" s="114">
        <f t="shared" si="95"/>
        <v>-2.7398527890909463E-11</v>
      </c>
      <c r="I1976" s="82">
        <f t="shared" si="97"/>
        <v>0</v>
      </c>
    </row>
    <row r="1977" spans="8:9">
      <c r="H1977" s="114">
        <f t="shared" si="95"/>
        <v>-2.7398527890909463E-11</v>
      </c>
      <c r="I1977" s="82">
        <f t="shared" si="97"/>
        <v>0</v>
      </c>
    </row>
    <row r="1978" spans="8:9">
      <c r="H1978" s="114">
        <f t="shared" si="95"/>
        <v>-2.7398527890909463E-11</v>
      </c>
      <c r="I1978" s="82">
        <f t="shared" si="97"/>
        <v>0</v>
      </c>
    </row>
    <row r="1979" spans="8:9">
      <c r="H1979" s="114">
        <f t="shared" si="95"/>
        <v>-2.7398527890909463E-11</v>
      </c>
      <c r="I1979" s="82">
        <f t="shared" si="97"/>
        <v>0</v>
      </c>
    </row>
    <row r="1980" spans="8:9">
      <c r="H1980" s="114">
        <f t="shared" si="95"/>
        <v>-2.7398527890909463E-11</v>
      </c>
      <c r="I1980" s="82">
        <f t="shared" si="97"/>
        <v>0</v>
      </c>
    </row>
    <row r="1981" spans="8:9">
      <c r="H1981" s="114">
        <f t="shared" si="95"/>
        <v>-2.7398527890909463E-11</v>
      </c>
      <c r="I1981" s="82">
        <f t="shared" si="97"/>
        <v>0</v>
      </c>
    </row>
    <row r="1982" spans="8:9">
      <c r="H1982" s="114">
        <f t="shared" si="95"/>
        <v>-2.7398527890909463E-11</v>
      </c>
      <c r="I1982" s="82">
        <f t="shared" si="97"/>
        <v>0</v>
      </c>
    </row>
    <row r="1983" spans="8:9">
      <c r="H1983" s="114">
        <f t="shared" si="95"/>
        <v>-2.7398527890909463E-11</v>
      </c>
      <c r="I1983" s="82">
        <f t="shared" si="97"/>
        <v>0</v>
      </c>
    </row>
    <row r="1984" spans="8:9">
      <c r="H1984" s="114">
        <f t="shared" si="95"/>
        <v>-2.7398527890909463E-11</v>
      </c>
      <c r="I1984" s="82">
        <f t="shared" si="97"/>
        <v>0</v>
      </c>
    </row>
    <row r="1985" spans="8:9">
      <c r="H1985" s="114">
        <f t="shared" si="95"/>
        <v>-2.7398527890909463E-11</v>
      </c>
      <c r="I1985" s="82">
        <f t="shared" si="97"/>
        <v>0</v>
      </c>
    </row>
    <row r="1986" spans="8:9">
      <c r="H1986" s="114">
        <f t="shared" si="95"/>
        <v>-2.7398527890909463E-11</v>
      </c>
      <c r="I1986" s="82">
        <f t="shared" si="97"/>
        <v>0</v>
      </c>
    </row>
    <row r="1987" spans="8:9">
      <c r="H1987" s="114">
        <f t="shared" si="95"/>
        <v>-2.7398527890909463E-11</v>
      </c>
      <c r="I1987" s="82">
        <f t="shared" si="97"/>
        <v>0</v>
      </c>
    </row>
    <row r="1988" spans="8:9">
      <c r="H1988" s="114">
        <f t="shared" si="95"/>
        <v>-2.7398527890909463E-11</v>
      </c>
      <c r="I1988" s="82">
        <f t="shared" si="97"/>
        <v>0</v>
      </c>
    </row>
    <row r="1989" spans="8:9">
      <c r="H1989" s="114">
        <f t="shared" si="95"/>
        <v>-2.7398527890909463E-11</v>
      </c>
      <c r="I1989" s="82">
        <f t="shared" si="97"/>
        <v>0</v>
      </c>
    </row>
    <row r="1990" spans="8:9">
      <c r="H1990" s="114">
        <f t="shared" si="95"/>
        <v>-2.7398527890909463E-11</v>
      </c>
      <c r="I1990" s="82">
        <f t="shared" si="97"/>
        <v>0</v>
      </c>
    </row>
    <row r="1991" spans="8:9">
      <c r="H1991" s="114">
        <f t="shared" si="95"/>
        <v>-2.7398527890909463E-11</v>
      </c>
      <c r="I1991" s="82">
        <f t="shared" si="97"/>
        <v>0</v>
      </c>
    </row>
    <row r="1992" spans="8:9">
      <c r="H1992" s="114">
        <f t="shared" si="95"/>
        <v>-2.7398527890909463E-11</v>
      </c>
      <c r="I1992" s="82">
        <f t="shared" si="97"/>
        <v>0</v>
      </c>
    </row>
    <row r="1993" spans="8:9">
      <c r="H1993" s="114">
        <f t="shared" si="95"/>
        <v>-2.7398527890909463E-11</v>
      </c>
      <c r="I1993" s="82">
        <f t="shared" si="97"/>
        <v>0</v>
      </c>
    </row>
    <row r="1994" spans="8:9">
      <c r="H1994" s="114">
        <f t="shared" si="95"/>
        <v>-2.7398527890909463E-11</v>
      </c>
      <c r="I1994" s="82">
        <f t="shared" si="97"/>
        <v>0</v>
      </c>
    </row>
    <row r="1995" spans="8:9">
      <c r="H1995" s="114">
        <f t="shared" si="95"/>
        <v>-2.7398527890909463E-11</v>
      </c>
      <c r="I1995" s="82">
        <f t="shared" si="97"/>
        <v>0</v>
      </c>
    </row>
    <row r="1996" spans="8:9">
      <c r="H1996" s="114">
        <f t="shared" si="95"/>
        <v>-2.7398527890909463E-11</v>
      </c>
      <c r="I1996" s="82">
        <f t="shared" si="97"/>
        <v>0</v>
      </c>
    </row>
    <row r="1997" spans="8:9">
      <c r="H1997" s="114">
        <f t="shared" si="95"/>
        <v>-2.7398527890909463E-11</v>
      </c>
      <c r="I1997" s="82">
        <f t="shared" si="97"/>
        <v>0</v>
      </c>
    </row>
    <row r="1998" spans="8:9">
      <c r="H1998" s="114">
        <f t="shared" si="95"/>
        <v>-2.7398527890909463E-11</v>
      </c>
      <c r="I1998" s="82">
        <f t="shared" si="97"/>
        <v>0</v>
      </c>
    </row>
    <row r="1999" spans="8:9">
      <c r="H1999" s="114">
        <f t="shared" si="95"/>
        <v>-2.7398527890909463E-11</v>
      </c>
      <c r="I1999" s="82">
        <f t="shared" si="97"/>
        <v>0</v>
      </c>
    </row>
    <row r="2000" spans="8:9">
      <c r="H2000" s="114">
        <f t="shared" si="95"/>
        <v>-2.7398527890909463E-11</v>
      </c>
      <c r="I2000" s="82">
        <f t="shared" si="97"/>
        <v>0</v>
      </c>
    </row>
    <row r="2001" spans="8:9">
      <c r="H2001" s="114">
        <f t="shared" ref="H2001:H2064" si="98">H2000-F2001+C2001</f>
        <v>-2.7398527890909463E-11</v>
      </c>
      <c r="I2001" s="82">
        <f t="shared" si="97"/>
        <v>0</v>
      </c>
    </row>
    <row r="2002" spans="8:9">
      <c r="H2002" s="114">
        <f t="shared" si="98"/>
        <v>-2.7398527890909463E-11</v>
      </c>
      <c r="I2002" s="82">
        <f t="shared" si="97"/>
        <v>0</v>
      </c>
    </row>
    <row r="2003" spans="8:9">
      <c r="H2003" s="114">
        <f t="shared" si="98"/>
        <v>-2.7398527890909463E-11</v>
      </c>
      <c r="I2003" s="82">
        <f t="shared" si="97"/>
        <v>0</v>
      </c>
    </row>
    <row r="2004" spans="8:9">
      <c r="H2004" s="114">
        <f t="shared" si="98"/>
        <v>-2.7398527890909463E-11</v>
      </c>
      <c r="I2004" s="82">
        <f t="shared" si="97"/>
        <v>0</v>
      </c>
    </row>
    <row r="2005" spans="8:9">
      <c r="H2005" s="114">
        <f t="shared" si="98"/>
        <v>-2.7398527890909463E-11</v>
      </c>
      <c r="I2005" s="82">
        <f t="shared" si="97"/>
        <v>0</v>
      </c>
    </row>
    <row r="2006" spans="8:9">
      <c r="H2006" s="114">
        <f t="shared" si="98"/>
        <v>-2.7398527890909463E-11</v>
      </c>
      <c r="I2006" s="82">
        <f t="shared" si="97"/>
        <v>0</v>
      </c>
    </row>
    <row r="2007" spans="8:9">
      <c r="H2007" s="114">
        <f t="shared" si="98"/>
        <v>-2.7398527890909463E-11</v>
      </c>
      <c r="I2007" s="82">
        <f t="shared" si="97"/>
        <v>0</v>
      </c>
    </row>
    <row r="2008" spans="8:9">
      <c r="H2008" s="114">
        <f t="shared" si="98"/>
        <v>-2.7398527890909463E-11</v>
      </c>
      <c r="I2008" s="82">
        <f t="shared" si="97"/>
        <v>0</v>
      </c>
    </row>
    <row r="2009" spans="8:9">
      <c r="H2009" s="114">
        <f t="shared" si="98"/>
        <v>-2.7398527890909463E-11</v>
      </c>
      <c r="I2009" s="82">
        <f t="shared" si="97"/>
        <v>0</v>
      </c>
    </row>
    <row r="2010" spans="8:9">
      <c r="H2010" s="114">
        <f t="shared" si="98"/>
        <v>-2.7398527890909463E-11</v>
      </c>
      <c r="I2010" s="82">
        <f t="shared" si="97"/>
        <v>0</v>
      </c>
    </row>
    <row r="2011" spans="8:9">
      <c r="H2011" s="114">
        <f t="shared" si="98"/>
        <v>-2.7398527890909463E-11</v>
      </c>
      <c r="I2011" s="82">
        <f t="shared" si="97"/>
        <v>0</v>
      </c>
    </row>
    <row r="2012" spans="8:9">
      <c r="H2012" s="114">
        <f t="shared" si="98"/>
        <v>-2.7398527890909463E-11</v>
      </c>
      <c r="I2012" s="82">
        <f t="shared" si="97"/>
        <v>0</v>
      </c>
    </row>
    <row r="2013" spans="8:9">
      <c r="H2013" s="114">
        <f t="shared" si="98"/>
        <v>-2.7398527890909463E-11</v>
      </c>
      <c r="I2013" s="82">
        <f t="shared" si="97"/>
        <v>0</v>
      </c>
    </row>
    <row r="2014" spans="8:9">
      <c r="H2014" s="114">
        <f t="shared" si="98"/>
        <v>-2.7398527890909463E-11</v>
      </c>
      <c r="I2014" s="82">
        <f t="shared" si="97"/>
        <v>0</v>
      </c>
    </row>
    <row r="2015" spans="8:9">
      <c r="H2015" s="114">
        <f t="shared" si="98"/>
        <v>-2.7398527890909463E-11</v>
      </c>
      <c r="I2015" s="82">
        <f t="shared" si="97"/>
        <v>0</v>
      </c>
    </row>
    <row r="2016" spans="8:9">
      <c r="H2016" s="114">
        <f t="shared" si="98"/>
        <v>-2.7398527890909463E-11</v>
      </c>
      <c r="I2016" s="82">
        <f t="shared" si="97"/>
        <v>0</v>
      </c>
    </row>
    <row r="2017" spans="8:16">
      <c r="H2017" s="114">
        <f t="shared" si="98"/>
        <v>-2.7398527890909463E-11</v>
      </c>
      <c r="I2017" s="82">
        <f t="shared" si="97"/>
        <v>0</v>
      </c>
    </row>
    <row r="2018" spans="8:16">
      <c r="H2018" s="114">
        <f t="shared" si="98"/>
        <v>-2.7398527890909463E-11</v>
      </c>
      <c r="I2018" s="82">
        <f t="shared" si="97"/>
        <v>0</v>
      </c>
    </row>
    <row r="2019" spans="8:16">
      <c r="H2019" s="114">
        <f t="shared" si="98"/>
        <v>-2.7398527890909463E-11</v>
      </c>
      <c r="I2019" s="82">
        <f t="shared" si="97"/>
        <v>0</v>
      </c>
    </row>
    <row r="2020" spans="8:16">
      <c r="H2020" s="114">
        <f t="shared" si="98"/>
        <v>-2.7398527890909463E-11</v>
      </c>
      <c r="I2020" s="82">
        <f t="shared" si="97"/>
        <v>0</v>
      </c>
    </row>
    <row r="2021" spans="8:16">
      <c r="H2021" s="114">
        <f t="shared" si="98"/>
        <v>-2.7398527890909463E-11</v>
      </c>
      <c r="I2021" s="82">
        <f t="shared" si="97"/>
        <v>0</v>
      </c>
    </row>
    <row r="2022" spans="8:16">
      <c r="H2022" s="114">
        <f t="shared" si="98"/>
        <v>-2.7398527890909463E-11</v>
      </c>
      <c r="I2022" s="82">
        <f t="shared" si="97"/>
        <v>0</v>
      </c>
    </row>
    <row r="2023" spans="8:16">
      <c r="H2023" s="114">
        <f t="shared" si="98"/>
        <v>-2.7398527890909463E-11</v>
      </c>
      <c r="I2023" s="82">
        <f t="shared" si="97"/>
        <v>0</v>
      </c>
    </row>
    <row r="2024" spans="8:16">
      <c r="H2024" s="114">
        <f t="shared" si="98"/>
        <v>-2.7398527890909463E-11</v>
      </c>
      <c r="I2024" s="82">
        <f t="shared" si="97"/>
        <v>0</v>
      </c>
    </row>
    <row r="2025" spans="8:16">
      <c r="H2025" s="114">
        <f t="shared" si="98"/>
        <v>-2.7398527890909463E-11</v>
      </c>
      <c r="I2025" s="82">
        <f t="shared" si="97"/>
        <v>0</v>
      </c>
      <c r="N2025" s="11"/>
      <c r="O2025" s="57"/>
      <c r="P2025" s="57"/>
    </row>
    <row r="2026" spans="8:16">
      <c r="H2026" s="114">
        <f t="shared" si="98"/>
        <v>-2.7398527890909463E-11</v>
      </c>
      <c r="I2026" s="82">
        <f t="shared" si="97"/>
        <v>0</v>
      </c>
    </row>
    <row r="2027" spans="8:16">
      <c r="H2027" s="114">
        <f t="shared" si="98"/>
        <v>-2.7398527890909463E-11</v>
      </c>
      <c r="I2027" s="82">
        <f t="shared" si="97"/>
        <v>0</v>
      </c>
    </row>
    <row r="2028" spans="8:16">
      <c r="H2028" s="114">
        <f t="shared" si="98"/>
        <v>-2.7398527890909463E-11</v>
      </c>
      <c r="I2028" s="82">
        <f t="shared" ref="I2028:I2084" si="99">I2027-G2028+D2028</f>
        <v>0</v>
      </c>
    </row>
    <row r="2029" spans="8:16">
      <c r="H2029" s="114">
        <f t="shared" si="98"/>
        <v>-2.7398527890909463E-11</v>
      </c>
      <c r="I2029" s="82">
        <f t="shared" si="99"/>
        <v>0</v>
      </c>
    </row>
    <row r="2030" spans="8:16">
      <c r="H2030" s="114">
        <f t="shared" si="98"/>
        <v>-2.7398527890909463E-11</v>
      </c>
      <c r="I2030" s="82">
        <f t="shared" si="99"/>
        <v>0</v>
      </c>
    </row>
    <row r="2031" spans="8:16">
      <c r="H2031" s="114">
        <f t="shared" si="98"/>
        <v>-2.7398527890909463E-11</v>
      </c>
      <c r="I2031" s="82">
        <f t="shared" si="99"/>
        <v>0</v>
      </c>
    </row>
    <row r="2032" spans="8:16">
      <c r="H2032" s="114">
        <f t="shared" si="98"/>
        <v>-2.7398527890909463E-11</v>
      </c>
      <c r="I2032" s="82">
        <f t="shared" si="99"/>
        <v>0</v>
      </c>
    </row>
    <row r="2033" spans="8:9">
      <c r="H2033" s="114">
        <f t="shared" si="98"/>
        <v>-2.7398527890909463E-11</v>
      </c>
      <c r="I2033" s="82">
        <f t="shared" si="99"/>
        <v>0</v>
      </c>
    </row>
    <row r="2034" spans="8:9">
      <c r="H2034" s="114">
        <f t="shared" si="98"/>
        <v>-2.7398527890909463E-11</v>
      </c>
      <c r="I2034" s="82">
        <f t="shared" si="99"/>
        <v>0</v>
      </c>
    </row>
    <row r="2035" spans="8:9">
      <c r="H2035" s="114">
        <f t="shared" si="98"/>
        <v>-2.7398527890909463E-11</v>
      </c>
      <c r="I2035" s="82">
        <f t="shared" si="99"/>
        <v>0</v>
      </c>
    </row>
    <row r="2036" spans="8:9">
      <c r="H2036" s="114">
        <f t="shared" si="98"/>
        <v>-2.7398527890909463E-11</v>
      </c>
      <c r="I2036" s="82">
        <f t="shared" si="99"/>
        <v>0</v>
      </c>
    </row>
    <row r="2037" spans="8:9">
      <c r="H2037" s="114">
        <f t="shared" si="98"/>
        <v>-2.7398527890909463E-11</v>
      </c>
      <c r="I2037" s="82">
        <f t="shared" si="99"/>
        <v>0</v>
      </c>
    </row>
    <row r="2038" spans="8:9">
      <c r="H2038" s="114">
        <f t="shared" si="98"/>
        <v>-2.7398527890909463E-11</v>
      </c>
      <c r="I2038" s="82">
        <f t="shared" si="99"/>
        <v>0</v>
      </c>
    </row>
    <row r="2039" spans="8:9">
      <c r="H2039" s="114">
        <f t="shared" si="98"/>
        <v>-2.7398527890909463E-11</v>
      </c>
      <c r="I2039" s="82">
        <f t="shared" si="99"/>
        <v>0</v>
      </c>
    </row>
    <row r="2040" spans="8:9">
      <c r="H2040" s="114">
        <f t="shared" si="98"/>
        <v>-2.7398527890909463E-11</v>
      </c>
      <c r="I2040" s="82">
        <f t="shared" si="99"/>
        <v>0</v>
      </c>
    </row>
    <row r="2041" spans="8:9">
      <c r="H2041" s="114">
        <f t="shared" si="98"/>
        <v>-2.7398527890909463E-11</v>
      </c>
      <c r="I2041" s="82">
        <f t="shared" si="99"/>
        <v>0</v>
      </c>
    </row>
    <row r="2042" spans="8:9">
      <c r="H2042" s="114">
        <f t="shared" si="98"/>
        <v>-2.7398527890909463E-11</v>
      </c>
      <c r="I2042" s="82">
        <f t="shared" si="99"/>
        <v>0</v>
      </c>
    </row>
    <row r="2043" spans="8:9">
      <c r="H2043" s="114">
        <f t="shared" si="98"/>
        <v>-2.7398527890909463E-11</v>
      </c>
      <c r="I2043" s="82">
        <f t="shared" si="99"/>
        <v>0</v>
      </c>
    </row>
    <row r="2044" spans="8:9">
      <c r="H2044" s="114">
        <f t="shared" si="98"/>
        <v>-2.7398527890909463E-11</v>
      </c>
      <c r="I2044" s="82">
        <f t="shared" si="99"/>
        <v>0</v>
      </c>
    </row>
    <row r="2045" spans="8:9">
      <c r="H2045" s="114">
        <f t="shared" si="98"/>
        <v>-2.7398527890909463E-11</v>
      </c>
      <c r="I2045" s="82">
        <f t="shared" si="99"/>
        <v>0</v>
      </c>
    </row>
    <row r="2046" spans="8:9">
      <c r="H2046" s="114">
        <f t="shared" si="98"/>
        <v>-2.7398527890909463E-11</v>
      </c>
      <c r="I2046" s="82">
        <f t="shared" si="99"/>
        <v>0</v>
      </c>
    </row>
    <row r="2047" spans="8:9">
      <c r="H2047" s="114">
        <f t="shared" si="98"/>
        <v>-2.7398527890909463E-11</v>
      </c>
      <c r="I2047" s="82">
        <f t="shared" si="99"/>
        <v>0</v>
      </c>
    </row>
    <row r="2048" spans="8:9">
      <c r="H2048" s="114">
        <f t="shared" si="98"/>
        <v>-2.7398527890909463E-11</v>
      </c>
      <c r="I2048" s="82">
        <f t="shared" si="99"/>
        <v>0</v>
      </c>
    </row>
    <row r="2049" spans="8:9">
      <c r="H2049" s="114">
        <f t="shared" si="98"/>
        <v>-2.7398527890909463E-11</v>
      </c>
      <c r="I2049" s="82">
        <f t="shared" si="99"/>
        <v>0</v>
      </c>
    </row>
    <row r="2050" spans="8:9">
      <c r="H2050" s="114">
        <f t="shared" si="98"/>
        <v>-2.7398527890909463E-11</v>
      </c>
      <c r="I2050" s="82">
        <f t="shared" si="99"/>
        <v>0</v>
      </c>
    </row>
    <row r="2051" spans="8:9">
      <c r="H2051" s="114">
        <f t="shared" si="98"/>
        <v>-2.7398527890909463E-11</v>
      </c>
      <c r="I2051" s="82">
        <f t="shared" si="99"/>
        <v>0</v>
      </c>
    </row>
    <row r="2052" spans="8:9">
      <c r="H2052" s="114">
        <f t="shared" si="98"/>
        <v>-2.7398527890909463E-11</v>
      </c>
      <c r="I2052" s="82">
        <f t="shared" si="99"/>
        <v>0</v>
      </c>
    </row>
    <row r="2053" spans="8:9">
      <c r="H2053" s="114">
        <f t="shared" si="98"/>
        <v>-2.7398527890909463E-11</v>
      </c>
      <c r="I2053" s="82">
        <f t="shared" si="99"/>
        <v>0</v>
      </c>
    </row>
    <row r="2054" spans="8:9">
      <c r="H2054" s="114">
        <f t="shared" si="98"/>
        <v>-2.7398527890909463E-11</v>
      </c>
      <c r="I2054" s="82">
        <f t="shared" si="99"/>
        <v>0</v>
      </c>
    </row>
    <row r="2055" spans="8:9">
      <c r="H2055" s="114">
        <f t="shared" si="98"/>
        <v>-2.7398527890909463E-11</v>
      </c>
      <c r="I2055" s="82">
        <f t="shared" si="99"/>
        <v>0</v>
      </c>
    </row>
    <row r="2056" spans="8:9">
      <c r="H2056" s="114">
        <f t="shared" si="98"/>
        <v>-2.7398527890909463E-11</v>
      </c>
      <c r="I2056" s="82">
        <f t="shared" si="99"/>
        <v>0</v>
      </c>
    </row>
    <row r="2057" spans="8:9">
      <c r="H2057" s="114">
        <f t="shared" si="98"/>
        <v>-2.7398527890909463E-11</v>
      </c>
      <c r="I2057" s="82">
        <f t="shared" si="99"/>
        <v>0</v>
      </c>
    </row>
    <row r="2058" spans="8:9">
      <c r="H2058" s="114">
        <f t="shared" si="98"/>
        <v>-2.7398527890909463E-11</v>
      </c>
      <c r="I2058" s="82">
        <f t="shared" si="99"/>
        <v>0</v>
      </c>
    </row>
    <row r="2059" spans="8:9">
      <c r="H2059" s="114">
        <f t="shared" si="98"/>
        <v>-2.7398527890909463E-11</v>
      </c>
      <c r="I2059" s="82">
        <f t="shared" si="99"/>
        <v>0</v>
      </c>
    </row>
    <row r="2060" spans="8:9">
      <c r="H2060" s="114">
        <f t="shared" si="98"/>
        <v>-2.7398527890909463E-11</v>
      </c>
      <c r="I2060" s="82">
        <f t="shared" si="99"/>
        <v>0</v>
      </c>
    </row>
    <row r="2061" spans="8:9">
      <c r="H2061" s="114">
        <f t="shared" si="98"/>
        <v>-2.7398527890909463E-11</v>
      </c>
      <c r="I2061" s="82">
        <f t="shared" si="99"/>
        <v>0</v>
      </c>
    </row>
    <row r="2062" spans="8:9">
      <c r="H2062" s="114">
        <f t="shared" si="98"/>
        <v>-2.7398527890909463E-11</v>
      </c>
      <c r="I2062" s="82">
        <f t="shared" si="99"/>
        <v>0</v>
      </c>
    </row>
    <row r="2063" spans="8:9">
      <c r="H2063" s="114">
        <f t="shared" si="98"/>
        <v>-2.7398527890909463E-11</v>
      </c>
      <c r="I2063" s="82">
        <f t="shared" si="99"/>
        <v>0</v>
      </c>
    </row>
    <row r="2064" spans="8:9">
      <c r="H2064" s="114">
        <f t="shared" si="98"/>
        <v>-2.7398527890909463E-11</v>
      </c>
      <c r="I2064" s="82">
        <f t="shared" si="99"/>
        <v>0</v>
      </c>
    </row>
    <row r="2065" spans="8:14">
      <c r="H2065" s="114">
        <f t="shared" ref="H2065:H2128" si="100">H2064-F2065+C2065</f>
        <v>-2.7398527890909463E-11</v>
      </c>
      <c r="I2065" s="82">
        <f t="shared" si="99"/>
        <v>0</v>
      </c>
    </row>
    <row r="2066" spans="8:14">
      <c r="H2066" s="114">
        <f t="shared" si="100"/>
        <v>-2.7398527890909463E-11</v>
      </c>
      <c r="I2066" s="82">
        <f t="shared" si="99"/>
        <v>0</v>
      </c>
    </row>
    <row r="2067" spans="8:14">
      <c r="H2067" s="114">
        <f t="shared" si="100"/>
        <v>-2.7398527890909463E-11</v>
      </c>
      <c r="I2067" s="82">
        <f t="shared" si="99"/>
        <v>0</v>
      </c>
      <c r="L2067" s="11"/>
      <c r="N2067" s="11"/>
    </row>
    <row r="2068" spans="8:14">
      <c r="H2068" s="114">
        <f t="shared" si="100"/>
        <v>-2.7398527890909463E-11</v>
      </c>
      <c r="I2068" s="82">
        <f t="shared" si="99"/>
        <v>0</v>
      </c>
      <c r="L2068" s="11"/>
      <c r="N2068" s="11"/>
    </row>
    <row r="2069" spans="8:14">
      <c r="H2069" s="114">
        <f t="shared" si="100"/>
        <v>-2.7398527890909463E-11</v>
      </c>
      <c r="I2069" s="82">
        <f t="shared" si="99"/>
        <v>0</v>
      </c>
      <c r="L2069" s="11"/>
      <c r="N2069" s="11"/>
    </row>
    <row r="2070" spans="8:14">
      <c r="H2070" s="114">
        <f t="shared" si="100"/>
        <v>-2.7398527890909463E-11</v>
      </c>
      <c r="I2070" s="82">
        <f t="shared" si="99"/>
        <v>0</v>
      </c>
      <c r="L2070" s="11"/>
      <c r="N2070" s="11"/>
    </row>
    <row r="2071" spans="8:14">
      <c r="H2071" s="114">
        <f t="shared" si="100"/>
        <v>-2.7398527890909463E-11</v>
      </c>
      <c r="I2071" s="82">
        <f t="shared" si="99"/>
        <v>0</v>
      </c>
      <c r="L2071" s="11"/>
      <c r="N2071" s="11"/>
    </row>
    <row r="2072" spans="8:14">
      <c r="H2072" s="114">
        <f t="shared" si="100"/>
        <v>-2.7398527890909463E-11</v>
      </c>
      <c r="I2072" s="82">
        <f t="shared" si="99"/>
        <v>0</v>
      </c>
      <c r="L2072" s="11"/>
      <c r="N2072" s="11"/>
    </row>
    <row r="2073" spans="8:14">
      <c r="H2073" s="114">
        <f t="shared" si="100"/>
        <v>-2.7398527890909463E-11</v>
      </c>
      <c r="I2073" s="82">
        <f t="shared" si="99"/>
        <v>0</v>
      </c>
      <c r="L2073" s="11"/>
      <c r="N2073" s="11"/>
    </row>
    <row r="2074" spans="8:14">
      <c r="H2074" s="114">
        <f t="shared" si="100"/>
        <v>-2.7398527890909463E-11</v>
      </c>
      <c r="I2074" s="82">
        <f t="shared" si="99"/>
        <v>0</v>
      </c>
      <c r="L2074" s="11"/>
      <c r="N2074" s="11"/>
    </row>
    <row r="2075" spans="8:14">
      <c r="H2075" s="114">
        <f t="shared" si="100"/>
        <v>-2.7398527890909463E-11</v>
      </c>
      <c r="I2075" s="82">
        <f t="shared" si="99"/>
        <v>0</v>
      </c>
      <c r="L2075" s="11"/>
      <c r="N2075" s="11"/>
    </row>
    <row r="2076" spans="8:14">
      <c r="H2076" s="114">
        <f t="shared" si="100"/>
        <v>-2.7398527890909463E-11</v>
      </c>
      <c r="I2076" s="82">
        <f t="shared" si="99"/>
        <v>0</v>
      </c>
      <c r="L2076" s="11"/>
      <c r="N2076" s="11"/>
    </row>
    <row r="2077" spans="8:14">
      <c r="H2077" s="114">
        <f t="shared" si="100"/>
        <v>-2.7398527890909463E-11</v>
      </c>
      <c r="I2077" s="82">
        <f t="shared" si="99"/>
        <v>0</v>
      </c>
      <c r="L2077" s="11"/>
      <c r="N2077" s="11"/>
    </row>
    <row r="2078" spans="8:14">
      <c r="H2078" s="114">
        <f t="shared" si="100"/>
        <v>-2.7398527890909463E-11</v>
      </c>
      <c r="I2078" s="82">
        <f t="shared" si="99"/>
        <v>0</v>
      </c>
      <c r="L2078" s="11"/>
      <c r="N2078" s="11"/>
    </row>
    <row r="2079" spans="8:14">
      <c r="H2079" s="114">
        <f t="shared" si="100"/>
        <v>-2.7398527890909463E-11</v>
      </c>
      <c r="I2079" s="82">
        <f t="shared" si="99"/>
        <v>0</v>
      </c>
      <c r="L2079" s="11"/>
      <c r="N2079" s="11"/>
    </row>
    <row r="2080" spans="8:14">
      <c r="H2080" s="114">
        <f t="shared" si="100"/>
        <v>-2.7398527890909463E-11</v>
      </c>
      <c r="I2080" s="82">
        <f t="shared" si="99"/>
        <v>0</v>
      </c>
      <c r="L2080" s="11"/>
      <c r="N2080" s="11"/>
    </row>
    <row r="2081" spans="8:14">
      <c r="H2081" s="114">
        <f t="shared" si="100"/>
        <v>-2.7398527890909463E-11</v>
      </c>
      <c r="I2081" s="82">
        <f t="shared" si="99"/>
        <v>0</v>
      </c>
      <c r="L2081" s="11"/>
      <c r="N2081" s="11"/>
    </row>
    <row r="2082" spans="8:14">
      <c r="H2082" s="114">
        <f t="shared" si="100"/>
        <v>-2.7398527890909463E-11</v>
      </c>
      <c r="I2082" s="82">
        <f t="shared" si="99"/>
        <v>0</v>
      </c>
      <c r="L2082" s="11"/>
      <c r="N2082" s="11"/>
    </row>
    <row r="2083" spans="8:14">
      <c r="H2083" s="114">
        <f t="shared" si="100"/>
        <v>-2.7398527890909463E-11</v>
      </c>
      <c r="I2083" s="82">
        <f t="shared" si="99"/>
        <v>0</v>
      </c>
      <c r="L2083" s="11"/>
      <c r="N2083" s="11"/>
    </row>
    <row r="2084" spans="8:14">
      <c r="H2084" s="114">
        <f t="shared" si="100"/>
        <v>-2.7398527890909463E-11</v>
      </c>
      <c r="I2084" s="82">
        <f t="shared" si="99"/>
        <v>0</v>
      </c>
      <c r="L2084" s="11"/>
      <c r="N2084" s="11"/>
    </row>
    <row r="2085" spans="8:14">
      <c r="H2085" s="114">
        <f t="shared" si="100"/>
        <v>-2.7398527890909463E-11</v>
      </c>
      <c r="I2085" s="82">
        <f t="shared" ref="I2085:I2148" si="101">I2084-G2085+D2085</f>
        <v>0</v>
      </c>
      <c r="L2085" s="11"/>
      <c r="N2085" s="11"/>
    </row>
    <row r="2086" spans="8:14">
      <c r="H2086" s="114">
        <f t="shared" si="100"/>
        <v>-2.7398527890909463E-11</v>
      </c>
      <c r="I2086" s="82">
        <f t="shared" si="101"/>
        <v>0</v>
      </c>
      <c r="L2086" s="11"/>
      <c r="N2086" s="11"/>
    </row>
    <row r="2087" spans="8:14">
      <c r="H2087" s="114">
        <f t="shared" si="100"/>
        <v>-2.7398527890909463E-11</v>
      </c>
      <c r="I2087" s="82">
        <f t="shared" si="101"/>
        <v>0</v>
      </c>
    </row>
    <row r="2088" spans="8:14">
      <c r="H2088" s="114">
        <f t="shared" si="100"/>
        <v>-2.7398527890909463E-11</v>
      </c>
      <c r="I2088" s="82">
        <f t="shared" si="101"/>
        <v>0</v>
      </c>
      <c r="L2088" s="11"/>
      <c r="N2088" s="11"/>
    </row>
    <row r="2089" spans="8:14">
      <c r="H2089" s="114">
        <f t="shared" si="100"/>
        <v>-2.7398527890909463E-11</v>
      </c>
      <c r="I2089" s="82">
        <f t="shared" si="101"/>
        <v>0</v>
      </c>
      <c r="L2089" s="11"/>
      <c r="N2089" s="11"/>
    </row>
    <row r="2090" spans="8:14">
      <c r="H2090" s="114">
        <f t="shared" si="100"/>
        <v>-2.7398527890909463E-11</v>
      </c>
      <c r="I2090" s="82">
        <f t="shared" si="101"/>
        <v>0</v>
      </c>
      <c r="L2090" s="11"/>
      <c r="N2090" s="11"/>
    </row>
    <row r="2091" spans="8:14">
      <c r="H2091" s="114">
        <f t="shared" si="100"/>
        <v>-2.7398527890909463E-11</v>
      </c>
      <c r="I2091" s="82">
        <f t="shared" si="101"/>
        <v>0</v>
      </c>
      <c r="L2091" s="11"/>
      <c r="N2091" s="11"/>
    </row>
    <row r="2092" spans="8:14">
      <c r="H2092" s="114">
        <f t="shared" si="100"/>
        <v>-2.7398527890909463E-11</v>
      </c>
      <c r="I2092" s="82">
        <f t="shared" si="101"/>
        <v>0</v>
      </c>
      <c r="L2092" s="11"/>
      <c r="N2092" s="11"/>
    </row>
    <row r="2093" spans="8:14">
      <c r="H2093" s="114">
        <f t="shared" si="100"/>
        <v>-2.7398527890909463E-11</v>
      </c>
      <c r="I2093" s="82">
        <f t="shared" si="101"/>
        <v>0</v>
      </c>
      <c r="L2093" s="11"/>
      <c r="N2093" s="11"/>
    </row>
    <row r="2094" spans="8:14">
      <c r="H2094" s="114">
        <f t="shared" si="100"/>
        <v>-2.7398527890909463E-11</v>
      </c>
      <c r="I2094" s="82">
        <f t="shared" si="101"/>
        <v>0</v>
      </c>
      <c r="L2094" s="11"/>
      <c r="N2094" s="11"/>
    </row>
    <row r="2095" spans="8:14">
      <c r="H2095" s="114">
        <f t="shared" si="100"/>
        <v>-2.7398527890909463E-11</v>
      </c>
      <c r="I2095" s="82">
        <f t="shared" si="101"/>
        <v>0</v>
      </c>
      <c r="L2095" s="11"/>
      <c r="N2095" s="11"/>
    </row>
    <row r="2096" spans="8:14">
      <c r="H2096" s="114">
        <f t="shared" si="100"/>
        <v>-2.7398527890909463E-11</v>
      </c>
      <c r="I2096" s="82">
        <f t="shared" si="101"/>
        <v>0</v>
      </c>
      <c r="L2096" s="11"/>
      <c r="N2096" s="11"/>
    </row>
    <row r="2097" spans="8:16">
      <c r="H2097" s="114">
        <f t="shared" si="100"/>
        <v>-2.7398527890909463E-11</v>
      </c>
      <c r="I2097" s="82">
        <f t="shared" si="101"/>
        <v>0</v>
      </c>
      <c r="L2097" s="11"/>
      <c r="N2097" s="11"/>
    </row>
    <row r="2098" spans="8:16">
      <c r="H2098" s="114">
        <f t="shared" si="100"/>
        <v>-2.7398527890909463E-11</v>
      </c>
      <c r="I2098" s="82">
        <f t="shared" si="101"/>
        <v>0</v>
      </c>
      <c r="L2098" s="11"/>
      <c r="N2098" s="11"/>
    </row>
    <row r="2099" spans="8:16">
      <c r="H2099" s="114">
        <f t="shared" si="100"/>
        <v>-2.7398527890909463E-11</v>
      </c>
      <c r="I2099" s="82">
        <f t="shared" si="101"/>
        <v>0</v>
      </c>
      <c r="L2099" s="11"/>
      <c r="N2099" s="11"/>
    </row>
    <row r="2100" spans="8:16">
      <c r="H2100" s="114">
        <f t="shared" si="100"/>
        <v>-2.7398527890909463E-11</v>
      </c>
      <c r="I2100" s="82">
        <f t="shared" si="101"/>
        <v>0</v>
      </c>
      <c r="L2100" s="11"/>
      <c r="N2100" s="11"/>
    </row>
    <row r="2101" spans="8:16">
      <c r="H2101" s="114">
        <f t="shared" si="100"/>
        <v>-2.7398527890909463E-11</v>
      </c>
      <c r="I2101" s="82">
        <f t="shared" si="101"/>
        <v>0</v>
      </c>
      <c r="L2101" s="11"/>
      <c r="N2101" s="11"/>
    </row>
    <row r="2102" spans="8:16">
      <c r="H2102" s="114">
        <f t="shared" si="100"/>
        <v>-2.7398527890909463E-11</v>
      </c>
      <c r="I2102" s="82">
        <f t="shared" si="101"/>
        <v>0</v>
      </c>
      <c r="L2102" s="11"/>
      <c r="N2102" s="11"/>
    </row>
    <row r="2103" spans="8:16">
      <c r="H2103" s="114">
        <f t="shared" si="100"/>
        <v>-2.7398527890909463E-11</v>
      </c>
      <c r="I2103" s="82">
        <f t="shared" si="101"/>
        <v>0</v>
      </c>
      <c r="L2103" s="11"/>
      <c r="N2103" s="11"/>
    </row>
    <row r="2104" spans="8:16">
      <c r="H2104" s="114">
        <f t="shared" si="100"/>
        <v>-2.7398527890909463E-11</v>
      </c>
      <c r="I2104" s="82">
        <f t="shared" si="101"/>
        <v>0</v>
      </c>
      <c r="L2104" s="11"/>
      <c r="N2104" s="11"/>
    </row>
    <row r="2105" spans="8:16">
      <c r="H2105" s="114">
        <f t="shared" si="100"/>
        <v>-2.7398527890909463E-11</v>
      </c>
      <c r="I2105" s="82">
        <f t="shared" si="101"/>
        <v>0</v>
      </c>
      <c r="L2105" s="11"/>
      <c r="N2105" s="11"/>
    </row>
    <row r="2106" spans="8:16">
      <c r="H2106" s="114">
        <f t="shared" si="100"/>
        <v>-2.7398527890909463E-11</v>
      </c>
      <c r="I2106" s="82">
        <f t="shared" si="101"/>
        <v>0</v>
      </c>
      <c r="L2106" s="11"/>
      <c r="N2106" s="11"/>
    </row>
    <row r="2107" spans="8:16">
      <c r="H2107" s="114">
        <f t="shared" si="100"/>
        <v>-2.7398527890909463E-11</v>
      </c>
      <c r="I2107" s="82">
        <f t="shared" si="101"/>
        <v>0</v>
      </c>
    </row>
    <row r="2108" spans="8:16">
      <c r="H2108" s="114">
        <f t="shared" si="100"/>
        <v>-2.7398527890909463E-11</v>
      </c>
      <c r="I2108" s="82">
        <f t="shared" si="101"/>
        <v>0</v>
      </c>
      <c r="L2108" s="11"/>
      <c r="N2108" s="11"/>
    </row>
    <row r="2109" spans="8:16">
      <c r="H2109" s="114">
        <f t="shared" si="100"/>
        <v>-2.7398527890909463E-11</v>
      </c>
      <c r="I2109" s="82">
        <f t="shared" si="101"/>
        <v>0</v>
      </c>
      <c r="L2109" s="11"/>
      <c r="N2109" s="11"/>
    </row>
    <row r="2110" spans="8:16">
      <c r="H2110" s="114">
        <f t="shared" si="100"/>
        <v>-2.7398527890909463E-11</v>
      </c>
      <c r="I2110" s="82">
        <f t="shared" si="101"/>
        <v>0</v>
      </c>
      <c r="L2110" s="11"/>
      <c r="N2110" s="11"/>
      <c r="O2110" s="57"/>
      <c r="P2110" s="57"/>
    </row>
    <row r="2111" spans="8:16">
      <c r="H2111" s="114">
        <f t="shared" si="100"/>
        <v>-2.7398527890909463E-11</v>
      </c>
      <c r="I2111" s="82">
        <f t="shared" si="101"/>
        <v>0</v>
      </c>
      <c r="L2111" s="11"/>
      <c r="N2111" s="11"/>
    </row>
    <row r="2112" spans="8:16">
      <c r="H2112" s="114">
        <f t="shared" si="100"/>
        <v>-2.7398527890909463E-11</v>
      </c>
      <c r="I2112" s="82">
        <f t="shared" si="101"/>
        <v>0</v>
      </c>
      <c r="L2112" s="11"/>
      <c r="N2112" s="11"/>
    </row>
    <row r="2113" spans="8:16">
      <c r="H2113" s="114">
        <f t="shared" si="100"/>
        <v>-2.7398527890909463E-11</v>
      </c>
      <c r="I2113" s="82">
        <f t="shared" si="101"/>
        <v>0</v>
      </c>
      <c r="L2113" s="11"/>
      <c r="N2113" s="11"/>
    </row>
    <row r="2114" spans="8:16">
      <c r="H2114" s="114">
        <f t="shared" si="100"/>
        <v>-2.7398527890909463E-11</v>
      </c>
      <c r="I2114" s="82">
        <f t="shared" si="101"/>
        <v>0</v>
      </c>
      <c r="L2114" s="11"/>
      <c r="N2114" s="11"/>
    </row>
    <row r="2115" spans="8:16">
      <c r="H2115" s="114">
        <f t="shared" si="100"/>
        <v>-2.7398527890909463E-11</v>
      </c>
      <c r="I2115" s="82">
        <f t="shared" si="101"/>
        <v>0</v>
      </c>
      <c r="L2115" s="11"/>
      <c r="N2115" s="11"/>
    </row>
    <row r="2116" spans="8:16">
      <c r="H2116" s="114">
        <f t="shared" si="100"/>
        <v>-2.7398527890909463E-11</v>
      </c>
      <c r="I2116" s="82">
        <f t="shared" si="101"/>
        <v>0</v>
      </c>
      <c r="L2116" s="11"/>
      <c r="N2116" s="11"/>
    </row>
    <row r="2117" spans="8:16">
      <c r="H2117" s="114">
        <f t="shared" si="100"/>
        <v>-2.7398527890909463E-11</v>
      </c>
      <c r="I2117" s="82">
        <f t="shared" si="101"/>
        <v>0</v>
      </c>
      <c r="L2117" s="11"/>
      <c r="N2117" s="11"/>
    </row>
    <row r="2118" spans="8:16">
      <c r="H2118" s="114">
        <f t="shared" si="100"/>
        <v>-2.7398527890909463E-11</v>
      </c>
      <c r="I2118" s="82">
        <f t="shared" si="101"/>
        <v>0</v>
      </c>
      <c r="L2118" s="11"/>
      <c r="N2118" s="11"/>
    </row>
    <row r="2119" spans="8:16">
      <c r="H2119" s="114">
        <f t="shared" si="100"/>
        <v>-2.7398527890909463E-11</v>
      </c>
      <c r="I2119" s="82">
        <f t="shared" si="101"/>
        <v>0</v>
      </c>
      <c r="L2119" s="11"/>
      <c r="N2119" s="11"/>
    </row>
    <row r="2120" spans="8:16">
      <c r="H2120" s="114">
        <f t="shared" si="100"/>
        <v>-2.7398527890909463E-11</v>
      </c>
      <c r="I2120" s="82">
        <f t="shared" si="101"/>
        <v>0</v>
      </c>
      <c r="L2120" s="11"/>
      <c r="N2120" s="11"/>
    </row>
    <row r="2121" spans="8:16">
      <c r="H2121" s="114">
        <f t="shared" si="100"/>
        <v>-2.7398527890909463E-11</v>
      </c>
      <c r="I2121" s="82">
        <f t="shared" si="101"/>
        <v>0</v>
      </c>
      <c r="L2121" s="11"/>
      <c r="N2121" s="11"/>
    </row>
    <row r="2122" spans="8:16">
      <c r="H2122" s="114">
        <f t="shared" si="100"/>
        <v>-2.7398527890909463E-11</v>
      </c>
      <c r="I2122" s="82">
        <f t="shared" si="101"/>
        <v>0</v>
      </c>
      <c r="L2122" s="11"/>
      <c r="N2122" s="11"/>
    </row>
    <row r="2123" spans="8:16">
      <c r="H2123" s="114">
        <f t="shared" si="100"/>
        <v>-2.7398527890909463E-11</v>
      </c>
      <c r="I2123" s="82">
        <f t="shared" si="101"/>
        <v>0</v>
      </c>
      <c r="L2123" s="11"/>
      <c r="N2123" s="11"/>
      <c r="O2123" s="57"/>
      <c r="P2123" s="57"/>
    </row>
    <row r="2124" spans="8:16">
      <c r="H2124" s="114">
        <f t="shared" si="100"/>
        <v>-2.7398527890909463E-11</v>
      </c>
      <c r="I2124" s="82">
        <f t="shared" si="101"/>
        <v>0</v>
      </c>
      <c r="L2124" s="11"/>
      <c r="N2124" s="11"/>
    </row>
    <row r="2125" spans="8:16">
      <c r="H2125" s="114">
        <f t="shared" si="100"/>
        <v>-2.7398527890909463E-11</v>
      </c>
      <c r="I2125" s="82">
        <f t="shared" si="101"/>
        <v>0</v>
      </c>
      <c r="L2125" s="11"/>
      <c r="N2125" s="11"/>
    </row>
    <row r="2126" spans="8:16">
      <c r="H2126" s="114">
        <f t="shared" si="100"/>
        <v>-2.7398527890909463E-11</v>
      </c>
      <c r="I2126" s="82">
        <f t="shared" si="101"/>
        <v>0</v>
      </c>
      <c r="L2126" s="11"/>
      <c r="N2126" s="11"/>
    </row>
    <row r="2127" spans="8:16">
      <c r="H2127" s="114">
        <f t="shared" si="100"/>
        <v>-2.7398527890909463E-11</v>
      </c>
      <c r="I2127" s="82">
        <f t="shared" si="101"/>
        <v>0</v>
      </c>
      <c r="L2127" s="11"/>
      <c r="N2127" s="11"/>
    </row>
    <row r="2128" spans="8:16">
      <c r="H2128" s="114">
        <f t="shared" si="100"/>
        <v>-2.7398527890909463E-11</v>
      </c>
      <c r="I2128" s="82">
        <f t="shared" si="101"/>
        <v>0</v>
      </c>
      <c r="L2128" s="11"/>
      <c r="N2128" s="11"/>
    </row>
    <row r="2129" spans="8:16">
      <c r="H2129" s="114">
        <f t="shared" ref="H2129:H2192" si="102">H2128-F2129+C2129</f>
        <v>-2.7398527890909463E-11</v>
      </c>
      <c r="I2129" s="82">
        <f t="shared" si="101"/>
        <v>0</v>
      </c>
      <c r="L2129" s="11"/>
      <c r="N2129" s="11"/>
    </row>
    <row r="2130" spans="8:16">
      <c r="H2130" s="114">
        <f t="shared" si="102"/>
        <v>-2.7398527890909463E-11</v>
      </c>
      <c r="I2130" s="82">
        <f t="shared" si="101"/>
        <v>0</v>
      </c>
    </row>
    <row r="2131" spans="8:16">
      <c r="H2131" s="114">
        <f t="shared" si="102"/>
        <v>-2.7398527890909463E-11</v>
      </c>
      <c r="I2131" s="82">
        <f t="shared" si="101"/>
        <v>0</v>
      </c>
      <c r="L2131" s="11"/>
      <c r="N2131" s="11"/>
    </row>
    <row r="2132" spans="8:16">
      <c r="H2132" s="114">
        <f t="shared" si="102"/>
        <v>-2.7398527890909463E-11</v>
      </c>
      <c r="I2132" s="82">
        <f t="shared" si="101"/>
        <v>0</v>
      </c>
      <c r="L2132" s="11"/>
      <c r="N2132" s="11"/>
      <c r="O2132" s="57"/>
      <c r="P2132" s="57"/>
    </row>
    <row r="2133" spans="8:16">
      <c r="H2133" s="114">
        <f t="shared" si="102"/>
        <v>-2.7398527890909463E-11</v>
      </c>
      <c r="I2133" s="82">
        <f t="shared" si="101"/>
        <v>0</v>
      </c>
      <c r="L2133" s="11"/>
      <c r="N2133" s="11"/>
    </row>
    <row r="2134" spans="8:16">
      <c r="H2134" s="114">
        <f t="shared" si="102"/>
        <v>-2.7398527890909463E-11</v>
      </c>
      <c r="I2134" s="82">
        <f t="shared" si="101"/>
        <v>0</v>
      </c>
      <c r="L2134" s="11"/>
      <c r="N2134" s="11"/>
    </row>
    <row r="2135" spans="8:16">
      <c r="H2135" s="114">
        <f t="shared" si="102"/>
        <v>-2.7398527890909463E-11</v>
      </c>
      <c r="I2135" s="82">
        <f t="shared" si="101"/>
        <v>0</v>
      </c>
      <c r="L2135" s="11"/>
      <c r="N2135" s="11"/>
    </row>
    <row r="2136" spans="8:16">
      <c r="H2136" s="114">
        <f t="shared" si="102"/>
        <v>-2.7398527890909463E-11</v>
      </c>
      <c r="I2136" s="82">
        <f t="shared" si="101"/>
        <v>0</v>
      </c>
      <c r="L2136" s="11"/>
      <c r="N2136" s="11"/>
    </row>
    <row r="2137" spans="8:16">
      <c r="H2137" s="114">
        <f t="shared" si="102"/>
        <v>-2.7398527890909463E-11</v>
      </c>
      <c r="I2137" s="82">
        <f t="shared" si="101"/>
        <v>0</v>
      </c>
      <c r="L2137" s="11"/>
      <c r="N2137" s="11"/>
    </row>
    <row r="2138" spans="8:16">
      <c r="H2138" s="114">
        <f t="shared" si="102"/>
        <v>-2.7398527890909463E-11</v>
      </c>
      <c r="I2138" s="82">
        <f t="shared" si="101"/>
        <v>0</v>
      </c>
      <c r="L2138" s="11"/>
      <c r="N2138" s="11"/>
    </row>
    <row r="2139" spans="8:16">
      <c r="H2139" s="114">
        <f t="shared" si="102"/>
        <v>-2.7398527890909463E-11</v>
      </c>
      <c r="I2139" s="82">
        <f t="shared" si="101"/>
        <v>0</v>
      </c>
      <c r="L2139" s="11"/>
      <c r="N2139" s="11"/>
    </row>
    <row r="2140" spans="8:16">
      <c r="H2140" s="114">
        <f t="shared" si="102"/>
        <v>-2.7398527890909463E-11</v>
      </c>
      <c r="I2140" s="82">
        <f t="shared" si="101"/>
        <v>0</v>
      </c>
      <c r="L2140" s="11"/>
      <c r="N2140" s="11"/>
    </row>
    <row r="2141" spans="8:16">
      <c r="H2141" s="114">
        <f t="shared" si="102"/>
        <v>-2.7398527890909463E-11</v>
      </c>
      <c r="I2141" s="82">
        <f t="shared" si="101"/>
        <v>0</v>
      </c>
      <c r="L2141" s="11"/>
      <c r="N2141" s="11"/>
    </row>
    <row r="2142" spans="8:16">
      <c r="H2142" s="114">
        <f t="shared" si="102"/>
        <v>-2.7398527890909463E-11</v>
      </c>
      <c r="I2142" s="82">
        <f t="shared" si="101"/>
        <v>0</v>
      </c>
      <c r="L2142" s="11"/>
      <c r="N2142" s="11"/>
    </row>
    <row r="2143" spans="8:16">
      <c r="H2143" s="114">
        <f t="shared" si="102"/>
        <v>-2.7398527890909463E-11</v>
      </c>
      <c r="I2143" s="82">
        <f t="shared" si="101"/>
        <v>0</v>
      </c>
      <c r="L2143" s="11"/>
      <c r="N2143" s="11"/>
    </row>
    <row r="2144" spans="8:16">
      <c r="H2144" s="114">
        <f t="shared" si="102"/>
        <v>-2.7398527890909463E-11</v>
      </c>
      <c r="I2144" s="82">
        <f t="shared" si="101"/>
        <v>0</v>
      </c>
      <c r="L2144" s="11"/>
      <c r="N2144" s="11"/>
    </row>
    <row r="2145" spans="8:16">
      <c r="H2145" s="114">
        <f t="shared" si="102"/>
        <v>-2.7398527890909463E-11</v>
      </c>
      <c r="I2145" s="82">
        <f t="shared" si="101"/>
        <v>0</v>
      </c>
      <c r="L2145" s="11"/>
      <c r="N2145" s="11"/>
    </row>
    <row r="2146" spans="8:16">
      <c r="H2146" s="114">
        <f t="shared" si="102"/>
        <v>-2.7398527890909463E-11</v>
      </c>
      <c r="I2146" s="82">
        <f t="shared" si="101"/>
        <v>0</v>
      </c>
      <c r="L2146" s="11"/>
      <c r="N2146" s="11"/>
    </row>
    <row r="2147" spans="8:16">
      <c r="H2147" s="114">
        <f t="shared" si="102"/>
        <v>-2.7398527890909463E-11</v>
      </c>
      <c r="I2147" s="82">
        <f t="shared" si="101"/>
        <v>0</v>
      </c>
      <c r="L2147" s="11"/>
      <c r="N2147" s="11"/>
    </row>
    <row r="2148" spans="8:16">
      <c r="H2148" s="114">
        <f t="shared" si="102"/>
        <v>-2.7398527890909463E-11</v>
      </c>
      <c r="I2148" s="82">
        <f t="shared" si="101"/>
        <v>0</v>
      </c>
      <c r="L2148" s="11"/>
      <c r="N2148" s="11"/>
    </row>
    <row r="2149" spans="8:16">
      <c r="H2149" s="114">
        <f t="shared" si="102"/>
        <v>-2.7398527890909463E-11</v>
      </c>
      <c r="I2149" s="82">
        <f t="shared" ref="I2149:I2212" si="103">I2148-G2149+D2149</f>
        <v>0</v>
      </c>
      <c r="L2149" s="11"/>
      <c r="N2149" s="11"/>
    </row>
    <row r="2150" spans="8:16">
      <c r="H2150" s="114">
        <f t="shared" si="102"/>
        <v>-2.7398527890909463E-11</v>
      </c>
      <c r="I2150" s="82">
        <f t="shared" si="103"/>
        <v>0</v>
      </c>
      <c r="L2150" s="11"/>
      <c r="N2150" s="11"/>
      <c r="O2150" s="57"/>
      <c r="P2150" s="57"/>
    </row>
    <row r="2151" spans="8:16">
      <c r="H2151" s="114">
        <f t="shared" si="102"/>
        <v>-2.7398527890909463E-11</v>
      </c>
      <c r="I2151" s="82">
        <f t="shared" si="103"/>
        <v>0</v>
      </c>
      <c r="L2151" s="11"/>
      <c r="N2151" s="11"/>
    </row>
    <row r="2152" spans="8:16">
      <c r="H2152" s="114">
        <f t="shared" si="102"/>
        <v>-2.7398527890909463E-11</v>
      </c>
      <c r="I2152" s="82">
        <f t="shared" si="103"/>
        <v>0</v>
      </c>
    </row>
    <row r="2153" spans="8:16">
      <c r="H2153" s="114">
        <f t="shared" si="102"/>
        <v>-2.7398527890909463E-11</v>
      </c>
      <c r="I2153" s="82">
        <f t="shared" si="103"/>
        <v>0</v>
      </c>
      <c r="L2153" s="11"/>
      <c r="N2153" s="11"/>
    </row>
    <row r="2154" spans="8:16">
      <c r="H2154" s="114">
        <f t="shared" si="102"/>
        <v>-2.7398527890909463E-11</v>
      </c>
      <c r="I2154" s="82">
        <f t="shared" si="103"/>
        <v>0</v>
      </c>
      <c r="L2154" s="11"/>
      <c r="N2154" s="11"/>
    </row>
    <row r="2155" spans="8:16">
      <c r="H2155" s="114">
        <f t="shared" si="102"/>
        <v>-2.7398527890909463E-11</v>
      </c>
      <c r="I2155" s="82">
        <f t="shared" si="103"/>
        <v>0</v>
      </c>
      <c r="L2155" s="11"/>
      <c r="N2155" s="11"/>
    </row>
    <row r="2156" spans="8:16">
      <c r="H2156" s="114">
        <f t="shared" si="102"/>
        <v>-2.7398527890909463E-11</v>
      </c>
      <c r="I2156" s="82">
        <f t="shared" si="103"/>
        <v>0</v>
      </c>
      <c r="L2156" s="11"/>
      <c r="N2156" s="11"/>
    </row>
    <row r="2157" spans="8:16">
      <c r="H2157" s="114">
        <f t="shared" si="102"/>
        <v>-2.7398527890909463E-11</v>
      </c>
      <c r="I2157" s="82">
        <f t="shared" si="103"/>
        <v>0</v>
      </c>
      <c r="L2157" s="11"/>
      <c r="N2157" s="11"/>
    </row>
    <row r="2158" spans="8:16">
      <c r="H2158" s="114">
        <f t="shared" si="102"/>
        <v>-2.7398527890909463E-11</v>
      </c>
      <c r="I2158" s="82">
        <f t="shared" si="103"/>
        <v>0</v>
      </c>
      <c r="L2158" s="11"/>
      <c r="N2158" s="11"/>
    </row>
    <row r="2159" spans="8:16">
      <c r="H2159" s="114">
        <f t="shared" si="102"/>
        <v>-2.7398527890909463E-11</v>
      </c>
      <c r="I2159" s="82">
        <f t="shared" si="103"/>
        <v>0</v>
      </c>
      <c r="L2159" s="11"/>
      <c r="N2159" s="11"/>
    </row>
    <row r="2160" spans="8:16">
      <c r="H2160" s="114">
        <f t="shared" si="102"/>
        <v>-2.7398527890909463E-11</v>
      </c>
      <c r="I2160" s="82">
        <f t="shared" si="103"/>
        <v>0</v>
      </c>
      <c r="L2160" s="11"/>
      <c r="N2160" s="11"/>
    </row>
    <row r="2161" spans="8:14">
      <c r="H2161" s="114">
        <f t="shared" si="102"/>
        <v>-2.7398527890909463E-11</v>
      </c>
      <c r="I2161" s="82">
        <f t="shared" si="103"/>
        <v>0</v>
      </c>
      <c r="L2161" s="11"/>
      <c r="N2161" s="11"/>
    </row>
    <row r="2162" spans="8:14">
      <c r="H2162" s="114">
        <f t="shared" si="102"/>
        <v>-2.7398527890909463E-11</v>
      </c>
      <c r="I2162" s="82">
        <f t="shared" si="103"/>
        <v>0</v>
      </c>
      <c r="L2162" s="11"/>
      <c r="N2162" s="11"/>
    </row>
    <row r="2163" spans="8:14">
      <c r="H2163" s="114">
        <f t="shared" si="102"/>
        <v>-2.7398527890909463E-11</v>
      </c>
      <c r="I2163" s="82">
        <f t="shared" si="103"/>
        <v>0</v>
      </c>
      <c r="L2163" s="11"/>
      <c r="N2163" s="11"/>
    </row>
    <row r="2164" spans="8:14">
      <c r="H2164" s="114">
        <f t="shared" si="102"/>
        <v>-2.7398527890909463E-11</v>
      </c>
      <c r="I2164" s="82">
        <f t="shared" si="103"/>
        <v>0</v>
      </c>
      <c r="L2164" s="11"/>
      <c r="N2164" s="11"/>
    </row>
    <row r="2165" spans="8:14">
      <c r="H2165" s="114">
        <f t="shared" si="102"/>
        <v>-2.7398527890909463E-11</v>
      </c>
      <c r="I2165" s="82">
        <f t="shared" si="103"/>
        <v>0</v>
      </c>
      <c r="L2165" s="11"/>
      <c r="N2165" s="11"/>
    </row>
    <row r="2166" spans="8:14">
      <c r="H2166" s="114">
        <f t="shared" si="102"/>
        <v>-2.7398527890909463E-11</v>
      </c>
      <c r="I2166" s="82">
        <f t="shared" si="103"/>
        <v>0</v>
      </c>
      <c r="L2166" s="11"/>
      <c r="N2166" s="11"/>
    </row>
    <row r="2167" spans="8:14">
      <c r="H2167" s="114">
        <f t="shared" si="102"/>
        <v>-2.7398527890909463E-11</v>
      </c>
      <c r="I2167" s="82">
        <f t="shared" si="103"/>
        <v>0</v>
      </c>
      <c r="L2167" s="11"/>
      <c r="N2167" s="11"/>
    </row>
    <row r="2168" spans="8:14">
      <c r="H2168" s="114">
        <f t="shared" si="102"/>
        <v>-2.7398527890909463E-11</v>
      </c>
      <c r="I2168" s="82">
        <f t="shared" si="103"/>
        <v>0</v>
      </c>
      <c r="L2168" s="11"/>
      <c r="N2168" s="11"/>
    </row>
    <row r="2169" spans="8:14">
      <c r="H2169" s="114">
        <f t="shared" si="102"/>
        <v>-2.7398527890909463E-11</v>
      </c>
      <c r="I2169" s="82">
        <f t="shared" si="103"/>
        <v>0</v>
      </c>
      <c r="L2169" s="11"/>
      <c r="N2169" s="11"/>
    </row>
    <row r="2170" spans="8:14">
      <c r="H2170" s="114">
        <f t="shared" si="102"/>
        <v>-2.7398527890909463E-11</v>
      </c>
      <c r="I2170" s="82">
        <f t="shared" si="103"/>
        <v>0</v>
      </c>
      <c r="L2170" s="11"/>
      <c r="N2170" s="11"/>
    </row>
    <row r="2171" spans="8:14">
      <c r="H2171" s="114">
        <f t="shared" si="102"/>
        <v>-2.7398527890909463E-11</v>
      </c>
      <c r="I2171" s="82">
        <f t="shared" si="103"/>
        <v>0</v>
      </c>
      <c r="L2171" s="11"/>
      <c r="N2171" s="11"/>
    </row>
    <row r="2172" spans="8:14">
      <c r="H2172" s="114">
        <f t="shared" si="102"/>
        <v>-2.7398527890909463E-11</v>
      </c>
      <c r="I2172" s="82">
        <f t="shared" si="103"/>
        <v>0</v>
      </c>
      <c r="L2172" s="11"/>
      <c r="N2172" s="11"/>
    </row>
    <row r="2173" spans="8:14">
      <c r="H2173" s="114">
        <f t="shared" si="102"/>
        <v>-2.7398527890909463E-11</v>
      </c>
      <c r="I2173" s="82">
        <f t="shared" si="103"/>
        <v>0</v>
      </c>
      <c r="L2173" s="11"/>
      <c r="N2173" s="11"/>
    </row>
    <row r="2174" spans="8:14">
      <c r="H2174" s="114">
        <f t="shared" si="102"/>
        <v>-2.7398527890909463E-11</v>
      </c>
      <c r="I2174" s="82">
        <f t="shared" si="103"/>
        <v>0</v>
      </c>
    </row>
    <row r="2175" spans="8:14">
      <c r="H2175" s="114">
        <f t="shared" si="102"/>
        <v>-2.7398527890909463E-11</v>
      </c>
      <c r="I2175" s="82">
        <f t="shared" si="103"/>
        <v>0</v>
      </c>
      <c r="L2175" s="11"/>
      <c r="N2175" s="11"/>
    </row>
    <row r="2176" spans="8:14">
      <c r="H2176" s="114">
        <f t="shared" si="102"/>
        <v>-2.7398527890909463E-11</v>
      </c>
      <c r="I2176" s="82">
        <f t="shared" si="103"/>
        <v>0</v>
      </c>
      <c r="L2176" s="11"/>
      <c r="N2176" s="11"/>
    </row>
    <row r="2177" spans="8:14">
      <c r="H2177" s="114">
        <f t="shared" si="102"/>
        <v>-2.7398527890909463E-11</v>
      </c>
      <c r="I2177" s="82">
        <f t="shared" si="103"/>
        <v>0</v>
      </c>
      <c r="L2177" s="11"/>
      <c r="N2177" s="11"/>
    </row>
    <row r="2178" spans="8:14">
      <c r="H2178" s="114">
        <f t="shared" si="102"/>
        <v>-2.7398527890909463E-11</v>
      </c>
      <c r="I2178" s="82">
        <f t="shared" si="103"/>
        <v>0</v>
      </c>
      <c r="L2178" s="11"/>
      <c r="N2178" s="11"/>
    </row>
    <row r="2179" spans="8:14">
      <c r="H2179" s="114">
        <f t="shared" si="102"/>
        <v>-2.7398527890909463E-11</v>
      </c>
      <c r="I2179" s="82">
        <f t="shared" si="103"/>
        <v>0</v>
      </c>
      <c r="L2179" s="11"/>
      <c r="N2179" s="11"/>
    </row>
    <row r="2180" spans="8:14">
      <c r="H2180" s="114">
        <f t="shared" si="102"/>
        <v>-2.7398527890909463E-11</v>
      </c>
      <c r="I2180" s="82">
        <f t="shared" si="103"/>
        <v>0</v>
      </c>
      <c r="L2180" s="11"/>
      <c r="N2180" s="11"/>
    </row>
    <row r="2181" spans="8:14">
      <c r="H2181" s="114">
        <f t="shared" si="102"/>
        <v>-2.7398527890909463E-11</v>
      </c>
      <c r="I2181" s="82">
        <f t="shared" si="103"/>
        <v>0</v>
      </c>
      <c r="L2181" s="11"/>
      <c r="N2181" s="11"/>
    </row>
    <row r="2182" spans="8:14">
      <c r="H2182" s="114">
        <f t="shared" si="102"/>
        <v>-2.7398527890909463E-11</v>
      </c>
      <c r="I2182" s="82">
        <f t="shared" si="103"/>
        <v>0</v>
      </c>
      <c r="L2182" s="11"/>
      <c r="N2182" s="11"/>
    </row>
    <row r="2183" spans="8:14">
      <c r="H2183" s="114">
        <f t="shared" si="102"/>
        <v>-2.7398527890909463E-11</v>
      </c>
      <c r="I2183" s="82">
        <f t="shared" si="103"/>
        <v>0</v>
      </c>
      <c r="L2183" s="11"/>
      <c r="N2183" s="11"/>
    </row>
    <row r="2184" spans="8:14">
      <c r="H2184" s="114">
        <f t="shared" si="102"/>
        <v>-2.7398527890909463E-11</v>
      </c>
      <c r="I2184" s="82">
        <f t="shared" si="103"/>
        <v>0</v>
      </c>
      <c r="L2184" s="11"/>
      <c r="N2184" s="11"/>
    </row>
    <row r="2185" spans="8:14">
      <c r="H2185" s="114">
        <f t="shared" si="102"/>
        <v>-2.7398527890909463E-11</v>
      </c>
      <c r="I2185" s="82">
        <f t="shared" si="103"/>
        <v>0</v>
      </c>
      <c r="L2185" s="11"/>
      <c r="N2185" s="11"/>
    </row>
    <row r="2186" spans="8:14">
      <c r="H2186" s="114">
        <f t="shared" si="102"/>
        <v>-2.7398527890909463E-11</v>
      </c>
      <c r="I2186" s="82">
        <f t="shared" si="103"/>
        <v>0</v>
      </c>
      <c r="L2186" s="11"/>
      <c r="N2186" s="11"/>
    </row>
    <row r="2187" spans="8:14">
      <c r="H2187" s="114">
        <f t="shared" si="102"/>
        <v>-2.7398527890909463E-11</v>
      </c>
      <c r="I2187" s="82">
        <f t="shared" si="103"/>
        <v>0</v>
      </c>
      <c r="L2187" s="11"/>
      <c r="N2187" s="11"/>
    </row>
    <row r="2188" spans="8:14">
      <c r="H2188" s="114">
        <f t="shared" si="102"/>
        <v>-2.7398527890909463E-11</v>
      </c>
      <c r="I2188" s="82">
        <f t="shared" si="103"/>
        <v>0</v>
      </c>
      <c r="L2188" s="11"/>
      <c r="N2188" s="11"/>
    </row>
    <row r="2189" spans="8:14">
      <c r="H2189" s="114">
        <f t="shared" si="102"/>
        <v>-2.7398527890909463E-11</v>
      </c>
      <c r="I2189" s="82">
        <f t="shared" si="103"/>
        <v>0</v>
      </c>
      <c r="L2189" s="11"/>
      <c r="N2189" s="11"/>
    </row>
    <row r="2190" spans="8:14">
      <c r="H2190" s="114">
        <f t="shared" si="102"/>
        <v>-2.7398527890909463E-11</v>
      </c>
      <c r="I2190" s="82">
        <f t="shared" si="103"/>
        <v>0</v>
      </c>
      <c r="L2190" s="11"/>
      <c r="N2190" s="11"/>
    </row>
    <row r="2191" spans="8:14">
      <c r="H2191" s="114">
        <f t="shared" si="102"/>
        <v>-2.7398527890909463E-11</v>
      </c>
      <c r="I2191" s="82">
        <f t="shared" si="103"/>
        <v>0</v>
      </c>
      <c r="L2191" s="11"/>
      <c r="N2191" s="11"/>
    </row>
    <row r="2192" spans="8:14">
      <c r="H2192" s="114">
        <f t="shared" si="102"/>
        <v>-2.7398527890909463E-11</v>
      </c>
      <c r="I2192" s="82">
        <f t="shared" si="103"/>
        <v>0</v>
      </c>
      <c r="L2192" s="11"/>
      <c r="N2192" s="11"/>
    </row>
    <row r="2193" spans="8:14">
      <c r="H2193" s="114">
        <f t="shared" ref="H2193:H2256" si="104">H2192-F2193+C2193</f>
        <v>-2.7398527890909463E-11</v>
      </c>
      <c r="I2193" s="82">
        <f t="shared" si="103"/>
        <v>0</v>
      </c>
      <c r="L2193" s="11"/>
      <c r="N2193" s="11"/>
    </row>
    <row r="2194" spans="8:14">
      <c r="H2194" s="114">
        <f t="shared" si="104"/>
        <v>-2.7398527890909463E-11</v>
      </c>
      <c r="I2194" s="82">
        <f t="shared" si="103"/>
        <v>0</v>
      </c>
      <c r="L2194" s="11"/>
      <c r="N2194" s="11"/>
    </row>
    <row r="2195" spans="8:14">
      <c r="H2195" s="114">
        <f t="shared" si="104"/>
        <v>-2.7398527890909463E-11</v>
      </c>
      <c r="I2195" s="82">
        <f t="shared" si="103"/>
        <v>0</v>
      </c>
      <c r="L2195" s="11"/>
      <c r="N2195" s="11"/>
    </row>
    <row r="2196" spans="8:14">
      <c r="H2196" s="114">
        <f t="shared" si="104"/>
        <v>-2.7398527890909463E-11</v>
      </c>
      <c r="I2196" s="82">
        <f t="shared" si="103"/>
        <v>0</v>
      </c>
    </row>
    <row r="2197" spans="8:14">
      <c r="H2197" s="114">
        <f t="shared" si="104"/>
        <v>-2.7398527890909463E-11</v>
      </c>
      <c r="I2197" s="82">
        <f t="shared" si="103"/>
        <v>0</v>
      </c>
      <c r="L2197" s="11"/>
      <c r="N2197" s="11"/>
    </row>
    <row r="2198" spans="8:14">
      <c r="H2198" s="114">
        <f t="shared" si="104"/>
        <v>-2.7398527890909463E-11</v>
      </c>
      <c r="I2198" s="82">
        <f t="shared" si="103"/>
        <v>0</v>
      </c>
      <c r="L2198" s="11"/>
      <c r="N2198" s="11"/>
    </row>
    <row r="2199" spans="8:14">
      <c r="H2199" s="114">
        <f t="shared" si="104"/>
        <v>-2.7398527890909463E-11</v>
      </c>
      <c r="I2199" s="82">
        <f t="shared" si="103"/>
        <v>0</v>
      </c>
      <c r="L2199" s="11"/>
      <c r="N2199" s="11"/>
    </row>
    <row r="2200" spans="8:14">
      <c r="H2200" s="114">
        <f t="shared" si="104"/>
        <v>-2.7398527890909463E-11</v>
      </c>
      <c r="I2200" s="82">
        <f t="shared" si="103"/>
        <v>0</v>
      </c>
      <c r="L2200" s="11"/>
      <c r="N2200" s="11"/>
    </row>
    <row r="2201" spans="8:14">
      <c r="H2201" s="114">
        <f t="shared" si="104"/>
        <v>-2.7398527890909463E-11</v>
      </c>
      <c r="I2201" s="82">
        <f t="shared" si="103"/>
        <v>0</v>
      </c>
      <c r="L2201" s="11"/>
      <c r="N2201" s="11"/>
    </row>
    <row r="2202" spans="8:14">
      <c r="H2202" s="114">
        <f t="shared" si="104"/>
        <v>-2.7398527890909463E-11</v>
      </c>
      <c r="I2202" s="82">
        <f t="shared" si="103"/>
        <v>0</v>
      </c>
      <c r="L2202" s="11"/>
      <c r="N2202" s="11"/>
    </row>
    <row r="2203" spans="8:14">
      <c r="H2203" s="114">
        <f t="shared" si="104"/>
        <v>-2.7398527890909463E-11</v>
      </c>
      <c r="I2203" s="82">
        <f t="shared" si="103"/>
        <v>0</v>
      </c>
      <c r="L2203" s="11"/>
      <c r="N2203" s="11"/>
    </row>
    <row r="2204" spans="8:14">
      <c r="H2204" s="114">
        <f t="shared" si="104"/>
        <v>-2.7398527890909463E-11</v>
      </c>
      <c r="I2204" s="82">
        <f t="shared" si="103"/>
        <v>0</v>
      </c>
      <c r="L2204" s="11"/>
      <c r="N2204" s="11"/>
    </row>
    <row r="2205" spans="8:14">
      <c r="H2205" s="114">
        <f t="shared" si="104"/>
        <v>-2.7398527890909463E-11</v>
      </c>
      <c r="I2205" s="82">
        <f t="shared" si="103"/>
        <v>0</v>
      </c>
      <c r="L2205" s="11"/>
      <c r="N2205" s="11"/>
    </row>
    <row r="2206" spans="8:14">
      <c r="H2206" s="114">
        <f t="shared" si="104"/>
        <v>-2.7398527890909463E-11</v>
      </c>
      <c r="I2206" s="82">
        <f t="shared" si="103"/>
        <v>0</v>
      </c>
      <c r="L2206" s="11"/>
      <c r="N2206" s="11"/>
    </row>
    <row r="2207" spans="8:14">
      <c r="H2207" s="114">
        <f t="shared" si="104"/>
        <v>-2.7398527890909463E-11</v>
      </c>
      <c r="I2207" s="82">
        <f t="shared" si="103"/>
        <v>0</v>
      </c>
      <c r="L2207" s="11"/>
      <c r="N2207" s="11"/>
    </row>
    <row r="2208" spans="8:14">
      <c r="H2208" s="114">
        <f t="shared" si="104"/>
        <v>-2.7398527890909463E-11</v>
      </c>
      <c r="I2208" s="82">
        <f t="shared" si="103"/>
        <v>0</v>
      </c>
      <c r="L2208" s="11"/>
      <c r="N2208" s="11"/>
    </row>
    <row r="2209" spans="8:14">
      <c r="H2209" s="114">
        <f t="shared" si="104"/>
        <v>-2.7398527890909463E-11</v>
      </c>
      <c r="I2209" s="82">
        <f t="shared" si="103"/>
        <v>0</v>
      </c>
      <c r="L2209" s="11"/>
      <c r="N2209" s="11"/>
    </row>
    <row r="2210" spans="8:14">
      <c r="H2210" s="114">
        <f t="shared" si="104"/>
        <v>-2.7398527890909463E-11</v>
      </c>
      <c r="I2210" s="82">
        <f t="shared" si="103"/>
        <v>0</v>
      </c>
      <c r="L2210" s="11"/>
      <c r="N2210" s="11"/>
    </row>
    <row r="2211" spans="8:14">
      <c r="H2211" s="114">
        <f t="shared" si="104"/>
        <v>-2.7398527890909463E-11</v>
      </c>
      <c r="I2211" s="82">
        <f t="shared" si="103"/>
        <v>0</v>
      </c>
      <c r="L2211" s="11"/>
      <c r="N2211" s="11"/>
    </row>
    <row r="2212" spans="8:14">
      <c r="H2212" s="114">
        <f t="shared" si="104"/>
        <v>-2.7398527890909463E-11</v>
      </c>
      <c r="I2212" s="82">
        <f t="shared" si="103"/>
        <v>0</v>
      </c>
      <c r="L2212" s="11"/>
      <c r="N2212" s="11"/>
    </row>
    <row r="2213" spans="8:14">
      <c r="H2213" s="114">
        <f t="shared" si="104"/>
        <v>-2.7398527890909463E-11</v>
      </c>
      <c r="I2213" s="82">
        <f t="shared" ref="I2213:I2276" si="105">I2212-G2213+D2213</f>
        <v>0</v>
      </c>
      <c r="L2213" s="11"/>
      <c r="N2213" s="11"/>
    </row>
    <row r="2214" spans="8:14">
      <c r="H2214" s="114">
        <f t="shared" si="104"/>
        <v>-2.7398527890909463E-11</v>
      </c>
      <c r="I2214" s="82">
        <f t="shared" si="105"/>
        <v>0</v>
      </c>
      <c r="L2214" s="11"/>
      <c r="N2214" s="11"/>
    </row>
    <row r="2215" spans="8:14">
      <c r="H2215" s="114">
        <f t="shared" si="104"/>
        <v>-2.7398527890909463E-11</v>
      </c>
      <c r="I2215" s="82">
        <f t="shared" si="105"/>
        <v>0</v>
      </c>
      <c r="L2215" s="11"/>
      <c r="N2215" s="11"/>
    </row>
    <row r="2216" spans="8:14">
      <c r="H2216" s="114">
        <f t="shared" si="104"/>
        <v>-2.7398527890909463E-11</v>
      </c>
      <c r="I2216" s="82">
        <f t="shared" si="105"/>
        <v>0</v>
      </c>
      <c r="L2216" s="11"/>
      <c r="N2216" s="11"/>
    </row>
    <row r="2217" spans="8:14">
      <c r="H2217" s="114">
        <f t="shared" si="104"/>
        <v>-2.7398527890909463E-11</v>
      </c>
      <c r="I2217" s="82">
        <f t="shared" si="105"/>
        <v>0</v>
      </c>
      <c r="L2217" s="11"/>
      <c r="N2217" s="11"/>
    </row>
    <row r="2218" spans="8:14">
      <c r="H2218" s="114">
        <f t="shared" si="104"/>
        <v>-2.7398527890909463E-11</v>
      </c>
      <c r="I2218" s="82">
        <f t="shared" si="105"/>
        <v>0</v>
      </c>
    </row>
    <row r="2219" spans="8:14">
      <c r="H2219" s="114">
        <f t="shared" si="104"/>
        <v>-2.7398527890909463E-11</v>
      </c>
      <c r="I2219" s="82">
        <f t="shared" si="105"/>
        <v>0</v>
      </c>
    </row>
    <row r="2220" spans="8:14">
      <c r="H2220" s="114">
        <f t="shared" si="104"/>
        <v>-2.7398527890909463E-11</v>
      </c>
      <c r="I2220" s="82">
        <f t="shared" si="105"/>
        <v>0</v>
      </c>
      <c r="L2220" s="11"/>
      <c r="N2220" s="11"/>
    </row>
    <row r="2221" spans="8:14">
      <c r="H2221" s="114">
        <f t="shared" si="104"/>
        <v>-2.7398527890909463E-11</v>
      </c>
      <c r="I2221" s="82">
        <f t="shared" si="105"/>
        <v>0</v>
      </c>
      <c r="L2221" s="11"/>
      <c r="N2221" s="11"/>
    </row>
    <row r="2222" spans="8:14">
      <c r="H2222" s="114">
        <f t="shared" si="104"/>
        <v>-2.7398527890909463E-11</v>
      </c>
      <c r="I2222" s="82">
        <f t="shared" si="105"/>
        <v>0</v>
      </c>
      <c r="L2222" s="11"/>
      <c r="N2222" s="11"/>
    </row>
    <row r="2223" spans="8:14">
      <c r="H2223" s="114">
        <f t="shared" si="104"/>
        <v>-2.7398527890909463E-11</v>
      </c>
      <c r="I2223" s="82">
        <f t="shared" si="105"/>
        <v>0</v>
      </c>
      <c r="L2223" s="11"/>
      <c r="N2223" s="11"/>
    </row>
    <row r="2224" spans="8:14">
      <c r="H2224" s="114">
        <f t="shared" si="104"/>
        <v>-2.7398527890909463E-11</v>
      </c>
      <c r="I2224" s="82">
        <f t="shared" si="105"/>
        <v>0</v>
      </c>
      <c r="L2224" s="11"/>
      <c r="N2224" s="11"/>
    </row>
    <row r="2225" spans="8:14">
      <c r="H2225" s="114">
        <f t="shared" si="104"/>
        <v>-2.7398527890909463E-11</v>
      </c>
      <c r="I2225" s="82">
        <f t="shared" si="105"/>
        <v>0</v>
      </c>
      <c r="L2225" s="11"/>
      <c r="N2225" s="11"/>
    </row>
    <row r="2226" spans="8:14">
      <c r="H2226" s="114">
        <f t="shared" si="104"/>
        <v>-2.7398527890909463E-11</v>
      </c>
      <c r="I2226" s="82">
        <f t="shared" si="105"/>
        <v>0</v>
      </c>
      <c r="L2226" s="11"/>
      <c r="N2226" s="11"/>
    </row>
    <row r="2227" spans="8:14">
      <c r="H2227" s="114">
        <f t="shared" si="104"/>
        <v>-2.7398527890909463E-11</v>
      </c>
      <c r="I2227" s="82">
        <f t="shared" si="105"/>
        <v>0</v>
      </c>
      <c r="L2227" s="11"/>
      <c r="N2227" s="11"/>
    </row>
    <row r="2228" spans="8:14">
      <c r="H2228" s="114">
        <f t="shared" si="104"/>
        <v>-2.7398527890909463E-11</v>
      </c>
      <c r="I2228" s="82">
        <f t="shared" si="105"/>
        <v>0</v>
      </c>
      <c r="L2228" s="11"/>
      <c r="N2228" s="11"/>
    </row>
    <row r="2229" spans="8:14">
      <c r="H2229" s="114">
        <f t="shared" si="104"/>
        <v>-2.7398527890909463E-11</v>
      </c>
      <c r="I2229" s="82">
        <f t="shared" si="105"/>
        <v>0</v>
      </c>
      <c r="L2229" s="11"/>
      <c r="N2229" s="11"/>
    </row>
    <row r="2230" spans="8:14">
      <c r="H2230" s="114">
        <f t="shared" si="104"/>
        <v>-2.7398527890909463E-11</v>
      </c>
      <c r="I2230" s="82">
        <f t="shared" si="105"/>
        <v>0</v>
      </c>
      <c r="L2230" s="11"/>
      <c r="N2230" s="11"/>
    </row>
    <row r="2231" spans="8:14">
      <c r="H2231" s="114">
        <f t="shared" si="104"/>
        <v>-2.7398527890909463E-11</v>
      </c>
      <c r="I2231" s="82">
        <f t="shared" si="105"/>
        <v>0</v>
      </c>
      <c r="L2231" s="11"/>
      <c r="N2231" s="11"/>
    </row>
    <row r="2232" spans="8:14">
      <c r="H2232" s="114">
        <f t="shared" si="104"/>
        <v>-2.7398527890909463E-11</v>
      </c>
      <c r="I2232" s="82">
        <f t="shared" si="105"/>
        <v>0</v>
      </c>
      <c r="L2232" s="11"/>
      <c r="N2232" s="11"/>
    </row>
    <row r="2233" spans="8:14">
      <c r="H2233" s="114">
        <f t="shared" si="104"/>
        <v>-2.7398527890909463E-11</v>
      </c>
      <c r="I2233" s="82">
        <f t="shared" si="105"/>
        <v>0</v>
      </c>
      <c r="L2233" s="11"/>
      <c r="N2233" s="11"/>
    </row>
    <row r="2234" spans="8:14">
      <c r="H2234" s="114">
        <f t="shared" si="104"/>
        <v>-2.7398527890909463E-11</v>
      </c>
      <c r="I2234" s="82">
        <f t="shared" si="105"/>
        <v>0</v>
      </c>
      <c r="L2234" s="11"/>
      <c r="N2234" s="11"/>
    </row>
    <row r="2235" spans="8:14">
      <c r="H2235" s="114">
        <f t="shared" si="104"/>
        <v>-2.7398527890909463E-11</v>
      </c>
      <c r="I2235" s="82">
        <f t="shared" si="105"/>
        <v>0</v>
      </c>
      <c r="L2235" s="11"/>
      <c r="N2235" s="11"/>
    </row>
    <row r="2236" spans="8:14">
      <c r="H2236" s="114">
        <f t="shared" si="104"/>
        <v>-2.7398527890909463E-11</v>
      </c>
      <c r="I2236" s="82">
        <f t="shared" si="105"/>
        <v>0</v>
      </c>
      <c r="L2236" s="11"/>
      <c r="N2236" s="11"/>
    </row>
    <row r="2237" spans="8:14">
      <c r="H2237" s="114">
        <f t="shared" si="104"/>
        <v>-2.7398527890909463E-11</v>
      </c>
      <c r="I2237" s="82">
        <f t="shared" si="105"/>
        <v>0</v>
      </c>
      <c r="L2237" s="11"/>
      <c r="N2237" s="11"/>
    </row>
    <row r="2238" spans="8:14">
      <c r="H2238" s="114">
        <f t="shared" si="104"/>
        <v>-2.7398527890909463E-11</v>
      </c>
      <c r="I2238" s="82">
        <f t="shared" si="105"/>
        <v>0</v>
      </c>
      <c r="L2238" s="11"/>
      <c r="N2238" s="11"/>
    </row>
    <row r="2239" spans="8:14">
      <c r="H2239" s="114">
        <f t="shared" si="104"/>
        <v>-2.7398527890909463E-11</v>
      </c>
      <c r="I2239" s="82">
        <f t="shared" si="105"/>
        <v>0</v>
      </c>
      <c r="L2239" s="11"/>
      <c r="N2239" s="11"/>
    </row>
    <row r="2240" spans="8:14">
      <c r="H2240" s="114">
        <f t="shared" si="104"/>
        <v>-2.7398527890909463E-11</v>
      </c>
      <c r="I2240" s="82">
        <f t="shared" si="105"/>
        <v>0</v>
      </c>
      <c r="L2240" s="11"/>
      <c r="N2240" s="11"/>
    </row>
    <row r="2241" spans="8:14">
      <c r="H2241" s="114">
        <f t="shared" si="104"/>
        <v>-2.7398527890909463E-11</v>
      </c>
      <c r="I2241" s="82">
        <f t="shared" si="105"/>
        <v>0</v>
      </c>
    </row>
    <row r="2242" spans="8:14">
      <c r="H2242" s="114">
        <f t="shared" si="104"/>
        <v>-2.7398527890909463E-11</v>
      </c>
      <c r="I2242" s="82">
        <f t="shared" si="105"/>
        <v>0</v>
      </c>
      <c r="L2242" s="11"/>
      <c r="N2242" s="11"/>
    </row>
    <row r="2243" spans="8:14">
      <c r="H2243" s="114">
        <f t="shared" si="104"/>
        <v>-2.7398527890909463E-11</v>
      </c>
      <c r="I2243" s="82">
        <f t="shared" si="105"/>
        <v>0</v>
      </c>
      <c r="L2243" s="11"/>
      <c r="N2243" s="11"/>
    </row>
    <row r="2244" spans="8:14">
      <c r="H2244" s="114">
        <f t="shared" si="104"/>
        <v>-2.7398527890909463E-11</v>
      </c>
      <c r="I2244" s="82">
        <f t="shared" si="105"/>
        <v>0</v>
      </c>
      <c r="L2244" s="11"/>
      <c r="N2244" s="11"/>
    </row>
    <row r="2245" spans="8:14">
      <c r="H2245" s="114">
        <f t="shared" si="104"/>
        <v>-2.7398527890909463E-11</v>
      </c>
      <c r="I2245" s="82">
        <f t="shared" si="105"/>
        <v>0</v>
      </c>
      <c r="L2245" s="11"/>
      <c r="N2245" s="11"/>
    </row>
    <row r="2246" spans="8:14">
      <c r="H2246" s="114">
        <f t="shared" si="104"/>
        <v>-2.7398527890909463E-11</v>
      </c>
      <c r="I2246" s="82">
        <f t="shared" si="105"/>
        <v>0</v>
      </c>
      <c r="L2246" s="11"/>
      <c r="N2246" s="11"/>
    </row>
    <row r="2247" spans="8:14">
      <c r="H2247" s="114">
        <f t="shared" si="104"/>
        <v>-2.7398527890909463E-11</v>
      </c>
      <c r="I2247" s="82">
        <f t="shared" si="105"/>
        <v>0</v>
      </c>
      <c r="L2247" s="11"/>
      <c r="N2247" s="11"/>
    </row>
    <row r="2248" spans="8:14">
      <c r="H2248" s="114">
        <f t="shared" si="104"/>
        <v>-2.7398527890909463E-11</v>
      </c>
      <c r="I2248" s="82">
        <f t="shared" si="105"/>
        <v>0</v>
      </c>
      <c r="L2248" s="11"/>
      <c r="N2248" s="11"/>
    </row>
    <row r="2249" spans="8:14">
      <c r="H2249" s="114">
        <f t="shared" si="104"/>
        <v>-2.7398527890909463E-11</v>
      </c>
      <c r="I2249" s="82">
        <f t="shared" si="105"/>
        <v>0</v>
      </c>
      <c r="L2249" s="11"/>
      <c r="N2249" s="11"/>
    </row>
    <row r="2250" spans="8:14">
      <c r="H2250" s="114">
        <f t="shared" si="104"/>
        <v>-2.7398527890909463E-11</v>
      </c>
      <c r="I2250" s="82">
        <f t="shared" si="105"/>
        <v>0</v>
      </c>
      <c r="L2250" s="11"/>
      <c r="N2250" s="11"/>
    </row>
    <row r="2251" spans="8:14">
      <c r="H2251" s="114">
        <f t="shared" si="104"/>
        <v>-2.7398527890909463E-11</v>
      </c>
      <c r="I2251" s="82">
        <f t="shared" si="105"/>
        <v>0</v>
      </c>
      <c r="L2251" s="11"/>
      <c r="N2251" s="11"/>
    </row>
    <row r="2252" spans="8:14">
      <c r="H2252" s="114">
        <f t="shared" si="104"/>
        <v>-2.7398527890909463E-11</v>
      </c>
      <c r="I2252" s="82">
        <f t="shared" si="105"/>
        <v>0</v>
      </c>
      <c r="L2252" s="11"/>
      <c r="N2252" s="11"/>
    </row>
    <row r="2253" spans="8:14">
      <c r="H2253" s="114">
        <f t="shared" si="104"/>
        <v>-2.7398527890909463E-11</v>
      </c>
      <c r="I2253" s="82">
        <f t="shared" si="105"/>
        <v>0</v>
      </c>
      <c r="L2253" s="11"/>
      <c r="N2253" s="11"/>
    </row>
    <row r="2254" spans="8:14">
      <c r="H2254" s="114">
        <f t="shared" si="104"/>
        <v>-2.7398527890909463E-11</v>
      </c>
      <c r="I2254" s="82">
        <f t="shared" si="105"/>
        <v>0</v>
      </c>
      <c r="L2254" s="11"/>
      <c r="N2254" s="11"/>
    </row>
    <row r="2255" spans="8:14">
      <c r="H2255" s="114">
        <f t="shared" si="104"/>
        <v>-2.7398527890909463E-11</v>
      </c>
      <c r="I2255" s="82">
        <f t="shared" si="105"/>
        <v>0</v>
      </c>
      <c r="L2255" s="11"/>
      <c r="N2255" s="11"/>
    </row>
    <row r="2256" spans="8:14">
      <c r="H2256" s="114">
        <f t="shared" si="104"/>
        <v>-2.7398527890909463E-11</v>
      </c>
      <c r="I2256" s="82">
        <f t="shared" si="105"/>
        <v>0</v>
      </c>
      <c r="L2256" s="11"/>
      <c r="N2256" s="11"/>
    </row>
    <row r="2257" spans="8:14">
      <c r="H2257" s="114">
        <f t="shared" ref="H2257:H2320" si="106">H2256-F2257+C2257</f>
        <v>-2.7398527890909463E-11</v>
      </c>
      <c r="I2257" s="82">
        <f t="shared" si="105"/>
        <v>0</v>
      </c>
      <c r="L2257" s="11"/>
      <c r="N2257" s="11"/>
    </row>
    <row r="2258" spans="8:14">
      <c r="H2258" s="114">
        <f t="shared" si="106"/>
        <v>-2.7398527890909463E-11</v>
      </c>
      <c r="I2258" s="82">
        <f t="shared" si="105"/>
        <v>0</v>
      </c>
      <c r="L2258" s="11"/>
      <c r="N2258" s="11"/>
    </row>
    <row r="2259" spans="8:14">
      <c r="H2259" s="114">
        <f t="shared" si="106"/>
        <v>-2.7398527890909463E-11</v>
      </c>
      <c r="I2259" s="82">
        <f t="shared" si="105"/>
        <v>0</v>
      </c>
      <c r="L2259" s="11"/>
      <c r="N2259" s="11"/>
    </row>
    <row r="2260" spans="8:14">
      <c r="H2260" s="114">
        <f t="shared" si="106"/>
        <v>-2.7398527890909463E-11</v>
      </c>
      <c r="I2260" s="82">
        <f t="shared" si="105"/>
        <v>0</v>
      </c>
      <c r="L2260" s="11"/>
      <c r="N2260" s="11"/>
    </row>
    <row r="2261" spans="8:14">
      <c r="H2261" s="114">
        <f t="shared" si="106"/>
        <v>-2.7398527890909463E-11</v>
      </c>
      <c r="I2261" s="82">
        <f t="shared" si="105"/>
        <v>0</v>
      </c>
      <c r="L2261" s="11"/>
      <c r="N2261" s="11"/>
    </row>
    <row r="2262" spans="8:14">
      <c r="H2262" s="114">
        <f t="shared" si="106"/>
        <v>-2.7398527890909463E-11</v>
      </c>
      <c r="I2262" s="82">
        <f t="shared" si="105"/>
        <v>0</v>
      </c>
      <c r="L2262" s="11"/>
      <c r="N2262" s="11"/>
    </row>
    <row r="2263" spans="8:14">
      <c r="H2263" s="114">
        <f t="shared" si="106"/>
        <v>-2.7398527890909463E-11</v>
      </c>
      <c r="I2263" s="82">
        <f t="shared" si="105"/>
        <v>0</v>
      </c>
    </row>
    <row r="2264" spans="8:14">
      <c r="H2264" s="114">
        <f t="shared" si="106"/>
        <v>-2.7398527890909463E-11</v>
      </c>
      <c r="I2264" s="82">
        <f t="shared" si="105"/>
        <v>0</v>
      </c>
      <c r="L2264" s="11"/>
      <c r="N2264" s="11"/>
    </row>
    <row r="2265" spans="8:14">
      <c r="H2265" s="114">
        <f t="shared" si="106"/>
        <v>-2.7398527890909463E-11</v>
      </c>
      <c r="I2265" s="82">
        <f t="shared" si="105"/>
        <v>0</v>
      </c>
      <c r="L2265" s="11"/>
      <c r="N2265" s="11"/>
    </row>
    <row r="2266" spans="8:14">
      <c r="H2266" s="114">
        <f t="shared" si="106"/>
        <v>-2.7398527890909463E-11</v>
      </c>
      <c r="I2266" s="82">
        <f t="shared" si="105"/>
        <v>0</v>
      </c>
      <c r="L2266" s="11"/>
      <c r="N2266" s="11"/>
    </row>
    <row r="2267" spans="8:14">
      <c r="H2267" s="114">
        <f t="shared" si="106"/>
        <v>-2.7398527890909463E-11</v>
      </c>
      <c r="I2267" s="82">
        <f t="shared" si="105"/>
        <v>0</v>
      </c>
      <c r="L2267" s="11"/>
      <c r="N2267" s="11"/>
    </row>
    <row r="2268" spans="8:14">
      <c r="H2268" s="114">
        <f t="shared" si="106"/>
        <v>-2.7398527890909463E-11</v>
      </c>
      <c r="I2268" s="82">
        <f t="shared" si="105"/>
        <v>0</v>
      </c>
      <c r="L2268" s="11"/>
      <c r="N2268" s="11"/>
    </row>
    <row r="2269" spans="8:14">
      <c r="H2269" s="114">
        <f t="shared" si="106"/>
        <v>-2.7398527890909463E-11</v>
      </c>
      <c r="I2269" s="82">
        <f t="shared" si="105"/>
        <v>0</v>
      </c>
      <c r="L2269" s="11"/>
      <c r="N2269" s="11"/>
    </row>
    <row r="2270" spans="8:14">
      <c r="H2270" s="114">
        <f t="shared" si="106"/>
        <v>-2.7398527890909463E-11</v>
      </c>
      <c r="I2270" s="82">
        <f t="shared" si="105"/>
        <v>0</v>
      </c>
      <c r="L2270" s="11"/>
      <c r="N2270" s="11"/>
    </row>
    <row r="2271" spans="8:14">
      <c r="H2271" s="114">
        <f t="shared" si="106"/>
        <v>-2.7398527890909463E-11</v>
      </c>
      <c r="I2271" s="82">
        <f t="shared" si="105"/>
        <v>0</v>
      </c>
      <c r="L2271" s="11"/>
      <c r="N2271" s="11"/>
    </row>
    <row r="2272" spans="8:14">
      <c r="H2272" s="114">
        <f t="shared" si="106"/>
        <v>-2.7398527890909463E-11</v>
      </c>
      <c r="I2272" s="82">
        <f t="shared" si="105"/>
        <v>0</v>
      </c>
      <c r="L2272" s="11"/>
      <c r="N2272" s="11"/>
    </row>
    <row r="2273" spans="8:14">
      <c r="H2273" s="114">
        <f t="shared" si="106"/>
        <v>-2.7398527890909463E-11</v>
      </c>
      <c r="I2273" s="82">
        <f t="shared" si="105"/>
        <v>0</v>
      </c>
      <c r="L2273" s="11"/>
      <c r="N2273" s="11"/>
    </row>
    <row r="2274" spans="8:14">
      <c r="H2274" s="114">
        <f t="shared" si="106"/>
        <v>-2.7398527890909463E-11</v>
      </c>
      <c r="I2274" s="82">
        <f t="shared" si="105"/>
        <v>0</v>
      </c>
      <c r="L2274" s="11"/>
      <c r="N2274" s="11"/>
    </row>
    <row r="2275" spans="8:14">
      <c r="H2275" s="114">
        <f t="shared" si="106"/>
        <v>-2.7398527890909463E-11</v>
      </c>
      <c r="I2275" s="82">
        <f t="shared" si="105"/>
        <v>0</v>
      </c>
      <c r="L2275" s="11"/>
      <c r="N2275" s="11"/>
    </row>
    <row r="2276" spans="8:14">
      <c r="H2276" s="114">
        <f t="shared" si="106"/>
        <v>-2.7398527890909463E-11</v>
      </c>
      <c r="I2276" s="82">
        <f t="shared" si="105"/>
        <v>0</v>
      </c>
      <c r="L2276" s="11"/>
      <c r="N2276" s="11"/>
    </row>
    <row r="2277" spans="8:14">
      <c r="H2277" s="114">
        <f t="shared" si="106"/>
        <v>-2.7398527890909463E-11</v>
      </c>
      <c r="I2277" s="82">
        <f t="shared" ref="I2277:I2340" si="107">I2276-G2277+D2277</f>
        <v>0</v>
      </c>
      <c r="L2277" s="11"/>
      <c r="N2277" s="11"/>
    </row>
    <row r="2278" spans="8:14">
      <c r="H2278" s="114">
        <f t="shared" si="106"/>
        <v>-2.7398527890909463E-11</v>
      </c>
      <c r="I2278" s="82">
        <f t="shared" si="107"/>
        <v>0</v>
      </c>
      <c r="L2278" s="11"/>
      <c r="N2278" s="11"/>
    </row>
    <row r="2279" spans="8:14">
      <c r="H2279" s="114">
        <f t="shared" si="106"/>
        <v>-2.7398527890909463E-11</v>
      </c>
      <c r="I2279" s="82">
        <f t="shared" si="107"/>
        <v>0</v>
      </c>
      <c r="L2279" s="11"/>
      <c r="N2279" s="11"/>
    </row>
    <row r="2280" spans="8:14">
      <c r="H2280" s="114">
        <f t="shared" si="106"/>
        <v>-2.7398527890909463E-11</v>
      </c>
      <c r="I2280" s="82">
        <f t="shared" si="107"/>
        <v>0</v>
      </c>
      <c r="L2280" s="11"/>
      <c r="N2280" s="11"/>
    </row>
    <row r="2281" spans="8:14">
      <c r="H2281" s="114">
        <f t="shared" si="106"/>
        <v>-2.7398527890909463E-11</v>
      </c>
      <c r="I2281" s="82">
        <f t="shared" si="107"/>
        <v>0</v>
      </c>
      <c r="L2281" s="11"/>
      <c r="N2281" s="11"/>
    </row>
    <row r="2282" spans="8:14">
      <c r="H2282" s="114">
        <f t="shared" si="106"/>
        <v>-2.7398527890909463E-11</v>
      </c>
      <c r="I2282" s="82">
        <f t="shared" si="107"/>
        <v>0</v>
      </c>
      <c r="L2282" s="11"/>
      <c r="N2282" s="11"/>
    </row>
    <row r="2283" spans="8:14">
      <c r="H2283" s="114">
        <f t="shared" si="106"/>
        <v>-2.7398527890909463E-11</v>
      </c>
      <c r="I2283" s="82">
        <f t="shared" si="107"/>
        <v>0</v>
      </c>
    </row>
    <row r="2284" spans="8:14">
      <c r="H2284" s="114">
        <f t="shared" si="106"/>
        <v>-2.7398527890909463E-11</v>
      </c>
      <c r="I2284" s="82">
        <f t="shared" si="107"/>
        <v>0</v>
      </c>
      <c r="L2284" s="11"/>
      <c r="N2284" s="11"/>
    </row>
    <row r="2285" spans="8:14">
      <c r="H2285" s="114">
        <f t="shared" si="106"/>
        <v>-2.7398527890909463E-11</v>
      </c>
      <c r="I2285" s="82">
        <f t="shared" si="107"/>
        <v>0</v>
      </c>
      <c r="L2285" s="11"/>
      <c r="N2285" s="11"/>
    </row>
    <row r="2286" spans="8:14">
      <c r="H2286" s="114">
        <f t="shared" si="106"/>
        <v>-2.7398527890909463E-11</v>
      </c>
      <c r="I2286" s="82">
        <f t="shared" si="107"/>
        <v>0</v>
      </c>
      <c r="L2286" s="11"/>
      <c r="N2286" s="11"/>
    </row>
    <row r="2287" spans="8:14">
      <c r="H2287" s="114">
        <f t="shared" si="106"/>
        <v>-2.7398527890909463E-11</v>
      </c>
      <c r="I2287" s="82">
        <f t="shared" si="107"/>
        <v>0</v>
      </c>
      <c r="L2287" s="11"/>
      <c r="N2287" s="11"/>
    </row>
    <row r="2288" spans="8:14">
      <c r="H2288" s="114">
        <f t="shared" si="106"/>
        <v>-2.7398527890909463E-11</v>
      </c>
      <c r="I2288" s="82">
        <f t="shared" si="107"/>
        <v>0</v>
      </c>
      <c r="L2288" s="11"/>
      <c r="N2288" s="11"/>
    </row>
    <row r="2289" spans="8:14">
      <c r="H2289" s="114">
        <f t="shared" si="106"/>
        <v>-2.7398527890909463E-11</v>
      </c>
      <c r="I2289" s="82">
        <f t="shared" si="107"/>
        <v>0</v>
      </c>
      <c r="L2289" s="11"/>
      <c r="N2289" s="11"/>
    </row>
    <row r="2290" spans="8:14">
      <c r="H2290" s="114">
        <f t="shared" si="106"/>
        <v>-2.7398527890909463E-11</v>
      </c>
      <c r="I2290" s="82">
        <f t="shared" si="107"/>
        <v>0</v>
      </c>
      <c r="L2290" s="11"/>
      <c r="N2290" s="11"/>
    </row>
    <row r="2291" spans="8:14">
      <c r="H2291" s="114">
        <f t="shared" si="106"/>
        <v>-2.7398527890909463E-11</v>
      </c>
      <c r="I2291" s="82">
        <f t="shared" si="107"/>
        <v>0</v>
      </c>
      <c r="L2291" s="11"/>
      <c r="N2291" s="11"/>
    </row>
    <row r="2292" spans="8:14">
      <c r="H2292" s="114">
        <f t="shared" si="106"/>
        <v>-2.7398527890909463E-11</v>
      </c>
      <c r="I2292" s="82">
        <f t="shared" si="107"/>
        <v>0</v>
      </c>
      <c r="L2292" s="11"/>
      <c r="N2292" s="11"/>
    </row>
    <row r="2293" spans="8:14">
      <c r="H2293" s="114">
        <f t="shared" si="106"/>
        <v>-2.7398527890909463E-11</v>
      </c>
      <c r="I2293" s="82">
        <f t="shared" si="107"/>
        <v>0</v>
      </c>
      <c r="L2293" s="11"/>
      <c r="N2293" s="11"/>
    </row>
    <row r="2294" spans="8:14">
      <c r="H2294" s="114">
        <f t="shared" si="106"/>
        <v>-2.7398527890909463E-11</v>
      </c>
      <c r="I2294" s="82">
        <f t="shared" si="107"/>
        <v>0</v>
      </c>
      <c r="L2294" s="11"/>
      <c r="N2294" s="11"/>
    </row>
    <row r="2295" spans="8:14">
      <c r="H2295" s="114">
        <f t="shared" si="106"/>
        <v>-2.7398527890909463E-11</v>
      </c>
      <c r="I2295" s="82">
        <f t="shared" si="107"/>
        <v>0</v>
      </c>
      <c r="L2295" s="11"/>
      <c r="N2295" s="11"/>
    </row>
    <row r="2296" spans="8:14">
      <c r="H2296" s="114">
        <f t="shared" si="106"/>
        <v>-2.7398527890909463E-11</v>
      </c>
      <c r="I2296" s="82">
        <f t="shared" si="107"/>
        <v>0</v>
      </c>
      <c r="L2296" s="11"/>
      <c r="N2296" s="11"/>
    </row>
    <row r="2297" spans="8:14">
      <c r="H2297" s="114">
        <f t="shared" si="106"/>
        <v>-2.7398527890909463E-11</v>
      </c>
      <c r="I2297" s="82">
        <f t="shared" si="107"/>
        <v>0</v>
      </c>
      <c r="L2297" s="11"/>
      <c r="N2297" s="11"/>
    </row>
    <row r="2298" spans="8:14">
      <c r="H2298" s="114">
        <f t="shared" si="106"/>
        <v>-2.7398527890909463E-11</v>
      </c>
      <c r="I2298" s="82">
        <f t="shared" si="107"/>
        <v>0</v>
      </c>
      <c r="L2298" s="11"/>
      <c r="N2298" s="11"/>
    </row>
    <row r="2299" spans="8:14">
      <c r="H2299" s="114">
        <f t="shared" si="106"/>
        <v>-2.7398527890909463E-11</v>
      </c>
      <c r="I2299" s="82">
        <f t="shared" si="107"/>
        <v>0</v>
      </c>
      <c r="L2299" s="11"/>
      <c r="N2299" s="11"/>
    </row>
    <row r="2300" spans="8:14">
      <c r="H2300" s="114">
        <f t="shared" si="106"/>
        <v>-2.7398527890909463E-11</v>
      </c>
      <c r="I2300" s="82">
        <f t="shared" si="107"/>
        <v>0</v>
      </c>
      <c r="L2300" s="11"/>
      <c r="N2300" s="11"/>
    </row>
    <row r="2301" spans="8:14">
      <c r="H2301" s="114">
        <f t="shared" si="106"/>
        <v>-2.7398527890909463E-11</v>
      </c>
      <c r="I2301" s="82">
        <f t="shared" si="107"/>
        <v>0</v>
      </c>
      <c r="L2301" s="11"/>
      <c r="N2301" s="11"/>
    </row>
    <row r="2302" spans="8:14">
      <c r="H2302" s="114">
        <f t="shared" si="106"/>
        <v>-2.7398527890909463E-11</v>
      </c>
      <c r="I2302" s="82">
        <f t="shared" si="107"/>
        <v>0</v>
      </c>
      <c r="L2302" s="11"/>
      <c r="N2302" s="11"/>
    </row>
    <row r="2303" spans="8:14">
      <c r="H2303" s="114">
        <f t="shared" si="106"/>
        <v>-2.7398527890909463E-11</v>
      </c>
      <c r="I2303" s="82">
        <f t="shared" si="107"/>
        <v>0</v>
      </c>
      <c r="L2303" s="11"/>
      <c r="N2303" s="11"/>
    </row>
    <row r="2304" spans="8:14">
      <c r="H2304" s="114">
        <f t="shared" si="106"/>
        <v>-2.7398527890909463E-11</v>
      </c>
      <c r="I2304" s="82">
        <f t="shared" si="107"/>
        <v>0</v>
      </c>
    </row>
    <row r="2305" spans="8:9">
      <c r="H2305" s="114">
        <f t="shared" si="106"/>
        <v>-2.7398527890909463E-11</v>
      </c>
      <c r="I2305" s="82">
        <f t="shared" si="107"/>
        <v>0</v>
      </c>
    </row>
    <row r="2306" spans="8:9">
      <c r="H2306" s="114">
        <f t="shared" si="106"/>
        <v>-2.7398527890909463E-11</v>
      </c>
      <c r="I2306" s="82">
        <f t="shared" si="107"/>
        <v>0</v>
      </c>
    </row>
    <row r="2307" spans="8:9">
      <c r="H2307" s="114">
        <f t="shared" si="106"/>
        <v>-2.7398527890909463E-11</v>
      </c>
      <c r="I2307" s="82">
        <f t="shared" si="107"/>
        <v>0</v>
      </c>
    </row>
    <row r="2308" spans="8:9">
      <c r="H2308" s="114">
        <f t="shared" si="106"/>
        <v>-2.7398527890909463E-11</v>
      </c>
      <c r="I2308" s="82">
        <f t="shared" si="107"/>
        <v>0</v>
      </c>
    </row>
    <row r="2309" spans="8:9">
      <c r="H2309" s="114">
        <f t="shared" si="106"/>
        <v>-2.7398527890909463E-11</v>
      </c>
      <c r="I2309" s="82">
        <f t="shared" si="107"/>
        <v>0</v>
      </c>
    </row>
    <row r="2310" spans="8:9">
      <c r="H2310" s="114">
        <f t="shared" si="106"/>
        <v>-2.7398527890909463E-11</v>
      </c>
      <c r="I2310" s="82">
        <f t="shared" si="107"/>
        <v>0</v>
      </c>
    </row>
    <row r="2311" spans="8:9">
      <c r="H2311" s="114">
        <f t="shared" si="106"/>
        <v>-2.7398527890909463E-11</v>
      </c>
      <c r="I2311" s="82">
        <f t="shared" si="107"/>
        <v>0</v>
      </c>
    </row>
    <row r="2312" spans="8:9">
      <c r="H2312" s="114">
        <f t="shared" si="106"/>
        <v>-2.7398527890909463E-11</v>
      </c>
      <c r="I2312" s="82">
        <f t="shared" si="107"/>
        <v>0</v>
      </c>
    </row>
    <row r="2313" spans="8:9">
      <c r="H2313" s="114">
        <f t="shared" si="106"/>
        <v>-2.7398527890909463E-11</v>
      </c>
      <c r="I2313" s="82">
        <f t="shared" si="107"/>
        <v>0</v>
      </c>
    </row>
    <row r="2314" spans="8:9">
      <c r="H2314" s="114">
        <f t="shared" si="106"/>
        <v>-2.7398527890909463E-11</v>
      </c>
      <c r="I2314" s="82">
        <f t="shared" si="107"/>
        <v>0</v>
      </c>
    </row>
    <row r="2315" spans="8:9">
      <c r="H2315" s="114">
        <f t="shared" si="106"/>
        <v>-2.7398527890909463E-11</v>
      </c>
      <c r="I2315" s="82">
        <f t="shared" si="107"/>
        <v>0</v>
      </c>
    </row>
    <row r="2316" spans="8:9">
      <c r="H2316" s="114">
        <f t="shared" si="106"/>
        <v>-2.7398527890909463E-11</v>
      </c>
      <c r="I2316" s="82">
        <f t="shared" si="107"/>
        <v>0</v>
      </c>
    </row>
    <row r="2317" spans="8:9">
      <c r="H2317" s="114">
        <f t="shared" si="106"/>
        <v>-2.7398527890909463E-11</v>
      </c>
      <c r="I2317" s="82">
        <f t="shared" si="107"/>
        <v>0</v>
      </c>
    </row>
    <row r="2318" spans="8:9">
      <c r="H2318" s="114">
        <f t="shared" si="106"/>
        <v>-2.7398527890909463E-11</v>
      </c>
      <c r="I2318" s="82">
        <f t="shared" si="107"/>
        <v>0</v>
      </c>
    </row>
    <row r="2319" spans="8:9">
      <c r="H2319" s="114">
        <f t="shared" si="106"/>
        <v>-2.7398527890909463E-11</v>
      </c>
      <c r="I2319" s="82">
        <f t="shared" si="107"/>
        <v>0</v>
      </c>
    </row>
    <row r="2320" spans="8:9">
      <c r="H2320" s="114">
        <f t="shared" si="106"/>
        <v>-2.7398527890909463E-11</v>
      </c>
      <c r="I2320" s="82">
        <f t="shared" si="107"/>
        <v>0</v>
      </c>
    </row>
    <row r="2321" spans="8:9">
      <c r="H2321" s="114">
        <f t="shared" ref="H2321:H2384" si="108">H2320-F2321+C2321</f>
        <v>-2.7398527890909463E-11</v>
      </c>
      <c r="I2321" s="82">
        <f t="shared" si="107"/>
        <v>0</v>
      </c>
    </row>
    <row r="2322" spans="8:9">
      <c r="H2322" s="114">
        <f t="shared" si="108"/>
        <v>-2.7398527890909463E-11</v>
      </c>
      <c r="I2322" s="82">
        <f t="shared" si="107"/>
        <v>0</v>
      </c>
    </row>
    <row r="2323" spans="8:9">
      <c r="H2323" s="114">
        <f t="shared" si="108"/>
        <v>-2.7398527890909463E-11</v>
      </c>
      <c r="I2323" s="82">
        <f t="shared" si="107"/>
        <v>0</v>
      </c>
    </row>
    <row r="2324" spans="8:9">
      <c r="H2324" s="114">
        <f t="shared" si="108"/>
        <v>-2.7398527890909463E-11</v>
      </c>
      <c r="I2324" s="82">
        <f t="shared" si="107"/>
        <v>0</v>
      </c>
    </row>
    <row r="2325" spans="8:9">
      <c r="H2325" s="114">
        <f t="shared" si="108"/>
        <v>-2.7398527890909463E-11</v>
      </c>
      <c r="I2325" s="82">
        <f t="shared" si="107"/>
        <v>0</v>
      </c>
    </row>
    <row r="2326" spans="8:9">
      <c r="H2326" s="114">
        <f t="shared" si="108"/>
        <v>-2.7398527890909463E-11</v>
      </c>
      <c r="I2326" s="82">
        <f t="shared" si="107"/>
        <v>0</v>
      </c>
    </row>
    <row r="2327" spans="8:9">
      <c r="H2327" s="114">
        <f t="shared" si="108"/>
        <v>-2.7398527890909463E-11</v>
      </c>
      <c r="I2327" s="82">
        <f t="shared" si="107"/>
        <v>0</v>
      </c>
    </row>
    <row r="2328" spans="8:9">
      <c r="H2328" s="114">
        <f t="shared" si="108"/>
        <v>-2.7398527890909463E-11</v>
      </c>
      <c r="I2328" s="82">
        <f t="shared" si="107"/>
        <v>0</v>
      </c>
    </row>
    <row r="2329" spans="8:9">
      <c r="H2329" s="114">
        <f t="shared" si="108"/>
        <v>-2.7398527890909463E-11</v>
      </c>
      <c r="I2329" s="82">
        <f t="shared" si="107"/>
        <v>0</v>
      </c>
    </row>
    <row r="2330" spans="8:9">
      <c r="H2330" s="114">
        <f t="shared" si="108"/>
        <v>-2.7398527890909463E-11</v>
      </c>
      <c r="I2330" s="82">
        <f t="shared" si="107"/>
        <v>0</v>
      </c>
    </row>
    <row r="2331" spans="8:9">
      <c r="H2331" s="114">
        <f t="shared" si="108"/>
        <v>-2.7398527890909463E-11</v>
      </c>
      <c r="I2331" s="82">
        <f t="shared" si="107"/>
        <v>0</v>
      </c>
    </row>
    <row r="2332" spans="8:9">
      <c r="H2332" s="114">
        <f t="shared" si="108"/>
        <v>-2.7398527890909463E-11</v>
      </c>
      <c r="I2332" s="82">
        <f t="shared" si="107"/>
        <v>0</v>
      </c>
    </row>
    <row r="2333" spans="8:9">
      <c r="H2333" s="114">
        <f t="shared" si="108"/>
        <v>-2.7398527890909463E-11</v>
      </c>
      <c r="I2333" s="82">
        <f t="shared" si="107"/>
        <v>0</v>
      </c>
    </row>
    <row r="2334" spans="8:9">
      <c r="H2334" s="114">
        <f t="shared" si="108"/>
        <v>-2.7398527890909463E-11</v>
      </c>
      <c r="I2334" s="82">
        <f t="shared" si="107"/>
        <v>0</v>
      </c>
    </row>
    <row r="2335" spans="8:9">
      <c r="H2335" s="114">
        <f t="shared" si="108"/>
        <v>-2.7398527890909463E-11</v>
      </c>
      <c r="I2335" s="82">
        <f t="shared" si="107"/>
        <v>0</v>
      </c>
    </row>
    <row r="2336" spans="8:9">
      <c r="H2336" s="114">
        <f t="shared" si="108"/>
        <v>-2.7398527890909463E-11</v>
      </c>
      <c r="I2336" s="82">
        <f t="shared" si="107"/>
        <v>0</v>
      </c>
    </row>
    <row r="2337" spans="8:9">
      <c r="H2337" s="114">
        <f t="shared" si="108"/>
        <v>-2.7398527890909463E-11</v>
      </c>
      <c r="I2337" s="82">
        <f t="shared" si="107"/>
        <v>0</v>
      </c>
    </row>
    <row r="2338" spans="8:9">
      <c r="H2338" s="114">
        <f t="shared" si="108"/>
        <v>-2.7398527890909463E-11</v>
      </c>
      <c r="I2338" s="82">
        <f t="shared" si="107"/>
        <v>0</v>
      </c>
    </row>
    <row r="2339" spans="8:9">
      <c r="H2339" s="114">
        <f t="shared" si="108"/>
        <v>-2.7398527890909463E-11</v>
      </c>
      <c r="I2339" s="82">
        <f t="shared" si="107"/>
        <v>0</v>
      </c>
    </row>
    <row r="2340" spans="8:9">
      <c r="H2340" s="114">
        <f t="shared" si="108"/>
        <v>-2.7398527890909463E-11</v>
      </c>
      <c r="I2340" s="82">
        <f t="shared" si="107"/>
        <v>0</v>
      </c>
    </row>
    <row r="2341" spans="8:9">
      <c r="H2341" s="114">
        <f t="shared" si="108"/>
        <v>-2.7398527890909463E-11</v>
      </c>
      <c r="I2341" s="82">
        <f t="shared" ref="I2341:I2404" si="109">I2340-G2341+D2341</f>
        <v>0</v>
      </c>
    </row>
    <row r="2342" spans="8:9">
      <c r="H2342" s="114">
        <f t="shared" si="108"/>
        <v>-2.7398527890909463E-11</v>
      </c>
      <c r="I2342" s="82">
        <f t="shared" si="109"/>
        <v>0</v>
      </c>
    </row>
    <row r="2343" spans="8:9">
      <c r="H2343" s="114">
        <f t="shared" si="108"/>
        <v>-2.7398527890909463E-11</v>
      </c>
      <c r="I2343" s="82">
        <f t="shared" si="109"/>
        <v>0</v>
      </c>
    </row>
    <row r="2344" spans="8:9">
      <c r="H2344" s="114">
        <f t="shared" si="108"/>
        <v>-2.7398527890909463E-11</v>
      </c>
      <c r="I2344" s="82">
        <f t="shared" si="109"/>
        <v>0</v>
      </c>
    </row>
    <row r="2345" spans="8:9">
      <c r="H2345" s="114">
        <f t="shared" si="108"/>
        <v>-2.7398527890909463E-11</v>
      </c>
      <c r="I2345" s="82">
        <f t="shared" si="109"/>
        <v>0</v>
      </c>
    </row>
    <row r="2346" spans="8:9">
      <c r="H2346" s="114">
        <f t="shared" si="108"/>
        <v>-2.7398527890909463E-11</v>
      </c>
      <c r="I2346" s="82">
        <f t="shared" si="109"/>
        <v>0</v>
      </c>
    </row>
    <row r="2347" spans="8:9">
      <c r="H2347" s="114">
        <f t="shared" si="108"/>
        <v>-2.7398527890909463E-11</v>
      </c>
      <c r="I2347" s="82">
        <f t="shared" si="109"/>
        <v>0</v>
      </c>
    </row>
    <row r="2348" spans="8:9">
      <c r="H2348" s="114">
        <f t="shared" si="108"/>
        <v>-2.7398527890909463E-11</v>
      </c>
      <c r="I2348" s="82">
        <f t="shared" si="109"/>
        <v>0</v>
      </c>
    </row>
    <row r="2349" spans="8:9">
      <c r="H2349" s="114">
        <f t="shared" si="108"/>
        <v>-2.7398527890909463E-11</v>
      </c>
      <c r="I2349" s="82">
        <f t="shared" si="109"/>
        <v>0</v>
      </c>
    </row>
    <row r="2350" spans="8:9">
      <c r="H2350" s="114">
        <f t="shared" si="108"/>
        <v>-2.7398527890909463E-11</v>
      </c>
      <c r="I2350" s="82">
        <f t="shared" si="109"/>
        <v>0</v>
      </c>
    </row>
    <row r="2351" spans="8:9">
      <c r="H2351" s="114">
        <f t="shared" si="108"/>
        <v>-2.7398527890909463E-11</v>
      </c>
      <c r="I2351" s="82">
        <f t="shared" si="109"/>
        <v>0</v>
      </c>
    </row>
    <row r="2352" spans="8:9">
      <c r="H2352" s="114">
        <f t="shared" si="108"/>
        <v>-2.7398527890909463E-11</v>
      </c>
      <c r="I2352" s="82">
        <f t="shared" si="109"/>
        <v>0</v>
      </c>
    </row>
    <row r="2353" spans="8:9">
      <c r="H2353" s="114">
        <f t="shared" si="108"/>
        <v>-2.7398527890909463E-11</v>
      </c>
      <c r="I2353" s="82">
        <f t="shared" si="109"/>
        <v>0</v>
      </c>
    </row>
    <row r="2354" spans="8:9">
      <c r="H2354" s="114">
        <f t="shared" si="108"/>
        <v>-2.7398527890909463E-11</v>
      </c>
      <c r="I2354" s="82">
        <f t="shared" si="109"/>
        <v>0</v>
      </c>
    </row>
    <row r="2355" spans="8:9">
      <c r="H2355" s="114">
        <f t="shared" si="108"/>
        <v>-2.7398527890909463E-11</v>
      </c>
      <c r="I2355" s="82">
        <f t="shared" si="109"/>
        <v>0</v>
      </c>
    </row>
    <row r="2356" spans="8:9">
      <c r="H2356" s="114">
        <f t="shared" si="108"/>
        <v>-2.7398527890909463E-11</v>
      </c>
      <c r="I2356" s="82">
        <f t="shared" si="109"/>
        <v>0</v>
      </c>
    </row>
    <row r="2357" spans="8:9">
      <c r="H2357" s="114">
        <f t="shared" si="108"/>
        <v>-2.7398527890909463E-11</v>
      </c>
      <c r="I2357" s="82">
        <f t="shared" si="109"/>
        <v>0</v>
      </c>
    </row>
    <row r="2358" spans="8:9">
      <c r="H2358" s="114">
        <f t="shared" si="108"/>
        <v>-2.7398527890909463E-11</v>
      </c>
      <c r="I2358" s="82">
        <f t="shared" si="109"/>
        <v>0</v>
      </c>
    </row>
    <row r="2359" spans="8:9">
      <c r="H2359" s="114">
        <f t="shared" si="108"/>
        <v>-2.7398527890909463E-11</v>
      </c>
      <c r="I2359" s="82">
        <f t="shared" si="109"/>
        <v>0</v>
      </c>
    </row>
    <row r="2360" spans="8:9">
      <c r="H2360" s="114">
        <f t="shared" si="108"/>
        <v>-2.7398527890909463E-11</v>
      </c>
      <c r="I2360" s="82">
        <f t="shared" si="109"/>
        <v>0</v>
      </c>
    </row>
    <row r="2361" spans="8:9">
      <c r="H2361" s="114">
        <f t="shared" si="108"/>
        <v>-2.7398527890909463E-11</v>
      </c>
      <c r="I2361" s="82">
        <f t="shared" si="109"/>
        <v>0</v>
      </c>
    </row>
    <row r="2362" spans="8:9">
      <c r="H2362" s="114">
        <f t="shared" si="108"/>
        <v>-2.7398527890909463E-11</v>
      </c>
      <c r="I2362" s="82">
        <f t="shared" si="109"/>
        <v>0</v>
      </c>
    </row>
    <row r="2363" spans="8:9">
      <c r="H2363" s="114">
        <f t="shared" si="108"/>
        <v>-2.7398527890909463E-11</v>
      </c>
      <c r="I2363" s="82">
        <f t="shared" si="109"/>
        <v>0</v>
      </c>
    </row>
    <row r="2364" spans="8:9">
      <c r="H2364" s="114">
        <f t="shared" si="108"/>
        <v>-2.7398527890909463E-11</v>
      </c>
      <c r="I2364" s="82">
        <f t="shared" si="109"/>
        <v>0</v>
      </c>
    </row>
    <row r="2365" spans="8:9">
      <c r="H2365" s="114">
        <f t="shared" si="108"/>
        <v>-2.7398527890909463E-11</v>
      </c>
      <c r="I2365" s="82">
        <f t="shared" si="109"/>
        <v>0</v>
      </c>
    </row>
    <row r="2366" spans="8:9">
      <c r="H2366" s="114">
        <f t="shared" si="108"/>
        <v>-2.7398527890909463E-11</v>
      </c>
      <c r="I2366" s="82">
        <f t="shared" si="109"/>
        <v>0</v>
      </c>
    </row>
    <row r="2367" spans="8:9">
      <c r="H2367" s="114">
        <f t="shared" si="108"/>
        <v>-2.7398527890909463E-11</v>
      </c>
      <c r="I2367" s="82">
        <f t="shared" si="109"/>
        <v>0</v>
      </c>
    </row>
    <row r="2368" spans="8:9">
      <c r="H2368" s="114">
        <f t="shared" si="108"/>
        <v>-2.7398527890909463E-11</v>
      </c>
      <c r="I2368" s="82">
        <f t="shared" si="109"/>
        <v>0</v>
      </c>
    </row>
    <row r="2369" spans="8:9">
      <c r="H2369" s="114">
        <f t="shared" si="108"/>
        <v>-2.7398527890909463E-11</v>
      </c>
      <c r="I2369" s="82">
        <f t="shared" si="109"/>
        <v>0</v>
      </c>
    </row>
    <row r="2370" spans="8:9">
      <c r="H2370" s="114">
        <f t="shared" si="108"/>
        <v>-2.7398527890909463E-11</v>
      </c>
      <c r="I2370" s="82">
        <f t="shared" si="109"/>
        <v>0</v>
      </c>
    </row>
    <row r="2371" spans="8:9">
      <c r="H2371" s="114">
        <f t="shared" si="108"/>
        <v>-2.7398527890909463E-11</v>
      </c>
      <c r="I2371" s="82">
        <f t="shared" si="109"/>
        <v>0</v>
      </c>
    </row>
    <row r="2372" spans="8:9">
      <c r="H2372" s="114">
        <f t="shared" si="108"/>
        <v>-2.7398527890909463E-11</v>
      </c>
      <c r="I2372" s="82">
        <f t="shared" si="109"/>
        <v>0</v>
      </c>
    </row>
    <row r="2373" spans="8:9">
      <c r="H2373" s="114">
        <f t="shared" si="108"/>
        <v>-2.7398527890909463E-11</v>
      </c>
      <c r="I2373" s="82">
        <f t="shared" si="109"/>
        <v>0</v>
      </c>
    </row>
    <row r="2374" spans="8:9">
      <c r="H2374" s="114">
        <f t="shared" si="108"/>
        <v>-2.7398527890909463E-11</v>
      </c>
      <c r="I2374" s="82">
        <f t="shared" si="109"/>
        <v>0</v>
      </c>
    </row>
    <row r="2375" spans="8:9">
      <c r="H2375" s="114">
        <f t="shared" si="108"/>
        <v>-2.7398527890909463E-11</v>
      </c>
      <c r="I2375" s="82">
        <f t="shared" si="109"/>
        <v>0</v>
      </c>
    </row>
    <row r="2376" spans="8:9">
      <c r="H2376" s="114">
        <f t="shared" si="108"/>
        <v>-2.7398527890909463E-11</v>
      </c>
      <c r="I2376" s="82">
        <f t="shared" si="109"/>
        <v>0</v>
      </c>
    </row>
    <row r="2377" spans="8:9">
      <c r="H2377" s="114">
        <f t="shared" si="108"/>
        <v>-2.7398527890909463E-11</v>
      </c>
      <c r="I2377" s="82">
        <f t="shared" si="109"/>
        <v>0</v>
      </c>
    </row>
    <row r="2378" spans="8:9">
      <c r="H2378" s="114">
        <f t="shared" si="108"/>
        <v>-2.7398527890909463E-11</v>
      </c>
      <c r="I2378" s="82">
        <f t="shared" si="109"/>
        <v>0</v>
      </c>
    </row>
    <row r="2379" spans="8:9">
      <c r="H2379" s="114">
        <f t="shared" si="108"/>
        <v>-2.7398527890909463E-11</v>
      </c>
      <c r="I2379" s="82">
        <f t="shared" si="109"/>
        <v>0</v>
      </c>
    </row>
    <row r="2380" spans="8:9">
      <c r="H2380" s="114">
        <f t="shared" si="108"/>
        <v>-2.7398527890909463E-11</v>
      </c>
      <c r="I2380" s="82">
        <f t="shared" si="109"/>
        <v>0</v>
      </c>
    </row>
    <row r="2381" spans="8:9">
      <c r="H2381" s="114">
        <f t="shared" si="108"/>
        <v>-2.7398527890909463E-11</v>
      </c>
      <c r="I2381" s="82">
        <f t="shared" si="109"/>
        <v>0</v>
      </c>
    </row>
    <row r="2382" spans="8:9">
      <c r="H2382" s="114">
        <f t="shared" si="108"/>
        <v>-2.7398527890909463E-11</v>
      </c>
      <c r="I2382" s="82">
        <f t="shared" si="109"/>
        <v>0</v>
      </c>
    </row>
    <row r="2383" spans="8:9">
      <c r="H2383" s="114">
        <f t="shared" si="108"/>
        <v>-2.7398527890909463E-11</v>
      </c>
      <c r="I2383" s="82">
        <f t="shared" si="109"/>
        <v>0</v>
      </c>
    </row>
    <row r="2384" spans="8:9">
      <c r="H2384" s="114">
        <f t="shared" si="108"/>
        <v>-2.7398527890909463E-11</v>
      </c>
      <c r="I2384" s="82">
        <f t="shared" si="109"/>
        <v>0</v>
      </c>
    </row>
    <row r="2385" spans="8:9">
      <c r="H2385" s="114">
        <f t="shared" ref="H2385:H2434" si="110">H2384-F2385+C2385</f>
        <v>-2.7398527890909463E-11</v>
      </c>
      <c r="I2385" s="82">
        <f t="shared" si="109"/>
        <v>0</v>
      </c>
    </row>
    <row r="2386" spans="8:9">
      <c r="H2386" s="114">
        <f t="shared" si="110"/>
        <v>-2.7398527890909463E-11</v>
      </c>
      <c r="I2386" s="82">
        <f t="shared" si="109"/>
        <v>0</v>
      </c>
    </row>
    <row r="2387" spans="8:9">
      <c r="H2387" s="114">
        <f t="shared" si="110"/>
        <v>-2.7398527890909463E-11</v>
      </c>
      <c r="I2387" s="82">
        <f t="shared" si="109"/>
        <v>0</v>
      </c>
    </row>
    <row r="2388" spans="8:9">
      <c r="H2388" s="114">
        <f t="shared" si="110"/>
        <v>-2.7398527890909463E-11</v>
      </c>
      <c r="I2388" s="82">
        <f t="shared" si="109"/>
        <v>0</v>
      </c>
    </row>
    <row r="2389" spans="8:9">
      <c r="H2389" s="114">
        <f t="shared" si="110"/>
        <v>-2.7398527890909463E-11</v>
      </c>
      <c r="I2389" s="82">
        <f t="shared" si="109"/>
        <v>0</v>
      </c>
    </row>
    <row r="2390" spans="8:9">
      <c r="H2390" s="114">
        <f t="shared" si="110"/>
        <v>-2.7398527890909463E-11</v>
      </c>
      <c r="I2390" s="82">
        <f t="shared" si="109"/>
        <v>0</v>
      </c>
    </row>
    <row r="2391" spans="8:9">
      <c r="H2391" s="114">
        <f t="shared" si="110"/>
        <v>-2.7398527890909463E-11</v>
      </c>
      <c r="I2391" s="82">
        <f t="shared" si="109"/>
        <v>0</v>
      </c>
    </row>
    <row r="2392" spans="8:9">
      <c r="H2392" s="114">
        <f t="shared" si="110"/>
        <v>-2.7398527890909463E-11</v>
      </c>
      <c r="I2392" s="82">
        <f t="shared" si="109"/>
        <v>0</v>
      </c>
    </row>
    <row r="2393" spans="8:9">
      <c r="H2393" s="114">
        <f t="shared" si="110"/>
        <v>-2.7398527890909463E-11</v>
      </c>
      <c r="I2393" s="82">
        <f t="shared" si="109"/>
        <v>0</v>
      </c>
    </row>
    <row r="2394" spans="8:9">
      <c r="H2394" s="114">
        <f t="shared" si="110"/>
        <v>-2.7398527890909463E-11</v>
      </c>
      <c r="I2394" s="82">
        <f t="shared" si="109"/>
        <v>0</v>
      </c>
    </row>
    <row r="2395" spans="8:9">
      <c r="H2395" s="114">
        <f t="shared" si="110"/>
        <v>-2.7398527890909463E-11</v>
      </c>
      <c r="I2395" s="82">
        <f t="shared" si="109"/>
        <v>0</v>
      </c>
    </row>
    <row r="2396" spans="8:9">
      <c r="H2396" s="114">
        <f t="shared" si="110"/>
        <v>-2.7398527890909463E-11</v>
      </c>
      <c r="I2396" s="82">
        <f t="shared" si="109"/>
        <v>0</v>
      </c>
    </row>
    <row r="2397" spans="8:9">
      <c r="H2397" s="114">
        <f t="shared" si="110"/>
        <v>-2.7398527890909463E-11</v>
      </c>
      <c r="I2397" s="82">
        <f t="shared" si="109"/>
        <v>0</v>
      </c>
    </row>
    <row r="2398" spans="8:9">
      <c r="H2398" s="114">
        <f t="shared" si="110"/>
        <v>-2.7398527890909463E-11</v>
      </c>
      <c r="I2398" s="82">
        <f t="shared" si="109"/>
        <v>0</v>
      </c>
    </row>
    <row r="2399" spans="8:9">
      <c r="H2399" s="114">
        <f t="shared" si="110"/>
        <v>-2.7398527890909463E-11</v>
      </c>
      <c r="I2399" s="82">
        <f t="shared" si="109"/>
        <v>0</v>
      </c>
    </row>
    <row r="2400" spans="8:9">
      <c r="H2400" s="114">
        <f t="shared" si="110"/>
        <v>-2.7398527890909463E-11</v>
      </c>
      <c r="I2400" s="82">
        <f t="shared" si="109"/>
        <v>0</v>
      </c>
    </row>
    <row r="2401" spans="8:9">
      <c r="H2401" s="114">
        <f t="shared" si="110"/>
        <v>-2.7398527890909463E-11</v>
      </c>
      <c r="I2401" s="82">
        <f t="shared" si="109"/>
        <v>0</v>
      </c>
    </row>
    <row r="2402" spans="8:9">
      <c r="H2402" s="114">
        <f t="shared" si="110"/>
        <v>-2.7398527890909463E-11</v>
      </c>
      <c r="I2402" s="82">
        <f t="shared" si="109"/>
        <v>0</v>
      </c>
    </row>
    <row r="2403" spans="8:9">
      <c r="H2403" s="114">
        <f t="shared" si="110"/>
        <v>-2.7398527890909463E-11</v>
      </c>
      <c r="I2403" s="82">
        <f t="shared" si="109"/>
        <v>0</v>
      </c>
    </row>
    <row r="2404" spans="8:9">
      <c r="H2404" s="114">
        <f t="shared" si="110"/>
        <v>-2.7398527890909463E-11</v>
      </c>
      <c r="I2404" s="82">
        <f t="shared" si="109"/>
        <v>0</v>
      </c>
    </row>
    <row r="2405" spans="8:9">
      <c r="H2405" s="114">
        <f t="shared" si="110"/>
        <v>-2.7398527890909463E-11</v>
      </c>
      <c r="I2405" s="82">
        <f t="shared" ref="I2405:I2432" si="111">I2404-G2405+D2405</f>
        <v>0</v>
      </c>
    </row>
    <row r="2406" spans="8:9">
      <c r="H2406" s="114">
        <f t="shared" si="110"/>
        <v>-2.7398527890909463E-11</v>
      </c>
      <c r="I2406" s="82">
        <f t="shared" si="111"/>
        <v>0</v>
      </c>
    </row>
    <row r="2407" spans="8:9">
      <c r="H2407" s="114">
        <f t="shared" si="110"/>
        <v>-2.7398527890909463E-11</v>
      </c>
      <c r="I2407" s="82">
        <f t="shared" si="111"/>
        <v>0</v>
      </c>
    </row>
    <row r="2408" spans="8:9">
      <c r="H2408" s="114">
        <f t="shared" si="110"/>
        <v>-2.7398527890909463E-11</v>
      </c>
      <c r="I2408" s="82">
        <f t="shared" si="111"/>
        <v>0</v>
      </c>
    </row>
    <row r="2409" spans="8:9">
      <c r="H2409" s="114">
        <f t="shared" si="110"/>
        <v>-2.7398527890909463E-11</v>
      </c>
      <c r="I2409" s="82">
        <f t="shared" si="111"/>
        <v>0</v>
      </c>
    </row>
    <row r="2410" spans="8:9">
      <c r="H2410" s="114">
        <f t="shared" si="110"/>
        <v>-2.7398527890909463E-11</v>
      </c>
      <c r="I2410" s="82">
        <f t="shared" si="111"/>
        <v>0</v>
      </c>
    </row>
    <row r="2411" spans="8:9">
      <c r="H2411" s="114">
        <f t="shared" si="110"/>
        <v>-2.7398527890909463E-11</v>
      </c>
      <c r="I2411" s="82">
        <f t="shared" si="111"/>
        <v>0</v>
      </c>
    </row>
    <row r="2412" spans="8:9">
      <c r="H2412" s="114">
        <f t="shared" si="110"/>
        <v>-2.7398527890909463E-11</v>
      </c>
      <c r="I2412" s="82">
        <f t="shared" si="111"/>
        <v>0</v>
      </c>
    </row>
    <row r="2413" spans="8:9">
      <c r="H2413" s="114">
        <f t="shared" si="110"/>
        <v>-2.7398527890909463E-11</v>
      </c>
      <c r="I2413" s="82">
        <f t="shared" si="111"/>
        <v>0</v>
      </c>
    </row>
    <row r="2414" spans="8:9">
      <c r="H2414" s="114">
        <f t="shared" si="110"/>
        <v>-2.7398527890909463E-11</v>
      </c>
      <c r="I2414" s="82">
        <f t="shared" si="111"/>
        <v>0</v>
      </c>
    </row>
    <row r="2415" spans="8:9">
      <c r="H2415" s="114">
        <f t="shared" si="110"/>
        <v>-2.7398527890909463E-11</v>
      </c>
      <c r="I2415" s="82">
        <f t="shared" si="111"/>
        <v>0</v>
      </c>
    </row>
    <row r="2416" spans="8:9">
      <c r="H2416" s="114">
        <f t="shared" si="110"/>
        <v>-2.7398527890909463E-11</v>
      </c>
      <c r="I2416" s="82">
        <f t="shared" si="111"/>
        <v>0</v>
      </c>
    </row>
    <row r="2417" spans="8:9">
      <c r="H2417" s="114">
        <f t="shared" si="110"/>
        <v>-2.7398527890909463E-11</v>
      </c>
      <c r="I2417" s="82">
        <f t="shared" si="111"/>
        <v>0</v>
      </c>
    </row>
    <row r="2418" spans="8:9">
      <c r="H2418" s="114">
        <f t="shared" si="110"/>
        <v>-2.7398527890909463E-11</v>
      </c>
      <c r="I2418" s="82">
        <f t="shared" si="111"/>
        <v>0</v>
      </c>
    </row>
    <row r="2419" spans="8:9">
      <c r="H2419" s="114">
        <f t="shared" si="110"/>
        <v>-2.7398527890909463E-11</v>
      </c>
      <c r="I2419" s="82">
        <f t="shared" si="111"/>
        <v>0</v>
      </c>
    </row>
    <row r="2420" spans="8:9">
      <c r="H2420" s="114">
        <f t="shared" si="110"/>
        <v>-2.7398527890909463E-11</v>
      </c>
      <c r="I2420" s="82">
        <f t="shared" si="111"/>
        <v>0</v>
      </c>
    </row>
    <row r="2421" spans="8:9">
      <c r="H2421" s="114">
        <f t="shared" si="110"/>
        <v>-2.7398527890909463E-11</v>
      </c>
      <c r="I2421" s="82">
        <f t="shared" si="111"/>
        <v>0</v>
      </c>
    </row>
    <row r="2422" spans="8:9">
      <c r="H2422" s="114">
        <f t="shared" si="110"/>
        <v>-2.7398527890909463E-11</v>
      </c>
      <c r="I2422" s="82">
        <f t="shared" si="111"/>
        <v>0</v>
      </c>
    </row>
    <row r="2423" spans="8:9">
      <c r="H2423" s="114">
        <f t="shared" si="110"/>
        <v>-2.7398527890909463E-11</v>
      </c>
      <c r="I2423" s="82">
        <f t="shared" si="111"/>
        <v>0</v>
      </c>
    </row>
    <row r="2424" spans="8:9">
      <c r="H2424" s="114">
        <f t="shared" si="110"/>
        <v>-2.7398527890909463E-11</v>
      </c>
      <c r="I2424" s="82">
        <f t="shared" si="111"/>
        <v>0</v>
      </c>
    </row>
    <row r="2425" spans="8:9">
      <c r="H2425" s="114">
        <f t="shared" si="110"/>
        <v>-2.7398527890909463E-11</v>
      </c>
      <c r="I2425" s="82">
        <f t="shared" si="111"/>
        <v>0</v>
      </c>
    </row>
    <row r="2426" spans="8:9">
      <c r="H2426" s="114">
        <f t="shared" si="110"/>
        <v>-2.7398527890909463E-11</v>
      </c>
      <c r="I2426" s="82">
        <f t="shared" si="111"/>
        <v>0</v>
      </c>
    </row>
    <row r="2427" spans="8:9">
      <c r="H2427" s="114">
        <f t="shared" si="110"/>
        <v>-2.7398527890909463E-11</v>
      </c>
      <c r="I2427" s="82">
        <f t="shared" si="111"/>
        <v>0</v>
      </c>
    </row>
    <row r="2428" spans="8:9">
      <c r="H2428" s="114">
        <f t="shared" si="110"/>
        <v>-2.7398527890909463E-11</v>
      </c>
      <c r="I2428" s="82">
        <f t="shared" si="111"/>
        <v>0</v>
      </c>
    </row>
    <row r="2429" spans="8:9">
      <c r="H2429" s="114">
        <f t="shared" si="110"/>
        <v>-2.7398527890909463E-11</v>
      </c>
      <c r="I2429" s="82">
        <f t="shared" si="111"/>
        <v>0</v>
      </c>
    </row>
    <row r="2430" spans="8:9">
      <c r="H2430" s="114">
        <f t="shared" si="110"/>
        <v>-2.7398527890909463E-11</v>
      </c>
      <c r="I2430" s="82">
        <f t="shared" si="111"/>
        <v>0</v>
      </c>
    </row>
    <row r="2431" spans="8:9">
      <c r="H2431" s="114">
        <f t="shared" si="110"/>
        <v>-2.7398527890909463E-11</v>
      </c>
      <c r="I2431" s="82">
        <f t="shared" si="111"/>
        <v>0</v>
      </c>
    </row>
    <row r="2432" spans="8:9">
      <c r="H2432" s="114">
        <f t="shared" si="110"/>
        <v>-2.7398527890909463E-11</v>
      </c>
      <c r="I2432" s="82">
        <f t="shared" si="111"/>
        <v>0</v>
      </c>
    </row>
    <row r="2433" spans="8:9">
      <c r="H2433" s="114">
        <f t="shared" si="110"/>
        <v>-2.7398527890909463E-11</v>
      </c>
      <c r="I2433" s="82">
        <f t="shared" ref="I2433:I2434" si="112">I2432-G2433+D2433</f>
        <v>0</v>
      </c>
    </row>
    <row r="2434" spans="8:9">
      <c r="H2434" s="114">
        <f t="shared" si="110"/>
        <v>-2.7398527890909463E-11</v>
      </c>
      <c r="I2434" s="82">
        <f t="shared" si="112"/>
        <v>0</v>
      </c>
    </row>
  </sheetData>
  <autoFilter ref="A11:W378"/>
  <sortState ref="B141:N161">
    <sortCondition ref="J141:J161"/>
  </sortState>
  <mergeCells count="10">
    <mergeCell ref="L8:M8"/>
    <mergeCell ref="L9:O9"/>
    <mergeCell ref="C6:K7"/>
    <mergeCell ref="A8:B8"/>
    <mergeCell ref="A10:B10"/>
    <mergeCell ref="C10:D10"/>
    <mergeCell ref="F10:G10"/>
    <mergeCell ref="H10:I10"/>
    <mergeCell ref="F8:K8"/>
    <mergeCell ref="C8:D8"/>
  </mergeCells>
  <phoneticPr fontId="0" type="noConversion"/>
  <pageMargins left="0.74803149606299213" right="0.74803149606299213" top="0.98425196850393704" bottom="0.98425196850393704" header="0" footer="0"/>
  <pageSetup fitToHeight="0" orientation="landscape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209"/>
  <sheetViews>
    <sheetView zoomScale="130" zoomScaleNormal="130" workbookViewId="0">
      <selection activeCell="I12" sqref="I12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4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4" t="s">
        <v>134</v>
      </c>
      <c r="D2" s="704"/>
      <c r="E2" s="704"/>
      <c r="F2" s="704"/>
      <c r="G2" s="704"/>
      <c r="H2" s="704"/>
      <c r="I2" s="704"/>
      <c r="J2" s="704"/>
      <c r="K2" s="704"/>
    </row>
    <row r="3" spans="1:18" ht="24.75" customHeight="1" thickBot="1">
      <c r="A3" s="1"/>
      <c r="C3" s="705"/>
      <c r="D3" s="705"/>
      <c r="E3" s="705"/>
      <c r="F3" s="705"/>
      <c r="G3" s="705"/>
      <c r="H3" s="705"/>
      <c r="I3" s="705"/>
      <c r="J3" s="705"/>
      <c r="K3" s="705"/>
    </row>
    <row r="4" spans="1:18" ht="24.75" thickTop="1" thickBot="1">
      <c r="A4" s="703"/>
      <c r="B4" s="703"/>
      <c r="C4" s="709" t="s">
        <v>22</v>
      </c>
      <c r="D4" s="709"/>
      <c r="E4" s="706" t="s">
        <v>177</v>
      </c>
      <c r="F4" s="707"/>
      <c r="G4" s="707"/>
      <c r="H4" s="707"/>
      <c r="I4" s="707"/>
      <c r="J4" s="707"/>
      <c r="K4" s="708"/>
      <c r="L4" s="467">
        <v>218</v>
      </c>
    </row>
    <row r="5" spans="1:18" ht="12" customHeight="1" thickTop="1" thickBot="1">
      <c r="A5" s="168"/>
      <c r="B5" s="169"/>
      <c r="C5" s="170"/>
      <c r="D5" s="168"/>
      <c r="E5" s="171"/>
      <c r="F5" s="169"/>
      <c r="G5" s="170"/>
      <c r="H5" s="168"/>
      <c r="I5" s="168"/>
      <c r="J5" s="168"/>
      <c r="K5" s="716" t="s">
        <v>20</v>
      </c>
      <c r="L5" s="717"/>
      <c r="M5" s="718"/>
      <c r="N5" s="373"/>
      <c r="O5" s="374"/>
      <c r="P5" s="375"/>
    </row>
    <row r="6" spans="1:18" ht="23.25" customHeight="1" thickBot="1">
      <c r="A6" s="710" t="s">
        <v>0</v>
      </c>
      <c r="B6" s="711"/>
      <c r="C6" s="712" t="s">
        <v>1</v>
      </c>
      <c r="D6" s="713"/>
      <c r="E6" s="714" t="s">
        <v>2</v>
      </c>
      <c r="F6" s="715"/>
      <c r="G6" s="712" t="s">
        <v>3</v>
      </c>
      <c r="H6" s="713"/>
      <c r="I6" s="172" t="s">
        <v>15</v>
      </c>
      <c r="J6" s="147" t="s">
        <v>7</v>
      </c>
      <c r="K6" s="372" t="s">
        <v>4</v>
      </c>
      <c r="L6" s="149" t="s">
        <v>19</v>
      </c>
      <c r="M6" s="148"/>
      <c r="N6" s="173" t="s">
        <v>8</v>
      </c>
      <c r="O6" s="173" t="s">
        <v>9</v>
      </c>
      <c r="P6" s="173" t="s">
        <v>8</v>
      </c>
      <c r="Q6" s="8"/>
      <c r="R6" s="4"/>
    </row>
    <row r="7" spans="1:18" ht="15" customHeight="1" thickTop="1" thickBot="1">
      <c r="A7" s="150" t="s">
        <v>17</v>
      </c>
      <c r="B7" s="376" t="s">
        <v>18</v>
      </c>
      <c r="C7" s="151" t="s">
        <v>10</v>
      </c>
      <c r="D7" s="152" t="s">
        <v>5</v>
      </c>
      <c r="E7" s="153" t="s">
        <v>10</v>
      </c>
      <c r="F7" s="142" t="s">
        <v>5</v>
      </c>
      <c r="G7" s="154" t="s">
        <v>10</v>
      </c>
      <c r="H7" s="142" t="s">
        <v>5</v>
      </c>
      <c r="I7" s="142" t="s">
        <v>16</v>
      </c>
      <c r="J7" s="174"/>
      <c r="K7" s="142" t="s">
        <v>11</v>
      </c>
      <c r="L7" s="142" t="s">
        <v>5</v>
      </c>
      <c r="M7" s="142" t="s">
        <v>6</v>
      </c>
      <c r="N7" s="155" t="s">
        <v>12</v>
      </c>
      <c r="O7" s="155" t="s">
        <v>13</v>
      </c>
      <c r="P7" s="155" t="s">
        <v>14</v>
      </c>
    </row>
    <row r="8" spans="1:18" s="27" customFormat="1" ht="20.25" customHeight="1">
      <c r="A8" s="127" t="s">
        <v>152</v>
      </c>
      <c r="B8" s="132"/>
      <c r="C8" s="133"/>
      <c r="D8" s="134"/>
      <c r="E8" s="135"/>
      <c r="F8" s="136"/>
      <c r="G8" s="133">
        <v>0</v>
      </c>
      <c r="H8" s="134">
        <v>0</v>
      </c>
      <c r="I8" s="137"/>
      <c r="J8" s="136"/>
      <c r="K8" s="138"/>
      <c r="L8" s="59"/>
      <c r="M8" s="59"/>
      <c r="N8" s="60"/>
      <c r="O8" s="60"/>
      <c r="P8" s="61"/>
      <c r="R8" s="60"/>
    </row>
    <row r="9" spans="1:18" s="19" customFormat="1" ht="15.75">
      <c r="B9" s="111">
        <v>15</v>
      </c>
      <c r="C9" s="122">
        <v>22.7</v>
      </c>
      <c r="D9" s="123">
        <v>5</v>
      </c>
      <c r="E9" s="377"/>
      <c r="F9" s="112"/>
      <c r="G9" s="378">
        <f t="shared" ref="G9:H24" si="0">G8-E9+C9</f>
        <v>22.7</v>
      </c>
      <c r="H9" s="209">
        <f t="shared" si="0"/>
        <v>5</v>
      </c>
      <c r="I9" s="125" t="s">
        <v>178</v>
      </c>
      <c r="J9" s="215"/>
      <c r="K9" s="379"/>
      <c r="L9" s="19">
        <f>F9*13.61</f>
        <v>0</v>
      </c>
      <c r="N9" s="34"/>
      <c r="O9" s="34"/>
      <c r="P9" s="34"/>
      <c r="R9" s="34"/>
    </row>
    <row r="10" spans="1:18" s="19" customFormat="1" ht="15.75">
      <c r="B10" s="111">
        <v>16</v>
      </c>
      <c r="C10" s="122"/>
      <c r="D10" s="123"/>
      <c r="E10" s="377">
        <v>4.54</v>
      </c>
      <c r="F10" s="112">
        <v>1</v>
      </c>
      <c r="G10" s="378">
        <f t="shared" si="0"/>
        <v>18.16</v>
      </c>
      <c r="H10" s="209">
        <f t="shared" si="0"/>
        <v>4</v>
      </c>
      <c r="I10" s="125">
        <v>159</v>
      </c>
      <c r="J10" s="215" t="s">
        <v>155</v>
      </c>
      <c r="K10" s="380"/>
      <c r="L10" s="19">
        <f t="shared" ref="L10:L54" si="1">F10*13.61</f>
        <v>13.61</v>
      </c>
      <c r="N10" s="34"/>
      <c r="O10" s="34"/>
      <c r="P10" s="34"/>
      <c r="R10" s="34"/>
    </row>
    <row r="11" spans="1:18" s="19" customFormat="1" ht="15.75">
      <c r="B11" s="111">
        <v>16</v>
      </c>
      <c r="C11" s="122"/>
      <c r="D11" s="123"/>
      <c r="E11" s="123">
        <v>4.54</v>
      </c>
      <c r="F11" s="123">
        <v>1</v>
      </c>
      <c r="G11" s="378">
        <f t="shared" si="0"/>
        <v>13.620000000000001</v>
      </c>
      <c r="H11" s="209">
        <f t="shared" si="0"/>
        <v>3</v>
      </c>
      <c r="I11" s="125">
        <v>161</v>
      </c>
      <c r="J11" s="215" t="s">
        <v>182</v>
      </c>
      <c r="K11" s="380"/>
      <c r="L11" s="19">
        <f t="shared" si="1"/>
        <v>13.61</v>
      </c>
      <c r="N11" s="34"/>
      <c r="O11" s="34"/>
      <c r="P11" s="34"/>
      <c r="R11" s="34"/>
    </row>
    <row r="12" spans="1:18" s="19" customFormat="1" ht="15.75">
      <c r="B12" s="111">
        <v>24</v>
      </c>
      <c r="C12" s="122"/>
      <c r="D12" s="123"/>
      <c r="E12" s="377">
        <v>4.54</v>
      </c>
      <c r="F12" s="112">
        <v>1</v>
      </c>
      <c r="G12" s="378">
        <f t="shared" si="0"/>
        <v>9.0800000000000018</v>
      </c>
      <c r="H12" s="209">
        <f t="shared" si="0"/>
        <v>2</v>
      </c>
      <c r="I12" s="125">
        <v>201</v>
      </c>
      <c r="J12" s="215" t="s">
        <v>155</v>
      </c>
      <c r="K12" s="380"/>
      <c r="L12" s="19">
        <f t="shared" si="1"/>
        <v>13.61</v>
      </c>
      <c r="N12" s="34"/>
      <c r="O12" s="34"/>
      <c r="P12" s="34"/>
      <c r="R12" s="34"/>
    </row>
    <row r="13" spans="1:18" s="19" customFormat="1" ht="15.75">
      <c r="B13" s="111"/>
      <c r="C13" s="122"/>
      <c r="D13" s="123"/>
      <c r="E13" s="381"/>
      <c r="F13" s="112"/>
      <c r="G13" s="378">
        <f t="shared" si="0"/>
        <v>9.0800000000000018</v>
      </c>
      <c r="H13" s="209">
        <f t="shared" si="0"/>
        <v>2</v>
      </c>
      <c r="I13" s="125"/>
      <c r="J13" s="215"/>
      <c r="K13" s="379"/>
      <c r="L13" s="19">
        <f t="shared" si="1"/>
        <v>0</v>
      </c>
      <c r="N13" s="34"/>
      <c r="O13" s="33"/>
      <c r="P13" s="34"/>
      <c r="R13" s="34"/>
    </row>
    <row r="14" spans="1:18" s="38" customFormat="1" ht="15.75">
      <c r="A14" s="19"/>
      <c r="B14" s="111"/>
      <c r="C14" s="122"/>
      <c r="D14" s="123"/>
      <c r="E14" s="382"/>
      <c r="F14" s="112"/>
      <c r="G14" s="378">
        <f t="shared" si="0"/>
        <v>9.0800000000000018</v>
      </c>
      <c r="H14" s="209">
        <f t="shared" si="0"/>
        <v>2</v>
      </c>
      <c r="I14" s="125"/>
      <c r="J14" s="215"/>
      <c r="K14" s="383"/>
      <c r="L14" s="19">
        <f t="shared" si="1"/>
        <v>0</v>
      </c>
      <c r="N14" s="50"/>
      <c r="O14" s="46"/>
      <c r="P14" s="46"/>
      <c r="R14" s="46"/>
    </row>
    <row r="15" spans="1:18" s="19" customFormat="1" ht="15.75">
      <c r="B15" s="111"/>
      <c r="C15" s="122"/>
      <c r="D15" s="123"/>
      <c r="E15" s="382"/>
      <c r="F15" s="112"/>
      <c r="G15" s="378">
        <f t="shared" si="0"/>
        <v>9.0800000000000018</v>
      </c>
      <c r="H15" s="209">
        <f t="shared" si="0"/>
        <v>2</v>
      </c>
      <c r="I15" s="217"/>
      <c r="J15" s="215"/>
      <c r="K15" s="110"/>
      <c r="L15" s="19">
        <f t="shared" si="1"/>
        <v>0</v>
      </c>
      <c r="N15" s="50"/>
      <c r="O15" s="34"/>
      <c r="P15" s="34"/>
      <c r="R15" s="34"/>
    </row>
    <row r="16" spans="1:18" s="19" customFormat="1" ht="15.75">
      <c r="B16" s="121"/>
      <c r="C16" s="122"/>
      <c r="D16" s="123"/>
      <c r="E16" s="382"/>
      <c r="F16" s="112"/>
      <c r="G16" s="378">
        <f t="shared" si="0"/>
        <v>9.0800000000000018</v>
      </c>
      <c r="H16" s="209">
        <f t="shared" si="0"/>
        <v>2</v>
      </c>
      <c r="I16" s="218"/>
      <c r="J16" s="215"/>
      <c r="K16" s="123"/>
      <c r="L16" s="19">
        <f t="shared" si="1"/>
        <v>0</v>
      </c>
      <c r="N16" s="34"/>
      <c r="O16" s="34"/>
      <c r="P16" s="34"/>
      <c r="R16" s="34"/>
    </row>
    <row r="17" spans="1:16" s="19" customFormat="1" ht="15.75">
      <c r="B17" s="121"/>
      <c r="C17" s="122"/>
      <c r="D17" s="123"/>
      <c r="E17" s="216"/>
      <c r="F17" s="112"/>
      <c r="G17" s="378">
        <f t="shared" si="0"/>
        <v>9.0800000000000018</v>
      </c>
      <c r="H17" s="209">
        <f t="shared" si="0"/>
        <v>2</v>
      </c>
      <c r="I17" s="218"/>
      <c r="J17" s="215"/>
      <c r="K17" s="123"/>
      <c r="L17" s="19">
        <f t="shared" si="1"/>
        <v>0</v>
      </c>
      <c r="N17" s="34"/>
      <c r="O17" s="34"/>
      <c r="P17" s="34"/>
    </row>
    <row r="18" spans="1:16" s="19" customFormat="1" ht="15.75">
      <c r="B18" s="121"/>
      <c r="C18" s="122"/>
      <c r="D18" s="123"/>
      <c r="E18" s="216"/>
      <c r="F18" s="112"/>
      <c r="G18" s="378">
        <f t="shared" si="0"/>
        <v>9.0800000000000018</v>
      </c>
      <c r="H18" s="209">
        <f t="shared" si="0"/>
        <v>2</v>
      </c>
      <c r="I18" s="218"/>
      <c r="J18" s="218"/>
      <c r="K18" s="123"/>
      <c r="L18" s="19">
        <f t="shared" si="1"/>
        <v>0</v>
      </c>
      <c r="N18" s="34"/>
      <c r="O18" s="34"/>
      <c r="P18" s="34"/>
    </row>
    <row r="19" spans="1:16" s="19" customFormat="1" ht="15">
      <c r="B19" s="121"/>
      <c r="C19" s="122"/>
      <c r="D19" s="123"/>
      <c r="E19" s="216"/>
      <c r="F19" s="112"/>
      <c r="G19" s="378">
        <f t="shared" si="0"/>
        <v>9.0800000000000018</v>
      </c>
      <c r="H19" s="209">
        <f t="shared" si="0"/>
        <v>2</v>
      </c>
      <c r="I19" s="209"/>
      <c r="J19" s="209"/>
      <c r="K19" s="123"/>
      <c r="L19" s="19">
        <f t="shared" si="1"/>
        <v>0</v>
      </c>
      <c r="N19" s="34"/>
      <c r="O19" s="34"/>
      <c r="P19" s="34"/>
    </row>
    <row r="20" spans="1:16" s="19" customFormat="1" ht="15">
      <c r="A20" s="37"/>
      <c r="B20" s="118"/>
      <c r="C20" s="122"/>
      <c r="D20" s="123"/>
      <c r="E20" s="216"/>
      <c r="F20" s="112"/>
      <c r="G20" s="378">
        <f>G19-E20+C20</f>
        <v>9.0800000000000018</v>
      </c>
      <c r="H20" s="209">
        <f>H19-F20+D20</f>
        <v>2</v>
      </c>
      <c r="I20" s="209"/>
      <c r="J20" s="209"/>
      <c r="K20" s="123"/>
      <c r="L20" s="19">
        <f t="shared" si="1"/>
        <v>0</v>
      </c>
      <c r="N20" s="34"/>
      <c r="O20" s="34"/>
      <c r="P20" s="34"/>
    </row>
    <row r="21" spans="1:16" s="19" customFormat="1" ht="15">
      <c r="B21" s="118"/>
      <c r="C21" s="122"/>
      <c r="D21" s="123"/>
      <c r="E21" s="216"/>
      <c r="F21" s="112"/>
      <c r="G21" s="378">
        <f t="shared" si="0"/>
        <v>9.0800000000000018</v>
      </c>
      <c r="H21" s="209">
        <f t="shared" si="0"/>
        <v>2</v>
      </c>
      <c r="I21" s="209"/>
      <c r="J21" s="209"/>
      <c r="K21" s="123"/>
      <c r="L21" s="19">
        <f t="shared" si="1"/>
        <v>0</v>
      </c>
      <c r="N21" s="34"/>
      <c r="O21" s="34"/>
      <c r="P21" s="34"/>
    </row>
    <row r="22" spans="1:16" s="19" customFormat="1" ht="15">
      <c r="B22" s="118"/>
      <c r="C22" s="122"/>
      <c r="D22" s="123"/>
      <c r="E22" s="216"/>
      <c r="F22" s="112"/>
      <c r="G22" s="378">
        <f t="shared" si="0"/>
        <v>9.0800000000000018</v>
      </c>
      <c r="H22" s="209">
        <f t="shared" si="0"/>
        <v>2</v>
      </c>
      <c r="I22" s="209"/>
      <c r="J22" s="209"/>
      <c r="K22" s="371"/>
      <c r="L22" s="19">
        <f t="shared" si="1"/>
        <v>0</v>
      </c>
      <c r="N22" s="34"/>
      <c r="O22" s="34"/>
      <c r="P22" s="34"/>
    </row>
    <row r="23" spans="1:16" s="19" customFormat="1" ht="15">
      <c r="B23" s="118"/>
      <c r="C23" s="122"/>
      <c r="D23" s="123"/>
      <c r="E23" s="216"/>
      <c r="F23" s="112"/>
      <c r="G23" s="378">
        <f t="shared" si="0"/>
        <v>9.0800000000000018</v>
      </c>
      <c r="H23" s="209">
        <f t="shared" si="0"/>
        <v>2</v>
      </c>
      <c r="I23" s="209"/>
      <c r="J23" s="209"/>
      <c r="K23" s="123"/>
      <c r="L23" s="19">
        <f t="shared" si="1"/>
        <v>0</v>
      </c>
      <c r="N23" s="34"/>
      <c r="O23" s="34"/>
      <c r="P23" s="34"/>
    </row>
    <row r="24" spans="1:16" s="19" customFormat="1">
      <c r="B24" s="118"/>
      <c r="C24" s="122"/>
      <c r="D24" s="123"/>
      <c r="E24" s="216"/>
      <c r="F24" s="123"/>
      <c r="G24" s="378">
        <f t="shared" si="0"/>
        <v>9.0800000000000018</v>
      </c>
      <c r="H24" s="209">
        <f t="shared" si="0"/>
        <v>2</v>
      </c>
      <c r="I24" s="209"/>
      <c r="J24" s="209"/>
      <c r="K24" s="123"/>
      <c r="L24" s="19">
        <f t="shared" si="1"/>
        <v>0</v>
      </c>
      <c r="N24" s="34"/>
      <c r="O24" s="34"/>
      <c r="P24" s="34"/>
    </row>
    <row r="25" spans="1:16" s="19" customFormat="1">
      <c r="B25" s="118"/>
      <c r="C25" s="122"/>
      <c r="D25" s="123"/>
      <c r="E25" s="216"/>
      <c r="F25" s="123"/>
      <c r="G25" s="378">
        <f t="shared" ref="G25:H40" si="2">G24-E25+C25</f>
        <v>9.0800000000000018</v>
      </c>
      <c r="H25" s="209">
        <f t="shared" si="2"/>
        <v>2</v>
      </c>
      <c r="I25" s="110"/>
      <c r="J25" s="110"/>
      <c r="K25" s="123"/>
      <c r="L25" s="19">
        <f t="shared" si="1"/>
        <v>0</v>
      </c>
      <c r="N25" s="34"/>
      <c r="O25" s="34"/>
      <c r="P25" s="34"/>
    </row>
    <row r="26" spans="1:16" s="19" customFormat="1" ht="15">
      <c r="B26" s="118"/>
      <c r="C26" s="122"/>
      <c r="D26" s="123"/>
      <c r="E26" s="216"/>
      <c r="F26" s="123"/>
      <c r="G26" s="378">
        <f t="shared" si="2"/>
        <v>9.0800000000000018</v>
      </c>
      <c r="H26" s="209">
        <f t="shared" si="2"/>
        <v>2</v>
      </c>
      <c r="I26" s="110"/>
      <c r="J26" s="110"/>
      <c r="K26" s="112"/>
      <c r="L26" s="19">
        <f t="shared" si="1"/>
        <v>0</v>
      </c>
      <c r="N26" s="34"/>
      <c r="O26" s="34"/>
      <c r="P26" s="34"/>
    </row>
    <row r="27" spans="1:16" s="19" customFormat="1">
      <c r="B27" s="118"/>
      <c r="C27" s="122"/>
      <c r="D27" s="123"/>
      <c r="E27" s="216"/>
      <c r="F27" s="123"/>
      <c r="G27" s="378">
        <f t="shared" si="2"/>
        <v>9.0800000000000018</v>
      </c>
      <c r="H27" s="209">
        <f t="shared" si="2"/>
        <v>2</v>
      </c>
      <c r="I27" s="110"/>
      <c r="J27" s="110"/>
      <c r="K27" s="123"/>
      <c r="L27" s="19">
        <f t="shared" si="1"/>
        <v>0</v>
      </c>
      <c r="N27" s="34"/>
      <c r="O27" s="34"/>
      <c r="P27" s="34"/>
    </row>
    <row r="28" spans="1:16" s="19" customFormat="1">
      <c r="B28" s="118"/>
      <c r="C28" s="122"/>
      <c r="D28" s="123"/>
      <c r="E28" s="216"/>
      <c r="F28" s="123"/>
      <c r="G28" s="378">
        <f t="shared" si="2"/>
        <v>9.0800000000000018</v>
      </c>
      <c r="H28" s="209">
        <f t="shared" si="2"/>
        <v>2</v>
      </c>
      <c r="I28" s="371"/>
      <c r="J28" s="371"/>
      <c r="K28" s="123"/>
      <c r="L28" s="19">
        <f t="shared" si="1"/>
        <v>0</v>
      </c>
      <c r="N28" s="34"/>
      <c r="O28" s="34"/>
      <c r="P28" s="34"/>
    </row>
    <row r="29" spans="1:16" s="19" customFormat="1">
      <c r="B29" s="118"/>
      <c r="C29" s="115"/>
      <c r="D29" s="107"/>
      <c r="E29" s="119"/>
      <c r="F29" s="107"/>
      <c r="G29" s="116">
        <f t="shared" si="2"/>
        <v>9.0800000000000018</v>
      </c>
      <c r="H29" s="117">
        <f t="shared" si="2"/>
        <v>2</v>
      </c>
      <c r="I29" s="120"/>
      <c r="J29" s="120"/>
      <c r="K29" s="107"/>
      <c r="L29" s="19">
        <f t="shared" si="1"/>
        <v>0</v>
      </c>
      <c r="N29" s="34"/>
      <c r="O29" s="34"/>
      <c r="P29" s="34"/>
    </row>
    <row r="30" spans="1:16" s="19" customFormat="1">
      <c r="B30" s="107"/>
      <c r="C30" s="115"/>
      <c r="D30" s="107"/>
      <c r="E30" s="119"/>
      <c r="F30" s="107"/>
      <c r="G30" s="116">
        <f t="shared" si="2"/>
        <v>9.0800000000000018</v>
      </c>
      <c r="H30" s="117">
        <f t="shared" si="2"/>
        <v>2</v>
      </c>
      <c r="I30" s="107"/>
      <c r="J30" s="120"/>
      <c r="K30" s="107"/>
      <c r="L30" s="19">
        <f t="shared" si="1"/>
        <v>0</v>
      </c>
      <c r="N30" s="34"/>
      <c r="O30" s="34"/>
      <c r="P30" s="34"/>
    </row>
    <row r="31" spans="1:16" s="19" customFormat="1">
      <c r="B31" s="107"/>
      <c r="C31" s="115"/>
      <c r="D31" s="107"/>
      <c r="E31" s="119"/>
      <c r="F31" s="107"/>
      <c r="G31" s="116">
        <f t="shared" si="2"/>
        <v>9.0800000000000018</v>
      </c>
      <c r="H31" s="117">
        <f t="shared" si="2"/>
        <v>2</v>
      </c>
      <c r="I31" s="107"/>
      <c r="J31" s="120"/>
      <c r="K31" s="107"/>
      <c r="L31" s="19">
        <f t="shared" si="1"/>
        <v>0</v>
      </c>
      <c r="N31" s="34"/>
      <c r="O31" s="34"/>
      <c r="P31" s="34"/>
    </row>
    <row r="32" spans="1:16" s="19" customFormat="1">
      <c r="B32" s="107"/>
      <c r="C32" s="115"/>
      <c r="D32" s="107"/>
      <c r="E32" s="119"/>
      <c r="F32" s="107"/>
      <c r="G32" s="116">
        <f t="shared" si="2"/>
        <v>9.0800000000000018</v>
      </c>
      <c r="H32" s="117">
        <f t="shared" si="2"/>
        <v>2</v>
      </c>
      <c r="I32" s="107"/>
      <c r="J32" s="120"/>
      <c r="K32" s="107"/>
      <c r="L32" s="19">
        <f t="shared" si="1"/>
        <v>0</v>
      </c>
      <c r="N32" s="34"/>
      <c r="O32" s="34"/>
      <c r="P32" s="34"/>
    </row>
    <row r="33" spans="2:16" s="19" customFormat="1">
      <c r="B33" s="107"/>
      <c r="C33" s="115"/>
      <c r="D33" s="107"/>
      <c r="E33" s="119"/>
      <c r="F33" s="107"/>
      <c r="G33" s="116">
        <f t="shared" si="2"/>
        <v>9.0800000000000018</v>
      </c>
      <c r="H33" s="117">
        <f t="shared" si="2"/>
        <v>2</v>
      </c>
      <c r="I33" s="107"/>
      <c r="J33" s="107"/>
      <c r="K33" s="107"/>
      <c r="L33" s="19">
        <f t="shared" si="1"/>
        <v>0</v>
      </c>
      <c r="N33" s="34"/>
      <c r="O33" s="34"/>
      <c r="P33" s="34"/>
    </row>
    <row r="34" spans="2:16" s="19" customFormat="1">
      <c r="B34" s="107"/>
      <c r="C34" s="115"/>
      <c r="D34" s="107"/>
      <c r="E34" s="119"/>
      <c r="F34" s="107"/>
      <c r="G34" s="116">
        <f t="shared" si="2"/>
        <v>9.0800000000000018</v>
      </c>
      <c r="H34" s="117">
        <f t="shared" si="2"/>
        <v>2</v>
      </c>
      <c r="I34" s="107"/>
      <c r="J34" s="107"/>
      <c r="K34" s="107"/>
      <c r="L34" s="19">
        <f t="shared" si="1"/>
        <v>0</v>
      </c>
      <c r="N34" s="34"/>
      <c r="O34" s="34"/>
      <c r="P34" s="34"/>
    </row>
    <row r="35" spans="2:16" s="19" customFormat="1">
      <c r="C35" s="30"/>
      <c r="E35" s="41"/>
      <c r="G35" s="47">
        <f t="shared" si="2"/>
        <v>9.0800000000000018</v>
      </c>
      <c r="H35" s="42">
        <f t="shared" si="2"/>
        <v>2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1"/>
      <c r="G36" s="47">
        <f t="shared" si="2"/>
        <v>9.0800000000000018</v>
      </c>
      <c r="H36" s="19">
        <f t="shared" si="2"/>
        <v>2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1"/>
      <c r="G37" s="47">
        <f t="shared" si="2"/>
        <v>9.0800000000000018</v>
      </c>
      <c r="H37" s="19">
        <f t="shared" si="2"/>
        <v>2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1"/>
      <c r="G38" s="47">
        <f t="shared" si="2"/>
        <v>9.0800000000000018</v>
      </c>
      <c r="H38" s="19">
        <f t="shared" si="2"/>
        <v>2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1"/>
      <c r="G39" s="47">
        <f t="shared" si="2"/>
        <v>9.0800000000000018</v>
      </c>
      <c r="H39" s="19">
        <f t="shared" si="2"/>
        <v>2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1"/>
      <c r="G40" s="47">
        <f t="shared" si="2"/>
        <v>9.0800000000000018</v>
      </c>
      <c r="H40" s="19">
        <f t="shared" si="2"/>
        <v>2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1"/>
      <c r="G41" s="47">
        <f t="shared" ref="G41:H56" si="3">G40-E41+C41</f>
        <v>9.0800000000000018</v>
      </c>
      <c r="H41" s="19">
        <f t="shared" si="3"/>
        <v>2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1"/>
      <c r="G42" s="47">
        <f t="shared" si="3"/>
        <v>9.0800000000000018</v>
      </c>
      <c r="H42" s="19">
        <f t="shared" si="3"/>
        <v>2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1"/>
      <c r="G43" s="47">
        <f t="shared" si="3"/>
        <v>9.0800000000000018</v>
      </c>
      <c r="H43" s="19">
        <f t="shared" si="3"/>
        <v>2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1"/>
      <c r="G44" s="47">
        <f t="shared" si="3"/>
        <v>9.0800000000000018</v>
      </c>
      <c r="H44" s="19">
        <f t="shared" si="3"/>
        <v>2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1"/>
      <c r="G45" s="47">
        <f t="shared" si="3"/>
        <v>9.0800000000000018</v>
      </c>
      <c r="H45" s="19">
        <f t="shared" si="3"/>
        <v>2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1"/>
      <c r="G46" s="47">
        <f t="shared" si="3"/>
        <v>9.0800000000000018</v>
      </c>
      <c r="H46" s="19">
        <f t="shared" si="3"/>
        <v>2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1"/>
      <c r="G47" s="47">
        <f t="shared" si="3"/>
        <v>9.0800000000000018</v>
      </c>
      <c r="H47" s="19">
        <f t="shared" si="3"/>
        <v>2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1"/>
      <c r="G48" s="47">
        <f t="shared" si="3"/>
        <v>9.0800000000000018</v>
      </c>
      <c r="H48" s="19">
        <f t="shared" si="3"/>
        <v>2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1"/>
      <c r="G49" s="47">
        <f t="shared" si="3"/>
        <v>9.0800000000000018</v>
      </c>
      <c r="H49" s="19">
        <f t="shared" si="3"/>
        <v>2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1"/>
      <c r="G50" s="47">
        <f t="shared" si="3"/>
        <v>9.0800000000000018</v>
      </c>
      <c r="H50" s="19">
        <f t="shared" si="3"/>
        <v>2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1"/>
      <c r="G51" s="47">
        <f t="shared" si="3"/>
        <v>9.0800000000000018</v>
      </c>
      <c r="H51" s="19">
        <f t="shared" si="3"/>
        <v>2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1"/>
      <c r="G52" s="47">
        <f t="shared" si="3"/>
        <v>9.0800000000000018</v>
      </c>
      <c r="H52" s="19">
        <f t="shared" si="3"/>
        <v>2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1"/>
      <c r="G53" s="47">
        <f t="shared" si="3"/>
        <v>9.0800000000000018</v>
      </c>
      <c r="H53" s="19">
        <f t="shared" si="3"/>
        <v>2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1"/>
      <c r="G54" s="47">
        <f t="shared" si="3"/>
        <v>9.0800000000000018</v>
      </c>
      <c r="H54" s="19">
        <f t="shared" si="3"/>
        <v>2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1"/>
      <c r="G55" s="47">
        <f t="shared" si="3"/>
        <v>9.0800000000000018</v>
      </c>
      <c r="H55" s="19">
        <f t="shared" si="3"/>
        <v>2</v>
      </c>
      <c r="N55" s="34"/>
      <c r="O55" s="34"/>
      <c r="P55" s="34"/>
    </row>
    <row r="56" spans="1:16" s="19" customFormat="1">
      <c r="C56" s="30"/>
      <c r="E56" s="41"/>
      <c r="G56" s="47">
        <f t="shared" si="3"/>
        <v>9.0800000000000018</v>
      </c>
      <c r="H56" s="19">
        <f t="shared" si="3"/>
        <v>2</v>
      </c>
      <c r="N56" s="34"/>
      <c r="O56" s="34"/>
      <c r="P56" s="34"/>
    </row>
    <row r="57" spans="1:16" s="19" customFormat="1">
      <c r="C57" s="30"/>
      <c r="E57" s="41"/>
      <c r="G57" s="47">
        <f t="shared" ref="G57:H72" si="4">G56-E57+C57</f>
        <v>9.0800000000000018</v>
      </c>
      <c r="H57" s="19">
        <f t="shared" si="4"/>
        <v>2</v>
      </c>
      <c r="N57" s="34"/>
      <c r="O57" s="34"/>
      <c r="P57" s="34"/>
    </row>
    <row r="58" spans="1:16" s="19" customFormat="1">
      <c r="C58" s="30"/>
      <c r="E58" s="41"/>
      <c r="G58" s="47">
        <f t="shared" si="4"/>
        <v>9.0800000000000018</v>
      </c>
      <c r="H58" s="19">
        <f t="shared" si="4"/>
        <v>2</v>
      </c>
      <c r="N58" s="34"/>
      <c r="O58" s="34"/>
      <c r="P58" s="34"/>
    </row>
    <row r="59" spans="1:16" s="19" customFormat="1">
      <c r="C59" s="30"/>
      <c r="E59" s="41"/>
      <c r="G59" s="47">
        <f t="shared" si="4"/>
        <v>9.0800000000000018</v>
      </c>
      <c r="H59" s="19">
        <f t="shared" si="4"/>
        <v>2</v>
      </c>
      <c r="N59" s="34"/>
      <c r="O59" s="34"/>
      <c r="P59" s="34"/>
    </row>
    <row r="60" spans="1:16" s="19" customFormat="1">
      <c r="C60" s="30"/>
      <c r="E60" s="41"/>
      <c r="G60" s="47">
        <f t="shared" si="4"/>
        <v>9.0800000000000018</v>
      </c>
      <c r="H60" s="19">
        <f t="shared" si="4"/>
        <v>2</v>
      </c>
      <c r="N60" s="34"/>
      <c r="O60" s="34"/>
      <c r="P60" s="34"/>
    </row>
    <row r="61" spans="1:16" s="19" customFormat="1">
      <c r="C61" s="30"/>
      <c r="E61" s="41"/>
      <c r="G61" s="47">
        <f t="shared" si="4"/>
        <v>9.0800000000000018</v>
      </c>
      <c r="H61" s="19">
        <f t="shared" si="4"/>
        <v>2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75"/>
      <c r="G62" s="47">
        <f t="shared" si="4"/>
        <v>9.0800000000000018</v>
      </c>
      <c r="H62" s="19">
        <f t="shared" si="4"/>
        <v>2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5"/>
      <c r="G63" s="30">
        <f t="shared" si="4"/>
        <v>9.0800000000000018</v>
      </c>
      <c r="H63" s="19">
        <f t="shared" si="4"/>
        <v>2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5"/>
      <c r="F64" s="5"/>
      <c r="G64" s="6">
        <f t="shared" si="4"/>
        <v>9.0800000000000018</v>
      </c>
      <c r="H64" s="5">
        <f t="shared" si="4"/>
        <v>2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5"/>
      <c r="F65" s="5"/>
      <c r="G65" s="6">
        <f t="shared" si="4"/>
        <v>9.0800000000000018</v>
      </c>
      <c r="H65" s="5">
        <f t="shared" si="4"/>
        <v>2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5"/>
      <c r="F66" s="5"/>
      <c r="G66" s="6">
        <f t="shared" si="4"/>
        <v>9.0800000000000018</v>
      </c>
      <c r="H66" s="5">
        <f t="shared" si="4"/>
        <v>2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5"/>
      <c r="F67" s="5"/>
      <c r="G67" s="6">
        <f t="shared" si="4"/>
        <v>9.0800000000000018</v>
      </c>
      <c r="H67" s="5">
        <f t="shared" si="4"/>
        <v>2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5"/>
      <c r="F68" s="5"/>
      <c r="G68" s="6">
        <f t="shared" si="4"/>
        <v>9.0800000000000018</v>
      </c>
      <c r="H68" s="5">
        <f t="shared" si="4"/>
        <v>2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5"/>
      <c r="F69" s="5"/>
      <c r="G69" s="6">
        <f t="shared" si="4"/>
        <v>9.0800000000000018</v>
      </c>
      <c r="H69" s="5">
        <f t="shared" si="4"/>
        <v>2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5"/>
      <c r="F70" s="5"/>
      <c r="G70" s="6">
        <f t="shared" si="4"/>
        <v>9.0800000000000018</v>
      </c>
      <c r="H70" s="5">
        <f t="shared" si="4"/>
        <v>2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75"/>
      <c r="F71" s="5"/>
      <c r="G71" s="6">
        <f t="shared" si="4"/>
        <v>9.0800000000000018</v>
      </c>
      <c r="H71" s="5">
        <f t="shared" si="4"/>
        <v>2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9.0800000000000018</v>
      </c>
      <c r="H72" s="5">
        <f t="shared" si="4"/>
        <v>2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9.0800000000000018</v>
      </c>
      <c r="H73" s="5">
        <f t="shared" si="6"/>
        <v>2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9.0800000000000018</v>
      </c>
      <c r="H74" s="5">
        <f t="shared" si="6"/>
        <v>2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9.0800000000000018</v>
      </c>
      <c r="H75" s="5">
        <f t="shared" si="6"/>
        <v>2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9.0800000000000018</v>
      </c>
      <c r="H76" s="5">
        <f t="shared" si="6"/>
        <v>2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9.0800000000000018</v>
      </c>
      <c r="H77" s="5">
        <f t="shared" si="6"/>
        <v>2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9.0800000000000018</v>
      </c>
      <c r="H78" s="5">
        <f t="shared" si="6"/>
        <v>2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9.0800000000000018</v>
      </c>
      <c r="H79" s="5">
        <f t="shared" si="6"/>
        <v>2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9.0800000000000018</v>
      </c>
      <c r="H80" s="5">
        <f t="shared" si="6"/>
        <v>2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9.0800000000000018</v>
      </c>
      <c r="H81" s="5">
        <f t="shared" si="6"/>
        <v>2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9.0800000000000018</v>
      </c>
      <c r="H82" s="5">
        <f t="shared" si="6"/>
        <v>2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9.0800000000000018</v>
      </c>
      <c r="H83" s="5">
        <f t="shared" si="6"/>
        <v>2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9.0800000000000018</v>
      </c>
      <c r="H84" s="5">
        <f t="shared" si="6"/>
        <v>2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9.0800000000000018</v>
      </c>
      <c r="H85" s="5">
        <f t="shared" si="6"/>
        <v>2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9.0800000000000018</v>
      </c>
      <c r="H86" s="5">
        <f t="shared" si="6"/>
        <v>2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9.0800000000000018</v>
      </c>
      <c r="H87" s="5">
        <f t="shared" si="6"/>
        <v>2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9.0800000000000018</v>
      </c>
      <c r="H88" s="5">
        <f t="shared" si="6"/>
        <v>2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9.0800000000000018</v>
      </c>
      <c r="H89" s="5">
        <f t="shared" si="7"/>
        <v>2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9.0800000000000018</v>
      </c>
      <c r="H90" s="5">
        <f t="shared" si="7"/>
        <v>2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9.0800000000000018</v>
      </c>
      <c r="H91" s="5">
        <f t="shared" si="7"/>
        <v>2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9.0800000000000018</v>
      </c>
      <c r="H92" s="5">
        <f t="shared" si="7"/>
        <v>2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9.0800000000000018</v>
      </c>
      <c r="H93" s="5">
        <f t="shared" si="7"/>
        <v>2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9.0800000000000018</v>
      </c>
      <c r="H94" s="5">
        <f t="shared" si="7"/>
        <v>2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9.0800000000000018</v>
      </c>
      <c r="H95" s="5">
        <f t="shared" si="7"/>
        <v>2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9.0800000000000018</v>
      </c>
      <c r="H96" s="5">
        <f t="shared" si="7"/>
        <v>2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9.0800000000000018</v>
      </c>
      <c r="H97" s="5">
        <f t="shared" si="7"/>
        <v>2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9.0800000000000018</v>
      </c>
      <c r="H98" s="5">
        <f t="shared" si="7"/>
        <v>2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9.0800000000000018</v>
      </c>
      <c r="H99" s="5">
        <f t="shared" si="7"/>
        <v>2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9.0800000000000018</v>
      </c>
      <c r="H100" s="5">
        <f t="shared" si="7"/>
        <v>2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9.0800000000000018</v>
      </c>
      <c r="H101" s="5">
        <f t="shared" si="7"/>
        <v>2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9.0800000000000018</v>
      </c>
      <c r="H102" s="5">
        <f t="shared" si="7"/>
        <v>2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9.0800000000000018</v>
      </c>
      <c r="H103" s="5">
        <f t="shared" si="7"/>
        <v>2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9.0800000000000018</v>
      </c>
      <c r="H104" s="5">
        <f t="shared" si="7"/>
        <v>2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9.0800000000000018</v>
      </c>
      <c r="H105" s="5">
        <f t="shared" si="8"/>
        <v>2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9.0800000000000018</v>
      </c>
      <c r="H106" s="5">
        <f t="shared" si="8"/>
        <v>2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9.0800000000000018</v>
      </c>
      <c r="H107" s="5">
        <f t="shared" si="8"/>
        <v>2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9.0800000000000018</v>
      </c>
      <c r="H108" s="5">
        <f t="shared" si="8"/>
        <v>2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9.0800000000000018</v>
      </c>
      <c r="H109" s="5">
        <f t="shared" si="8"/>
        <v>2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9.0800000000000018</v>
      </c>
      <c r="H110" s="5">
        <f t="shared" si="8"/>
        <v>2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9.0800000000000018</v>
      </c>
      <c r="H111" s="5">
        <f t="shared" si="8"/>
        <v>2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9.0800000000000018</v>
      </c>
      <c r="H112" s="5">
        <f t="shared" si="8"/>
        <v>2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9.0800000000000018</v>
      </c>
      <c r="H113" s="5">
        <f t="shared" si="8"/>
        <v>2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9.0800000000000018</v>
      </c>
      <c r="H114" s="5">
        <f t="shared" si="8"/>
        <v>2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9.0800000000000018</v>
      </c>
      <c r="H115" s="5">
        <f t="shared" si="8"/>
        <v>2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9.0800000000000018</v>
      </c>
      <c r="H116" s="5">
        <f t="shared" si="8"/>
        <v>2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9.0800000000000018</v>
      </c>
      <c r="H117" s="5">
        <f t="shared" si="8"/>
        <v>2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9.0800000000000018</v>
      </c>
      <c r="H118" s="5">
        <f t="shared" si="8"/>
        <v>2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9.0800000000000018</v>
      </c>
      <c r="H119" s="5">
        <f t="shared" si="8"/>
        <v>2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9.0800000000000018</v>
      </c>
      <c r="H120" s="5">
        <f t="shared" si="8"/>
        <v>2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9.0800000000000018</v>
      </c>
      <c r="H121" s="5">
        <f t="shared" si="9"/>
        <v>2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9.0800000000000018</v>
      </c>
      <c r="H122" s="5">
        <f t="shared" si="9"/>
        <v>2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9.0800000000000018</v>
      </c>
      <c r="H123" s="5">
        <f t="shared" si="9"/>
        <v>2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9.0800000000000018</v>
      </c>
      <c r="H124" s="5">
        <f t="shared" si="9"/>
        <v>2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9.0800000000000018</v>
      </c>
      <c r="H125" s="5">
        <f t="shared" si="9"/>
        <v>2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9.0800000000000018</v>
      </c>
      <c r="H126" s="5">
        <f t="shared" si="9"/>
        <v>2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9.0800000000000018</v>
      </c>
      <c r="H127" s="5">
        <f t="shared" si="9"/>
        <v>2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9.0800000000000018</v>
      </c>
      <c r="H128" s="5">
        <f t="shared" si="9"/>
        <v>2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9.0800000000000018</v>
      </c>
      <c r="H129" s="5">
        <f t="shared" si="9"/>
        <v>2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9.0800000000000018</v>
      </c>
      <c r="H130" s="5">
        <f t="shared" si="9"/>
        <v>2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9.0800000000000018</v>
      </c>
      <c r="H131" s="5">
        <f t="shared" si="9"/>
        <v>2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9.0800000000000018</v>
      </c>
      <c r="H132" s="5">
        <f t="shared" si="9"/>
        <v>2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9.0800000000000018</v>
      </c>
      <c r="H133" s="5">
        <f t="shared" si="9"/>
        <v>2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9.0800000000000018</v>
      </c>
      <c r="H134" s="5">
        <f t="shared" si="9"/>
        <v>2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9.0800000000000018</v>
      </c>
      <c r="H135" s="5">
        <f t="shared" si="9"/>
        <v>2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9.0800000000000018</v>
      </c>
      <c r="H136" s="5">
        <f t="shared" si="9"/>
        <v>2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9.0800000000000018</v>
      </c>
      <c r="H137" s="5">
        <f t="shared" si="11"/>
        <v>2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9.0800000000000018</v>
      </c>
      <c r="H138" s="5">
        <f t="shared" si="11"/>
        <v>2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9.0800000000000018</v>
      </c>
      <c r="H139" s="5">
        <f t="shared" si="11"/>
        <v>2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9.0800000000000018</v>
      </c>
      <c r="H140" s="5">
        <f t="shared" si="11"/>
        <v>2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9.0800000000000018</v>
      </c>
      <c r="H141" s="5">
        <f t="shared" si="11"/>
        <v>2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9.0800000000000018</v>
      </c>
      <c r="H142" s="5">
        <f t="shared" si="11"/>
        <v>2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9.0800000000000018</v>
      </c>
      <c r="H143" s="5">
        <f t="shared" si="11"/>
        <v>2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9.0800000000000018</v>
      </c>
      <c r="H144" s="5">
        <f t="shared" si="11"/>
        <v>2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9.0800000000000018</v>
      </c>
      <c r="H145" s="5">
        <f t="shared" si="11"/>
        <v>2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9.0800000000000018</v>
      </c>
      <c r="H146" s="5">
        <f t="shared" si="11"/>
        <v>2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9.0800000000000018</v>
      </c>
      <c r="H147" s="5">
        <f t="shared" si="11"/>
        <v>2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9.0800000000000018</v>
      </c>
      <c r="H148" s="5">
        <f t="shared" si="11"/>
        <v>2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9.0800000000000018</v>
      </c>
      <c r="H149" s="5">
        <f t="shared" si="11"/>
        <v>2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9.0800000000000018</v>
      </c>
      <c r="H150" s="5">
        <f t="shared" si="11"/>
        <v>2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9.0800000000000018</v>
      </c>
      <c r="H151" s="5">
        <f t="shared" si="11"/>
        <v>2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9.0800000000000018</v>
      </c>
      <c r="H152" s="5">
        <f t="shared" si="11"/>
        <v>2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9.0800000000000018</v>
      </c>
      <c r="H153" s="5">
        <f t="shared" si="12"/>
        <v>2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9.0800000000000018</v>
      </c>
      <c r="H154" s="5">
        <f t="shared" si="12"/>
        <v>2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9.0800000000000018</v>
      </c>
      <c r="H155" s="5">
        <f t="shared" si="12"/>
        <v>2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9.0800000000000018</v>
      </c>
      <c r="H156" s="5">
        <f t="shared" si="12"/>
        <v>2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9.0800000000000018</v>
      </c>
      <c r="H157" s="5">
        <f t="shared" si="12"/>
        <v>2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9.0800000000000018</v>
      </c>
      <c r="H158" s="5">
        <f t="shared" si="12"/>
        <v>2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9.0800000000000018</v>
      </c>
      <c r="H159" s="5">
        <f t="shared" si="12"/>
        <v>2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9.0800000000000018</v>
      </c>
      <c r="H160" s="5">
        <f t="shared" si="12"/>
        <v>2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9.0800000000000018</v>
      </c>
      <c r="H161" s="5">
        <f t="shared" si="12"/>
        <v>2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9.0800000000000018</v>
      </c>
      <c r="H162" s="5">
        <f t="shared" si="12"/>
        <v>2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9.0800000000000018</v>
      </c>
      <c r="H163" s="5">
        <f t="shared" si="12"/>
        <v>2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9.0800000000000018</v>
      </c>
      <c r="H164" s="5">
        <f t="shared" si="12"/>
        <v>2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9.0800000000000018</v>
      </c>
      <c r="H165" s="5">
        <f t="shared" si="12"/>
        <v>2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9.0800000000000018</v>
      </c>
      <c r="H166" s="5">
        <f t="shared" si="12"/>
        <v>2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9.0800000000000018</v>
      </c>
      <c r="H167" s="5">
        <f t="shared" si="12"/>
        <v>2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9.0800000000000018</v>
      </c>
      <c r="H168" s="5">
        <f t="shared" si="12"/>
        <v>2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9.0800000000000018</v>
      </c>
      <c r="H169" s="5">
        <f t="shared" si="13"/>
        <v>2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9.0800000000000018</v>
      </c>
      <c r="H170" s="5">
        <f t="shared" si="13"/>
        <v>2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9.0800000000000018</v>
      </c>
      <c r="H171" s="5">
        <f t="shared" si="13"/>
        <v>2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9.0800000000000018</v>
      </c>
      <c r="H172" s="5">
        <f t="shared" si="13"/>
        <v>2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9.0800000000000018</v>
      </c>
      <c r="H173" s="5">
        <f t="shared" si="13"/>
        <v>2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9.0800000000000018</v>
      </c>
      <c r="H174" s="5">
        <f t="shared" si="13"/>
        <v>2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9.0800000000000018</v>
      </c>
      <c r="H175" s="5">
        <f t="shared" si="13"/>
        <v>2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9.0800000000000018</v>
      </c>
      <c r="H176" s="5">
        <f t="shared" si="13"/>
        <v>2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9.0800000000000018</v>
      </c>
      <c r="H177" s="5">
        <f t="shared" si="13"/>
        <v>2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9.0800000000000018</v>
      </c>
      <c r="H178" s="5">
        <f t="shared" si="13"/>
        <v>2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9.0800000000000018</v>
      </c>
      <c r="H179" s="5">
        <f t="shared" si="13"/>
        <v>2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9.0800000000000018</v>
      </c>
      <c r="H180" s="5">
        <f t="shared" si="13"/>
        <v>2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9.0800000000000018</v>
      </c>
      <c r="H181" s="5">
        <f t="shared" si="13"/>
        <v>2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9.0800000000000018</v>
      </c>
      <c r="H182" s="5">
        <f t="shared" si="13"/>
        <v>2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9.0800000000000018</v>
      </c>
      <c r="H183" s="5">
        <f t="shared" si="13"/>
        <v>2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9.0800000000000018</v>
      </c>
      <c r="H184" s="5">
        <f t="shared" si="13"/>
        <v>2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9.0800000000000018</v>
      </c>
      <c r="H185" s="5">
        <f t="shared" si="14"/>
        <v>2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9.0800000000000018</v>
      </c>
      <c r="H186" s="5">
        <f t="shared" si="14"/>
        <v>2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9.0800000000000018</v>
      </c>
      <c r="H187" s="5">
        <f t="shared" si="14"/>
        <v>2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9.0800000000000018</v>
      </c>
      <c r="H188" s="5">
        <f t="shared" si="14"/>
        <v>2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9.0800000000000018</v>
      </c>
      <c r="H189" s="5">
        <f t="shared" si="14"/>
        <v>2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9.0800000000000018</v>
      </c>
      <c r="H190" s="5">
        <f t="shared" si="14"/>
        <v>2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9.0800000000000018</v>
      </c>
      <c r="H191" s="5">
        <f t="shared" si="14"/>
        <v>2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9.0800000000000018</v>
      </c>
      <c r="H192" s="5">
        <f t="shared" si="14"/>
        <v>2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9.0800000000000018</v>
      </c>
      <c r="H193" s="5">
        <f t="shared" si="14"/>
        <v>2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9.0800000000000018</v>
      </c>
      <c r="H194" s="5">
        <f t="shared" si="14"/>
        <v>2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9.0800000000000018</v>
      </c>
      <c r="H195" s="5">
        <f t="shared" si="14"/>
        <v>2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9.0800000000000018</v>
      </c>
      <c r="H196" s="5">
        <f t="shared" si="14"/>
        <v>2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9.0800000000000018</v>
      </c>
      <c r="H197" s="5">
        <f t="shared" si="14"/>
        <v>2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9.0800000000000018</v>
      </c>
      <c r="H198" s="5">
        <f t="shared" si="14"/>
        <v>2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9.0800000000000018</v>
      </c>
      <c r="H199" s="5">
        <f t="shared" si="14"/>
        <v>2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9.0800000000000018</v>
      </c>
      <c r="H200" s="5">
        <f t="shared" si="14"/>
        <v>2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9.0800000000000018</v>
      </c>
      <c r="H201" s="5">
        <f t="shared" si="16"/>
        <v>2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9.0800000000000018</v>
      </c>
      <c r="H202" s="5">
        <f t="shared" si="16"/>
        <v>2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9.0800000000000018</v>
      </c>
      <c r="H203" s="5">
        <f t="shared" si="16"/>
        <v>2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9.0800000000000018</v>
      </c>
      <c r="H204" s="5">
        <f t="shared" si="16"/>
        <v>2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9.0800000000000018</v>
      </c>
      <c r="H205" s="5">
        <f t="shared" si="16"/>
        <v>2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9.0800000000000018</v>
      </c>
      <c r="H206" s="5">
        <f t="shared" si="16"/>
        <v>2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9.0800000000000018</v>
      </c>
      <c r="H207" s="5">
        <f t="shared" si="16"/>
        <v>2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9.0800000000000018</v>
      </c>
      <c r="H208" s="5">
        <f t="shared" si="16"/>
        <v>2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9.0800000000000018</v>
      </c>
      <c r="H209" s="5">
        <f t="shared" si="16"/>
        <v>2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47"/>
  <sheetViews>
    <sheetView view="pageBreakPreview" zoomScale="60" zoomScaleNormal="100" workbookViewId="0">
      <pane ySplit="2" topLeftCell="A3" activePane="bottomLeft" state="frozen"/>
      <selection pane="bottomLeft" activeCell="B2" sqref="B2"/>
    </sheetView>
  </sheetViews>
  <sheetFormatPr baseColWidth="10" defaultRowHeight="12.75"/>
  <cols>
    <col min="1" max="1" width="4.7109375" customWidth="1"/>
    <col min="2" max="2" width="36.7109375" customWidth="1"/>
    <col min="3" max="3" width="15.5703125" customWidth="1"/>
    <col min="4" max="4" width="14.28515625" customWidth="1"/>
    <col min="5" max="5" width="16.28515625" customWidth="1"/>
    <col min="6" max="6" width="20.28515625" customWidth="1"/>
    <col min="7" max="7" width="12" customWidth="1"/>
    <col min="8" max="8" width="10.28515625" hidden="1" customWidth="1"/>
    <col min="10" max="10" width="39.5703125" customWidth="1"/>
    <col min="11" max="11" width="18.5703125" customWidth="1"/>
    <col min="14" max="14" width="17.42578125" customWidth="1"/>
  </cols>
  <sheetData>
    <row r="1" spans="1:14" ht="2.25" customHeight="1"/>
    <row r="2" spans="1:14" ht="56.25" customHeight="1">
      <c r="B2" s="156" t="s">
        <v>22</v>
      </c>
      <c r="C2" s="63" t="s">
        <v>39</v>
      </c>
      <c r="D2" s="63" t="s">
        <v>25</v>
      </c>
      <c r="E2" s="62" t="s">
        <v>40</v>
      </c>
      <c r="F2" s="62" t="s">
        <v>41</v>
      </c>
      <c r="G2" s="63" t="s">
        <v>42</v>
      </c>
      <c r="H2" s="62"/>
      <c r="I2" s="68"/>
    </row>
    <row r="3" spans="1:14" s="19" customFormat="1" ht="33" customHeight="1">
      <c r="A3" s="40">
        <v>1</v>
      </c>
      <c r="B3" s="112"/>
      <c r="C3" s="398" t="s">
        <v>43</v>
      </c>
      <c r="D3" s="111"/>
      <c r="E3" s="399"/>
      <c r="F3" s="400"/>
      <c r="G3" s="401"/>
      <c r="H3" s="65"/>
      <c r="N3" s="31"/>
    </row>
    <row r="4" spans="1:14" s="19" customFormat="1" ht="33" customHeight="1">
      <c r="A4" s="40">
        <v>2</v>
      </c>
      <c r="B4" s="112"/>
      <c r="C4" s="398" t="s">
        <v>43</v>
      </c>
      <c r="D4" s="111"/>
      <c r="E4" s="399"/>
      <c r="F4" s="400"/>
      <c r="G4" s="401"/>
      <c r="H4" s="65"/>
      <c r="N4" s="31"/>
    </row>
    <row r="5" spans="1:14" s="19" customFormat="1" ht="33" customHeight="1">
      <c r="A5" s="40">
        <v>3</v>
      </c>
      <c r="B5" s="112"/>
      <c r="C5" s="398" t="s">
        <v>44</v>
      </c>
      <c r="D5" s="111"/>
      <c r="E5" s="111"/>
      <c r="F5" s="400"/>
      <c r="G5" s="401"/>
      <c r="H5" s="65"/>
      <c r="N5" s="31"/>
    </row>
    <row r="6" spans="1:14" s="19" customFormat="1" ht="33" customHeight="1">
      <c r="A6" s="40">
        <v>4</v>
      </c>
      <c r="B6" s="112"/>
      <c r="C6" s="398" t="s">
        <v>44</v>
      </c>
      <c r="D6" s="111"/>
      <c r="E6" s="111"/>
      <c r="F6" s="311"/>
      <c r="G6" s="401"/>
      <c r="H6" s="65"/>
      <c r="N6" s="31"/>
    </row>
    <row r="7" spans="1:14" s="19" customFormat="1" ht="33" customHeight="1">
      <c r="A7" s="40">
        <v>5</v>
      </c>
      <c r="B7" s="112"/>
      <c r="C7" s="398" t="s">
        <v>45</v>
      </c>
      <c r="D7" s="111"/>
      <c r="E7" s="399"/>
      <c r="F7" s="400"/>
      <c r="G7" s="402"/>
      <c r="H7" s="65"/>
      <c r="I7" s="37"/>
      <c r="N7" s="31"/>
    </row>
    <row r="8" spans="1:14" s="19" customFormat="1" ht="33" customHeight="1">
      <c r="A8" s="40">
        <v>6</v>
      </c>
      <c r="B8" s="112"/>
      <c r="C8" s="398" t="s">
        <v>45</v>
      </c>
      <c r="D8" s="111"/>
      <c r="E8" s="399"/>
      <c r="F8" s="400"/>
      <c r="G8" s="402"/>
      <c r="H8" s="65"/>
      <c r="N8" s="31"/>
    </row>
    <row r="9" spans="1:14" s="19" customFormat="1" ht="33" customHeight="1">
      <c r="A9" s="40">
        <v>7</v>
      </c>
      <c r="B9" s="112"/>
      <c r="C9" s="398" t="s">
        <v>46</v>
      </c>
      <c r="D9" s="111"/>
      <c r="E9" s="399"/>
      <c r="F9" s="400"/>
      <c r="G9" s="401"/>
      <c r="H9" s="65"/>
      <c r="N9" s="31"/>
    </row>
    <row r="10" spans="1:14" s="19" customFormat="1" ht="33" customHeight="1">
      <c r="A10" s="40">
        <v>8</v>
      </c>
      <c r="B10" s="112"/>
      <c r="C10" s="398" t="s">
        <v>46</v>
      </c>
      <c r="D10" s="111"/>
      <c r="E10" s="399"/>
      <c r="F10" s="400"/>
      <c r="G10" s="402"/>
      <c r="H10" s="65"/>
      <c r="N10" s="31"/>
    </row>
    <row r="11" spans="1:14" s="19" customFormat="1" ht="33" customHeight="1">
      <c r="A11" s="40">
        <v>9</v>
      </c>
      <c r="B11" s="112"/>
      <c r="C11" s="398" t="s">
        <v>47</v>
      </c>
      <c r="D11" s="111"/>
      <c r="E11" s="399"/>
      <c r="F11" s="400"/>
      <c r="G11" s="402"/>
      <c r="H11" s="65"/>
      <c r="I11" s="37"/>
      <c r="N11" s="31"/>
    </row>
    <row r="12" spans="1:14" s="19" customFormat="1" ht="33" customHeight="1">
      <c r="A12" s="40">
        <v>10</v>
      </c>
      <c r="B12" s="112"/>
      <c r="C12" s="398" t="s">
        <v>47</v>
      </c>
      <c r="D12" s="111"/>
      <c r="E12" s="399"/>
      <c r="F12" s="400"/>
      <c r="G12" s="402"/>
      <c r="H12" s="65"/>
      <c r="N12" s="31"/>
    </row>
    <row r="13" spans="1:14" s="19" customFormat="1" ht="33" customHeight="1">
      <c r="A13" s="40">
        <v>11</v>
      </c>
      <c r="B13" s="112"/>
      <c r="C13" s="398" t="s">
        <v>48</v>
      </c>
      <c r="D13" s="111"/>
      <c r="E13" s="403"/>
      <c r="F13" s="226"/>
      <c r="G13" s="402"/>
      <c r="H13" s="65"/>
      <c r="N13" s="31"/>
    </row>
    <row r="14" spans="1:14" s="19" customFormat="1" ht="33" customHeight="1">
      <c r="A14" s="40">
        <v>12</v>
      </c>
      <c r="B14" s="112"/>
      <c r="C14" s="398" t="s">
        <v>48</v>
      </c>
      <c r="D14" s="111"/>
      <c r="E14" s="399"/>
      <c r="F14" s="400"/>
      <c r="G14" s="402"/>
      <c r="H14" s="65"/>
      <c r="I14" s="37"/>
      <c r="N14" s="31"/>
    </row>
    <row r="15" spans="1:14" s="19" customFormat="1" ht="33" customHeight="1">
      <c r="A15" s="40">
        <v>13</v>
      </c>
      <c r="B15" s="112"/>
      <c r="C15" s="398" t="s">
        <v>49</v>
      </c>
      <c r="D15" s="111"/>
      <c r="E15" s="111"/>
      <c r="F15" s="226"/>
      <c r="G15" s="402"/>
      <c r="H15" s="65"/>
      <c r="N15" s="31"/>
    </row>
    <row r="16" spans="1:14" s="19" customFormat="1" ht="33" customHeight="1">
      <c r="A16" s="40">
        <v>14</v>
      </c>
      <c r="B16" s="112"/>
      <c r="C16" s="398" t="s">
        <v>49</v>
      </c>
      <c r="D16" s="111"/>
      <c r="E16" s="403"/>
      <c r="F16" s="226"/>
      <c r="G16" s="402"/>
      <c r="H16" s="65"/>
      <c r="N16" s="31"/>
    </row>
    <row r="17" spans="1:14" s="19" customFormat="1" ht="33" customHeight="1">
      <c r="A17" s="40">
        <v>15</v>
      </c>
      <c r="B17" s="112"/>
      <c r="C17" s="398" t="s">
        <v>50</v>
      </c>
      <c r="D17" s="111"/>
      <c r="E17" s="399"/>
      <c r="F17" s="226"/>
      <c r="G17" s="402"/>
      <c r="H17" s="65"/>
      <c r="I17" s="37"/>
      <c r="N17" s="31"/>
    </row>
    <row r="18" spans="1:14" s="19" customFormat="1" ht="33" customHeight="1">
      <c r="A18" s="40">
        <v>16</v>
      </c>
      <c r="B18" s="112"/>
      <c r="C18" s="398" t="s">
        <v>50</v>
      </c>
      <c r="D18" s="111"/>
      <c r="E18" s="399"/>
      <c r="F18" s="226"/>
      <c r="G18" s="402"/>
      <c r="H18" s="65"/>
      <c r="N18" s="31"/>
    </row>
    <row r="19" spans="1:14" s="19" customFormat="1" ht="33" customHeight="1">
      <c r="A19" s="40">
        <v>17</v>
      </c>
      <c r="B19" s="112"/>
      <c r="C19" s="398" t="s">
        <v>51</v>
      </c>
      <c r="D19" s="111"/>
      <c r="E19" s="399"/>
      <c r="F19" s="400"/>
      <c r="G19" s="401"/>
      <c r="H19" s="65"/>
      <c r="I19" s="37"/>
      <c r="N19" s="31"/>
    </row>
    <row r="20" spans="1:14" s="19" customFormat="1" ht="33" customHeight="1">
      <c r="A20" s="40">
        <v>18</v>
      </c>
      <c r="B20" s="112"/>
      <c r="C20" s="398" t="s">
        <v>51</v>
      </c>
      <c r="D20" s="111"/>
      <c r="E20" s="399"/>
      <c r="F20" s="400"/>
      <c r="G20" s="401"/>
      <c r="H20" s="65"/>
      <c r="I20" s="37"/>
      <c r="N20" s="31"/>
    </row>
    <row r="21" spans="1:14" s="19" customFormat="1" ht="33" customHeight="1">
      <c r="A21" s="40">
        <v>19</v>
      </c>
      <c r="B21" s="112"/>
      <c r="C21" s="398" t="s">
        <v>52</v>
      </c>
      <c r="D21" s="111"/>
      <c r="E21" s="403"/>
      <c r="F21" s="226"/>
      <c r="G21" s="401"/>
      <c r="H21" s="65"/>
      <c r="N21" s="31"/>
    </row>
    <row r="22" spans="1:14" s="19" customFormat="1" ht="33" customHeight="1">
      <c r="A22" s="40">
        <v>20</v>
      </c>
      <c r="B22" s="112"/>
      <c r="C22" s="398" t="s">
        <v>52</v>
      </c>
      <c r="D22" s="111"/>
      <c r="E22" s="399"/>
      <c r="F22" s="226"/>
      <c r="G22" s="401"/>
      <c r="H22" s="65"/>
      <c r="N22" s="31"/>
    </row>
    <row r="23" spans="1:14" s="19" customFormat="1" ht="33" customHeight="1">
      <c r="A23" s="40">
        <v>21</v>
      </c>
      <c r="B23" s="112"/>
      <c r="C23" s="398" t="s">
        <v>53</v>
      </c>
      <c r="D23" s="111"/>
      <c r="E23" s="111"/>
      <c r="F23" s="400"/>
      <c r="G23" s="402"/>
      <c r="H23" s="65"/>
      <c r="I23" s="37"/>
      <c r="N23" s="31"/>
    </row>
    <row r="24" spans="1:14" s="19" customFormat="1" ht="33" customHeight="1">
      <c r="A24" s="40">
        <v>22</v>
      </c>
      <c r="B24" s="112"/>
      <c r="C24" s="398" t="s">
        <v>53</v>
      </c>
      <c r="D24" s="111"/>
      <c r="E24" s="399"/>
      <c r="F24" s="400"/>
      <c r="G24" s="401"/>
      <c r="H24" s="65"/>
      <c r="I24" s="37"/>
      <c r="N24" s="31"/>
    </row>
    <row r="25" spans="1:14" s="19" customFormat="1" ht="33" customHeight="1">
      <c r="A25" s="40">
        <v>23</v>
      </c>
      <c r="B25" s="112"/>
      <c r="C25" s="398" t="s">
        <v>54</v>
      </c>
      <c r="D25" s="111"/>
      <c r="E25" s="399"/>
      <c r="F25" s="400"/>
      <c r="G25" s="401"/>
      <c r="H25" s="65"/>
      <c r="N25" s="31"/>
    </row>
    <row r="26" spans="1:14" s="19" customFormat="1" ht="33" customHeight="1">
      <c r="A26" s="40">
        <v>24</v>
      </c>
      <c r="B26" s="112"/>
      <c r="C26" s="398" t="s">
        <v>54</v>
      </c>
      <c r="D26" s="111"/>
      <c r="E26" s="399"/>
      <c r="F26" s="400"/>
      <c r="G26" s="401"/>
      <c r="H26" s="65"/>
      <c r="N26" s="31"/>
    </row>
    <row r="27" spans="1:14" s="19" customFormat="1" ht="33" customHeight="1">
      <c r="A27" s="40">
        <v>25</v>
      </c>
      <c r="B27" s="112"/>
      <c r="C27" s="398" t="s">
        <v>55</v>
      </c>
      <c r="D27" s="111"/>
      <c r="E27" s="399"/>
      <c r="F27" s="226"/>
      <c r="G27" s="401"/>
      <c r="H27" s="65"/>
      <c r="N27" s="31"/>
    </row>
    <row r="28" spans="1:14" s="19" customFormat="1" ht="33" customHeight="1">
      <c r="A28" s="40">
        <v>26</v>
      </c>
      <c r="B28" s="112"/>
      <c r="C28" s="398" t="s">
        <v>55</v>
      </c>
      <c r="D28" s="111"/>
      <c r="E28" s="399"/>
      <c r="F28" s="226"/>
      <c r="G28" s="402"/>
      <c r="H28" s="65"/>
      <c r="I28" s="37"/>
      <c r="N28" s="31"/>
    </row>
    <row r="29" spans="1:14" s="19" customFormat="1" ht="33" customHeight="1">
      <c r="A29" s="40">
        <v>27</v>
      </c>
      <c r="B29" s="112"/>
      <c r="C29" s="398" t="s">
        <v>56</v>
      </c>
      <c r="D29" s="111"/>
      <c r="E29" s="399"/>
      <c r="F29" s="400"/>
      <c r="G29" s="401"/>
      <c r="H29" s="65"/>
      <c r="I29" s="37"/>
      <c r="N29" s="31"/>
    </row>
    <row r="30" spans="1:14" s="19" customFormat="1" ht="33" customHeight="1">
      <c r="A30" s="40">
        <v>28</v>
      </c>
      <c r="B30" s="112"/>
      <c r="C30" s="398" t="s">
        <v>56</v>
      </c>
      <c r="D30" s="111"/>
      <c r="E30" s="403"/>
      <c r="F30" s="400"/>
      <c r="G30" s="402"/>
      <c r="H30" s="65"/>
      <c r="N30" s="31"/>
    </row>
    <row r="31" spans="1:14" s="19" customFormat="1" ht="33" customHeight="1">
      <c r="A31" s="40">
        <v>29</v>
      </c>
      <c r="B31" s="112"/>
      <c r="C31" s="398" t="s">
        <v>57</v>
      </c>
      <c r="D31" s="111"/>
      <c r="E31" s="403"/>
      <c r="F31" s="400"/>
      <c r="G31" s="402"/>
      <c r="H31" s="65"/>
      <c r="I31" s="37"/>
      <c r="N31" s="31"/>
    </row>
    <row r="32" spans="1:14" s="19" customFormat="1" ht="33" customHeight="1">
      <c r="A32" s="40">
        <v>30</v>
      </c>
      <c r="B32" s="112"/>
      <c r="C32" s="398" t="s">
        <v>57</v>
      </c>
      <c r="D32" s="111"/>
      <c r="E32" s="403"/>
      <c r="F32" s="400"/>
      <c r="G32" s="401"/>
      <c r="H32" s="65"/>
      <c r="N32" s="31"/>
    </row>
    <row r="33" spans="1:14" s="19" customFormat="1" ht="33" customHeight="1">
      <c r="A33" s="40">
        <v>31</v>
      </c>
      <c r="B33" s="112"/>
      <c r="C33" s="398" t="s">
        <v>58</v>
      </c>
      <c r="D33" s="111"/>
      <c r="E33" s="399"/>
      <c r="F33" s="400"/>
      <c r="G33" s="401"/>
      <c r="H33" s="65"/>
      <c r="N33" s="31"/>
    </row>
    <row r="34" spans="1:14" s="19" customFormat="1" ht="33" customHeight="1">
      <c r="A34" s="40">
        <v>32</v>
      </c>
      <c r="B34" s="112"/>
      <c r="C34" s="398" t="s">
        <v>58</v>
      </c>
      <c r="D34" s="111"/>
      <c r="E34" s="399"/>
      <c r="F34" s="400"/>
      <c r="G34" s="401"/>
      <c r="H34" s="65"/>
      <c r="N34" s="31"/>
    </row>
    <row r="35" spans="1:14" s="19" customFormat="1" ht="33" customHeight="1">
      <c r="A35" s="40">
        <v>33</v>
      </c>
      <c r="B35" s="112"/>
      <c r="C35" s="398" t="s">
        <v>59</v>
      </c>
      <c r="D35" s="111"/>
      <c r="E35" s="399"/>
      <c r="F35" s="400"/>
      <c r="G35" s="402"/>
      <c r="H35" s="65"/>
      <c r="N35" s="31"/>
    </row>
    <row r="36" spans="1:14" s="19" customFormat="1" ht="33" customHeight="1">
      <c r="A36" s="40">
        <v>34</v>
      </c>
      <c r="B36" s="112"/>
      <c r="C36" s="398" t="s">
        <v>59</v>
      </c>
      <c r="D36" s="111"/>
      <c r="E36" s="399"/>
      <c r="F36" s="400"/>
      <c r="G36" s="401"/>
      <c r="H36" s="65"/>
      <c r="N36" s="31"/>
    </row>
    <row r="37" spans="1:14" s="19" customFormat="1" ht="33" customHeight="1">
      <c r="A37" s="40">
        <v>35</v>
      </c>
      <c r="B37" s="112"/>
      <c r="C37" s="398" t="s">
        <v>60</v>
      </c>
      <c r="D37" s="111"/>
      <c r="E37" s="399"/>
      <c r="F37" s="400"/>
      <c r="G37" s="401"/>
      <c r="H37" s="65"/>
      <c r="N37" s="31"/>
    </row>
    <row r="38" spans="1:14" s="19" customFormat="1" ht="33" customHeight="1">
      <c r="A38" s="40">
        <v>36</v>
      </c>
      <c r="B38" s="112"/>
      <c r="C38" s="398" t="s">
        <v>60</v>
      </c>
      <c r="D38" s="111"/>
      <c r="E38" s="399"/>
      <c r="F38" s="400"/>
      <c r="G38" s="402"/>
      <c r="H38" s="65"/>
      <c r="N38" s="31"/>
    </row>
    <row r="39" spans="1:14" s="19" customFormat="1" ht="33" customHeight="1">
      <c r="A39" s="40">
        <v>37</v>
      </c>
      <c r="B39" s="112"/>
      <c r="C39" s="398" t="s">
        <v>61</v>
      </c>
      <c r="D39" s="111"/>
      <c r="E39" s="399"/>
      <c r="F39" s="400"/>
      <c r="G39" s="402"/>
      <c r="H39" s="65"/>
      <c r="I39" s="37"/>
      <c r="N39" s="31"/>
    </row>
    <row r="40" spans="1:14" s="19" customFormat="1" ht="33" customHeight="1">
      <c r="A40" s="40">
        <v>38</v>
      </c>
      <c r="B40" s="112"/>
      <c r="C40" s="398" t="s">
        <v>61</v>
      </c>
      <c r="D40" s="111"/>
      <c r="E40" s="399"/>
      <c r="F40" s="400"/>
      <c r="G40" s="402"/>
      <c r="H40" s="65"/>
      <c r="I40" s="37"/>
      <c r="N40" s="31"/>
    </row>
    <row r="41" spans="1:14" s="19" customFormat="1" ht="33" customHeight="1">
      <c r="A41" s="40">
        <v>39</v>
      </c>
      <c r="B41" s="112"/>
      <c r="C41" s="398" t="s">
        <v>62</v>
      </c>
      <c r="D41" s="111"/>
      <c r="E41" s="399"/>
      <c r="F41" s="400"/>
      <c r="G41" s="402"/>
      <c r="H41" s="65"/>
      <c r="I41" s="37"/>
      <c r="N41" s="31"/>
    </row>
    <row r="42" spans="1:14" s="19" customFormat="1" ht="33" customHeight="1">
      <c r="A42" s="40">
        <v>40</v>
      </c>
      <c r="B42" s="112"/>
      <c r="C42" s="398" t="s">
        <v>62</v>
      </c>
      <c r="D42" s="111"/>
      <c r="E42" s="403"/>
      <c r="F42" s="400"/>
      <c r="G42" s="402"/>
      <c r="H42" s="65"/>
      <c r="I42" s="37"/>
      <c r="N42" s="31"/>
    </row>
    <row r="43" spans="1:14" s="19" customFormat="1" ht="33" customHeight="1">
      <c r="A43" s="40">
        <v>41</v>
      </c>
      <c r="B43" s="112"/>
      <c r="C43" s="398" t="s">
        <v>63</v>
      </c>
      <c r="D43" s="111"/>
      <c r="E43" s="399"/>
      <c r="F43" s="400"/>
      <c r="G43" s="402"/>
      <c r="H43" s="65"/>
      <c r="I43" s="37"/>
      <c r="N43" s="31"/>
    </row>
    <row r="44" spans="1:14" s="19" customFormat="1" ht="33" customHeight="1">
      <c r="A44" s="40">
        <v>42</v>
      </c>
      <c r="B44" s="112"/>
      <c r="C44" s="398" t="s">
        <v>63</v>
      </c>
      <c r="D44" s="111"/>
      <c r="E44" s="399"/>
      <c r="F44" s="400"/>
      <c r="G44" s="402"/>
      <c r="H44" s="65"/>
      <c r="I44" s="37"/>
      <c r="N44" s="31"/>
    </row>
    <row r="45" spans="1:14" s="19" customFormat="1" ht="33" customHeight="1">
      <c r="A45" s="40">
        <v>43</v>
      </c>
      <c r="B45" s="112"/>
      <c r="C45" s="398" t="s">
        <v>64</v>
      </c>
      <c r="D45" s="111"/>
      <c r="E45" s="399"/>
      <c r="F45" s="226"/>
      <c r="G45" s="402"/>
      <c r="H45" s="65"/>
      <c r="N45" s="31"/>
    </row>
    <row r="46" spans="1:14" s="19" customFormat="1" ht="33" customHeight="1">
      <c r="A46" s="40">
        <v>44</v>
      </c>
      <c r="B46" s="112"/>
      <c r="C46" s="398" t="s">
        <v>64</v>
      </c>
      <c r="D46" s="111"/>
      <c r="E46" s="399"/>
      <c r="F46" s="226"/>
      <c r="G46" s="401"/>
      <c r="H46" s="65"/>
      <c r="N46" s="31"/>
    </row>
    <row r="47" spans="1:14" s="19" customFormat="1" ht="33" customHeight="1">
      <c r="A47" s="40">
        <v>45</v>
      </c>
      <c r="B47" s="112"/>
      <c r="C47" s="398" t="s">
        <v>65</v>
      </c>
      <c r="D47" s="111"/>
      <c r="E47" s="399"/>
      <c r="F47" s="400"/>
      <c r="G47" s="401"/>
      <c r="H47" s="65"/>
      <c r="N47" s="31"/>
    </row>
    <row r="48" spans="1:14" s="19" customFormat="1" ht="33" customHeight="1">
      <c r="A48" s="40">
        <v>46</v>
      </c>
      <c r="B48" s="112"/>
      <c r="C48" s="398" t="s">
        <v>65</v>
      </c>
      <c r="D48" s="111"/>
      <c r="E48" s="399"/>
      <c r="F48" s="400"/>
      <c r="G48" s="402"/>
      <c r="H48" s="65"/>
      <c r="N48" s="31"/>
    </row>
    <row r="49" spans="1:14" s="19" customFormat="1" ht="33" customHeight="1">
      <c r="A49" s="40">
        <v>47</v>
      </c>
      <c r="B49" s="112"/>
      <c r="C49" s="398" t="s">
        <v>66</v>
      </c>
      <c r="D49" s="111"/>
      <c r="E49" s="399"/>
      <c r="F49" s="400"/>
      <c r="G49" s="402"/>
      <c r="H49" s="65"/>
      <c r="I49" s="37"/>
      <c r="N49" s="31"/>
    </row>
    <row r="50" spans="1:14" s="19" customFormat="1" ht="33" customHeight="1">
      <c r="A50" s="40">
        <v>48</v>
      </c>
      <c r="B50" s="112"/>
      <c r="C50" s="398" t="s">
        <v>66</v>
      </c>
      <c r="D50" s="111"/>
      <c r="E50" s="399"/>
      <c r="F50" s="400"/>
      <c r="G50" s="401"/>
      <c r="H50" s="65"/>
      <c r="I50" s="37"/>
      <c r="N50" s="31"/>
    </row>
    <row r="51" spans="1:14" s="19" customFormat="1" ht="33" customHeight="1">
      <c r="A51" s="40">
        <v>49</v>
      </c>
      <c r="B51" s="112"/>
      <c r="C51" s="398" t="s">
        <v>67</v>
      </c>
      <c r="D51" s="111"/>
      <c r="E51" s="399"/>
      <c r="F51" s="400"/>
      <c r="G51" s="401"/>
      <c r="H51" s="65"/>
      <c r="I51" s="37"/>
      <c r="N51" s="31"/>
    </row>
    <row r="52" spans="1:14" s="19" customFormat="1" ht="33" customHeight="1">
      <c r="A52" s="40">
        <v>50</v>
      </c>
      <c r="B52" s="112"/>
      <c r="C52" s="398" t="s">
        <v>67</v>
      </c>
      <c r="D52" s="111"/>
      <c r="E52" s="399"/>
      <c r="F52" s="400"/>
      <c r="G52" s="401"/>
      <c r="H52" s="65"/>
      <c r="I52" s="37"/>
      <c r="N52" s="31"/>
    </row>
    <row r="53" spans="1:14" s="19" customFormat="1" ht="33" customHeight="1">
      <c r="A53" s="40">
        <v>51</v>
      </c>
      <c r="B53" s="112"/>
      <c r="C53" s="398" t="s">
        <v>68</v>
      </c>
      <c r="D53" s="111"/>
      <c r="E53" s="399"/>
      <c r="F53" s="400"/>
      <c r="G53" s="401"/>
      <c r="H53" s="65"/>
      <c r="I53" s="37"/>
      <c r="N53" s="31"/>
    </row>
    <row r="54" spans="1:14" s="19" customFormat="1" ht="33" customHeight="1">
      <c r="A54" s="40">
        <v>52</v>
      </c>
      <c r="B54" s="112"/>
      <c r="C54" s="398" t="s">
        <v>68</v>
      </c>
      <c r="D54" s="111"/>
      <c r="E54" s="399"/>
      <c r="F54" s="400"/>
      <c r="G54" s="401"/>
      <c r="H54" s="65"/>
      <c r="N54" s="31"/>
    </row>
    <row r="55" spans="1:14" s="19" customFormat="1" ht="33" customHeight="1">
      <c r="A55" s="40">
        <v>53</v>
      </c>
      <c r="B55" s="112"/>
      <c r="C55" s="398" t="s">
        <v>69</v>
      </c>
      <c r="D55" s="111"/>
      <c r="E55" s="399"/>
      <c r="F55" s="400"/>
      <c r="G55" s="401"/>
      <c r="H55" s="65"/>
      <c r="I55" s="37"/>
      <c r="N55" s="31"/>
    </row>
    <row r="56" spans="1:14" s="19" customFormat="1" ht="33" customHeight="1">
      <c r="A56" s="40">
        <v>54</v>
      </c>
      <c r="B56" s="112"/>
      <c r="C56" s="398" t="s">
        <v>69</v>
      </c>
      <c r="D56" s="111"/>
      <c r="E56" s="399"/>
      <c r="F56" s="400"/>
      <c r="G56" s="401"/>
      <c r="H56" s="65"/>
      <c r="I56" s="37"/>
      <c r="N56" s="31"/>
    </row>
    <row r="57" spans="1:14" s="19" customFormat="1" ht="33" customHeight="1">
      <c r="A57" s="40">
        <v>55</v>
      </c>
      <c r="B57" s="112"/>
      <c r="C57" s="398" t="s">
        <v>70</v>
      </c>
      <c r="D57" s="111"/>
      <c r="E57" s="399"/>
      <c r="F57" s="400"/>
      <c r="G57" s="111"/>
      <c r="H57" s="65"/>
      <c r="I57" s="37"/>
      <c r="N57" s="31"/>
    </row>
    <row r="58" spans="1:14" s="19" customFormat="1" ht="33" customHeight="1">
      <c r="A58" s="40">
        <v>56</v>
      </c>
      <c r="B58" s="112"/>
      <c r="C58" s="398" t="s">
        <v>70</v>
      </c>
      <c r="D58" s="111"/>
      <c r="E58" s="399"/>
      <c r="F58" s="400"/>
      <c r="G58" s="111"/>
      <c r="H58" s="65"/>
      <c r="I58" s="37"/>
      <c r="N58" s="31"/>
    </row>
    <row r="59" spans="1:14" s="19" customFormat="1" ht="33" customHeight="1">
      <c r="A59" s="40">
        <v>57</v>
      </c>
      <c r="B59" s="112"/>
      <c r="C59" s="398" t="s">
        <v>71</v>
      </c>
      <c r="D59" s="111"/>
      <c r="E59" s="399"/>
      <c r="F59" s="400"/>
      <c r="G59" s="111"/>
      <c r="H59" s="65"/>
      <c r="I59" s="37"/>
      <c r="N59" s="31"/>
    </row>
    <row r="60" spans="1:14" s="19" customFormat="1" ht="33" customHeight="1">
      <c r="A60" s="40">
        <v>58</v>
      </c>
      <c r="B60" s="112"/>
      <c r="C60" s="398" t="s">
        <v>71</v>
      </c>
      <c r="D60" s="111"/>
      <c r="E60" s="399"/>
      <c r="F60" s="400"/>
      <c r="G60" s="111"/>
      <c r="H60" s="65"/>
      <c r="I60" s="37"/>
      <c r="N60" s="31"/>
    </row>
    <row r="61" spans="1:14" s="19" customFormat="1" ht="33" customHeight="1">
      <c r="A61" s="40">
        <v>59</v>
      </c>
      <c r="B61" s="112"/>
      <c r="C61" s="398" t="s">
        <v>72</v>
      </c>
      <c r="D61" s="111"/>
      <c r="E61" s="399"/>
      <c r="F61" s="400"/>
      <c r="G61" s="111"/>
      <c r="H61" s="65"/>
      <c r="I61" s="37"/>
      <c r="N61" s="31"/>
    </row>
    <row r="62" spans="1:14" s="19" customFormat="1" ht="33" customHeight="1">
      <c r="A62" s="40">
        <v>60</v>
      </c>
      <c r="B62" s="112"/>
      <c r="C62" s="398" t="s">
        <v>72</v>
      </c>
      <c r="D62" s="111"/>
      <c r="E62" s="399"/>
      <c r="F62" s="400"/>
      <c r="G62" s="111"/>
      <c r="H62" s="65"/>
      <c r="I62" s="37"/>
      <c r="N62" s="31"/>
    </row>
    <row r="63" spans="1:14" s="19" customFormat="1" ht="33" customHeight="1">
      <c r="A63" s="40">
        <v>61</v>
      </c>
      <c r="B63" s="112"/>
      <c r="C63" s="398" t="s">
        <v>73</v>
      </c>
      <c r="D63" s="111"/>
      <c r="E63" s="403"/>
      <c r="F63" s="400"/>
      <c r="G63" s="401"/>
      <c r="H63" s="65"/>
      <c r="I63" s="37"/>
      <c r="N63" s="31"/>
    </row>
    <row r="64" spans="1:14" s="19" customFormat="1" ht="33" customHeight="1">
      <c r="A64" s="40">
        <v>62</v>
      </c>
      <c r="B64" s="112"/>
      <c r="C64" s="398" t="s">
        <v>73</v>
      </c>
      <c r="D64" s="111"/>
      <c r="E64" s="403"/>
      <c r="F64" s="226"/>
      <c r="G64" s="401"/>
      <c r="H64" s="65"/>
      <c r="N64" s="31"/>
    </row>
    <row r="65" spans="1:14" s="19" customFormat="1" ht="33" customHeight="1">
      <c r="A65" s="40">
        <v>63</v>
      </c>
      <c r="B65" s="112"/>
      <c r="C65" s="398" t="s">
        <v>74</v>
      </c>
      <c r="D65" s="111"/>
      <c r="E65" s="399"/>
      <c r="F65" s="400"/>
      <c r="G65" s="402"/>
      <c r="H65" s="65"/>
      <c r="I65" s="37"/>
      <c r="N65" s="31"/>
    </row>
    <row r="66" spans="1:14" s="19" customFormat="1" ht="33" customHeight="1">
      <c r="A66" s="40">
        <v>64</v>
      </c>
      <c r="B66" s="112"/>
      <c r="C66" s="398" t="s">
        <v>74</v>
      </c>
      <c r="D66" s="111"/>
      <c r="E66" s="399"/>
      <c r="F66" s="226"/>
      <c r="G66" s="402"/>
      <c r="H66" s="65"/>
      <c r="N66" s="31"/>
    </row>
    <row r="67" spans="1:14" s="19" customFormat="1" ht="33" customHeight="1">
      <c r="A67" s="40">
        <v>65</v>
      </c>
      <c r="B67" s="112"/>
      <c r="C67" s="398" t="s">
        <v>75</v>
      </c>
      <c r="D67" s="111"/>
      <c r="E67" s="399"/>
      <c r="F67" s="226"/>
      <c r="G67" s="402"/>
      <c r="H67" s="65"/>
      <c r="N67" s="31"/>
    </row>
    <row r="68" spans="1:14" s="19" customFormat="1" ht="33" customHeight="1">
      <c r="A68" s="40">
        <v>66</v>
      </c>
      <c r="B68" s="112"/>
      <c r="C68" s="398" t="s">
        <v>75</v>
      </c>
      <c r="D68" s="111"/>
      <c r="E68" s="399"/>
      <c r="F68" s="400"/>
      <c r="G68" s="402"/>
      <c r="H68" s="65"/>
      <c r="N68" s="31"/>
    </row>
    <row r="69" spans="1:14" s="19" customFormat="1" ht="33" customHeight="1">
      <c r="A69" s="40">
        <v>67</v>
      </c>
      <c r="B69" s="112"/>
      <c r="C69" s="398" t="s">
        <v>76</v>
      </c>
      <c r="D69" s="111"/>
      <c r="E69" s="399"/>
      <c r="F69" s="400"/>
      <c r="G69" s="402"/>
      <c r="H69" s="65"/>
      <c r="N69" s="31"/>
    </row>
    <row r="70" spans="1:14" s="19" customFormat="1" ht="33" customHeight="1">
      <c r="A70" s="40">
        <v>68</v>
      </c>
      <c r="B70" s="112"/>
      <c r="C70" s="398" t="s">
        <v>76</v>
      </c>
      <c r="D70" s="111"/>
      <c r="E70" s="399"/>
      <c r="F70" s="400"/>
      <c r="G70" s="402"/>
      <c r="H70" s="65"/>
      <c r="N70" s="31"/>
    </row>
    <row r="71" spans="1:14" s="19" customFormat="1" ht="33" customHeight="1">
      <c r="A71" s="40">
        <v>69</v>
      </c>
      <c r="B71" s="112"/>
      <c r="C71" s="398" t="s">
        <v>77</v>
      </c>
      <c r="D71" s="111"/>
      <c r="E71" s="399"/>
      <c r="F71" s="226"/>
      <c r="G71" s="402"/>
      <c r="H71" s="65"/>
      <c r="N71" s="31"/>
    </row>
    <row r="72" spans="1:14" s="19" customFormat="1" ht="33" customHeight="1">
      <c r="A72" s="40">
        <v>70</v>
      </c>
      <c r="B72" s="112"/>
      <c r="C72" s="398" t="s">
        <v>77</v>
      </c>
      <c r="D72" s="111"/>
      <c r="E72" s="399"/>
      <c r="F72" s="400"/>
      <c r="G72" s="402"/>
      <c r="H72" s="65"/>
      <c r="N72" s="31"/>
    </row>
    <row r="73" spans="1:14" s="19" customFormat="1" ht="33" customHeight="1">
      <c r="A73" s="40">
        <v>71</v>
      </c>
      <c r="B73" s="112"/>
      <c r="C73" s="398" t="s">
        <v>78</v>
      </c>
      <c r="D73" s="111"/>
      <c r="E73" s="399"/>
      <c r="F73" s="400"/>
      <c r="G73" s="402"/>
      <c r="H73" s="65"/>
      <c r="N73" s="31"/>
    </row>
    <row r="74" spans="1:14" s="19" customFormat="1" ht="33" customHeight="1">
      <c r="A74" s="40">
        <v>72</v>
      </c>
      <c r="B74" s="112"/>
      <c r="C74" s="398" t="s">
        <v>78</v>
      </c>
      <c r="D74" s="111"/>
      <c r="E74" s="399"/>
      <c r="F74" s="400"/>
      <c r="G74" s="402"/>
      <c r="H74" s="65"/>
      <c r="N74" s="31"/>
    </row>
    <row r="75" spans="1:14" s="19" customFormat="1" ht="33" customHeight="1">
      <c r="A75" s="40">
        <v>73</v>
      </c>
      <c r="B75" s="112"/>
      <c r="C75" s="398" t="s">
        <v>79</v>
      </c>
      <c r="D75" s="111"/>
      <c r="E75" s="399"/>
      <c r="F75" s="226"/>
      <c r="G75" s="402"/>
      <c r="H75" s="65"/>
      <c r="N75" s="31"/>
    </row>
    <row r="76" spans="1:14" s="19" customFormat="1" ht="33" customHeight="1">
      <c r="A76" s="40">
        <v>74</v>
      </c>
      <c r="B76" s="112"/>
      <c r="C76" s="398" t="s">
        <v>79</v>
      </c>
      <c r="D76" s="111"/>
      <c r="E76" s="399"/>
      <c r="F76" s="226"/>
      <c r="G76" s="401"/>
      <c r="H76" s="65"/>
      <c r="I76" s="37"/>
      <c r="N76" s="31"/>
    </row>
    <row r="77" spans="1:14" s="19" customFormat="1" ht="33" customHeight="1">
      <c r="A77" s="40">
        <v>75</v>
      </c>
      <c r="B77" s="112"/>
      <c r="C77" s="398" t="s">
        <v>80</v>
      </c>
      <c r="D77" s="111"/>
      <c r="E77" s="399"/>
      <c r="F77" s="400"/>
      <c r="G77" s="402"/>
      <c r="H77" s="65"/>
      <c r="N77" s="31"/>
    </row>
    <row r="78" spans="1:14" s="19" customFormat="1" ht="33" customHeight="1">
      <c r="A78" s="40">
        <v>76</v>
      </c>
      <c r="B78" s="112"/>
      <c r="C78" s="398" t="s">
        <v>80</v>
      </c>
      <c r="D78" s="111"/>
      <c r="E78" s="399"/>
      <c r="F78" s="400"/>
      <c r="G78" s="401"/>
      <c r="H78" s="65"/>
      <c r="I78" s="37"/>
      <c r="N78" s="31"/>
    </row>
    <row r="79" spans="1:14" s="19" customFormat="1" ht="33" customHeight="1">
      <c r="A79" s="40">
        <v>77</v>
      </c>
      <c r="B79" s="112"/>
      <c r="C79" s="398" t="s">
        <v>81</v>
      </c>
      <c r="D79" s="111"/>
      <c r="E79" s="403"/>
      <c r="F79" s="400"/>
      <c r="G79" s="401"/>
      <c r="H79" s="65"/>
      <c r="N79" s="31"/>
    </row>
    <row r="80" spans="1:14" s="19" customFormat="1" ht="33" customHeight="1">
      <c r="A80" s="40">
        <v>78</v>
      </c>
      <c r="B80" s="112"/>
      <c r="C80" s="398" t="s">
        <v>81</v>
      </c>
      <c r="D80" s="111"/>
      <c r="E80" s="399"/>
      <c r="F80" s="400"/>
      <c r="G80" s="401"/>
      <c r="H80" s="65"/>
      <c r="I80" s="37"/>
      <c r="N80" s="31"/>
    </row>
    <row r="81" spans="1:14" s="19" customFormat="1" ht="33" customHeight="1">
      <c r="A81" s="40">
        <v>79</v>
      </c>
      <c r="B81" s="112"/>
      <c r="C81" s="398" t="s">
        <v>82</v>
      </c>
      <c r="D81" s="111"/>
      <c r="E81" s="403"/>
      <c r="F81" s="400"/>
      <c r="G81" s="401"/>
      <c r="H81" s="65"/>
      <c r="N81" s="31"/>
    </row>
    <row r="82" spans="1:14" s="19" customFormat="1" ht="33" customHeight="1">
      <c r="A82" s="40">
        <v>80</v>
      </c>
      <c r="B82" s="112"/>
      <c r="C82" s="398" t="s">
        <v>82</v>
      </c>
      <c r="D82" s="111"/>
      <c r="E82" s="399"/>
      <c r="F82" s="311"/>
      <c r="G82" s="401"/>
      <c r="H82" s="65"/>
      <c r="N82" s="31"/>
    </row>
    <row r="83" spans="1:14" s="19" customFormat="1" ht="33" customHeight="1">
      <c r="A83" s="40">
        <v>81</v>
      </c>
      <c r="B83" s="112"/>
      <c r="C83" s="398" t="s">
        <v>83</v>
      </c>
      <c r="D83" s="111"/>
      <c r="E83" s="111"/>
      <c r="F83" s="400"/>
      <c r="G83" s="401"/>
      <c r="H83" s="65"/>
      <c r="I83" s="37"/>
      <c r="N83" s="31"/>
    </row>
    <row r="84" spans="1:14" s="19" customFormat="1" ht="33" customHeight="1">
      <c r="A84" s="40">
        <v>82</v>
      </c>
      <c r="B84" s="112"/>
      <c r="C84" s="398" t="s">
        <v>83</v>
      </c>
      <c r="D84" s="111"/>
      <c r="E84" s="111"/>
      <c r="F84" s="400"/>
      <c r="G84" s="402"/>
      <c r="H84" s="65"/>
      <c r="N84" s="31"/>
    </row>
    <row r="85" spans="1:14" s="19" customFormat="1" ht="33" customHeight="1">
      <c r="A85" s="40">
        <v>83</v>
      </c>
      <c r="B85" s="112"/>
      <c r="C85" s="398" t="s">
        <v>84</v>
      </c>
      <c r="D85" s="111"/>
      <c r="E85" s="399"/>
      <c r="F85" s="400"/>
      <c r="G85" s="401"/>
      <c r="H85" s="65"/>
      <c r="I85" s="37"/>
      <c r="N85" s="31"/>
    </row>
    <row r="86" spans="1:14" s="19" customFormat="1" ht="33" customHeight="1">
      <c r="A86" s="40">
        <v>84</v>
      </c>
      <c r="B86" s="112"/>
      <c r="C86" s="398" t="s">
        <v>84</v>
      </c>
      <c r="D86" s="111"/>
      <c r="E86" s="399"/>
      <c r="F86" s="400"/>
      <c r="G86" s="401"/>
      <c r="H86" s="65"/>
      <c r="N86" s="31"/>
    </row>
    <row r="87" spans="1:14" s="19" customFormat="1" ht="33" customHeight="1">
      <c r="A87" s="40">
        <v>85</v>
      </c>
      <c r="B87" s="112"/>
      <c r="C87" s="398" t="s">
        <v>82</v>
      </c>
      <c r="D87" s="111"/>
      <c r="E87" s="399"/>
      <c r="F87" s="400"/>
      <c r="G87" s="402"/>
      <c r="H87" s="65"/>
      <c r="N87" s="31"/>
    </row>
    <row r="88" spans="1:14" s="19" customFormat="1" ht="33" customHeight="1">
      <c r="A88" s="40">
        <v>86</v>
      </c>
      <c r="B88" s="112"/>
      <c r="C88" s="398" t="s">
        <v>82</v>
      </c>
      <c r="D88" s="111"/>
      <c r="E88" s="399"/>
      <c r="F88" s="400"/>
      <c r="G88" s="402"/>
      <c r="H88" s="65"/>
      <c r="N88" s="31"/>
    </row>
    <row r="89" spans="1:14" s="19" customFormat="1" ht="33" customHeight="1">
      <c r="A89" s="40">
        <v>87</v>
      </c>
      <c r="B89" s="112"/>
      <c r="C89" s="398" t="s">
        <v>83</v>
      </c>
      <c r="D89" s="111"/>
      <c r="E89" s="399"/>
      <c r="F89" s="400"/>
      <c r="G89" s="402"/>
      <c r="H89" s="65"/>
      <c r="N89" s="31"/>
    </row>
    <row r="90" spans="1:14" s="19" customFormat="1" ht="33" customHeight="1">
      <c r="A90" s="40">
        <v>88</v>
      </c>
      <c r="B90" s="112"/>
      <c r="C90" s="398" t="s">
        <v>83</v>
      </c>
      <c r="D90" s="111"/>
      <c r="E90" s="399"/>
      <c r="F90" s="400"/>
      <c r="G90" s="401"/>
      <c r="H90" s="66"/>
      <c r="N90" s="31"/>
    </row>
    <row r="91" spans="1:14" s="19" customFormat="1" ht="33" customHeight="1">
      <c r="A91" s="40">
        <v>89</v>
      </c>
      <c r="B91" s="112"/>
      <c r="C91" s="398" t="s">
        <v>84</v>
      </c>
      <c r="D91" s="111"/>
      <c r="E91" s="399"/>
      <c r="F91" s="400"/>
      <c r="G91" s="401"/>
      <c r="H91" s="66"/>
      <c r="N91" s="31"/>
    </row>
    <row r="92" spans="1:14" s="19" customFormat="1" ht="33" customHeight="1">
      <c r="A92" s="40">
        <v>90</v>
      </c>
      <c r="B92" s="112"/>
      <c r="C92" s="398" t="s">
        <v>84</v>
      </c>
      <c r="D92" s="111"/>
      <c r="E92" s="399"/>
      <c r="F92" s="400"/>
      <c r="G92" s="401"/>
      <c r="H92" s="66"/>
      <c r="N92" s="31"/>
    </row>
    <row r="93" spans="1:14" s="19" customFormat="1" ht="33" customHeight="1">
      <c r="A93" s="40">
        <v>91</v>
      </c>
      <c r="B93" s="112"/>
      <c r="C93" s="398" t="s">
        <v>85</v>
      </c>
      <c r="D93" s="111"/>
      <c r="E93" s="399"/>
      <c r="F93" s="400"/>
      <c r="G93" s="401"/>
      <c r="H93" s="66"/>
      <c r="N93" s="31"/>
    </row>
    <row r="94" spans="1:14" s="19" customFormat="1" ht="33" customHeight="1">
      <c r="A94" s="40">
        <v>92</v>
      </c>
      <c r="B94" s="112"/>
      <c r="C94" s="398" t="s">
        <v>85</v>
      </c>
      <c r="D94" s="111"/>
      <c r="E94" s="399"/>
      <c r="F94" s="400"/>
      <c r="G94" s="401"/>
      <c r="H94" s="66"/>
      <c r="N94" s="31"/>
    </row>
    <row r="95" spans="1:14" s="19" customFormat="1" ht="33" customHeight="1">
      <c r="A95" s="40">
        <v>93</v>
      </c>
      <c r="B95" s="112"/>
      <c r="C95" s="398" t="s">
        <v>85</v>
      </c>
      <c r="D95" s="111"/>
      <c r="E95" s="399"/>
      <c r="F95" s="400"/>
      <c r="G95" s="401"/>
      <c r="H95" s="66"/>
      <c r="N95" s="31"/>
    </row>
    <row r="96" spans="1:14" s="19" customFormat="1" ht="33" customHeight="1">
      <c r="A96" s="40">
        <v>94</v>
      </c>
      <c r="B96" s="112"/>
      <c r="C96" s="398" t="s">
        <v>85</v>
      </c>
      <c r="D96" s="111"/>
      <c r="E96" s="399"/>
      <c r="F96" s="400"/>
      <c r="G96" s="401"/>
      <c r="H96" s="66"/>
      <c r="N96" s="31"/>
    </row>
    <row r="97" spans="1:14" s="19" customFormat="1" ht="33" customHeight="1">
      <c r="A97" s="40">
        <v>95</v>
      </c>
      <c r="B97" s="112"/>
      <c r="C97" s="398" t="s">
        <v>85</v>
      </c>
      <c r="D97" s="111"/>
      <c r="E97" s="399"/>
      <c r="F97" s="400"/>
      <c r="G97" s="401"/>
      <c r="H97" s="66"/>
      <c r="N97" s="31"/>
    </row>
    <row r="98" spans="1:14" s="19" customFormat="1" ht="33" customHeight="1">
      <c r="A98" s="40">
        <v>96</v>
      </c>
      <c r="B98" s="112"/>
      <c r="C98" s="398" t="s">
        <v>85</v>
      </c>
      <c r="D98" s="111"/>
      <c r="E98" s="399"/>
      <c r="F98" s="400"/>
      <c r="G98" s="401"/>
      <c r="H98" s="66"/>
      <c r="N98" s="31"/>
    </row>
    <row r="99" spans="1:14" s="19" customFormat="1" ht="33" customHeight="1">
      <c r="A99" s="40">
        <v>97</v>
      </c>
      <c r="B99" s="112"/>
      <c r="C99" s="398" t="s">
        <v>85</v>
      </c>
      <c r="D99" s="111"/>
      <c r="E99" s="399"/>
      <c r="F99" s="400"/>
      <c r="G99" s="401"/>
      <c r="H99" s="66"/>
      <c r="N99" s="31"/>
    </row>
    <row r="100" spans="1:14" s="19" customFormat="1" ht="33" customHeight="1">
      <c r="A100" s="40">
        <v>98</v>
      </c>
      <c r="B100" s="112"/>
      <c r="C100" s="398" t="s">
        <v>85</v>
      </c>
      <c r="D100" s="111"/>
      <c r="E100" s="399"/>
      <c r="F100" s="400"/>
      <c r="G100" s="401"/>
      <c r="H100" s="66"/>
      <c r="N100" s="31"/>
    </row>
    <row r="101" spans="1:14" s="19" customFormat="1" ht="33" customHeight="1">
      <c r="A101" s="40">
        <v>99</v>
      </c>
      <c r="B101" s="112"/>
      <c r="C101" s="398" t="s">
        <v>86</v>
      </c>
      <c r="D101" s="111"/>
      <c r="E101" s="399"/>
      <c r="F101" s="400"/>
      <c r="G101" s="401"/>
      <c r="H101" s="66"/>
      <c r="N101" s="31"/>
    </row>
    <row r="102" spans="1:14" s="19" customFormat="1" ht="33" customHeight="1">
      <c r="A102" s="40">
        <v>100</v>
      </c>
      <c r="B102" s="112"/>
      <c r="C102" s="398" t="s">
        <v>86</v>
      </c>
      <c r="D102" s="111"/>
      <c r="E102" s="399"/>
      <c r="F102" s="400"/>
      <c r="G102" s="401"/>
      <c r="H102" s="66"/>
      <c r="N102" s="31"/>
    </row>
    <row r="103" spans="1:14" s="19" customFormat="1" ht="33" customHeight="1">
      <c r="A103" s="40">
        <v>101</v>
      </c>
      <c r="B103" s="112"/>
      <c r="C103" s="398" t="s">
        <v>86</v>
      </c>
      <c r="D103" s="111"/>
      <c r="E103" s="399"/>
      <c r="F103" s="400"/>
      <c r="G103" s="401"/>
      <c r="H103" s="66"/>
      <c r="N103" s="31"/>
    </row>
    <row r="104" spans="1:14" s="19" customFormat="1" ht="33" customHeight="1">
      <c r="A104" s="40">
        <v>102</v>
      </c>
      <c r="B104" s="112"/>
      <c r="C104" s="398" t="s">
        <v>86</v>
      </c>
      <c r="D104" s="111"/>
      <c r="E104" s="399"/>
      <c r="F104" s="400"/>
      <c r="G104" s="401"/>
      <c r="H104" s="66"/>
      <c r="N104" s="31"/>
    </row>
    <row r="105" spans="1:14" s="19" customFormat="1" ht="33" customHeight="1">
      <c r="A105" s="40">
        <v>1</v>
      </c>
      <c r="B105" s="404" t="s">
        <v>192</v>
      </c>
      <c r="C105" s="405" t="s">
        <v>87</v>
      </c>
      <c r="D105" s="406">
        <v>48</v>
      </c>
      <c r="E105" s="406"/>
      <c r="F105" s="407">
        <f>D105*17.7</f>
        <v>849.59999999999991</v>
      </c>
      <c r="G105" s="408"/>
      <c r="H105" s="66"/>
    </row>
    <row r="106" spans="1:14" s="19" customFormat="1" ht="33" customHeight="1">
      <c r="A106" s="40">
        <v>2</v>
      </c>
      <c r="B106" s="404" t="s">
        <v>193</v>
      </c>
      <c r="C106" s="405" t="s">
        <v>87</v>
      </c>
      <c r="D106" s="406">
        <v>72</v>
      </c>
      <c r="E106" s="406"/>
      <c r="F106" s="407">
        <f>D106*10.9</f>
        <v>784.80000000000007</v>
      </c>
      <c r="G106" s="408"/>
      <c r="H106" s="66"/>
    </row>
    <row r="107" spans="1:14" s="19" customFormat="1" ht="33" customHeight="1">
      <c r="A107" s="40">
        <v>3</v>
      </c>
      <c r="B107" s="404" t="s">
        <v>194</v>
      </c>
      <c r="C107" s="405" t="s">
        <v>88</v>
      </c>
      <c r="D107" s="406">
        <v>28</v>
      </c>
      <c r="E107" s="409"/>
      <c r="F107" s="406">
        <f>D107*27.22</f>
        <v>762.16</v>
      </c>
      <c r="G107" s="410"/>
      <c r="H107" s="66"/>
    </row>
    <row r="108" spans="1:14" s="19" customFormat="1" ht="33" customHeight="1">
      <c r="A108" s="40">
        <v>4</v>
      </c>
      <c r="B108" s="404" t="s">
        <v>194</v>
      </c>
      <c r="C108" s="405" t="s">
        <v>88</v>
      </c>
      <c r="D108" s="406">
        <v>28</v>
      </c>
      <c r="E108" s="406"/>
      <c r="F108" s="406">
        <f>D108*27.22</f>
        <v>762.16</v>
      </c>
      <c r="G108" s="408"/>
      <c r="H108" s="66"/>
    </row>
    <row r="109" spans="1:14" s="19" customFormat="1" ht="33" customHeight="1">
      <c r="A109" s="40">
        <v>5</v>
      </c>
      <c r="B109" s="404" t="s">
        <v>195</v>
      </c>
      <c r="C109" s="405" t="s">
        <v>89</v>
      </c>
      <c r="D109" s="406">
        <v>19</v>
      </c>
      <c r="E109" s="411"/>
      <c r="F109" s="406">
        <f>D109*15</f>
        <v>285</v>
      </c>
      <c r="G109" s="408"/>
      <c r="H109" s="66"/>
    </row>
    <row r="110" spans="1:14" s="19" customFormat="1" ht="33" customHeight="1">
      <c r="A110" s="40">
        <v>6</v>
      </c>
      <c r="B110" s="404" t="s">
        <v>194</v>
      </c>
      <c r="C110" s="405" t="s">
        <v>89</v>
      </c>
      <c r="D110" s="406">
        <v>6</v>
      </c>
      <c r="E110" s="406"/>
      <c r="F110" s="406">
        <f>D110*27.22</f>
        <v>163.32</v>
      </c>
      <c r="G110" s="406"/>
      <c r="H110" s="66"/>
      <c r="I110" s="37"/>
    </row>
    <row r="111" spans="1:14" s="19" customFormat="1" ht="33" customHeight="1">
      <c r="A111" s="40">
        <v>7</v>
      </c>
      <c r="B111" s="404" t="s">
        <v>193</v>
      </c>
      <c r="C111" s="405" t="s">
        <v>90</v>
      </c>
      <c r="D111" s="406">
        <v>72</v>
      </c>
      <c r="E111" s="411"/>
      <c r="F111" s="407">
        <f>D111*10.9</f>
        <v>784.80000000000007</v>
      </c>
      <c r="G111" s="408"/>
      <c r="H111" s="66"/>
    </row>
    <row r="112" spans="1:14" s="19" customFormat="1" ht="33" customHeight="1">
      <c r="A112" s="40">
        <v>8</v>
      </c>
      <c r="B112" s="404" t="s">
        <v>32</v>
      </c>
      <c r="C112" s="405" t="s">
        <v>90</v>
      </c>
      <c r="D112" s="406">
        <v>42</v>
      </c>
      <c r="E112" s="411"/>
      <c r="F112" s="406">
        <v>824.4</v>
      </c>
      <c r="G112" s="408"/>
      <c r="H112" s="66"/>
    </row>
    <row r="113" spans="1:9" s="19" customFormat="1" ht="33" customHeight="1">
      <c r="A113" s="40">
        <v>9</v>
      </c>
      <c r="B113" s="404" t="s">
        <v>196</v>
      </c>
      <c r="C113" s="405" t="s">
        <v>91</v>
      </c>
      <c r="D113" s="406">
        <v>30</v>
      </c>
      <c r="E113" s="411"/>
      <c r="F113" s="406">
        <v>880.5</v>
      </c>
      <c r="G113" s="408">
        <v>6</v>
      </c>
      <c r="H113" s="66"/>
    </row>
    <row r="114" spans="1:9" s="19" customFormat="1" ht="33" customHeight="1">
      <c r="A114" s="40">
        <v>10</v>
      </c>
      <c r="B114" s="404" t="s">
        <v>192</v>
      </c>
      <c r="C114" s="405" t="s">
        <v>91</v>
      </c>
      <c r="D114" s="406">
        <v>18</v>
      </c>
      <c r="E114" s="411"/>
      <c r="F114" s="407">
        <f>D114*17.7</f>
        <v>318.59999999999997</v>
      </c>
      <c r="G114" s="408"/>
      <c r="H114" s="66"/>
    </row>
    <row r="115" spans="1:9" s="19" customFormat="1" ht="33" customHeight="1">
      <c r="A115" s="40">
        <v>11</v>
      </c>
      <c r="B115" s="404" t="s">
        <v>194</v>
      </c>
      <c r="C115" s="405" t="s">
        <v>92</v>
      </c>
      <c r="D115" s="406">
        <v>27</v>
      </c>
      <c r="E115" s="411"/>
      <c r="F115" s="406">
        <f t="shared" ref="F115:F116" si="0">D115*27.22</f>
        <v>734.93999999999994</v>
      </c>
      <c r="G115" s="408"/>
      <c r="H115" s="66"/>
      <c r="I115" s="37"/>
    </row>
    <row r="116" spans="1:9" s="19" customFormat="1" ht="33" customHeight="1">
      <c r="A116" s="40">
        <v>12</v>
      </c>
      <c r="B116" s="404" t="s">
        <v>194</v>
      </c>
      <c r="C116" s="405" t="s">
        <v>92</v>
      </c>
      <c r="D116" s="406">
        <v>28</v>
      </c>
      <c r="E116" s="411"/>
      <c r="F116" s="406">
        <f t="shared" si="0"/>
        <v>762.16</v>
      </c>
      <c r="G116" s="408"/>
      <c r="H116" s="66"/>
    </row>
    <row r="117" spans="1:9" s="19" customFormat="1" ht="33" customHeight="1">
      <c r="A117" s="40">
        <v>13</v>
      </c>
      <c r="B117" s="404" t="s">
        <v>193</v>
      </c>
      <c r="C117" s="405" t="s">
        <v>93</v>
      </c>
      <c r="D117" s="406">
        <v>72</v>
      </c>
      <c r="E117" s="411"/>
      <c r="F117" s="407">
        <f t="shared" ref="F117:F118" si="1">D117*10.9</f>
        <v>784.80000000000007</v>
      </c>
      <c r="G117" s="408"/>
      <c r="H117" s="66"/>
    </row>
    <row r="118" spans="1:9" s="19" customFormat="1" ht="33" customHeight="1">
      <c r="A118" s="40">
        <v>14</v>
      </c>
      <c r="B118" s="404" t="s">
        <v>193</v>
      </c>
      <c r="C118" s="405" t="s">
        <v>93</v>
      </c>
      <c r="D118" s="406">
        <v>72</v>
      </c>
      <c r="E118" s="411"/>
      <c r="F118" s="407">
        <f t="shared" si="1"/>
        <v>784.80000000000007</v>
      </c>
      <c r="G118" s="408"/>
      <c r="H118" s="66"/>
    </row>
    <row r="119" spans="1:9" s="19" customFormat="1" ht="33" customHeight="1">
      <c r="A119" s="40">
        <v>15</v>
      </c>
      <c r="B119" s="404" t="s">
        <v>31</v>
      </c>
      <c r="C119" s="405" t="s">
        <v>94</v>
      </c>
      <c r="D119" s="406">
        <v>15</v>
      </c>
      <c r="E119" s="411"/>
      <c r="F119" s="406">
        <v>295.12</v>
      </c>
      <c r="G119" s="410"/>
      <c r="H119" s="66"/>
    </row>
    <row r="120" spans="1:9" s="19" customFormat="1" ht="33" customHeight="1">
      <c r="A120" s="40">
        <v>16</v>
      </c>
      <c r="B120" s="404" t="s">
        <v>192</v>
      </c>
      <c r="C120" s="405" t="s">
        <v>94</v>
      </c>
      <c r="D120" s="406">
        <v>32</v>
      </c>
      <c r="E120" s="411"/>
      <c r="F120" s="407">
        <f>D120*17.7</f>
        <v>566.4</v>
      </c>
      <c r="G120" s="410"/>
      <c r="H120" s="66"/>
    </row>
    <row r="121" spans="1:9" s="19" customFormat="1" ht="33" customHeight="1">
      <c r="A121" s="40">
        <v>17</v>
      </c>
      <c r="B121" s="404" t="s">
        <v>197</v>
      </c>
      <c r="C121" s="405" t="s">
        <v>95</v>
      </c>
      <c r="D121" s="406">
        <v>60</v>
      </c>
      <c r="E121" s="411"/>
      <c r="F121" s="406">
        <f>D121*13.61</f>
        <v>816.59999999999991</v>
      </c>
      <c r="G121" s="410"/>
      <c r="H121" s="66"/>
    </row>
    <row r="122" spans="1:9" s="19" customFormat="1" ht="33" customHeight="1">
      <c r="A122" s="40">
        <v>18</v>
      </c>
      <c r="B122" s="404" t="s">
        <v>196</v>
      </c>
      <c r="C122" s="405" t="s">
        <v>95</v>
      </c>
      <c r="D122" s="406">
        <v>30</v>
      </c>
      <c r="E122" s="411"/>
      <c r="F122" s="406">
        <v>832.1</v>
      </c>
      <c r="G122" s="406">
        <v>9</v>
      </c>
      <c r="H122" s="66"/>
    </row>
    <row r="123" spans="1:9" s="19" customFormat="1" ht="33" customHeight="1">
      <c r="A123" s="40">
        <v>19</v>
      </c>
      <c r="B123" s="404" t="s">
        <v>193</v>
      </c>
      <c r="C123" s="405" t="s">
        <v>96</v>
      </c>
      <c r="D123" s="406">
        <v>72</v>
      </c>
      <c r="E123" s="411"/>
      <c r="F123" s="407">
        <f t="shared" ref="F123:F124" si="2">D123*10.9</f>
        <v>784.80000000000007</v>
      </c>
      <c r="G123" s="410"/>
      <c r="H123" s="66"/>
    </row>
    <row r="124" spans="1:9" s="19" customFormat="1" ht="33" customHeight="1">
      <c r="A124" s="40">
        <v>20</v>
      </c>
      <c r="B124" s="404" t="s">
        <v>193</v>
      </c>
      <c r="C124" s="405" t="s">
        <v>96</v>
      </c>
      <c r="D124" s="406">
        <v>72</v>
      </c>
      <c r="E124" s="411"/>
      <c r="F124" s="407">
        <f t="shared" si="2"/>
        <v>784.80000000000007</v>
      </c>
      <c r="G124" s="406"/>
      <c r="H124" s="66"/>
    </row>
    <row r="125" spans="1:9" s="19" customFormat="1" ht="33" customHeight="1">
      <c r="A125" s="40">
        <v>21</v>
      </c>
      <c r="B125" s="404" t="s">
        <v>192</v>
      </c>
      <c r="C125" s="405" t="s">
        <v>97</v>
      </c>
      <c r="D125" s="406">
        <v>32</v>
      </c>
      <c r="E125" s="411"/>
      <c r="F125" s="407">
        <f>D125*17.7</f>
        <v>566.4</v>
      </c>
      <c r="G125" s="406"/>
      <c r="H125" s="66"/>
    </row>
    <row r="126" spans="1:9" s="19" customFormat="1" ht="33" customHeight="1">
      <c r="A126" s="40">
        <v>22</v>
      </c>
      <c r="B126" s="404" t="s">
        <v>196</v>
      </c>
      <c r="C126" s="405" t="s">
        <v>97</v>
      </c>
      <c r="D126" s="406">
        <v>30</v>
      </c>
      <c r="E126" s="411"/>
      <c r="F126" s="406">
        <v>834.7</v>
      </c>
      <c r="G126" s="406"/>
      <c r="H126" s="66"/>
    </row>
    <row r="127" spans="1:9" s="19" customFormat="1" ht="33" customHeight="1">
      <c r="A127" s="40">
        <v>23</v>
      </c>
      <c r="B127" s="404" t="s">
        <v>194</v>
      </c>
      <c r="C127" s="405" t="s">
        <v>98</v>
      </c>
      <c r="D127" s="406">
        <v>28</v>
      </c>
      <c r="E127" s="411"/>
      <c r="F127" s="406">
        <f>D127*27.22</f>
        <v>762.16</v>
      </c>
      <c r="G127" s="406"/>
      <c r="H127" s="66"/>
    </row>
    <row r="128" spans="1:9" s="19" customFormat="1" ht="33" customHeight="1">
      <c r="A128" s="40">
        <v>24</v>
      </c>
      <c r="B128" s="404" t="s">
        <v>192</v>
      </c>
      <c r="C128" s="405" t="s">
        <v>98</v>
      </c>
      <c r="D128" s="406">
        <v>32</v>
      </c>
      <c r="E128" s="411"/>
      <c r="F128" s="407">
        <f>D128*17.7</f>
        <v>566.4</v>
      </c>
      <c r="G128" s="408"/>
      <c r="H128" s="66"/>
    </row>
    <row r="129" spans="1:8" s="19" customFormat="1" ht="33" customHeight="1">
      <c r="A129" s="40">
        <v>25</v>
      </c>
      <c r="B129" s="404" t="s">
        <v>198</v>
      </c>
      <c r="C129" s="405" t="s">
        <v>99</v>
      </c>
      <c r="D129" s="406">
        <v>90</v>
      </c>
      <c r="E129" s="406"/>
      <c r="F129" s="406">
        <f>D129*10</f>
        <v>900</v>
      </c>
      <c r="G129" s="410"/>
      <c r="H129" s="66"/>
    </row>
    <row r="130" spans="1:8" s="19" customFormat="1" ht="33" customHeight="1">
      <c r="A130" s="40">
        <v>26</v>
      </c>
      <c r="B130" s="404" t="s">
        <v>193</v>
      </c>
      <c r="C130" s="405" t="s">
        <v>99</v>
      </c>
      <c r="D130" s="406">
        <v>72</v>
      </c>
      <c r="E130" s="406"/>
      <c r="F130" s="407">
        <f>D130*10.9</f>
        <v>784.80000000000007</v>
      </c>
      <c r="G130" s="406"/>
      <c r="H130" s="66"/>
    </row>
    <row r="131" spans="1:8" s="19" customFormat="1" ht="33" customHeight="1">
      <c r="A131" s="40">
        <v>27</v>
      </c>
      <c r="B131" s="404" t="s">
        <v>197</v>
      </c>
      <c r="C131" s="405" t="s">
        <v>100</v>
      </c>
      <c r="D131" s="406">
        <v>60</v>
      </c>
      <c r="E131" s="406"/>
      <c r="F131" s="406">
        <f>D131*13.61</f>
        <v>816.59999999999991</v>
      </c>
      <c r="G131" s="408"/>
      <c r="H131" s="66"/>
    </row>
    <row r="132" spans="1:8" s="19" customFormat="1" ht="33" customHeight="1">
      <c r="A132" s="40">
        <v>28</v>
      </c>
      <c r="B132" s="404" t="s">
        <v>150</v>
      </c>
      <c r="C132" s="405" t="s">
        <v>100</v>
      </c>
      <c r="D132" s="406">
        <v>35</v>
      </c>
      <c r="E132" s="411"/>
      <c r="F132" s="406">
        <v>751.34</v>
      </c>
      <c r="G132" s="408"/>
      <c r="H132" s="66"/>
    </row>
    <row r="133" spans="1:8" s="19" customFormat="1" ht="33" customHeight="1">
      <c r="A133" s="40">
        <v>29</v>
      </c>
      <c r="B133" s="404" t="s">
        <v>194</v>
      </c>
      <c r="C133" s="405" t="s">
        <v>101</v>
      </c>
      <c r="D133" s="406">
        <v>28</v>
      </c>
      <c r="E133" s="411"/>
      <c r="F133" s="406">
        <f>D133*27.22</f>
        <v>762.16</v>
      </c>
      <c r="G133" s="408"/>
      <c r="H133" s="66"/>
    </row>
    <row r="134" spans="1:8" s="19" customFormat="1" ht="33" customHeight="1">
      <c r="A134" s="40">
        <v>30</v>
      </c>
      <c r="B134" s="404" t="s">
        <v>197</v>
      </c>
      <c r="C134" s="405" t="s">
        <v>101</v>
      </c>
      <c r="D134" s="406">
        <v>66</v>
      </c>
      <c r="E134" s="411"/>
      <c r="F134" s="406">
        <f t="shared" ref="F134:F135" si="3">D134*13.61</f>
        <v>898.26</v>
      </c>
      <c r="G134" s="406"/>
      <c r="H134" s="66"/>
    </row>
    <row r="135" spans="1:8" s="19" customFormat="1" ht="33" customHeight="1">
      <c r="A135" s="40">
        <v>31</v>
      </c>
      <c r="B135" s="404" t="s">
        <v>197</v>
      </c>
      <c r="C135" s="405" t="s">
        <v>102</v>
      </c>
      <c r="D135" s="406">
        <v>60</v>
      </c>
      <c r="E135" s="409"/>
      <c r="F135" s="406">
        <f t="shared" si="3"/>
        <v>816.59999999999991</v>
      </c>
      <c r="G135" s="410"/>
      <c r="H135" s="66"/>
    </row>
    <row r="136" spans="1:8" s="19" customFormat="1" ht="33" customHeight="1">
      <c r="A136" s="40">
        <v>32</v>
      </c>
      <c r="B136" s="404" t="s">
        <v>192</v>
      </c>
      <c r="C136" s="405" t="s">
        <v>102</v>
      </c>
      <c r="D136" s="406">
        <v>32</v>
      </c>
      <c r="E136" s="411"/>
      <c r="F136" s="407">
        <f>D136*17.7</f>
        <v>566.4</v>
      </c>
      <c r="G136" s="410"/>
      <c r="H136" s="66"/>
    </row>
    <row r="137" spans="1:8" s="19" customFormat="1" ht="33" customHeight="1">
      <c r="A137" s="40">
        <v>33</v>
      </c>
      <c r="B137" s="404" t="s">
        <v>194</v>
      </c>
      <c r="C137" s="405" t="s">
        <v>103</v>
      </c>
      <c r="D137" s="406">
        <v>28</v>
      </c>
      <c r="E137" s="409"/>
      <c r="F137" s="406">
        <f t="shared" ref="F137:F138" si="4">D137*27.22</f>
        <v>762.16</v>
      </c>
      <c r="G137" s="406"/>
      <c r="H137" s="66"/>
    </row>
    <row r="138" spans="1:8" s="19" customFormat="1" ht="33" customHeight="1">
      <c r="A138" s="40">
        <v>34</v>
      </c>
      <c r="B138" s="404" t="s">
        <v>194</v>
      </c>
      <c r="C138" s="405" t="s">
        <v>103</v>
      </c>
      <c r="D138" s="406">
        <v>28</v>
      </c>
      <c r="E138" s="411"/>
      <c r="F138" s="406">
        <f t="shared" si="4"/>
        <v>762.16</v>
      </c>
      <c r="G138" s="406"/>
      <c r="H138" s="66"/>
    </row>
    <row r="139" spans="1:8" s="19" customFormat="1" ht="33" customHeight="1">
      <c r="A139" s="40">
        <v>35</v>
      </c>
      <c r="B139" s="404" t="s">
        <v>196</v>
      </c>
      <c r="C139" s="405" t="s">
        <v>104</v>
      </c>
      <c r="D139" s="406">
        <v>30</v>
      </c>
      <c r="E139" s="411"/>
      <c r="F139" s="406">
        <v>816</v>
      </c>
      <c r="G139" s="410"/>
      <c r="H139" s="66"/>
    </row>
    <row r="140" spans="1:8" s="19" customFormat="1" ht="33" customHeight="1">
      <c r="A140" s="40">
        <v>36</v>
      </c>
      <c r="B140" s="404" t="s">
        <v>193</v>
      </c>
      <c r="C140" s="405" t="s">
        <v>104</v>
      </c>
      <c r="D140" s="406">
        <v>72</v>
      </c>
      <c r="E140" s="409"/>
      <c r="F140" s="407">
        <f>D140*10.9</f>
        <v>784.80000000000007</v>
      </c>
      <c r="G140" s="406"/>
      <c r="H140" s="66"/>
    </row>
    <row r="141" spans="1:8" s="19" customFormat="1" ht="33" customHeight="1">
      <c r="A141" s="40">
        <v>37</v>
      </c>
      <c r="B141" s="404" t="s">
        <v>194</v>
      </c>
      <c r="C141" s="405" t="s">
        <v>105</v>
      </c>
      <c r="D141" s="406">
        <v>28</v>
      </c>
      <c r="E141" s="409"/>
      <c r="F141" s="406">
        <f t="shared" ref="F141:F148" si="5">D141*27.22</f>
        <v>762.16</v>
      </c>
      <c r="G141" s="406"/>
      <c r="H141" s="66"/>
    </row>
    <row r="142" spans="1:8" s="19" customFormat="1" ht="33" customHeight="1">
      <c r="A142" s="40">
        <v>38</v>
      </c>
      <c r="B142" s="404" t="s">
        <v>194</v>
      </c>
      <c r="C142" s="405" t="s">
        <v>105</v>
      </c>
      <c r="D142" s="406">
        <v>28</v>
      </c>
      <c r="E142" s="409"/>
      <c r="F142" s="406">
        <f t="shared" si="5"/>
        <v>762.16</v>
      </c>
      <c r="G142" s="406"/>
      <c r="H142" s="66"/>
    </row>
    <row r="143" spans="1:8" s="19" customFormat="1" ht="33" customHeight="1">
      <c r="A143" s="40">
        <v>39</v>
      </c>
      <c r="B143" s="404" t="s">
        <v>194</v>
      </c>
      <c r="C143" s="405" t="s">
        <v>106</v>
      </c>
      <c r="D143" s="406">
        <v>28</v>
      </c>
      <c r="E143" s="406"/>
      <c r="F143" s="406">
        <f t="shared" si="5"/>
        <v>762.16</v>
      </c>
      <c r="G143" s="410"/>
      <c r="H143" s="66"/>
    </row>
    <row r="144" spans="1:8" s="19" customFormat="1" ht="33" customHeight="1">
      <c r="A144" s="40">
        <v>40</v>
      </c>
      <c r="B144" s="404" t="s">
        <v>194</v>
      </c>
      <c r="C144" s="405" t="s">
        <v>106</v>
      </c>
      <c r="D144" s="406">
        <v>28</v>
      </c>
      <c r="E144" s="411"/>
      <c r="F144" s="406">
        <f t="shared" si="5"/>
        <v>762.16</v>
      </c>
      <c r="G144" s="410"/>
      <c r="H144" s="66"/>
    </row>
    <row r="145" spans="1:9" s="19" customFormat="1" ht="33" customHeight="1">
      <c r="A145" s="40">
        <v>41</v>
      </c>
      <c r="B145" s="404" t="s">
        <v>194</v>
      </c>
      <c r="C145" s="405" t="s">
        <v>107</v>
      </c>
      <c r="D145" s="406">
        <v>28</v>
      </c>
      <c r="E145" s="406"/>
      <c r="F145" s="406">
        <f t="shared" si="5"/>
        <v>762.16</v>
      </c>
      <c r="G145" s="410"/>
      <c r="H145" s="66"/>
    </row>
    <row r="146" spans="1:9" s="19" customFormat="1" ht="33" customHeight="1">
      <c r="A146" s="40">
        <v>42</v>
      </c>
      <c r="B146" s="404" t="s">
        <v>194</v>
      </c>
      <c r="C146" s="405" t="s">
        <v>107</v>
      </c>
      <c r="D146" s="406">
        <v>28</v>
      </c>
      <c r="E146" s="411"/>
      <c r="F146" s="406">
        <f t="shared" si="5"/>
        <v>762.16</v>
      </c>
      <c r="G146" s="410"/>
      <c r="H146" s="66"/>
    </row>
    <row r="147" spans="1:9" s="19" customFormat="1" ht="33" customHeight="1">
      <c r="A147" s="40">
        <v>43</v>
      </c>
      <c r="B147" s="404" t="s">
        <v>194</v>
      </c>
      <c r="C147" s="405" t="s">
        <v>108</v>
      </c>
      <c r="D147" s="406">
        <v>28</v>
      </c>
      <c r="E147" s="409"/>
      <c r="F147" s="406">
        <f t="shared" si="5"/>
        <v>762.16</v>
      </c>
      <c r="G147" s="410"/>
      <c r="H147" s="66"/>
    </row>
    <row r="148" spans="1:9" s="19" customFormat="1" ht="33" customHeight="1">
      <c r="A148" s="40">
        <v>44</v>
      </c>
      <c r="B148" s="404" t="s">
        <v>194</v>
      </c>
      <c r="C148" s="405" t="s">
        <v>108</v>
      </c>
      <c r="D148" s="406">
        <v>28</v>
      </c>
      <c r="E148" s="409"/>
      <c r="F148" s="406">
        <f t="shared" si="5"/>
        <v>762.16</v>
      </c>
      <c r="G148" s="410"/>
      <c r="H148" s="66"/>
    </row>
    <row r="149" spans="1:9" s="19" customFormat="1" ht="33" customHeight="1">
      <c r="A149" s="40">
        <v>45</v>
      </c>
      <c r="B149" s="404" t="s">
        <v>197</v>
      </c>
      <c r="C149" s="405" t="s">
        <v>109</v>
      </c>
      <c r="D149" s="406">
        <v>60</v>
      </c>
      <c r="E149" s="409"/>
      <c r="F149" s="406">
        <f>D149*13.61</f>
        <v>816.59999999999991</v>
      </c>
      <c r="G149" s="410"/>
      <c r="H149" s="66"/>
      <c r="I149" s="37"/>
    </row>
    <row r="150" spans="1:9" s="19" customFormat="1" ht="33" customHeight="1">
      <c r="A150" s="40">
        <v>46</v>
      </c>
      <c r="B150" s="404" t="s">
        <v>194</v>
      </c>
      <c r="C150" s="405" t="s">
        <v>109</v>
      </c>
      <c r="D150" s="406">
        <v>28</v>
      </c>
      <c r="E150" s="409"/>
      <c r="F150" s="406">
        <f t="shared" ref="F150:F152" si="6">D150*27.22</f>
        <v>762.16</v>
      </c>
      <c r="G150" s="410"/>
      <c r="H150" s="66"/>
      <c r="I150" s="37"/>
    </row>
    <row r="151" spans="1:9" s="19" customFormat="1" ht="33" customHeight="1">
      <c r="A151" s="40">
        <v>47</v>
      </c>
      <c r="B151" s="404" t="s">
        <v>194</v>
      </c>
      <c r="C151" s="405" t="s">
        <v>110</v>
      </c>
      <c r="D151" s="406">
        <v>28</v>
      </c>
      <c r="E151" s="409"/>
      <c r="F151" s="406">
        <f t="shared" si="6"/>
        <v>762.16</v>
      </c>
      <c r="G151" s="410"/>
      <c r="H151" s="66"/>
      <c r="I151" s="37"/>
    </row>
    <row r="152" spans="1:9" s="19" customFormat="1" ht="33" customHeight="1">
      <c r="A152" s="40">
        <v>48</v>
      </c>
      <c r="B152" s="404" t="s">
        <v>194</v>
      </c>
      <c r="C152" s="405" t="s">
        <v>110</v>
      </c>
      <c r="D152" s="406">
        <v>28</v>
      </c>
      <c r="E152" s="409"/>
      <c r="F152" s="406">
        <f t="shared" si="6"/>
        <v>762.16</v>
      </c>
      <c r="G152" s="408"/>
      <c r="H152" s="66"/>
      <c r="I152" s="37"/>
    </row>
    <row r="153" spans="1:9" s="19" customFormat="1" ht="33" customHeight="1">
      <c r="A153" s="40">
        <v>49</v>
      </c>
      <c r="B153" s="404" t="s">
        <v>196</v>
      </c>
      <c r="C153" s="405" t="s">
        <v>111</v>
      </c>
      <c r="D153" s="406">
        <v>30</v>
      </c>
      <c r="E153" s="409"/>
      <c r="F153" s="406">
        <v>815.2</v>
      </c>
      <c r="G153" s="408">
        <v>16</v>
      </c>
      <c r="H153" s="36"/>
    </row>
    <row r="154" spans="1:9" s="19" customFormat="1" ht="33" customHeight="1">
      <c r="A154" s="40">
        <v>50</v>
      </c>
      <c r="B154" s="404" t="s">
        <v>32</v>
      </c>
      <c r="C154" s="405" t="s">
        <v>111</v>
      </c>
      <c r="D154" s="406">
        <v>42</v>
      </c>
      <c r="E154" s="409"/>
      <c r="F154" s="406">
        <v>814.3</v>
      </c>
      <c r="G154" s="406">
        <v>10</v>
      </c>
      <c r="H154" s="66"/>
    </row>
    <row r="155" spans="1:9" s="19" customFormat="1" ht="33" customHeight="1">
      <c r="A155" s="40">
        <v>51</v>
      </c>
      <c r="B155" s="404" t="s">
        <v>196</v>
      </c>
      <c r="C155" s="405" t="s">
        <v>112</v>
      </c>
      <c r="D155" s="406">
        <v>30</v>
      </c>
      <c r="E155" s="411"/>
      <c r="F155" s="406">
        <v>810.7</v>
      </c>
      <c r="G155" s="406">
        <v>1</v>
      </c>
      <c r="H155" s="66"/>
    </row>
    <row r="156" spans="1:9" s="19" customFormat="1" ht="33" customHeight="1">
      <c r="A156" s="40">
        <v>52</v>
      </c>
      <c r="B156" s="412" t="s">
        <v>197</v>
      </c>
      <c r="C156" s="405" t="s">
        <v>112</v>
      </c>
      <c r="D156" s="406">
        <v>60</v>
      </c>
      <c r="E156" s="409"/>
      <c r="F156" s="406">
        <f>D156*13.61</f>
        <v>816.59999999999991</v>
      </c>
      <c r="G156" s="408"/>
      <c r="H156" s="66"/>
      <c r="I156" s="37"/>
    </row>
    <row r="157" spans="1:9" s="19" customFormat="1" ht="33" customHeight="1">
      <c r="A157" s="40">
        <v>53</v>
      </c>
      <c r="B157" s="412" t="s">
        <v>196</v>
      </c>
      <c r="C157" s="405" t="s">
        <v>113</v>
      </c>
      <c r="D157" s="406">
        <v>30</v>
      </c>
      <c r="E157" s="409"/>
      <c r="F157" s="406">
        <v>820</v>
      </c>
      <c r="G157" s="406">
        <v>4</v>
      </c>
      <c r="H157" s="66"/>
    </row>
    <row r="158" spans="1:9" s="19" customFormat="1" ht="33" customHeight="1">
      <c r="A158" s="40">
        <v>54</v>
      </c>
      <c r="B158" s="412" t="s">
        <v>197</v>
      </c>
      <c r="C158" s="405" t="s">
        <v>113</v>
      </c>
      <c r="D158" s="406">
        <v>62</v>
      </c>
      <c r="E158" s="409"/>
      <c r="F158" s="406">
        <f>D158*13.61</f>
        <v>843.81999999999994</v>
      </c>
      <c r="G158" s="410"/>
      <c r="H158" s="66"/>
    </row>
    <row r="159" spans="1:9" s="19" customFormat="1" ht="33" customHeight="1">
      <c r="A159" s="40">
        <v>55</v>
      </c>
      <c r="B159" s="404" t="s">
        <v>199</v>
      </c>
      <c r="C159" s="405" t="s">
        <v>114</v>
      </c>
      <c r="D159" s="406">
        <v>76</v>
      </c>
      <c r="E159" s="411"/>
      <c r="F159" s="406">
        <v>491.27</v>
      </c>
      <c r="G159" s="406"/>
      <c r="H159" s="66"/>
    </row>
    <row r="160" spans="1:9" s="19" customFormat="1" ht="33" customHeight="1">
      <c r="A160" s="40">
        <v>56</v>
      </c>
      <c r="B160" s="404" t="s">
        <v>199</v>
      </c>
      <c r="C160" s="405" t="s">
        <v>114</v>
      </c>
      <c r="D160" s="406">
        <v>84</v>
      </c>
      <c r="E160" s="409"/>
      <c r="F160" s="406">
        <v>544.38499999999999</v>
      </c>
      <c r="G160" s="406"/>
      <c r="H160" s="66"/>
    </row>
    <row r="161" spans="1:9" s="19" customFormat="1" ht="33" customHeight="1">
      <c r="A161" s="40">
        <v>57</v>
      </c>
      <c r="B161" s="404" t="s">
        <v>32</v>
      </c>
      <c r="C161" s="405" t="s">
        <v>115</v>
      </c>
      <c r="D161" s="406">
        <v>39</v>
      </c>
      <c r="E161" s="409"/>
      <c r="F161" s="406">
        <v>712.7</v>
      </c>
      <c r="G161" s="406"/>
      <c r="H161" s="66"/>
    </row>
    <row r="162" spans="1:9" s="19" customFormat="1" ht="33" customHeight="1">
      <c r="A162" s="40">
        <v>58</v>
      </c>
      <c r="B162" s="404" t="s">
        <v>196</v>
      </c>
      <c r="C162" s="405" t="s">
        <v>115</v>
      </c>
      <c r="D162" s="406">
        <v>30</v>
      </c>
      <c r="E162" s="409"/>
      <c r="F162" s="406">
        <v>837.5</v>
      </c>
      <c r="G162" s="408">
        <v>3</v>
      </c>
      <c r="H162" s="66"/>
    </row>
    <row r="163" spans="1:9" s="19" customFormat="1" ht="33" customHeight="1">
      <c r="A163" s="40">
        <v>59</v>
      </c>
      <c r="B163" s="404" t="s">
        <v>194</v>
      </c>
      <c r="C163" s="405" t="s">
        <v>116</v>
      </c>
      <c r="D163" s="406">
        <v>28</v>
      </c>
      <c r="E163" s="409"/>
      <c r="F163" s="406">
        <f>D163*27.22</f>
        <v>762.16</v>
      </c>
      <c r="G163" s="406"/>
      <c r="H163" s="66"/>
    </row>
    <row r="164" spans="1:9" s="19" customFormat="1" ht="33" customHeight="1">
      <c r="A164" s="40">
        <v>60</v>
      </c>
      <c r="B164" s="404" t="s">
        <v>195</v>
      </c>
      <c r="C164" s="405" t="s">
        <v>116</v>
      </c>
      <c r="D164" s="406">
        <v>77</v>
      </c>
      <c r="E164" s="409"/>
      <c r="F164" s="406">
        <f>D164*15</f>
        <v>1155</v>
      </c>
      <c r="G164" s="406"/>
      <c r="H164" s="66"/>
    </row>
    <row r="165" spans="1:9" s="19" customFormat="1" ht="33" customHeight="1">
      <c r="A165" s="40">
        <v>61</v>
      </c>
      <c r="B165" s="404" t="s">
        <v>193</v>
      </c>
      <c r="C165" s="405" t="s">
        <v>117</v>
      </c>
      <c r="D165" s="406">
        <v>72</v>
      </c>
      <c r="E165" s="409"/>
      <c r="F165" s="407">
        <f>D165*10.9</f>
        <v>784.80000000000007</v>
      </c>
      <c r="G165" s="410"/>
      <c r="H165" s="66"/>
    </row>
    <row r="166" spans="1:9" s="19" customFormat="1" ht="33" customHeight="1">
      <c r="A166" s="40">
        <v>62</v>
      </c>
      <c r="B166" s="404" t="s">
        <v>196</v>
      </c>
      <c r="C166" s="405" t="s">
        <v>117</v>
      </c>
      <c r="D166" s="406">
        <v>30</v>
      </c>
      <c r="E166" s="409"/>
      <c r="F166" s="406">
        <v>844.3</v>
      </c>
      <c r="G166" s="643">
        <v>8</v>
      </c>
      <c r="H166" s="66"/>
      <c r="I166" s="40"/>
    </row>
    <row r="167" spans="1:9" s="19" customFormat="1" ht="33" customHeight="1">
      <c r="A167" s="40">
        <v>63</v>
      </c>
      <c r="B167" s="404" t="s">
        <v>194</v>
      </c>
      <c r="C167" s="405" t="s">
        <v>118</v>
      </c>
      <c r="D167" s="406">
        <v>32</v>
      </c>
      <c r="E167" s="411"/>
      <c r="F167" s="406">
        <f>D167*27.22</f>
        <v>871.04</v>
      </c>
      <c r="G167" s="410"/>
      <c r="H167" s="66"/>
    </row>
    <row r="168" spans="1:9" s="19" customFormat="1" ht="33" customHeight="1">
      <c r="A168" s="40">
        <v>64</v>
      </c>
      <c r="B168" s="404" t="s">
        <v>196</v>
      </c>
      <c r="C168" s="405" t="s">
        <v>118</v>
      </c>
      <c r="D168" s="406">
        <v>30</v>
      </c>
      <c r="E168" s="411"/>
      <c r="F168" s="406">
        <v>842.1</v>
      </c>
      <c r="G168" s="406">
        <v>7</v>
      </c>
      <c r="H168" s="66"/>
    </row>
    <row r="169" spans="1:9" s="19" customFormat="1" ht="33" customHeight="1">
      <c r="A169" s="40">
        <v>65</v>
      </c>
      <c r="B169" s="404" t="s">
        <v>194</v>
      </c>
      <c r="C169" s="405" t="s">
        <v>119</v>
      </c>
      <c r="D169" s="406">
        <v>28</v>
      </c>
      <c r="E169" s="411"/>
      <c r="F169" s="406">
        <f t="shared" ref="F169:F170" si="7">D169*27.22</f>
        <v>762.16</v>
      </c>
      <c r="G169" s="410"/>
      <c r="H169" s="66"/>
    </row>
    <row r="170" spans="1:9" s="19" customFormat="1" ht="33" customHeight="1">
      <c r="A170" s="40">
        <v>66</v>
      </c>
      <c r="B170" s="404" t="s">
        <v>194</v>
      </c>
      <c r="C170" s="405" t="s">
        <v>119</v>
      </c>
      <c r="D170" s="406">
        <v>28</v>
      </c>
      <c r="E170" s="411"/>
      <c r="F170" s="406">
        <f t="shared" si="7"/>
        <v>762.16</v>
      </c>
      <c r="G170" s="410"/>
      <c r="H170" s="66"/>
    </row>
    <row r="171" spans="1:9" s="19" customFormat="1" ht="33" customHeight="1">
      <c r="A171" s="40">
        <v>67</v>
      </c>
      <c r="B171" s="404" t="s">
        <v>197</v>
      </c>
      <c r="C171" s="405" t="s">
        <v>120</v>
      </c>
      <c r="D171" s="406">
        <v>60</v>
      </c>
      <c r="E171" s="411"/>
      <c r="F171" s="406">
        <f>D171*13.61</f>
        <v>816.59999999999991</v>
      </c>
      <c r="G171" s="410"/>
      <c r="H171" s="66"/>
    </row>
    <row r="172" spans="1:9" s="19" customFormat="1" ht="33" customHeight="1">
      <c r="A172" s="40">
        <v>68</v>
      </c>
      <c r="B172" s="404"/>
      <c r="C172" s="405" t="s">
        <v>120</v>
      </c>
      <c r="D172" s="413"/>
      <c r="E172" s="411"/>
      <c r="F172" s="406"/>
      <c r="G172" s="410"/>
      <c r="H172" s="66"/>
    </row>
    <row r="173" spans="1:9" s="19" customFormat="1" ht="33" customHeight="1">
      <c r="A173" s="40">
        <v>69</v>
      </c>
      <c r="B173" s="404" t="s">
        <v>199</v>
      </c>
      <c r="C173" s="405" t="s">
        <v>121</v>
      </c>
      <c r="D173" s="406">
        <v>84</v>
      </c>
      <c r="E173" s="411"/>
      <c r="F173" s="406">
        <v>544.51</v>
      </c>
      <c r="G173" s="410">
        <v>4</v>
      </c>
      <c r="H173" s="66"/>
    </row>
    <row r="174" spans="1:9" s="19" customFormat="1" ht="33" customHeight="1">
      <c r="A174" s="40">
        <v>70</v>
      </c>
      <c r="B174" s="404" t="s">
        <v>150</v>
      </c>
      <c r="C174" s="405" t="s">
        <v>121</v>
      </c>
      <c r="D174" s="406">
        <v>35</v>
      </c>
      <c r="E174" s="411"/>
      <c r="F174" s="407">
        <v>719.14</v>
      </c>
      <c r="G174" s="410">
        <v>1</v>
      </c>
      <c r="H174" s="66"/>
    </row>
    <row r="175" spans="1:9" s="19" customFormat="1" ht="33" customHeight="1">
      <c r="A175" s="40">
        <v>71</v>
      </c>
      <c r="B175" s="404" t="s">
        <v>198</v>
      </c>
      <c r="C175" s="405" t="s">
        <v>122</v>
      </c>
      <c r="D175" s="406">
        <v>90</v>
      </c>
      <c r="E175" s="411"/>
      <c r="F175" s="406">
        <f>D175*10</f>
        <v>900</v>
      </c>
      <c r="G175" s="410"/>
      <c r="H175" s="66"/>
    </row>
    <row r="176" spans="1:9" s="19" customFormat="1" ht="33" customHeight="1">
      <c r="A176" s="40">
        <v>72</v>
      </c>
      <c r="B176" s="404" t="s">
        <v>150</v>
      </c>
      <c r="C176" s="405" t="s">
        <v>122</v>
      </c>
      <c r="D176" s="406">
        <v>35</v>
      </c>
      <c r="E176" s="411"/>
      <c r="F176" s="406">
        <v>748.06</v>
      </c>
      <c r="G176" s="410">
        <v>4</v>
      </c>
      <c r="H176" s="66"/>
    </row>
    <row r="177" spans="1:8" s="19" customFormat="1" ht="33" customHeight="1">
      <c r="A177" s="40">
        <v>73</v>
      </c>
      <c r="B177" s="404" t="s">
        <v>150</v>
      </c>
      <c r="C177" s="405" t="s">
        <v>123</v>
      </c>
      <c r="D177" s="406">
        <v>35</v>
      </c>
      <c r="E177" s="411"/>
      <c r="F177" s="406">
        <v>717.98</v>
      </c>
      <c r="G177" s="410">
        <v>5</v>
      </c>
      <c r="H177" s="66"/>
    </row>
    <row r="178" spans="1:8" s="19" customFormat="1" ht="33" customHeight="1">
      <c r="A178" s="40">
        <v>74</v>
      </c>
      <c r="B178" s="404" t="s">
        <v>196</v>
      </c>
      <c r="C178" s="405" t="s">
        <v>123</v>
      </c>
      <c r="D178" s="406">
        <v>30</v>
      </c>
      <c r="E178" s="411"/>
      <c r="F178" s="406">
        <v>804</v>
      </c>
      <c r="G178" s="410">
        <v>19</v>
      </c>
      <c r="H178" s="66"/>
    </row>
    <row r="179" spans="1:8" s="19" customFormat="1" ht="33" customHeight="1">
      <c r="A179" s="40">
        <v>75</v>
      </c>
      <c r="B179" s="404" t="s">
        <v>196</v>
      </c>
      <c r="C179" s="405" t="s">
        <v>124</v>
      </c>
      <c r="D179" s="406">
        <v>30</v>
      </c>
      <c r="E179" s="411"/>
      <c r="F179" s="406">
        <v>836.8</v>
      </c>
      <c r="G179" s="410">
        <v>5</v>
      </c>
      <c r="H179" s="66"/>
    </row>
    <row r="180" spans="1:8" s="19" customFormat="1" ht="33" customHeight="1">
      <c r="A180" s="40">
        <v>76</v>
      </c>
      <c r="B180" s="404"/>
      <c r="C180" s="405" t="s">
        <v>124</v>
      </c>
      <c r="D180" s="406"/>
      <c r="E180" s="411"/>
      <c r="F180" s="406"/>
      <c r="G180" s="410"/>
      <c r="H180" s="66"/>
    </row>
    <row r="181" spans="1:8" s="19" customFormat="1" ht="33" customHeight="1">
      <c r="A181" s="40">
        <v>77</v>
      </c>
      <c r="B181" s="404" t="s">
        <v>194</v>
      </c>
      <c r="C181" s="405" t="s">
        <v>125</v>
      </c>
      <c r="D181" s="406">
        <v>28</v>
      </c>
      <c r="E181" s="411"/>
      <c r="F181" s="406">
        <f>D181*27.22</f>
        <v>762.16</v>
      </c>
      <c r="G181" s="406"/>
      <c r="H181" s="66"/>
    </row>
    <row r="182" spans="1:8" s="19" customFormat="1" ht="33" customHeight="1">
      <c r="A182" s="40">
        <v>78</v>
      </c>
      <c r="B182" s="404" t="s">
        <v>150</v>
      </c>
      <c r="C182" s="405" t="s">
        <v>125</v>
      </c>
      <c r="D182" s="406">
        <v>30</v>
      </c>
      <c r="E182" s="411"/>
      <c r="F182" s="406">
        <v>665.7</v>
      </c>
      <c r="G182" s="410">
        <v>2</v>
      </c>
      <c r="H182" s="66"/>
    </row>
    <row r="183" spans="1:8" s="19" customFormat="1" ht="33" customHeight="1">
      <c r="A183" s="40">
        <v>79</v>
      </c>
      <c r="B183" s="404" t="s">
        <v>196</v>
      </c>
      <c r="C183" s="405" t="s">
        <v>126</v>
      </c>
      <c r="D183" s="406">
        <v>30</v>
      </c>
      <c r="E183" s="411"/>
      <c r="F183" s="406">
        <v>799</v>
      </c>
      <c r="G183" s="410">
        <v>10</v>
      </c>
      <c r="H183" s="66"/>
    </row>
    <row r="184" spans="1:8" s="19" customFormat="1" ht="33" customHeight="1">
      <c r="A184" s="40">
        <v>80</v>
      </c>
      <c r="B184" s="404" t="s">
        <v>196</v>
      </c>
      <c r="C184" s="405" t="s">
        <v>126</v>
      </c>
      <c r="D184" s="406">
        <v>30</v>
      </c>
      <c r="E184" s="411"/>
      <c r="F184" s="406">
        <v>804.5</v>
      </c>
      <c r="G184" s="406">
        <v>14</v>
      </c>
      <c r="H184" s="66"/>
    </row>
    <row r="185" spans="1:8" s="19" customFormat="1" ht="33" customHeight="1">
      <c r="A185" s="40">
        <v>81</v>
      </c>
      <c r="B185" s="404" t="s">
        <v>192</v>
      </c>
      <c r="C185" s="405" t="s">
        <v>127</v>
      </c>
      <c r="D185" s="406">
        <v>32</v>
      </c>
      <c r="E185" s="409"/>
      <c r="F185" s="407">
        <f>D185*17.7</f>
        <v>566.4</v>
      </c>
      <c r="G185" s="408"/>
      <c r="H185" s="66"/>
    </row>
    <row r="186" spans="1:8" s="19" customFormat="1" ht="33" customHeight="1">
      <c r="A186" s="40">
        <v>82</v>
      </c>
      <c r="B186" s="404" t="s">
        <v>197</v>
      </c>
      <c r="C186" s="405" t="s">
        <v>127</v>
      </c>
      <c r="D186" s="406">
        <v>55</v>
      </c>
      <c r="E186" s="409"/>
      <c r="F186" s="406">
        <f>D186*13.61</f>
        <v>748.55</v>
      </c>
      <c r="G186" s="406"/>
      <c r="H186" s="66"/>
    </row>
    <row r="187" spans="1:8" s="19" customFormat="1" ht="33" customHeight="1">
      <c r="A187" s="40">
        <v>83</v>
      </c>
      <c r="B187" s="404" t="s">
        <v>196</v>
      </c>
      <c r="C187" s="405" t="s">
        <v>128</v>
      </c>
      <c r="D187" s="406">
        <v>30</v>
      </c>
      <c r="E187" s="411"/>
      <c r="F187" s="406">
        <v>806.5</v>
      </c>
      <c r="G187" s="408">
        <v>20</v>
      </c>
      <c r="H187" s="66"/>
    </row>
    <row r="188" spans="1:8" s="19" customFormat="1" ht="33" customHeight="1">
      <c r="A188" s="40">
        <v>84</v>
      </c>
      <c r="B188" s="404" t="s">
        <v>196</v>
      </c>
      <c r="C188" s="405" t="s">
        <v>128</v>
      </c>
      <c r="D188" s="406">
        <v>30</v>
      </c>
      <c r="E188" s="411"/>
      <c r="F188" s="406">
        <v>856.2</v>
      </c>
      <c r="G188" s="408">
        <v>12</v>
      </c>
      <c r="H188" s="66"/>
    </row>
    <row r="189" spans="1:8" s="19" customFormat="1" ht="33" customHeight="1">
      <c r="A189" s="40">
        <v>85</v>
      </c>
      <c r="B189" s="404"/>
      <c r="C189" s="405" t="s">
        <v>126</v>
      </c>
      <c r="D189" s="406"/>
      <c r="E189" s="409"/>
      <c r="F189" s="406"/>
      <c r="G189" s="408"/>
      <c r="H189" s="66"/>
    </row>
    <row r="190" spans="1:8" s="19" customFormat="1" ht="33" customHeight="1">
      <c r="A190" s="40">
        <v>86</v>
      </c>
      <c r="B190" s="404"/>
      <c r="C190" s="405" t="s">
        <v>126</v>
      </c>
      <c r="D190" s="406"/>
      <c r="E190" s="409"/>
      <c r="F190" s="406"/>
      <c r="G190" s="408"/>
      <c r="H190" s="66"/>
    </row>
    <row r="191" spans="1:8" s="19" customFormat="1" ht="33" customHeight="1">
      <c r="A191" s="40">
        <v>87</v>
      </c>
      <c r="B191" s="404"/>
      <c r="C191" s="405" t="s">
        <v>127</v>
      </c>
      <c r="D191" s="406"/>
      <c r="E191" s="409"/>
      <c r="F191" s="406"/>
      <c r="G191" s="408"/>
      <c r="H191" s="66"/>
    </row>
    <row r="192" spans="1:8" s="19" customFormat="1" ht="33" customHeight="1">
      <c r="A192" s="40">
        <v>88</v>
      </c>
      <c r="B192" s="404"/>
      <c r="C192" s="405" t="s">
        <v>127</v>
      </c>
      <c r="D192" s="406"/>
      <c r="E192" s="409"/>
      <c r="F192" s="406"/>
      <c r="G192" s="410"/>
      <c r="H192" s="66"/>
    </row>
    <row r="193" spans="1:8" s="19" customFormat="1" ht="33" customHeight="1">
      <c r="A193" s="40">
        <v>89</v>
      </c>
      <c r="B193" s="404"/>
      <c r="C193" s="405" t="s">
        <v>128</v>
      </c>
      <c r="D193" s="406"/>
      <c r="E193" s="409"/>
      <c r="F193" s="406"/>
      <c r="G193" s="408"/>
      <c r="H193" s="66"/>
    </row>
    <row r="194" spans="1:8" s="19" customFormat="1" ht="33" customHeight="1">
      <c r="A194" s="40">
        <v>90</v>
      </c>
      <c r="B194" s="404"/>
      <c r="C194" s="405" t="s">
        <v>128</v>
      </c>
      <c r="D194" s="406"/>
      <c r="E194" s="409"/>
      <c r="F194" s="406"/>
      <c r="G194" s="408"/>
      <c r="H194" s="66"/>
    </row>
    <row r="195" spans="1:8" s="19" customFormat="1" ht="33" customHeight="1">
      <c r="A195" s="40">
        <v>91</v>
      </c>
      <c r="B195" s="404" t="s">
        <v>200</v>
      </c>
      <c r="C195" s="405" t="s">
        <v>129</v>
      </c>
      <c r="D195" s="406">
        <v>2</v>
      </c>
      <c r="E195" s="409"/>
      <c r="F195" s="406">
        <f>G195*D195</f>
        <v>9.08</v>
      </c>
      <c r="G195" s="406">
        <v>4.54</v>
      </c>
      <c r="H195" s="66"/>
    </row>
    <row r="196" spans="1:8" s="19" customFormat="1" ht="33" customHeight="1">
      <c r="A196" s="40">
        <v>92</v>
      </c>
      <c r="B196" s="404" t="s">
        <v>193</v>
      </c>
      <c r="C196" s="405" t="s">
        <v>129</v>
      </c>
      <c r="D196" s="406">
        <v>17</v>
      </c>
      <c r="E196" s="409"/>
      <c r="F196" s="407">
        <f>D196*10.9</f>
        <v>185.3</v>
      </c>
      <c r="G196" s="406"/>
      <c r="H196" s="66"/>
    </row>
    <row r="197" spans="1:8" s="19" customFormat="1" ht="33" customHeight="1">
      <c r="A197" s="40">
        <v>93</v>
      </c>
      <c r="B197" s="404" t="s">
        <v>196</v>
      </c>
      <c r="C197" s="405" t="s">
        <v>129</v>
      </c>
      <c r="D197" s="406">
        <v>16</v>
      </c>
      <c r="E197" s="409"/>
      <c r="F197" s="406">
        <v>431.2</v>
      </c>
      <c r="G197" s="406"/>
      <c r="H197" s="66"/>
    </row>
    <row r="198" spans="1:8" s="19" customFormat="1" ht="33" customHeight="1">
      <c r="A198" s="40">
        <v>94</v>
      </c>
      <c r="B198" s="404" t="s">
        <v>194</v>
      </c>
      <c r="C198" s="405" t="s">
        <v>129</v>
      </c>
      <c r="D198" s="406">
        <v>24</v>
      </c>
      <c r="E198" s="409"/>
      <c r="F198" s="406">
        <f t="shared" ref="F198:F200" si="8">D198*27.22</f>
        <v>653.28</v>
      </c>
      <c r="G198" s="406"/>
      <c r="H198" s="66"/>
    </row>
    <row r="199" spans="1:8" s="19" customFormat="1" ht="33" customHeight="1">
      <c r="A199" s="40">
        <v>95</v>
      </c>
      <c r="B199" s="404" t="s">
        <v>194</v>
      </c>
      <c r="C199" s="405" t="s">
        <v>129</v>
      </c>
      <c r="D199" s="406">
        <v>96</v>
      </c>
      <c r="E199" s="409"/>
      <c r="F199" s="406">
        <f t="shared" si="8"/>
        <v>2613.12</v>
      </c>
      <c r="G199" s="408"/>
      <c r="H199" s="66"/>
    </row>
    <row r="200" spans="1:8" s="19" customFormat="1" ht="33" customHeight="1">
      <c r="A200" s="40">
        <v>96</v>
      </c>
      <c r="B200" s="404" t="s">
        <v>194</v>
      </c>
      <c r="C200" s="405" t="s">
        <v>129</v>
      </c>
      <c r="D200" s="406">
        <v>202</v>
      </c>
      <c r="E200" s="409"/>
      <c r="F200" s="406">
        <f t="shared" si="8"/>
        <v>5498.44</v>
      </c>
      <c r="G200" s="406"/>
      <c r="H200" s="66"/>
    </row>
    <row r="201" spans="1:8" s="19" customFormat="1" ht="33" customHeight="1">
      <c r="A201" s="40">
        <v>97</v>
      </c>
      <c r="B201" s="404" t="s">
        <v>197</v>
      </c>
      <c r="C201" s="405" t="s">
        <v>129</v>
      </c>
      <c r="D201" s="406">
        <v>19</v>
      </c>
      <c r="E201" s="409"/>
      <c r="F201" s="406">
        <f>D201*13.61</f>
        <v>258.58999999999997</v>
      </c>
      <c r="G201" s="406"/>
      <c r="H201" s="66"/>
    </row>
    <row r="202" spans="1:8" s="19" customFormat="1" ht="33" customHeight="1">
      <c r="A202" s="40">
        <v>98</v>
      </c>
      <c r="B202" s="404" t="s">
        <v>198</v>
      </c>
      <c r="C202" s="405" t="s">
        <v>129</v>
      </c>
      <c r="D202" s="406">
        <v>50</v>
      </c>
      <c r="E202" s="409"/>
      <c r="F202" s="406">
        <f>D202*10</f>
        <v>500</v>
      </c>
      <c r="G202" s="406"/>
      <c r="H202" s="66"/>
    </row>
    <row r="203" spans="1:8" s="19" customFormat="1" ht="33" customHeight="1">
      <c r="A203" s="40">
        <v>99</v>
      </c>
      <c r="B203" s="404"/>
      <c r="C203" s="405" t="s">
        <v>129</v>
      </c>
      <c r="D203" s="406"/>
      <c r="E203" s="409"/>
      <c r="F203" s="406"/>
      <c r="G203" s="406"/>
      <c r="H203" s="66"/>
    </row>
    <row r="204" spans="1:8" s="19" customFormat="1" ht="33" customHeight="1">
      <c r="A204" s="40">
        <v>100</v>
      </c>
      <c r="B204" s="404"/>
      <c r="C204" s="405" t="s">
        <v>129</v>
      </c>
      <c r="D204" s="406"/>
      <c r="E204" s="409"/>
      <c r="F204" s="406"/>
      <c r="G204" s="406"/>
      <c r="H204" s="66"/>
    </row>
    <row r="205" spans="1:8" s="19" customFormat="1" ht="33" customHeight="1">
      <c r="A205" s="40">
        <v>101</v>
      </c>
      <c r="B205" s="404"/>
      <c r="C205" s="405" t="s">
        <v>129</v>
      </c>
      <c r="D205" s="406"/>
      <c r="E205" s="409"/>
      <c r="F205" s="406"/>
      <c r="G205" s="406"/>
      <c r="H205" s="66"/>
    </row>
    <row r="206" spans="1:8" s="19" customFormat="1" ht="33" customHeight="1">
      <c r="A206" s="40">
        <v>102</v>
      </c>
      <c r="B206" s="404"/>
      <c r="C206" s="405" t="s">
        <v>129</v>
      </c>
      <c r="D206" s="406"/>
      <c r="E206" s="409"/>
      <c r="F206" s="406"/>
      <c r="G206" s="406"/>
      <c r="H206" s="66"/>
    </row>
    <row r="207" spans="1:8" s="19" customFormat="1" ht="33" customHeight="1">
      <c r="A207" s="40">
        <v>103</v>
      </c>
      <c r="B207" s="404"/>
      <c r="C207" s="405" t="s">
        <v>129</v>
      </c>
      <c r="D207" s="406"/>
      <c r="E207" s="409"/>
      <c r="F207" s="407"/>
      <c r="G207" s="406"/>
      <c r="H207" s="66"/>
    </row>
    <row r="208" spans="1:8" s="19" customFormat="1" ht="33" customHeight="1">
      <c r="A208" s="40">
        <v>104</v>
      </c>
      <c r="B208" s="404"/>
      <c r="C208" s="405" t="s">
        <v>129</v>
      </c>
      <c r="D208" s="406"/>
      <c r="E208" s="409"/>
      <c r="F208" s="406"/>
      <c r="G208" s="410"/>
      <c r="H208" s="66"/>
    </row>
    <row r="209" spans="1:12" s="19" customFormat="1" ht="33" customHeight="1">
      <c r="A209" s="40">
        <v>105</v>
      </c>
      <c r="B209" s="404"/>
      <c r="C209" s="405" t="s">
        <v>133</v>
      </c>
      <c r="D209" s="406"/>
      <c r="E209" s="409"/>
      <c r="F209" s="406"/>
      <c r="G209" s="410"/>
      <c r="H209" s="66"/>
    </row>
    <row r="210" spans="1:12" s="19" customFormat="1" ht="33" customHeight="1">
      <c r="A210" s="40">
        <v>106</v>
      </c>
      <c r="B210" s="404"/>
      <c r="C210" s="405" t="s">
        <v>133</v>
      </c>
      <c r="D210" s="406"/>
      <c r="E210" s="409"/>
      <c r="F210" s="406"/>
      <c r="G210" s="410"/>
      <c r="H210" s="66"/>
    </row>
    <row r="211" spans="1:12" s="19" customFormat="1" ht="33" customHeight="1">
      <c r="A211" s="40">
        <v>107</v>
      </c>
      <c r="B211" s="404"/>
      <c r="C211" s="405" t="s">
        <v>133</v>
      </c>
      <c r="D211" s="406"/>
      <c r="E211" s="409"/>
      <c r="F211" s="406"/>
      <c r="G211" s="410"/>
      <c r="H211" s="66"/>
    </row>
    <row r="212" spans="1:12" s="19" customFormat="1" ht="33" customHeight="1">
      <c r="A212" s="40">
        <v>108</v>
      </c>
      <c r="B212" s="404"/>
      <c r="C212" s="405" t="s">
        <v>133</v>
      </c>
      <c r="D212" s="406"/>
      <c r="E212" s="409"/>
      <c r="F212" s="406"/>
      <c r="G212" s="406"/>
      <c r="H212" s="66"/>
    </row>
    <row r="213" spans="1:12" s="19" customFormat="1" ht="33" customHeight="1">
      <c r="A213" s="40">
        <v>109</v>
      </c>
      <c r="B213" s="404"/>
      <c r="C213" s="405" t="s">
        <v>133</v>
      </c>
      <c r="D213" s="406"/>
      <c r="E213" s="409"/>
      <c r="F213" s="406"/>
      <c r="G213" s="406"/>
      <c r="H213" s="66"/>
    </row>
    <row r="214" spans="1:12" ht="15" customHeight="1">
      <c r="H214" s="67"/>
    </row>
    <row r="215" spans="1:12" ht="15" customHeight="1">
      <c r="C215" s="44"/>
      <c r="D215" s="131">
        <f>SUM(D3:D213)</f>
        <v>3832</v>
      </c>
      <c r="F215" s="131">
        <f>SUM(F3:F213)</f>
        <v>71448.465000000011</v>
      </c>
      <c r="H215" s="67"/>
    </row>
    <row r="216" spans="1:12" ht="15" customHeight="1">
      <c r="H216" s="67"/>
    </row>
    <row r="217" spans="1:12" ht="15" customHeight="1">
      <c r="H217" s="67"/>
    </row>
    <row r="218" spans="1:12" ht="15" customHeight="1">
      <c r="H218" s="67"/>
    </row>
    <row r="219" spans="1:12" ht="15" customHeight="1"/>
    <row r="220" spans="1:12" ht="15" customHeight="1"/>
    <row r="221" spans="1:12" ht="15" customHeight="1">
      <c r="K221" s="128" t="s">
        <v>29</v>
      </c>
      <c r="L221" s="128" t="s">
        <v>25</v>
      </c>
    </row>
    <row r="222" spans="1:12" ht="24" customHeight="1">
      <c r="I222" s="719" t="str">
        <f>General!H6</f>
        <v>PERNIL CON PIEL</v>
      </c>
      <c r="J222" s="720"/>
      <c r="K222" s="69"/>
      <c r="L222" s="69"/>
    </row>
    <row r="223" spans="1:12" ht="24" customHeight="1">
      <c r="I223" s="719" t="str">
        <f>General!H7</f>
        <v>SESO COPA SEABOARD 10.9 KG.</v>
      </c>
      <c r="J223" s="720"/>
      <c r="K223" s="69">
        <f>L223*10.9</f>
        <v>7248.5</v>
      </c>
      <c r="L223" s="69">
        <v>665</v>
      </c>
    </row>
    <row r="224" spans="1:12" ht="24" customHeight="1">
      <c r="I224" s="719" t="str">
        <f>General!H8</f>
        <v>SESO MARQUETA VIANDES   15 KG</v>
      </c>
      <c r="J224" s="720"/>
      <c r="K224" s="69">
        <f>L224*15</f>
        <v>1440</v>
      </c>
      <c r="L224" s="69">
        <v>96</v>
      </c>
    </row>
    <row r="225" spans="4:12" ht="24" customHeight="1">
      <c r="I225" s="719" t="str">
        <f>General!H9</f>
        <v>CUERO MAPLE    27.22</v>
      </c>
      <c r="J225" s="720"/>
      <c r="K225" s="69"/>
      <c r="L225" s="69"/>
    </row>
    <row r="226" spans="4:12" ht="24" customHeight="1">
      <c r="I226" s="719" t="str">
        <f>General!H10</f>
        <v>ESPALDILLA DE CARNERO</v>
      </c>
      <c r="J226" s="720"/>
      <c r="K226" s="69">
        <v>3602.22</v>
      </c>
      <c r="L226" s="69">
        <v>170</v>
      </c>
    </row>
    <row r="227" spans="4:12" ht="24" customHeight="1">
      <c r="I227" s="719" t="str">
        <f>General!H11</f>
        <v>MENUDO EXCEL    27.22</v>
      </c>
      <c r="J227" s="720"/>
      <c r="K227" s="69">
        <f>L227*27.22</f>
        <v>27301.66</v>
      </c>
      <c r="L227" s="69">
        <v>1003</v>
      </c>
    </row>
    <row r="228" spans="4:12" ht="24" customHeight="1">
      <c r="D228" s="129">
        <f>SUBTOTAL(9,D3:D213)</f>
        <v>3832</v>
      </c>
      <c r="E228" s="130"/>
      <c r="F228" s="129">
        <f>SUBTOTAL(9,F3:F213)</f>
        <v>71448.465000000011</v>
      </c>
      <c r="I228" s="719" t="str">
        <f>General!H12</f>
        <v>CONTRA EXCEL</v>
      </c>
      <c r="J228" s="720"/>
      <c r="K228" s="69">
        <v>13671.3</v>
      </c>
      <c r="L228" s="69">
        <v>496</v>
      </c>
    </row>
    <row r="229" spans="4:12" ht="24" customHeight="1">
      <c r="I229" s="719" t="str">
        <f>General!H13</f>
        <v>FILETE DE PESCADO BASA   10 KG</v>
      </c>
      <c r="J229" s="720"/>
      <c r="K229" s="69">
        <f>L229*10</f>
        <v>2300</v>
      </c>
      <c r="L229" s="69">
        <v>230</v>
      </c>
    </row>
    <row r="230" spans="4:12" ht="24" customHeight="1">
      <c r="I230" s="719" t="str">
        <f>General!H14</f>
        <v>QUESO GOUDA</v>
      </c>
      <c r="J230" s="720"/>
      <c r="K230" s="69">
        <v>295.12</v>
      </c>
      <c r="L230" s="69">
        <v>15</v>
      </c>
    </row>
    <row r="231" spans="4:12" ht="24" customHeight="1">
      <c r="I231" s="719" t="str">
        <f>General!H15</f>
        <v>PAPA CABENDISH   17.70</v>
      </c>
      <c r="J231" s="720"/>
      <c r="K231" s="69">
        <f>L231*17.7</f>
        <v>4000.2</v>
      </c>
      <c r="L231" s="69">
        <v>226</v>
      </c>
    </row>
    <row r="232" spans="4:12" ht="24" customHeight="1">
      <c r="I232" s="719" t="str">
        <f>General!H16</f>
        <v>CORBATA SEABOARD</v>
      </c>
      <c r="J232" s="720"/>
      <c r="K232" s="69">
        <v>2351.4</v>
      </c>
      <c r="L232" s="69">
        <v>123</v>
      </c>
    </row>
    <row r="233" spans="4:12" ht="24" customHeight="1">
      <c r="I233" s="719" t="str">
        <f>General!H17</f>
        <v>BUCHE SEABOARD     13.61</v>
      </c>
      <c r="J233" s="720"/>
      <c r="K233" s="69">
        <f>L233*13.61</f>
        <v>7648.82</v>
      </c>
      <c r="L233" s="69">
        <v>562</v>
      </c>
    </row>
    <row r="234" spans="4:12" ht="24" customHeight="1">
      <c r="F234" s="8"/>
      <c r="I234" s="719" t="str">
        <f>General!H18</f>
        <v>BUCHE SMITHFIELD   13.61 KG.</v>
      </c>
      <c r="J234" s="720"/>
      <c r="K234" s="69"/>
      <c r="L234" s="69"/>
    </row>
    <row r="235" spans="4:12" ht="24" customHeight="1">
      <c r="G235" s="8"/>
      <c r="I235" s="719" t="str">
        <f>General!H19</f>
        <v>COMBO CUERO PAPEL</v>
      </c>
      <c r="J235" s="720"/>
      <c r="K235" s="69"/>
      <c r="L235" s="69"/>
    </row>
    <row r="236" spans="4:12" ht="24" customHeight="1">
      <c r="I236" s="719" t="str">
        <f>General!H20</f>
        <v>CANALES</v>
      </c>
      <c r="J236" s="720"/>
      <c r="K236" s="69"/>
      <c r="L236" s="69"/>
    </row>
    <row r="237" spans="4:12" ht="24" customHeight="1">
      <c r="I237" s="719" t="str">
        <f>General!H21</f>
        <v>SALMON  (PESCA)</v>
      </c>
      <c r="J237" s="720"/>
      <c r="K237" s="69"/>
      <c r="L237" s="69"/>
    </row>
    <row r="238" spans="4:12" ht="24" customHeight="1">
      <c r="I238" s="719" t="str">
        <f>General!H22</f>
        <v>ATUN  (ALETA AMARILLA)</v>
      </c>
      <c r="J238" s="720"/>
      <c r="K238" s="69">
        <f>L238*4.54</f>
        <v>9.08</v>
      </c>
      <c r="L238" s="69">
        <v>2</v>
      </c>
    </row>
    <row r="239" spans="4:12" ht="24" customHeight="1">
      <c r="I239" s="719" t="str">
        <f>General!H23</f>
        <v>PAVO PARSON</v>
      </c>
      <c r="J239" s="720"/>
      <c r="K239" s="69">
        <v>1580.165</v>
      </c>
      <c r="L239" s="69">
        <v>244</v>
      </c>
    </row>
    <row r="240" spans="4:12" ht="24" customHeight="1">
      <c r="I240" s="719" t="str">
        <f>General!H24</f>
        <v>TARAS DE PLASTICO</v>
      </c>
      <c r="J240" s="720"/>
      <c r="K240" s="69"/>
      <c r="L240" s="69"/>
    </row>
    <row r="241" spans="9:12" ht="24" customHeight="1">
      <c r="I241" s="719">
        <f>General!H25</f>
        <v>0</v>
      </c>
      <c r="J241" s="720"/>
      <c r="K241" s="69"/>
      <c r="L241" s="69"/>
    </row>
    <row r="242" spans="9:12" ht="24" customHeight="1">
      <c r="I242" s="722"/>
      <c r="J242" s="722"/>
      <c r="K242" s="69"/>
      <c r="L242" s="69"/>
    </row>
    <row r="243" spans="9:12" ht="24" customHeight="1">
      <c r="I243" s="721"/>
      <c r="J243" s="721"/>
    </row>
    <row r="244" spans="9:12" ht="24" customHeight="1">
      <c r="I244" s="721"/>
      <c r="J244" s="721"/>
    </row>
    <row r="245" spans="9:12" ht="24" customHeight="1">
      <c r="I245" s="721"/>
      <c r="J245" s="721"/>
    </row>
    <row r="246" spans="9:12" ht="20.25">
      <c r="I246" s="721"/>
      <c r="J246" s="721"/>
    </row>
    <row r="247" spans="9:12" ht="20.25">
      <c r="I247" s="8"/>
      <c r="J247" s="8"/>
      <c r="K247" s="70">
        <f>SUM(K222:K238)</f>
        <v>69868.3</v>
      </c>
      <c r="L247" s="70">
        <f>SUM(L222:L238)</f>
        <v>3588</v>
      </c>
    </row>
  </sheetData>
  <autoFilter ref="B2:G213"/>
  <mergeCells count="25">
    <mergeCell ref="I246:J246"/>
    <mergeCell ref="I244:J244"/>
    <mergeCell ref="I241:J241"/>
    <mergeCell ref="I242:J242"/>
    <mergeCell ref="I239:J239"/>
    <mergeCell ref="I240:J240"/>
    <mergeCell ref="I243:J243"/>
    <mergeCell ref="I245:J245"/>
    <mergeCell ref="I228:J228"/>
    <mergeCell ref="I238:J238"/>
    <mergeCell ref="I224:J224"/>
    <mergeCell ref="I229:J229"/>
    <mergeCell ref="I230:J230"/>
    <mergeCell ref="I231:J231"/>
    <mergeCell ref="I232:J232"/>
    <mergeCell ref="I235:J235"/>
    <mergeCell ref="I233:J233"/>
    <mergeCell ref="I234:J234"/>
    <mergeCell ref="I236:J236"/>
    <mergeCell ref="I237:J237"/>
    <mergeCell ref="I222:J222"/>
    <mergeCell ref="I223:J223"/>
    <mergeCell ref="I225:J225"/>
    <mergeCell ref="I226:J226"/>
    <mergeCell ref="I227:J227"/>
  </mergeCells>
  <pageMargins left="0" right="0" top="0.59" bottom="0.15748031496062992" header="0.31496062992125984" footer="0"/>
  <pageSetup scale="80" orientation="portrait" r:id="rId1"/>
  <headerFooter>
    <oddHeader xml:space="preserve">&amp;L&amp;D&amp;R&amp;P
</oddHeader>
    <oddFooter>&amp;R
FELIPE GUERRERO</oddFooter>
  </headerFooter>
  <rowBreaks count="3" manualBreakCount="3">
    <brk id="104" max="7" man="1"/>
    <brk id="158" max="7" man="1"/>
    <brk id="185" max="7" man="1"/>
  </rowBreaks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FFCC"/>
  </sheetPr>
  <dimension ref="A2:R212"/>
  <sheetViews>
    <sheetView topLeftCell="A5" zoomScale="110" zoomScaleNormal="110" workbookViewId="0">
      <pane ySplit="6" topLeftCell="A20" activePane="bottomLeft" state="frozen"/>
      <selection activeCell="A5" sqref="A5"/>
      <selection pane="bottomLeft" activeCell="B29" sqref="B29"/>
    </sheetView>
  </sheetViews>
  <sheetFormatPr baseColWidth="10" defaultRowHeight="14.25"/>
  <cols>
    <col min="1" max="1" width="5.42578125" customWidth="1"/>
    <col min="2" max="2" width="7.140625" customWidth="1"/>
    <col min="3" max="3" width="10.28515625" style="2" customWidth="1"/>
    <col min="4" max="4" width="5.42578125" customWidth="1"/>
    <col min="5" max="5" width="10.28515625" style="74" customWidth="1"/>
    <col min="6" max="6" width="4.85546875" customWidth="1"/>
    <col min="7" max="7" width="13.710937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9.710937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9" t="s">
        <v>21</v>
      </c>
    </row>
    <row r="3" spans="1:18">
      <c r="A3" s="1"/>
    </row>
    <row r="4" spans="1:18">
      <c r="A4" s="1"/>
    </row>
    <row r="5" spans="1:18" ht="14.25" customHeight="1">
      <c r="A5" s="1"/>
      <c r="C5" s="704" t="s">
        <v>134</v>
      </c>
      <c r="D5" s="704"/>
      <c r="E5" s="704"/>
      <c r="F5" s="704"/>
      <c r="G5" s="704"/>
      <c r="H5" s="704"/>
      <c r="I5" s="704"/>
      <c r="J5" s="704"/>
      <c r="K5" s="704"/>
    </row>
    <row r="6" spans="1:18" ht="24.75" customHeight="1" thickBot="1">
      <c r="A6" s="1"/>
      <c r="C6" s="705"/>
      <c r="D6" s="705"/>
      <c r="E6" s="705"/>
      <c r="F6" s="705"/>
      <c r="G6" s="705"/>
      <c r="H6" s="705"/>
      <c r="I6" s="705"/>
      <c r="J6" s="705"/>
      <c r="K6" s="705"/>
    </row>
    <row r="7" spans="1:18" ht="24.75" thickTop="1" thickBot="1">
      <c r="A7" s="703"/>
      <c r="B7" s="703"/>
      <c r="C7" s="709" t="s">
        <v>22</v>
      </c>
      <c r="D7" s="709"/>
      <c r="E7" s="706" t="s">
        <v>136</v>
      </c>
      <c r="F7" s="707"/>
      <c r="G7" s="707"/>
      <c r="H7" s="707"/>
      <c r="I7" s="707"/>
      <c r="J7" s="707"/>
      <c r="K7" s="708"/>
      <c r="L7" s="467">
        <v>770</v>
      </c>
    </row>
    <row r="8" spans="1:18" ht="12" customHeight="1" thickTop="1" thickBot="1">
      <c r="A8" s="168"/>
      <c r="B8" s="169"/>
      <c r="C8" s="170"/>
      <c r="D8" s="168"/>
      <c r="E8" s="171"/>
      <c r="F8" s="169"/>
      <c r="G8" s="170"/>
      <c r="H8" s="168"/>
      <c r="I8" s="168"/>
      <c r="J8" s="168"/>
      <c r="K8" s="716"/>
      <c r="L8" s="717"/>
      <c r="M8" s="718"/>
      <c r="N8" s="373"/>
      <c r="O8" s="374"/>
      <c r="P8" s="375"/>
    </row>
    <row r="9" spans="1:18" ht="23.25" customHeight="1" thickBot="1">
      <c r="A9" s="710" t="s">
        <v>0</v>
      </c>
      <c r="B9" s="711"/>
      <c r="C9" s="712" t="s">
        <v>1</v>
      </c>
      <c r="D9" s="713"/>
      <c r="E9" s="714" t="s">
        <v>2</v>
      </c>
      <c r="F9" s="715"/>
      <c r="G9" s="712" t="s">
        <v>3</v>
      </c>
      <c r="H9" s="713"/>
      <c r="I9" s="172" t="s">
        <v>15</v>
      </c>
      <c r="J9" s="147" t="s">
        <v>7</v>
      </c>
      <c r="K9" s="372" t="s">
        <v>4</v>
      </c>
      <c r="L9" s="149" t="s">
        <v>19</v>
      </c>
      <c r="M9" s="148"/>
      <c r="N9" s="173" t="s">
        <v>8</v>
      </c>
      <c r="O9" s="173" t="s">
        <v>9</v>
      </c>
      <c r="P9" s="173" t="s">
        <v>8</v>
      </c>
      <c r="Q9" s="8"/>
      <c r="R9" s="4"/>
    </row>
    <row r="10" spans="1:18" ht="15" customHeight="1" thickTop="1" thickBot="1">
      <c r="A10" s="150" t="s">
        <v>17</v>
      </c>
      <c r="B10" s="376" t="s">
        <v>18</v>
      </c>
      <c r="C10" s="151" t="s">
        <v>10</v>
      </c>
      <c r="D10" s="152" t="s">
        <v>5</v>
      </c>
      <c r="E10" s="153" t="s">
        <v>10</v>
      </c>
      <c r="F10" s="142" t="s">
        <v>5</v>
      </c>
      <c r="G10" s="154" t="s">
        <v>10</v>
      </c>
      <c r="H10" s="142" t="s">
        <v>5</v>
      </c>
      <c r="I10" s="142" t="s">
        <v>16</v>
      </c>
      <c r="J10" s="174"/>
      <c r="K10" s="142" t="s">
        <v>11</v>
      </c>
      <c r="L10" s="142" t="s">
        <v>5</v>
      </c>
      <c r="M10" s="142" t="s">
        <v>6</v>
      </c>
      <c r="N10" s="155" t="s">
        <v>12</v>
      </c>
      <c r="O10" s="155" t="s">
        <v>13</v>
      </c>
      <c r="P10" s="155" t="s">
        <v>14</v>
      </c>
    </row>
    <row r="11" spans="1:18" s="27" customFormat="1" ht="20.25" customHeight="1">
      <c r="A11" s="384" t="s">
        <v>152</v>
      </c>
      <c r="B11" s="132"/>
      <c r="C11" s="133"/>
      <c r="D11" s="134"/>
      <c r="E11" s="135"/>
      <c r="F11" s="136"/>
      <c r="G11" s="133">
        <v>11390.5</v>
      </c>
      <c r="H11" s="515">
        <v>1045</v>
      </c>
      <c r="I11" s="137"/>
      <c r="J11" s="136"/>
      <c r="K11" s="138"/>
      <c r="L11" s="59">
        <f>H11*10.9</f>
        <v>11390.5</v>
      </c>
      <c r="M11" s="59"/>
      <c r="N11" s="60"/>
      <c r="O11" s="60"/>
      <c r="P11" s="61"/>
      <c r="R11" s="60"/>
    </row>
    <row r="12" spans="1:18" s="19" customFormat="1" ht="15.75">
      <c r="B12" s="111">
        <v>1</v>
      </c>
      <c r="C12" s="122"/>
      <c r="D12" s="123"/>
      <c r="E12" s="377">
        <v>43.6</v>
      </c>
      <c r="F12" s="112">
        <v>4</v>
      </c>
      <c r="G12" s="378">
        <f t="shared" ref="G12:G75" si="0">G11-E12+C12</f>
        <v>11346.9</v>
      </c>
      <c r="H12" s="209">
        <f t="shared" ref="H12:H75" si="1">H11-F12+D12</f>
        <v>1041</v>
      </c>
      <c r="I12" s="125">
        <v>80</v>
      </c>
      <c r="J12" s="215" t="s">
        <v>155</v>
      </c>
      <c r="K12" s="379"/>
      <c r="L12" s="19">
        <f>F12*10.9</f>
        <v>43.6</v>
      </c>
      <c r="N12" s="34"/>
      <c r="O12" s="34"/>
      <c r="P12" s="34"/>
      <c r="R12" s="34"/>
    </row>
    <row r="13" spans="1:18" s="19" customFormat="1" ht="15">
      <c r="B13" s="111">
        <v>1</v>
      </c>
      <c r="C13" s="122"/>
      <c r="D13" s="123"/>
      <c r="E13" s="377">
        <v>719.4</v>
      </c>
      <c r="F13" s="112">
        <v>66</v>
      </c>
      <c r="G13" s="378">
        <f t="shared" si="0"/>
        <v>10627.5</v>
      </c>
      <c r="H13" s="209">
        <f t="shared" si="1"/>
        <v>975</v>
      </c>
      <c r="I13" s="125">
        <v>81</v>
      </c>
      <c r="J13" s="477" t="s">
        <v>157</v>
      </c>
      <c r="K13" s="380"/>
      <c r="L13" s="19">
        <f t="shared" ref="L13:L57" si="2">F13*10.9</f>
        <v>719.4</v>
      </c>
      <c r="N13" s="34"/>
      <c r="O13" s="34"/>
      <c r="P13" s="34"/>
      <c r="R13" s="34"/>
    </row>
    <row r="14" spans="1:18" s="19" customFormat="1" ht="15">
      <c r="B14" s="111">
        <v>4</v>
      </c>
      <c r="C14" s="122"/>
      <c r="D14" s="123"/>
      <c r="E14" s="123">
        <v>32.700000000000003</v>
      </c>
      <c r="F14" s="123">
        <v>3</v>
      </c>
      <c r="G14" s="378">
        <f t="shared" si="0"/>
        <v>10594.8</v>
      </c>
      <c r="H14" s="209">
        <f t="shared" si="1"/>
        <v>972</v>
      </c>
      <c r="I14" s="125">
        <v>100</v>
      </c>
      <c r="J14" s="477" t="s">
        <v>155</v>
      </c>
      <c r="K14" s="380"/>
      <c r="L14" s="19">
        <f t="shared" si="2"/>
        <v>32.700000000000003</v>
      </c>
      <c r="N14" s="34"/>
      <c r="O14" s="34"/>
      <c r="P14" s="34"/>
      <c r="R14" s="34"/>
    </row>
    <row r="15" spans="1:18" s="19" customFormat="1" ht="15">
      <c r="B15" s="111">
        <v>8</v>
      </c>
      <c r="C15" s="122"/>
      <c r="D15" s="123"/>
      <c r="E15" s="377">
        <v>545</v>
      </c>
      <c r="F15" s="112">
        <v>50</v>
      </c>
      <c r="G15" s="378">
        <f t="shared" si="0"/>
        <v>10049.799999999999</v>
      </c>
      <c r="H15" s="209">
        <f t="shared" si="1"/>
        <v>922</v>
      </c>
      <c r="I15" s="125">
        <v>117</v>
      </c>
      <c r="J15" s="477" t="s">
        <v>157</v>
      </c>
      <c r="K15" s="380"/>
      <c r="L15" s="19">
        <f t="shared" si="2"/>
        <v>545</v>
      </c>
      <c r="N15" s="34"/>
      <c r="O15" s="34"/>
      <c r="P15" s="34"/>
      <c r="R15" s="34"/>
    </row>
    <row r="16" spans="1:18" s="19" customFormat="1" ht="15">
      <c r="B16" s="111">
        <v>9</v>
      </c>
      <c r="C16" s="122"/>
      <c r="D16" s="123"/>
      <c r="E16" s="381">
        <v>43.6</v>
      </c>
      <c r="F16" s="112">
        <v>4</v>
      </c>
      <c r="G16" s="378">
        <f t="shared" si="0"/>
        <v>10006.199999999999</v>
      </c>
      <c r="H16" s="209">
        <f t="shared" si="1"/>
        <v>918</v>
      </c>
      <c r="I16" s="125">
        <v>122</v>
      </c>
      <c r="J16" s="477" t="s">
        <v>155</v>
      </c>
      <c r="K16" s="379"/>
      <c r="L16" s="19">
        <f t="shared" si="2"/>
        <v>43.6</v>
      </c>
      <c r="N16" s="34"/>
      <c r="O16" s="33"/>
      <c r="P16" s="34"/>
      <c r="R16" s="34"/>
    </row>
    <row r="17" spans="1:18" s="38" customFormat="1" ht="15">
      <c r="A17" s="19"/>
      <c r="B17" s="111">
        <v>10</v>
      </c>
      <c r="C17" s="122"/>
      <c r="D17" s="123"/>
      <c r="E17" s="382">
        <v>784.8</v>
      </c>
      <c r="F17" s="112">
        <v>72</v>
      </c>
      <c r="G17" s="378">
        <f t="shared" si="0"/>
        <v>9221.4</v>
      </c>
      <c r="H17" s="209">
        <f t="shared" si="1"/>
        <v>846</v>
      </c>
      <c r="I17" s="125">
        <v>131</v>
      </c>
      <c r="J17" s="477" t="s">
        <v>157</v>
      </c>
      <c r="K17" s="383"/>
      <c r="L17" s="19">
        <f t="shared" si="2"/>
        <v>784.80000000000007</v>
      </c>
      <c r="N17" s="50"/>
      <c r="O17" s="46"/>
      <c r="P17" s="46"/>
      <c r="R17" s="46"/>
    </row>
    <row r="18" spans="1:18" s="19" customFormat="1" ht="15.75">
      <c r="B18" s="111">
        <v>11</v>
      </c>
      <c r="C18" s="122"/>
      <c r="D18" s="123"/>
      <c r="E18" s="382">
        <v>54.5</v>
      </c>
      <c r="F18" s="112">
        <v>5</v>
      </c>
      <c r="G18" s="378">
        <f t="shared" si="0"/>
        <v>9166.9</v>
      </c>
      <c r="H18" s="209">
        <f t="shared" si="1"/>
        <v>841</v>
      </c>
      <c r="I18" s="217">
        <v>137</v>
      </c>
      <c r="J18" s="477" t="s">
        <v>155</v>
      </c>
      <c r="K18" s="110"/>
      <c r="L18" s="19">
        <f t="shared" si="2"/>
        <v>54.5</v>
      </c>
      <c r="N18" s="50"/>
      <c r="O18" s="34"/>
      <c r="P18" s="34"/>
      <c r="R18" s="34"/>
    </row>
    <row r="19" spans="1:18" s="19" customFormat="1" ht="15.75">
      <c r="B19" s="121">
        <v>13</v>
      </c>
      <c r="C19" s="122"/>
      <c r="D19" s="123"/>
      <c r="E19" s="382">
        <v>32.700000000000003</v>
      </c>
      <c r="F19" s="112">
        <v>3</v>
      </c>
      <c r="G19" s="378">
        <f t="shared" si="0"/>
        <v>9134.1999999999989</v>
      </c>
      <c r="H19" s="209">
        <f t="shared" si="1"/>
        <v>838</v>
      </c>
      <c r="I19" s="218">
        <v>142</v>
      </c>
      <c r="J19" s="477" t="s">
        <v>155</v>
      </c>
      <c r="K19" s="123"/>
      <c r="L19" s="19">
        <f t="shared" si="2"/>
        <v>32.700000000000003</v>
      </c>
      <c r="N19" s="34"/>
      <c r="O19" s="34"/>
      <c r="P19" s="34"/>
      <c r="R19" s="34"/>
    </row>
    <row r="20" spans="1:18" s="19" customFormat="1" ht="15.75">
      <c r="B20" s="121">
        <v>16</v>
      </c>
      <c r="C20" s="122"/>
      <c r="D20" s="123"/>
      <c r="E20" s="216">
        <v>54.5</v>
      </c>
      <c r="F20" s="112">
        <v>5</v>
      </c>
      <c r="G20" s="378">
        <f t="shared" si="0"/>
        <v>9079.6999999999989</v>
      </c>
      <c r="H20" s="209">
        <f t="shared" si="1"/>
        <v>833</v>
      </c>
      <c r="I20" s="218">
        <v>158</v>
      </c>
      <c r="J20" s="477" t="s">
        <v>155</v>
      </c>
      <c r="K20" s="123"/>
      <c r="L20" s="19">
        <f t="shared" si="2"/>
        <v>54.5</v>
      </c>
      <c r="N20" s="34"/>
      <c r="O20" s="34"/>
      <c r="P20" s="34"/>
    </row>
    <row r="21" spans="1:18" s="19" customFormat="1" ht="15.75">
      <c r="B21" s="121">
        <v>17</v>
      </c>
      <c r="C21" s="122"/>
      <c r="D21" s="123"/>
      <c r="E21" s="216">
        <v>43.6</v>
      </c>
      <c r="F21" s="112">
        <v>4</v>
      </c>
      <c r="G21" s="378">
        <f t="shared" si="0"/>
        <v>9036.0999999999985</v>
      </c>
      <c r="H21" s="209">
        <f t="shared" si="1"/>
        <v>829</v>
      </c>
      <c r="I21" s="218">
        <v>167</v>
      </c>
      <c r="J21" s="479" t="s">
        <v>155</v>
      </c>
      <c r="K21" s="123"/>
      <c r="L21" s="19">
        <f t="shared" si="2"/>
        <v>43.6</v>
      </c>
      <c r="N21" s="34"/>
      <c r="O21" s="34"/>
      <c r="P21" s="34"/>
    </row>
    <row r="22" spans="1:18" s="19" customFormat="1" ht="15">
      <c r="B22" s="121">
        <v>18</v>
      </c>
      <c r="C22" s="122"/>
      <c r="D22" s="123"/>
      <c r="E22" s="216">
        <v>43.6</v>
      </c>
      <c r="F22" s="112">
        <v>4</v>
      </c>
      <c r="G22" s="378">
        <f t="shared" si="0"/>
        <v>8992.4999999999982</v>
      </c>
      <c r="H22" s="209">
        <f t="shared" si="1"/>
        <v>825</v>
      </c>
      <c r="I22" s="209">
        <v>172</v>
      </c>
      <c r="J22" s="480" t="s">
        <v>155</v>
      </c>
      <c r="K22" s="107"/>
      <c r="L22" s="19">
        <f t="shared" si="2"/>
        <v>43.6</v>
      </c>
      <c r="N22" s="34"/>
      <c r="O22" s="34"/>
      <c r="P22" s="34"/>
    </row>
    <row r="23" spans="1:18" s="19" customFormat="1" ht="15">
      <c r="A23" s="37"/>
      <c r="B23" s="118">
        <v>18</v>
      </c>
      <c r="C23" s="115"/>
      <c r="D23" s="123"/>
      <c r="E23" s="216">
        <v>784.8</v>
      </c>
      <c r="F23" s="112">
        <v>72</v>
      </c>
      <c r="G23" s="378">
        <f>G22-E23+C23</f>
        <v>8207.6999999999989</v>
      </c>
      <c r="H23" s="209">
        <f>H22-F23+D23</f>
        <v>753</v>
      </c>
      <c r="I23" s="209">
        <v>177</v>
      </c>
      <c r="J23" s="480" t="s">
        <v>157</v>
      </c>
      <c r="K23" s="107"/>
      <c r="L23" s="19">
        <f t="shared" si="2"/>
        <v>784.80000000000007</v>
      </c>
      <c r="N23" s="34"/>
      <c r="O23" s="34"/>
      <c r="P23" s="34"/>
    </row>
    <row r="24" spans="1:18" s="19" customFormat="1" ht="15">
      <c r="B24" s="118">
        <v>23</v>
      </c>
      <c r="C24" s="115"/>
      <c r="D24" s="123"/>
      <c r="E24" s="216">
        <v>54.5</v>
      </c>
      <c r="F24" s="112">
        <v>5</v>
      </c>
      <c r="G24" s="378">
        <f t="shared" si="0"/>
        <v>8153.1999999999989</v>
      </c>
      <c r="H24" s="209">
        <f t="shared" si="1"/>
        <v>748</v>
      </c>
      <c r="I24" s="209">
        <v>191</v>
      </c>
      <c r="J24" s="480" t="s">
        <v>155</v>
      </c>
      <c r="K24" s="107"/>
      <c r="L24" s="19">
        <f t="shared" si="2"/>
        <v>54.5</v>
      </c>
      <c r="N24" s="34"/>
      <c r="O24" s="34"/>
      <c r="P24" s="34"/>
    </row>
    <row r="25" spans="1:18" s="19" customFormat="1" ht="15">
      <c r="B25" s="118">
        <v>25</v>
      </c>
      <c r="C25" s="115"/>
      <c r="D25" s="123"/>
      <c r="E25" s="216">
        <v>218</v>
      </c>
      <c r="F25" s="112">
        <v>20</v>
      </c>
      <c r="G25" s="378">
        <f t="shared" si="0"/>
        <v>7935.1999999999989</v>
      </c>
      <c r="H25" s="209">
        <f t="shared" si="1"/>
        <v>728</v>
      </c>
      <c r="I25" s="209">
        <v>210</v>
      </c>
      <c r="J25" s="480" t="s">
        <v>157</v>
      </c>
      <c r="K25" s="120"/>
      <c r="L25" s="19">
        <f t="shared" si="2"/>
        <v>218</v>
      </c>
      <c r="N25" s="34"/>
      <c r="O25" s="34"/>
      <c r="P25" s="34"/>
    </row>
    <row r="26" spans="1:18" s="19" customFormat="1" ht="15">
      <c r="B26" s="118">
        <v>25</v>
      </c>
      <c r="C26" s="115"/>
      <c r="D26" s="107"/>
      <c r="E26" s="119">
        <v>87.2</v>
      </c>
      <c r="F26" s="64">
        <v>8</v>
      </c>
      <c r="G26" s="116">
        <f t="shared" si="0"/>
        <v>7847.9999999999991</v>
      </c>
      <c r="H26" s="117">
        <f t="shared" si="1"/>
        <v>720</v>
      </c>
      <c r="I26" s="117">
        <v>210</v>
      </c>
      <c r="J26" s="545" t="s">
        <v>157</v>
      </c>
      <c r="K26" s="107"/>
      <c r="L26" s="19">
        <f t="shared" si="2"/>
        <v>87.2</v>
      </c>
      <c r="N26" s="34"/>
      <c r="O26" s="34"/>
      <c r="P26" s="34"/>
    </row>
    <row r="27" spans="1:18" s="19" customFormat="1">
      <c r="B27" s="118">
        <v>28</v>
      </c>
      <c r="C27" s="115"/>
      <c r="D27" s="107"/>
      <c r="E27" s="119">
        <v>545</v>
      </c>
      <c r="F27" s="107">
        <v>50</v>
      </c>
      <c r="G27" s="116">
        <f t="shared" si="0"/>
        <v>7302.9999999999991</v>
      </c>
      <c r="H27" s="117">
        <f t="shared" si="1"/>
        <v>670</v>
      </c>
      <c r="I27" s="117">
        <v>217</v>
      </c>
      <c r="J27" s="545" t="s">
        <v>157</v>
      </c>
      <c r="K27" s="107"/>
      <c r="L27" s="19">
        <f t="shared" si="2"/>
        <v>545</v>
      </c>
      <c r="N27" s="34"/>
      <c r="O27" s="34"/>
      <c r="P27" s="34"/>
    </row>
    <row r="28" spans="1:18" s="19" customFormat="1">
      <c r="B28" s="118">
        <v>31</v>
      </c>
      <c r="C28" s="115"/>
      <c r="D28" s="107"/>
      <c r="E28" s="119">
        <v>54.5</v>
      </c>
      <c r="F28" s="107">
        <v>5</v>
      </c>
      <c r="G28" s="116">
        <f t="shared" si="0"/>
        <v>7248.4999999999991</v>
      </c>
      <c r="H28" s="117">
        <f t="shared" si="1"/>
        <v>665</v>
      </c>
      <c r="I28" s="109">
        <v>233</v>
      </c>
      <c r="J28" s="482" t="s">
        <v>155</v>
      </c>
      <c r="K28" s="107"/>
      <c r="L28" s="19">
        <f t="shared" si="2"/>
        <v>54.5</v>
      </c>
      <c r="N28" s="34"/>
      <c r="O28" s="34"/>
      <c r="P28" s="34"/>
    </row>
    <row r="29" spans="1:18" s="19" customFormat="1" ht="15">
      <c r="B29" s="118"/>
      <c r="C29" s="115"/>
      <c r="D29" s="107"/>
      <c r="E29" s="119"/>
      <c r="F29" s="107"/>
      <c r="G29" s="116">
        <f t="shared" si="0"/>
        <v>7248.4999999999991</v>
      </c>
      <c r="H29" s="117">
        <f t="shared" si="1"/>
        <v>665</v>
      </c>
      <c r="I29" s="109"/>
      <c r="J29" s="482"/>
      <c r="K29" s="64"/>
      <c r="L29" s="19">
        <f t="shared" si="2"/>
        <v>0</v>
      </c>
      <c r="N29" s="34"/>
      <c r="O29" s="34"/>
      <c r="P29" s="34"/>
    </row>
    <row r="30" spans="1:18" s="19" customFormat="1">
      <c r="B30" s="118"/>
      <c r="C30" s="115"/>
      <c r="D30" s="107"/>
      <c r="E30" s="119"/>
      <c r="F30" s="107"/>
      <c r="G30" s="116">
        <f t="shared" si="0"/>
        <v>7248.4999999999991</v>
      </c>
      <c r="H30" s="117">
        <f t="shared" si="1"/>
        <v>665</v>
      </c>
      <c r="I30" s="109"/>
      <c r="J30" s="482"/>
      <c r="K30" s="107"/>
      <c r="L30" s="19">
        <f t="shared" si="2"/>
        <v>0</v>
      </c>
      <c r="N30" s="34"/>
      <c r="O30" s="34"/>
      <c r="P30" s="34"/>
    </row>
    <row r="31" spans="1:18" s="19" customFormat="1">
      <c r="B31" s="118"/>
      <c r="C31" s="115"/>
      <c r="D31" s="107"/>
      <c r="E31" s="119"/>
      <c r="F31" s="107"/>
      <c r="G31" s="116">
        <f t="shared" si="0"/>
        <v>7248.4999999999991</v>
      </c>
      <c r="H31" s="117">
        <f t="shared" si="1"/>
        <v>665</v>
      </c>
      <c r="I31" s="120"/>
      <c r="J31" s="482"/>
      <c r="K31" s="107"/>
      <c r="L31" s="19">
        <f t="shared" si="2"/>
        <v>0</v>
      </c>
      <c r="N31" s="34"/>
      <c r="O31" s="34"/>
      <c r="P31" s="34"/>
    </row>
    <row r="32" spans="1:18" s="19" customFormat="1">
      <c r="B32" s="118"/>
      <c r="C32" s="115"/>
      <c r="D32" s="107"/>
      <c r="E32" s="119"/>
      <c r="F32" s="107"/>
      <c r="G32" s="116">
        <f t="shared" si="0"/>
        <v>7248.4999999999991</v>
      </c>
      <c r="H32" s="117">
        <f t="shared" si="1"/>
        <v>665</v>
      </c>
      <c r="I32" s="120"/>
      <c r="J32" s="482"/>
      <c r="K32" s="107"/>
      <c r="L32" s="19">
        <f t="shared" si="2"/>
        <v>0</v>
      </c>
      <c r="N32" s="34"/>
      <c r="O32" s="34"/>
      <c r="P32" s="34"/>
    </row>
    <row r="33" spans="2:16" s="19" customFormat="1">
      <c r="B33" s="107"/>
      <c r="C33" s="115"/>
      <c r="D33" s="107"/>
      <c r="E33" s="119"/>
      <c r="F33" s="107"/>
      <c r="G33" s="116">
        <f t="shared" si="0"/>
        <v>7248.4999999999991</v>
      </c>
      <c r="H33" s="117">
        <f t="shared" si="1"/>
        <v>665</v>
      </c>
      <c r="I33" s="107"/>
      <c r="J33" s="482"/>
      <c r="K33" s="107"/>
      <c r="L33" s="19">
        <f t="shared" si="2"/>
        <v>0</v>
      </c>
      <c r="N33" s="34"/>
      <c r="O33" s="34"/>
      <c r="P33" s="34"/>
    </row>
    <row r="34" spans="2:16" s="19" customFormat="1">
      <c r="B34" s="107"/>
      <c r="C34" s="115"/>
      <c r="D34" s="107"/>
      <c r="E34" s="119"/>
      <c r="F34" s="107"/>
      <c r="G34" s="116">
        <f t="shared" si="0"/>
        <v>7248.4999999999991</v>
      </c>
      <c r="H34" s="117">
        <f t="shared" si="1"/>
        <v>665</v>
      </c>
      <c r="I34" s="107"/>
      <c r="J34" s="482"/>
      <c r="K34" s="107"/>
      <c r="L34" s="19">
        <f t="shared" si="2"/>
        <v>0</v>
      </c>
      <c r="N34" s="34"/>
      <c r="O34" s="34"/>
      <c r="P34" s="34"/>
    </row>
    <row r="35" spans="2:16" s="19" customFormat="1">
      <c r="B35" s="107"/>
      <c r="C35" s="115"/>
      <c r="D35" s="107"/>
      <c r="E35" s="119"/>
      <c r="F35" s="107"/>
      <c r="G35" s="116">
        <f t="shared" si="0"/>
        <v>7248.4999999999991</v>
      </c>
      <c r="H35" s="117">
        <f t="shared" si="1"/>
        <v>665</v>
      </c>
      <c r="I35" s="107"/>
      <c r="J35" s="482"/>
      <c r="K35" s="107"/>
      <c r="L35" s="19">
        <f t="shared" si="2"/>
        <v>0</v>
      </c>
      <c r="N35" s="34"/>
      <c r="O35" s="34"/>
      <c r="P35" s="34"/>
    </row>
    <row r="36" spans="2:16" s="19" customFormat="1">
      <c r="B36" s="107"/>
      <c r="C36" s="115"/>
      <c r="D36" s="107"/>
      <c r="E36" s="119"/>
      <c r="F36" s="107"/>
      <c r="G36" s="116">
        <f t="shared" si="0"/>
        <v>7248.4999999999991</v>
      </c>
      <c r="H36" s="117">
        <f t="shared" si="1"/>
        <v>665</v>
      </c>
      <c r="I36" s="107"/>
      <c r="J36" s="482"/>
      <c r="K36" s="107"/>
      <c r="L36" s="19">
        <f t="shared" si="2"/>
        <v>0</v>
      </c>
      <c r="N36" s="34"/>
      <c r="O36" s="34"/>
      <c r="P36" s="34"/>
    </row>
    <row r="37" spans="2:16" s="19" customFormat="1">
      <c r="B37" s="107"/>
      <c r="C37" s="115"/>
      <c r="D37" s="107"/>
      <c r="E37" s="119"/>
      <c r="F37" s="107"/>
      <c r="G37" s="116">
        <f t="shared" si="0"/>
        <v>7248.4999999999991</v>
      </c>
      <c r="H37" s="117">
        <f t="shared" si="1"/>
        <v>665</v>
      </c>
      <c r="I37" s="107"/>
      <c r="J37" s="482"/>
      <c r="K37" s="107"/>
      <c r="L37" s="19">
        <f t="shared" si="2"/>
        <v>0</v>
      </c>
      <c r="N37" s="34"/>
      <c r="O37" s="34"/>
      <c r="P37" s="34"/>
    </row>
    <row r="38" spans="2:16" s="19" customFormat="1">
      <c r="C38" s="30"/>
      <c r="E38" s="41"/>
      <c r="G38" s="47">
        <f t="shared" si="0"/>
        <v>7248.4999999999991</v>
      </c>
      <c r="H38" s="42">
        <f t="shared" si="1"/>
        <v>665</v>
      </c>
      <c r="J38" s="483"/>
      <c r="L38" s="19">
        <f t="shared" si="2"/>
        <v>0</v>
      </c>
      <c r="N38" s="34"/>
      <c r="O38" s="34"/>
      <c r="P38" s="34"/>
    </row>
    <row r="39" spans="2:16" s="19" customFormat="1">
      <c r="C39" s="30"/>
      <c r="E39" s="41"/>
      <c r="G39" s="47">
        <f t="shared" si="0"/>
        <v>7248.4999999999991</v>
      </c>
      <c r="H39" s="19">
        <f t="shared" si="1"/>
        <v>665</v>
      </c>
      <c r="J39" s="483"/>
      <c r="L39" s="19">
        <f t="shared" si="2"/>
        <v>0</v>
      </c>
      <c r="N39" s="34"/>
      <c r="O39" s="34"/>
      <c r="P39" s="34"/>
    </row>
    <row r="40" spans="2:16" s="19" customFormat="1">
      <c r="C40" s="30"/>
      <c r="E40" s="41"/>
      <c r="G40" s="47">
        <f t="shared" si="0"/>
        <v>7248.4999999999991</v>
      </c>
      <c r="H40" s="19">
        <f t="shared" si="1"/>
        <v>665</v>
      </c>
      <c r="J40" s="483"/>
      <c r="L40" s="19">
        <f t="shared" si="2"/>
        <v>0</v>
      </c>
      <c r="N40" s="34"/>
      <c r="O40" s="34"/>
      <c r="P40" s="34"/>
    </row>
    <row r="41" spans="2:16" s="19" customFormat="1">
      <c r="C41" s="30"/>
      <c r="E41" s="41"/>
      <c r="G41" s="47">
        <f t="shared" si="0"/>
        <v>7248.4999999999991</v>
      </c>
      <c r="H41" s="19">
        <f t="shared" si="1"/>
        <v>665</v>
      </c>
      <c r="J41" s="483"/>
      <c r="L41" s="19">
        <f t="shared" si="2"/>
        <v>0</v>
      </c>
      <c r="N41" s="34"/>
      <c r="O41" s="34"/>
      <c r="P41" s="34"/>
    </row>
    <row r="42" spans="2:16" s="19" customFormat="1">
      <c r="C42" s="30"/>
      <c r="E42" s="41"/>
      <c r="G42" s="47">
        <f t="shared" si="0"/>
        <v>7248.4999999999991</v>
      </c>
      <c r="H42" s="19">
        <f t="shared" si="1"/>
        <v>665</v>
      </c>
      <c r="J42" s="483"/>
      <c r="L42" s="19">
        <f t="shared" si="2"/>
        <v>0</v>
      </c>
      <c r="N42" s="34"/>
      <c r="O42" s="34"/>
      <c r="P42" s="34"/>
    </row>
    <row r="43" spans="2:16" s="19" customFormat="1">
      <c r="C43" s="30"/>
      <c r="E43" s="41"/>
      <c r="G43" s="47">
        <f t="shared" si="0"/>
        <v>7248.4999999999991</v>
      </c>
      <c r="H43" s="19">
        <f t="shared" si="1"/>
        <v>665</v>
      </c>
      <c r="J43" s="483"/>
      <c r="L43" s="19">
        <f t="shared" si="2"/>
        <v>0</v>
      </c>
      <c r="N43" s="34"/>
      <c r="O43" s="34"/>
      <c r="P43" s="34"/>
    </row>
    <row r="44" spans="2:16" s="19" customFormat="1">
      <c r="C44" s="30"/>
      <c r="E44" s="41"/>
      <c r="G44" s="47">
        <f t="shared" si="0"/>
        <v>7248.4999999999991</v>
      </c>
      <c r="H44" s="19">
        <f t="shared" si="1"/>
        <v>665</v>
      </c>
      <c r="J44" s="483"/>
      <c r="L44" s="19">
        <f t="shared" si="2"/>
        <v>0</v>
      </c>
      <c r="N44" s="34"/>
      <c r="O44" s="34"/>
      <c r="P44" s="34"/>
    </row>
    <row r="45" spans="2:16" s="19" customFormat="1">
      <c r="C45" s="30"/>
      <c r="E45" s="41"/>
      <c r="G45" s="47">
        <f t="shared" si="0"/>
        <v>7248.4999999999991</v>
      </c>
      <c r="H45" s="19">
        <f t="shared" si="1"/>
        <v>665</v>
      </c>
      <c r="J45" s="483"/>
      <c r="L45" s="19">
        <f t="shared" si="2"/>
        <v>0</v>
      </c>
      <c r="N45" s="34"/>
      <c r="O45" s="34"/>
      <c r="P45" s="34"/>
    </row>
    <row r="46" spans="2:16" s="19" customFormat="1">
      <c r="C46" s="30"/>
      <c r="E46" s="41"/>
      <c r="G46" s="47">
        <f t="shared" si="0"/>
        <v>7248.4999999999991</v>
      </c>
      <c r="H46" s="19">
        <f t="shared" si="1"/>
        <v>665</v>
      </c>
      <c r="J46" s="483"/>
      <c r="L46" s="19">
        <f t="shared" si="2"/>
        <v>0</v>
      </c>
      <c r="N46" s="34"/>
      <c r="O46" s="34"/>
      <c r="P46" s="34"/>
    </row>
    <row r="47" spans="2:16" s="19" customFormat="1">
      <c r="C47" s="30"/>
      <c r="E47" s="41"/>
      <c r="G47" s="47">
        <f t="shared" si="0"/>
        <v>7248.4999999999991</v>
      </c>
      <c r="H47" s="19">
        <f t="shared" si="1"/>
        <v>665</v>
      </c>
      <c r="J47" s="483"/>
      <c r="L47" s="19">
        <f t="shared" si="2"/>
        <v>0</v>
      </c>
      <c r="N47" s="34"/>
      <c r="O47" s="34"/>
      <c r="P47" s="34"/>
    </row>
    <row r="48" spans="2:16" s="19" customFormat="1">
      <c r="C48" s="30"/>
      <c r="E48" s="41"/>
      <c r="G48" s="47">
        <f t="shared" si="0"/>
        <v>7248.4999999999991</v>
      </c>
      <c r="H48" s="19">
        <f t="shared" si="1"/>
        <v>665</v>
      </c>
      <c r="J48" s="483"/>
      <c r="L48" s="19">
        <f t="shared" si="2"/>
        <v>0</v>
      </c>
      <c r="N48" s="34"/>
      <c r="O48" s="34"/>
      <c r="P48" s="34"/>
    </row>
    <row r="49" spans="3:16" s="19" customFormat="1">
      <c r="C49" s="30"/>
      <c r="E49" s="41"/>
      <c r="G49" s="47">
        <f t="shared" si="0"/>
        <v>7248.4999999999991</v>
      </c>
      <c r="H49" s="19">
        <f t="shared" si="1"/>
        <v>665</v>
      </c>
      <c r="J49" s="483"/>
      <c r="L49" s="19">
        <f t="shared" si="2"/>
        <v>0</v>
      </c>
      <c r="N49" s="34"/>
      <c r="O49" s="34"/>
      <c r="P49" s="34"/>
    </row>
    <row r="50" spans="3:16" s="19" customFormat="1">
      <c r="C50" s="30"/>
      <c r="E50" s="41"/>
      <c r="G50" s="47">
        <f t="shared" si="0"/>
        <v>7248.4999999999991</v>
      </c>
      <c r="H50" s="19">
        <f t="shared" si="1"/>
        <v>665</v>
      </c>
      <c r="J50" s="483"/>
      <c r="L50" s="19">
        <f t="shared" si="2"/>
        <v>0</v>
      </c>
      <c r="N50" s="34"/>
      <c r="O50" s="34"/>
      <c r="P50" s="34"/>
    </row>
    <row r="51" spans="3:16" s="19" customFormat="1">
      <c r="C51" s="30"/>
      <c r="E51" s="41"/>
      <c r="G51" s="47">
        <f t="shared" si="0"/>
        <v>7248.4999999999991</v>
      </c>
      <c r="H51" s="19">
        <f t="shared" si="1"/>
        <v>665</v>
      </c>
      <c r="J51" s="483"/>
      <c r="L51" s="19">
        <f t="shared" si="2"/>
        <v>0</v>
      </c>
      <c r="N51" s="34"/>
      <c r="O51" s="34"/>
      <c r="P51" s="34"/>
    </row>
    <row r="52" spans="3:16" s="19" customFormat="1">
      <c r="C52" s="30"/>
      <c r="E52" s="41"/>
      <c r="G52" s="47">
        <f t="shared" si="0"/>
        <v>7248.4999999999991</v>
      </c>
      <c r="H52" s="19">
        <f t="shared" si="1"/>
        <v>665</v>
      </c>
      <c r="J52" s="483"/>
      <c r="L52" s="19">
        <f t="shared" si="2"/>
        <v>0</v>
      </c>
      <c r="N52" s="34"/>
      <c r="O52" s="34"/>
      <c r="P52" s="34"/>
    </row>
    <row r="53" spans="3:16" s="19" customFormat="1">
      <c r="C53" s="30"/>
      <c r="E53" s="41"/>
      <c r="G53" s="47">
        <f t="shared" si="0"/>
        <v>7248.4999999999991</v>
      </c>
      <c r="H53" s="19">
        <f t="shared" si="1"/>
        <v>665</v>
      </c>
      <c r="J53" s="483"/>
      <c r="L53" s="19">
        <f t="shared" si="2"/>
        <v>0</v>
      </c>
      <c r="N53" s="34"/>
      <c r="O53" s="34"/>
      <c r="P53" s="34"/>
    </row>
    <row r="54" spans="3:16" s="19" customFormat="1">
      <c r="C54" s="30"/>
      <c r="E54" s="41"/>
      <c r="G54" s="47">
        <f t="shared" si="0"/>
        <v>7248.4999999999991</v>
      </c>
      <c r="H54" s="19">
        <f t="shared" si="1"/>
        <v>665</v>
      </c>
      <c r="J54" s="483"/>
      <c r="L54" s="19">
        <f t="shared" si="2"/>
        <v>0</v>
      </c>
      <c r="N54" s="34"/>
      <c r="O54" s="34"/>
      <c r="P54" s="34"/>
    </row>
    <row r="55" spans="3:16" s="19" customFormat="1">
      <c r="C55" s="30"/>
      <c r="E55" s="41"/>
      <c r="G55" s="47">
        <f t="shared" si="0"/>
        <v>7248.4999999999991</v>
      </c>
      <c r="H55" s="19">
        <f t="shared" si="1"/>
        <v>665</v>
      </c>
      <c r="J55" s="483"/>
      <c r="L55" s="19">
        <f t="shared" si="2"/>
        <v>0</v>
      </c>
      <c r="N55" s="34"/>
      <c r="O55" s="34"/>
      <c r="P55" s="34"/>
    </row>
    <row r="56" spans="3:16" s="19" customFormat="1">
      <c r="C56" s="30"/>
      <c r="E56" s="41"/>
      <c r="G56" s="47">
        <f t="shared" si="0"/>
        <v>7248.4999999999991</v>
      </c>
      <c r="H56" s="19">
        <f t="shared" si="1"/>
        <v>665</v>
      </c>
      <c r="J56" s="483"/>
      <c r="L56" s="19">
        <f t="shared" si="2"/>
        <v>0</v>
      </c>
      <c r="N56" s="34"/>
      <c r="O56" s="34"/>
      <c r="P56" s="34"/>
    </row>
    <row r="57" spans="3:16" s="19" customFormat="1">
      <c r="C57" s="30"/>
      <c r="E57" s="41"/>
      <c r="G57" s="47">
        <f t="shared" si="0"/>
        <v>7248.4999999999991</v>
      </c>
      <c r="H57" s="19">
        <f t="shared" si="1"/>
        <v>665</v>
      </c>
      <c r="J57" s="483"/>
      <c r="L57" s="19">
        <f t="shared" si="2"/>
        <v>0</v>
      </c>
      <c r="N57" s="34"/>
      <c r="O57" s="34"/>
      <c r="P57" s="34"/>
    </row>
    <row r="58" spans="3:16" s="19" customFormat="1">
      <c r="C58" s="30"/>
      <c r="E58" s="41"/>
      <c r="G58" s="47">
        <f t="shared" si="0"/>
        <v>7248.4999999999991</v>
      </c>
      <c r="H58" s="19">
        <f t="shared" si="1"/>
        <v>665</v>
      </c>
      <c r="J58" s="483"/>
      <c r="N58" s="34"/>
      <c r="O58" s="34"/>
      <c r="P58" s="34"/>
    </row>
    <row r="59" spans="3:16" s="19" customFormat="1">
      <c r="C59" s="30"/>
      <c r="E59" s="41"/>
      <c r="G59" s="47">
        <f t="shared" si="0"/>
        <v>7248.4999999999991</v>
      </c>
      <c r="H59" s="19">
        <f t="shared" si="1"/>
        <v>665</v>
      </c>
      <c r="J59" s="483"/>
      <c r="N59" s="34"/>
      <c r="O59" s="34"/>
      <c r="P59" s="34"/>
    </row>
    <row r="60" spans="3:16" s="19" customFormat="1">
      <c r="C60" s="30"/>
      <c r="E60" s="41"/>
      <c r="G60" s="47">
        <f t="shared" si="0"/>
        <v>7248.4999999999991</v>
      </c>
      <c r="H60" s="19">
        <f t="shared" si="1"/>
        <v>665</v>
      </c>
      <c r="J60" s="483"/>
      <c r="N60" s="34"/>
      <c r="O60" s="34"/>
      <c r="P60" s="34"/>
    </row>
    <row r="61" spans="3:16" s="19" customFormat="1">
      <c r="C61" s="30"/>
      <c r="E61" s="41"/>
      <c r="G61" s="47">
        <f t="shared" si="0"/>
        <v>7248.4999999999991</v>
      </c>
      <c r="H61" s="19">
        <f t="shared" si="1"/>
        <v>665</v>
      </c>
      <c r="J61" s="483"/>
      <c r="N61" s="34"/>
      <c r="O61" s="34"/>
      <c r="P61" s="34"/>
    </row>
    <row r="62" spans="3:16" s="19" customFormat="1">
      <c r="C62" s="30"/>
      <c r="E62" s="41"/>
      <c r="G62" s="47">
        <f t="shared" si="0"/>
        <v>7248.4999999999991</v>
      </c>
      <c r="H62" s="19">
        <f t="shared" si="1"/>
        <v>665</v>
      </c>
      <c r="N62" s="34"/>
      <c r="O62" s="34"/>
      <c r="P62" s="34"/>
    </row>
    <row r="63" spans="3:16" s="19" customFormat="1">
      <c r="C63" s="30"/>
      <c r="E63" s="41"/>
      <c r="G63" s="47">
        <f t="shared" si="0"/>
        <v>7248.4999999999991</v>
      </c>
      <c r="H63" s="19">
        <f t="shared" si="1"/>
        <v>665</v>
      </c>
      <c r="N63" s="34"/>
      <c r="O63" s="34"/>
      <c r="P63" s="34"/>
    </row>
    <row r="64" spans="3:16" s="19" customFormat="1">
      <c r="C64" s="30"/>
      <c r="E64" s="41"/>
      <c r="G64" s="47">
        <f t="shared" si="0"/>
        <v>7248.4999999999991</v>
      </c>
      <c r="H64" s="19">
        <f t="shared" si="1"/>
        <v>665</v>
      </c>
      <c r="L64" s="19" t="str">
        <f t="shared" ref="L64:L95" si="3">IF(D64&gt;0,D64," ")</f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5"/>
      <c r="G65" s="47">
        <f t="shared" si="0"/>
        <v>7248.4999999999991</v>
      </c>
      <c r="H65" s="19">
        <f t="shared" si="1"/>
        <v>665</v>
      </c>
      <c r="J65" s="5"/>
      <c r="L65" s="19" t="str">
        <f t="shared" si="3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5"/>
      <c r="G66" s="30">
        <f t="shared" si="0"/>
        <v>7248.4999999999991</v>
      </c>
      <c r="H66" s="19">
        <f t="shared" si="1"/>
        <v>665</v>
      </c>
      <c r="J66" s="5"/>
      <c r="L66" s="19" t="str">
        <f t="shared" si="3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5"/>
      <c r="F67" s="5"/>
      <c r="G67" s="6">
        <f t="shared" si="0"/>
        <v>7248.4999999999991</v>
      </c>
      <c r="H67" s="5">
        <f t="shared" si="1"/>
        <v>665</v>
      </c>
      <c r="I67" s="5"/>
      <c r="J67" s="5"/>
      <c r="L67" s="19" t="str">
        <f t="shared" si="3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5"/>
      <c r="F68" s="5"/>
      <c r="G68" s="6">
        <f t="shared" si="0"/>
        <v>7248.4999999999991</v>
      </c>
      <c r="H68" s="5">
        <f t="shared" si="1"/>
        <v>665</v>
      </c>
      <c r="I68" s="5"/>
      <c r="J68" s="5"/>
      <c r="L68" s="19" t="str">
        <f t="shared" si="3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5"/>
      <c r="F69" s="5"/>
      <c r="G69" s="6">
        <f t="shared" si="0"/>
        <v>7248.4999999999991</v>
      </c>
      <c r="H69" s="5">
        <f t="shared" si="1"/>
        <v>665</v>
      </c>
      <c r="I69" s="5"/>
      <c r="J69" s="5"/>
      <c r="L69" s="19" t="str">
        <f t="shared" si="3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5"/>
      <c r="F70" s="5"/>
      <c r="G70" s="6">
        <f t="shared" si="0"/>
        <v>7248.4999999999991</v>
      </c>
      <c r="H70" s="5">
        <f t="shared" si="1"/>
        <v>665</v>
      </c>
      <c r="I70" s="5"/>
      <c r="J70" s="5"/>
      <c r="L70" s="19" t="str">
        <f t="shared" si="3"/>
        <v xml:space="preserve"> </v>
      </c>
      <c r="N70" s="34"/>
      <c r="O70" s="34"/>
      <c r="P70" s="34"/>
    </row>
    <row r="71" spans="1:16" s="19" customFormat="1">
      <c r="A71" s="5"/>
      <c r="B71" s="5"/>
      <c r="C71" s="6"/>
      <c r="D71" s="5"/>
      <c r="E71" s="75"/>
      <c r="F71" s="5"/>
      <c r="G71" s="6">
        <f t="shared" si="0"/>
        <v>7248.4999999999991</v>
      </c>
      <c r="H71" s="5">
        <f t="shared" si="1"/>
        <v>665</v>
      </c>
      <c r="I71" s="5"/>
      <c r="J71" s="5"/>
      <c r="L71" s="19" t="str">
        <f t="shared" si="3"/>
        <v xml:space="preserve"> </v>
      </c>
      <c r="N71" s="34"/>
      <c r="O71" s="34"/>
      <c r="P71" s="34"/>
    </row>
    <row r="72" spans="1:16" s="19" customFormat="1">
      <c r="A72" s="5"/>
      <c r="B72" s="5"/>
      <c r="C72" s="6"/>
      <c r="D72" s="5"/>
      <c r="E72" s="75"/>
      <c r="F72" s="5"/>
      <c r="G72" s="6">
        <f t="shared" si="0"/>
        <v>7248.4999999999991</v>
      </c>
      <c r="H72" s="5">
        <f t="shared" si="1"/>
        <v>665</v>
      </c>
      <c r="I72" s="5"/>
      <c r="J72" s="5"/>
      <c r="L72" s="19" t="str">
        <f t="shared" si="3"/>
        <v xml:space="preserve"> </v>
      </c>
      <c r="N72" s="34"/>
      <c r="O72" s="34"/>
      <c r="P72" s="34"/>
    </row>
    <row r="73" spans="1:16" s="19" customFormat="1">
      <c r="A73" s="5"/>
      <c r="B73" s="5"/>
      <c r="C73" s="6"/>
      <c r="D73" s="5"/>
      <c r="E73" s="75"/>
      <c r="F73" s="5"/>
      <c r="G73" s="6">
        <f t="shared" si="0"/>
        <v>7248.4999999999991</v>
      </c>
      <c r="H73" s="5">
        <f t="shared" si="1"/>
        <v>665</v>
      </c>
      <c r="I73" s="5"/>
      <c r="J73" s="5"/>
      <c r="L73" s="19" t="str">
        <f t="shared" si="3"/>
        <v xml:space="preserve"> </v>
      </c>
      <c r="N73" s="34"/>
      <c r="O73" s="34"/>
      <c r="P73" s="34"/>
    </row>
    <row r="74" spans="1:16">
      <c r="A74" s="5"/>
      <c r="B74" s="5"/>
      <c r="C74" s="6"/>
      <c r="D74" s="5"/>
      <c r="E74" s="75"/>
      <c r="F74" s="5"/>
      <c r="G74" s="6">
        <f t="shared" si="0"/>
        <v>7248.4999999999991</v>
      </c>
      <c r="H74" s="5">
        <f t="shared" si="1"/>
        <v>665</v>
      </c>
      <c r="I74" s="5"/>
      <c r="J74" s="5"/>
      <c r="K74" s="5"/>
      <c r="L74" s="5" t="str">
        <f t="shared" si="3"/>
        <v xml:space="preserve"> </v>
      </c>
      <c r="M74" s="5"/>
      <c r="N74" s="7"/>
      <c r="O74" s="7"/>
      <c r="P74" s="7"/>
    </row>
    <row r="75" spans="1:16">
      <c r="G75" s="6">
        <f t="shared" si="0"/>
        <v>7248.4999999999991</v>
      </c>
      <c r="H75" s="5">
        <f t="shared" si="1"/>
        <v>665</v>
      </c>
      <c r="I75" s="5"/>
      <c r="J75" s="5"/>
      <c r="K75" s="5"/>
      <c r="L75" s="5" t="str">
        <f t="shared" si="3"/>
        <v xml:space="preserve"> </v>
      </c>
      <c r="M75" s="5"/>
      <c r="N75" s="7"/>
      <c r="O75" s="7"/>
      <c r="P75" s="7"/>
    </row>
    <row r="76" spans="1:16">
      <c r="G76" s="6">
        <f t="shared" ref="G76:G139" si="4">G75-E76+C76</f>
        <v>7248.4999999999991</v>
      </c>
      <c r="H76" s="5">
        <f t="shared" ref="H76:H139" si="5">H75-F76+D76</f>
        <v>665</v>
      </c>
      <c r="I76" s="5"/>
      <c r="J76" s="5"/>
      <c r="K76" s="5"/>
      <c r="L76" s="5" t="str">
        <f t="shared" si="3"/>
        <v xml:space="preserve"> </v>
      </c>
      <c r="M76" s="5"/>
      <c r="N76" s="7"/>
      <c r="O76" s="7"/>
      <c r="P76" s="7"/>
    </row>
    <row r="77" spans="1:16">
      <c r="G77" s="6">
        <f t="shared" si="4"/>
        <v>7248.4999999999991</v>
      </c>
      <c r="H77" s="5">
        <f t="shared" si="5"/>
        <v>665</v>
      </c>
      <c r="I77" s="5"/>
      <c r="J77" s="5"/>
      <c r="K77" s="5"/>
      <c r="L77" s="5" t="str">
        <f t="shared" si="3"/>
        <v xml:space="preserve"> </v>
      </c>
      <c r="M77" s="5"/>
      <c r="N77" s="7"/>
      <c r="O77" s="7"/>
      <c r="P77" s="7"/>
    </row>
    <row r="78" spans="1:16">
      <c r="G78" s="6">
        <f t="shared" si="4"/>
        <v>7248.4999999999991</v>
      </c>
      <c r="H78" s="5">
        <f t="shared" si="5"/>
        <v>665</v>
      </c>
      <c r="I78" s="5"/>
      <c r="J78" s="5"/>
      <c r="K78" s="5"/>
      <c r="L78" s="5" t="str">
        <f t="shared" si="3"/>
        <v xml:space="preserve"> </v>
      </c>
      <c r="M78" s="5"/>
      <c r="N78" s="7"/>
      <c r="O78" s="7"/>
      <c r="P78" s="7"/>
    </row>
    <row r="79" spans="1:16">
      <c r="G79" s="6">
        <f t="shared" si="4"/>
        <v>7248.4999999999991</v>
      </c>
      <c r="H79" s="5">
        <f t="shared" si="5"/>
        <v>665</v>
      </c>
      <c r="I79" s="5"/>
      <c r="J79" s="5"/>
      <c r="K79" s="5"/>
      <c r="L79" s="5" t="str">
        <f t="shared" si="3"/>
        <v xml:space="preserve"> </v>
      </c>
      <c r="M79" s="5"/>
      <c r="N79" s="7"/>
      <c r="O79" s="7"/>
      <c r="P79" s="7"/>
    </row>
    <row r="80" spans="1:16">
      <c r="G80" s="6">
        <f t="shared" si="4"/>
        <v>7248.4999999999991</v>
      </c>
      <c r="H80" s="5">
        <f t="shared" si="5"/>
        <v>665</v>
      </c>
      <c r="I80" s="5"/>
      <c r="J80" s="5"/>
      <c r="K80" s="5"/>
      <c r="L80" s="5" t="str">
        <f t="shared" si="3"/>
        <v xml:space="preserve"> </v>
      </c>
      <c r="M80" s="5"/>
      <c r="N80" s="7"/>
      <c r="O80" s="7"/>
      <c r="P80" s="7"/>
    </row>
    <row r="81" spans="7:16">
      <c r="G81" s="6">
        <f t="shared" si="4"/>
        <v>7248.4999999999991</v>
      </c>
      <c r="H81" s="5">
        <f t="shared" si="5"/>
        <v>665</v>
      </c>
      <c r="I81" s="5"/>
      <c r="J81" s="5"/>
      <c r="K81" s="5"/>
      <c r="L81" s="5" t="str">
        <f t="shared" si="3"/>
        <v xml:space="preserve"> </v>
      </c>
      <c r="M81" s="5"/>
      <c r="N81" s="7"/>
      <c r="O81" s="7"/>
      <c r="P81" s="7"/>
    </row>
    <row r="82" spans="7:16">
      <c r="G82" s="6">
        <f t="shared" si="4"/>
        <v>7248.4999999999991</v>
      </c>
      <c r="H82" s="5">
        <f t="shared" si="5"/>
        <v>665</v>
      </c>
      <c r="I82" s="5"/>
      <c r="J82" s="5"/>
      <c r="K82" s="5"/>
      <c r="L82" s="5" t="str">
        <f t="shared" si="3"/>
        <v xml:space="preserve"> </v>
      </c>
      <c r="M82" s="5"/>
      <c r="N82" s="7"/>
      <c r="O82" s="7"/>
      <c r="P82" s="7"/>
    </row>
    <row r="83" spans="7:16">
      <c r="G83" s="6">
        <f t="shared" si="4"/>
        <v>7248.4999999999991</v>
      </c>
      <c r="H83" s="5">
        <f t="shared" si="5"/>
        <v>665</v>
      </c>
      <c r="I83" s="5"/>
      <c r="J83" s="5"/>
      <c r="K83" s="5"/>
      <c r="L83" s="5" t="str">
        <f t="shared" si="3"/>
        <v xml:space="preserve"> </v>
      </c>
      <c r="M83" s="5"/>
      <c r="N83" s="7"/>
      <c r="O83" s="7"/>
      <c r="P83" s="7"/>
    </row>
    <row r="84" spans="7:16">
      <c r="G84" s="6">
        <f t="shared" si="4"/>
        <v>7248.4999999999991</v>
      </c>
      <c r="H84" s="5">
        <f t="shared" si="5"/>
        <v>665</v>
      </c>
      <c r="I84" s="5"/>
      <c r="J84" s="5"/>
      <c r="L84" s="5" t="str">
        <f t="shared" si="3"/>
        <v xml:space="preserve"> </v>
      </c>
      <c r="P84" s="7"/>
    </row>
    <row r="85" spans="7:16">
      <c r="G85" s="6">
        <f t="shared" si="4"/>
        <v>7248.4999999999991</v>
      </c>
      <c r="H85" s="5">
        <f t="shared" si="5"/>
        <v>665</v>
      </c>
      <c r="I85" s="5"/>
      <c r="J85" s="5"/>
      <c r="L85" s="5" t="str">
        <f t="shared" si="3"/>
        <v xml:space="preserve"> </v>
      </c>
      <c r="P85" s="7"/>
    </row>
    <row r="86" spans="7:16">
      <c r="G86" s="6">
        <f t="shared" si="4"/>
        <v>7248.4999999999991</v>
      </c>
      <c r="H86" s="5">
        <f t="shared" si="5"/>
        <v>665</v>
      </c>
      <c r="I86" s="5"/>
      <c r="J86" s="5"/>
      <c r="L86" s="5" t="str">
        <f t="shared" si="3"/>
        <v xml:space="preserve"> </v>
      </c>
      <c r="P86" s="7"/>
    </row>
    <row r="87" spans="7:16">
      <c r="G87" s="6">
        <f t="shared" si="4"/>
        <v>7248.4999999999991</v>
      </c>
      <c r="H87" s="5">
        <f t="shared" si="5"/>
        <v>665</v>
      </c>
      <c r="I87" s="5"/>
      <c r="J87" s="5"/>
      <c r="L87" s="5" t="str">
        <f t="shared" si="3"/>
        <v xml:space="preserve"> </v>
      </c>
      <c r="P87" s="7"/>
    </row>
    <row r="88" spans="7:16">
      <c r="G88" s="6">
        <f t="shared" si="4"/>
        <v>7248.4999999999991</v>
      </c>
      <c r="H88" s="5">
        <f t="shared" si="5"/>
        <v>665</v>
      </c>
      <c r="I88" s="5"/>
      <c r="J88" s="5"/>
      <c r="L88" s="5" t="str">
        <f t="shared" si="3"/>
        <v xml:space="preserve"> </v>
      </c>
      <c r="P88" s="7"/>
    </row>
    <row r="89" spans="7:16">
      <c r="G89" s="6">
        <f t="shared" si="4"/>
        <v>7248.4999999999991</v>
      </c>
      <c r="H89" s="5">
        <f t="shared" si="5"/>
        <v>665</v>
      </c>
      <c r="I89" s="5"/>
      <c r="J89" s="5"/>
      <c r="L89" s="5" t="str">
        <f t="shared" si="3"/>
        <v xml:space="preserve"> </v>
      </c>
      <c r="P89" s="7"/>
    </row>
    <row r="90" spans="7:16">
      <c r="G90" s="6">
        <f t="shared" si="4"/>
        <v>7248.4999999999991</v>
      </c>
      <c r="H90" s="5">
        <f t="shared" si="5"/>
        <v>665</v>
      </c>
      <c r="I90" s="5"/>
      <c r="J90" s="5"/>
      <c r="L90" s="5" t="str">
        <f t="shared" si="3"/>
        <v xml:space="preserve"> </v>
      </c>
      <c r="P90" s="7"/>
    </row>
    <row r="91" spans="7:16">
      <c r="G91" s="6">
        <f t="shared" si="4"/>
        <v>7248.4999999999991</v>
      </c>
      <c r="H91" s="5">
        <f t="shared" si="5"/>
        <v>665</v>
      </c>
      <c r="I91" s="5"/>
      <c r="J91" s="5"/>
      <c r="L91" s="5" t="str">
        <f t="shared" si="3"/>
        <v xml:space="preserve"> </v>
      </c>
      <c r="P91" s="7"/>
    </row>
    <row r="92" spans="7:16">
      <c r="G92" s="6">
        <f t="shared" si="4"/>
        <v>7248.4999999999991</v>
      </c>
      <c r="H92" s="5">
        <f t="shared" si="5"/>
        <v>665</v>
      </c>
      <c r="I92" s="5"/>
      <c r="J92" s="5"/>
      <c r="L92" s="5" t="str">
        <f t="shared" si="3"/>
        <v xml:space="preserve"> </v>
      </c>
      <c r="P92" s="7"/>
    </row>
    <row r="93" spans="7:16">
      <c r="G93" s="6">
        <f t="shared" si="4"/>
        <v>7248.4999999999991</v>
      </c>
      <c r="H93" s="5">
        <f t="shared" si="5"/>
        <v>665</v>
      </c>
      <c r="I93" s="5"/>
      <c r="J93" s="5"/>
      <c r="L93" s="5" t="str">
        <f t="shared" si="3"/>
        <v xml:space="preserve"> </v>
      </c>
      <c r="P93" s="7"/>
    </row>
    <row r="94" spans="7:16">
      <c r="G94" s="6">
        <f t="shared" si="4"/>
        <v>7248.4999999999991</v>
      </c>
      <c r="H94" s="5">
        <f t="shared" si="5"/>
        <v>665</v>
      </c>
      <c r="I94" s="5"/>
      <c r="J94" s="5"/>
      <c r="L94" s="5" t="str">
        <f t="shared" si="3"/>
        <v xml:space="preserve"> </v>
      </c>
      <c r="P94" s="7"/>
    </row>
    <row r="95" spans="7:16">
      <c r="G95" s="6">
        <f t="shared" si="4"/>
        <v>7248.4999999999991</v>
      </c>
      <c r="H95" s="5">
        <f t="shared" si="5"/>
        <v>665</v>
      </c>
      <c r="I95" s="5"/>
      <c r="J95" s="5"/>
      <c r="L95" s="5" t="str">
        <f t="shared" si="3"/>
        <v xml:space="preserve"> </v>
      </c>
      <c r="P95" s="7"/>
    </row>
    <row r="96" spans="7:16">
      <c r="G96" s="6">
        <f t="shared" si="4"/>
        <v>7248.4999999999991</v>
      </c>
      <c r="H96" s="5">
        <f t="shared" si="5"/>
        <v>665</v>
      </c>
      <c r="I96" s="5"/>
      <c r="J96" s="5"/>
      <c r="L96" s="5" t="str">
        <f t="shared" ref="L96:L127" si="6">IF(D96&gt;0,D96," ")</f>
        <v xml:space="preserve"> </v>
      </c>
      <c r="P96" s="7"/>
    </row>
    <row r="97" spans="7:16">
      <c r="G97" s="6">
        <f t="shared" si="4"/>
        <v>7248.4999999999991</v>
      </c>
      <c r="H97" s="5">
        <f t="shared" si="5"/>
        <v>665</v>
      </c>
      <c r="I97" s="5"/>
      <c r="J97" s="5"/>
      <c r="L97" s="5" t="str">
        <f t="shared" si="6"/>
        <v xml:space="preserve"> </v>
      </c>
      <c r="P97" s="7"/>
    </row>
    <row r="98" spans="7:16">
      <c r="G98" s="6">
        <f t="shared" si="4"/>
        <v>7248.4999999999991</v>
      </c>
      <c r="H98" s="5">
        <f t="shared" si="5"/>
        <v>665</v>
      </c>
      <c r="I98" s="5"/>
      <c r="J98" s="5"/>
      <c r="L98" s="5" t="str">
        <f t="shared" si="6"/>
        <v xml:space="preserve"> </v>
      </c>
      <c r="P98" s="7"/>
    </row>
    <row r="99" spans="7:16">
      <c r="G99" s="6">
        <f t="shared" si="4"/>
        <v>7248.4999999999991</v>
      </c>
      <c r="H99" s="5">
        <f t="shared" si="5"/>
        <v>665</v>
      </c>
      <c r="I99" s="5"/>
      <c r="J99" s="5"/>
      <c r="L99" s="5" t="str">
        <f t="shared" si="6"/>
        <v xml:space="preserve"> </v>
      </c>
      <c r="P99" s="7"/>
    </row>
    <row r="100" spans="7:16">
      <c r="G100" s="6">
        <f t="shared" si="4"/>
        <v>7248.4999999999991</v>
      </c>
      <c r="H100" s="5">
        <f t="shared" si="5"/>
        <v>665</v>
      </c>
      <c r="I100" s="5"/>
      <c r="J100" s="5"/>
      <c r="L100" s="5" t="str">
        <f t="shared" si="6"/>
        <v xml:space="preserve"> </v>
      </c>
      <c r="P100" s="7"/>
    </row>
    <row r="101" spans="7:16">
      <c r="G101" s="6">
        <f t="shared" si="4"/>
        <v>7248.4999999999991</v>
      </c>
      <c r="H101" s="5">
        <f t="shared" si="5"/>
        <v>665</v>
      </c>
      <c r="I101" s="5"/>
      <c r="J101" s="5"/>
      <c r="L101" s="5" t="str">
        <f t="shared" si="6"/>
        <v xml:space="preserve"> </v>
      </c>
      <c r="P101" s="7"/>
    </row>
    <row r="102" spans="7:16">
      <c r="G102" s="6">
        <f t="shared" si="4"/>
        <v>7248.4999999999991</v>
      </c>
      <c r="H102" s="5">
        <f t="shared" si="5"/>
        <v>665</v>
      </c>
      <c r="I102" s="5"/>
      <c r="J102" s="5"/>
      <c r="L102" s="5" t="str">
        <f t="shared" si="6"/>
        <v xml:space="preserve"> </v>
      </c>
      <c r="P102" s="7"/>
    </row>
    <row r="103" spans="7:16">
      <c r="G103" s="6">
        <f t="shared" si="4"/>
        <v>7248.4999999999991</v>
      </c>
      <c r="H103" s="5">
        <f t="shared" si="5"/>
        <v>665</v>
      </c>
      <c r="I103" s="5"/>
      <c r="J103" s="5"/>
      <c r="L103" s="5" t="str">
        <f t="shared" si="6"/>
        <v xml:space="preserve"> </v>
      </c>
      <c r="P103" s="7"/>
    </row>
    <row r="104" spans="7:16">
      <c r="G104" s="6">
        <f t="shared" si="4"/>
        <v>7248.4999999999991</v>
      </c>
      <c r="H104" s="5">
        <f t="shared" si="5"/>
        <v>665</v>
      </c>
      <c r="I104" s="5"/>
      <c r="J104" s="5"/>
      <c r="L104" s="5" t="str">
        <f t="shared" si="6"/>
        <v xml:space="preserve"> </v>
      </c>
      <c r="P104" s="7"/>
    </row>
    <row r="105" spans="7:16">
      <c r="G105" s="6">
        <f t="shared" si="4"/>
        <v>7248.4999999999991</v>
      </c>
      <c r="H105" s="5">
        <f t="shared" si="5"/>
        <v>665</v>
      </c>
      <c r="I105" s="5"/>
      <c r="J105" s="5"/>
      <c r="L105" s="5" t="str">
        <f t="shared" si="6"/>
        <v xml:space="preserve"> </v>
      </c>
      <c r="P105" s="7"/>
    </row>
    <row r="106" spans="7:16">
      <c r="G106" s="6">
        <f t="shared" si="4"/>
        <v>7248.4999999999991</v>
      </c>
      <c r="H106" s="5">
        <f t="shared" si="5"/>
        <v>665</v>
      </c>
      <c r="I106" s="5"/>
      <c r="J106" s="5"/>
      <c r="L106" s="5" t="str">
        <f t="shared" si="6"/>
        <v xml:space="preserve"> </v>
      </c>
      <c r="P106" s="7"/>
    </row>
    <row r="107" spans="7:16">
      <c r="G107" s="6">
        <f t="shared" si="4"/>
        <v>7248.4999999999991</v>
      </c>
      <c r="H107" s="5">
        <f t="shared" si="5"/>
        <v>665</v>
      </c>
      <c r="I107" s="5"/>
      <c r="J107" s="5"/>
      <c r="L107" s="5" t="str">
        <f t="shared" si="6"/>
        <v xml:space="preserve"> </v>
      </c>
      <c r="P107" s="7"/>
    </row>
    <row r="108" spans="7:16">
      <c r="G108" s="6">
        <f t="shared" si="4"/>
        <v>7248.4999999999991</v>
      </c>
      <c r="H108" s="5">
        <f t="shared" si="5"/>
        <v>665</v>
      </c>
      <c r="I108" s="5"/>
      <c r="J108" s="5"/>
      <c r="L108" s="5" t="str">
        <f t="shared" si="6"/>
        <v xml:space="preserve"> </v>
      </c>
      <c r="P108" s="7"/>
    </row>
    <row r="109" spans="7:16">
      <c r="G109" s="6">
        <f t="shared" si="4"/>
        <v>7248.4999999999991</v>
      </c>
      <c r="H109" s="5">
        <f t="shared" si="5"/>
        <v>665</v>
      </c>
      <c r="I109" s="5"/>
      <c r="J109" s="5"/>
      <c r="L109" s="5" t="str">
        <f t="shared" si="6"/>
        <v xml:space="preserve"> </v>
      </c>
      <c r="P109" s="7"/>
    </row>
    <row r="110" spans="7:16">
      <c r="G110" s="6">
        <f t="shared" si="4"/>
        <v>7248.4999999999991</v>
      </c>
      <c r="H110" s="5">
        <f t="shared" si="5"/>
        <v>665</v>
      </c>
      <c r="I110" s="5"/>
      <c r="J110" s="5"/>
      <c r="L110" s="5" t="str">
        <f t="shared" si="6"/>
        <v xml:space="preserve"> </v>
      </c>
      <c r="P110" s="7"/>
    </row>
    <row r="111" spans="7:16">
      <c r="G111" s="6">
        <f t="shared" si="4"/>
        <v>7248.4999999999991</v>
      </c>
      <c r="H111" s="5">
        <f t="shared" si="5"/>
        <v>665</v>
      </c>
      <c r="I111" s="5"/>
      <c r="J111" s="5"/>
      <c r="L111" s="5" t="str">
        <f t="shared" si="6"/>
        <v xml:space="preserve"> </v>
      </c>
      <c r="P111" s="7"/>
    </row>
    <row r="112" spans="7:16">
      <c r="G112" s="6">
        <f t="shared" si="4"/>
        <v>7248.4999999999991</v>
      </c>
      <c r="H112" s="5">
        <f t="shared" si="5"/>
        <v>665</v>
      </c>
      <c r="I112" s="5"/>
      <c r="J112" s="5"/>
      <c r="L112" s="5" t="str">
        <f t="shared" si="6"/>
        <v xml:space="preserve"> </v>
      </c>
      <c r="P112" s="7"/>
    </row>
    <row r="113" spans="7:16">
      <c r="G113" s="6">
        <f t="shared" si="4"/>
        <v>7248.4999999999991</v>
      </c>
      <c r="H113" s="5">
        <f t="shared" si="5"/>
        <v>665</v>
      </c>
      <c r="I113" s="5"/>
      <c r="J113" s="5"/>
      <c r="L113" s="5" t="str">
        <f t="shared" si="6"/>
        <v xml:space="preserve"> </v>
      </c>
      <c r="P113" s="7"/>
    </row>
    <row r="114" spans="7:16">
      <c r="G114" s="6">
        <f t="shared" si="4"/>
        <v>7248.4999999999991</v>
      </c>
      <c r="H114" s="5">
        <f t="shared" si="5"/>
        <v>665</v>
      </c>
      <c r="I114" s="5"/>
      <c r="J114" s="5"/>
      <c r="L114" s="5" t="str">
        <f t="shared" si="6"/>
        <v xml:space="preserve"> </v>
      </c>
      <c r="P114" s="7"/>
    </row>
    <row r="115" spans="7:16">
      <c r="G115" s="6">
        <f t="shared" si="4"/>
        <v>7248.4999999999991</v>
      </c>
      <c r="H115" s="5">
        <f t="shared" si="5"/>
        <v>665</v>
      </c>
      <c r="I115" s="5"/>
      <c r="J115" s="5"/>
      <c r="L115" s="5" t="str">
        <f t="shared" si="6"/>
        <v xml:space="preserve"> </v>
      </c>
      <c r="P115" s="7"/>
    </row>
    <row r="116" spans="7:16">
      <c r="G116" s="6">
        <f t="shared" si="4"/>
        <v>7248.4999999999991</v>
      </c>
      <c r="H116" s="5">
        <f t="shared" si="5"/>
        <v>665</v>
      </c>
      <c r="I116" s="5"/>
      <c r="J116" s="5"/>
      <c r="L116" s="5" t="str">
        <f t="shared" si="6"/>
        <v xml:space="preserve"> </v>
      </c>
      <c r="P116" s="7"/>
    </row>
    <row r="117" spans="7:16">
      <c r="G117" s="6">
        <f t="shared" si="4"/>
        <v>7248.4999999999991</v>
      </c>
      <c r="H117" s="5">
        <f t="shared" si="5"/>
        <v>665</v>
      </c>
      <c r="I117" s="5"/>
      <c r="J117" s="5"/>
      <c r="L117" s="5" t="str">
        <f t="shared" si="6"/>
        <v xml:space="preserve"> </v>
      </c>
      <c r="P117" s="7"/>
    </row>
    <row r="118" spans="7:16">
      <c r="G118" s="6">
        <f t="shared" si="4"/>
        <v>7248.4999999999991</v>
      </c>
      <c r="H118" s="5">
        <f t="shared" si="5"/>
        <v>665</v>
      </c>
      <c r="I118" s="5"/>
      <c r="J118" s="5"/>
      <c r="L118" s="5" t="str">
        <f t="shared" si="6"/>
        <v xml:space="preserve"> </v>
      </c>
      <c r="P118" s="7"/>
    </row>
    <row r="119" spans="7:16">
      <c r="G119" s="6">
        <f t="shared" si="4"/>
        <v>7248.4999999999991</v>
      </c>
      <c r="H119" s="5">
        <f t="shared" si="5"/>
        <v>665</v>
      </c>
      <c r="I119" s="5"/>
      <c r="J119" s="5"/>
      <c r="L119" s="5" t="str">
        <f t="shared" si="6"/>
        <v xml:space="preserve"> </v>
      </c>
      <c r="P119" s="7"/>
    </row>
    <row r="120" spans="7:16">
      <c r="G120" s="6">
        <f t="shared" si="4"/>
        <v>7248.4999999999991</v>
      </c>
      <c r="H120" s="5">
        <f t="shared" si="5"/>
        <v>665</v>
      </c>
      <c r="I120" s="5"/>
      <c r="J120" s="5"/>
      <c r="L120" s="5" t="str">
        <f t="shared" si="6"/>
        <v xml:space="preserve"> </v>
      </c>
      <c r="P120" s="7"/>
    </row>
    <row r="121" spans="7:16">
      <c r="G121" s="6">
        <f t="shared" si="4"/>
        <v>7248.4999999999991</v>
      </c>
      <c r="H121" s="5">
        <f t="shared" si="5"/>
        <v>665</v>
      </c>
      <c r="I121" s="5"/>
      <c r="J121" s="5"/>
      <c r="L121" s="5" t="str">
        <f t="shared" si="6"/>
        <v xml:space="preserve"> </v>
      </c>
      <c r="P121" s="7"/>
    </row>
    <row r="122" spans="7:16">
      <c r="G122" s="6">
        <f t="shared" si="4"/>
        <v>7248.4999999999991</v>
      </c>
      <c r="H122" s="5">
        <f t="shared" si="5"/>
        <v>665</v>
      </c>
      <c r="I122" s="5"/>
      <c r="J122" s="5"/>
      <c r="L122" s="5" t="str">
        <f t="shared" si="6"/>
        <v xml:space="preserve"> </v>
      </c>
      <c r="P122" s="7"/>
    </row>
    <row r="123" spans="7:16">
      <c r="G123" s="6">
        <f t="shared" si="4"/>
        <v>7248.4999999999991</v>
      </c>
      <c r="H123" s="5">
        <f t="shared" si="5"/>
        <v>665</v>
      </c>
      <c r="I123" s="5"/>
      <c r="J123" s="5"/>
      <c r="L123" s="5" t="str">
        <f t="shared" si="6"/>
        <v xml:space="preserve"> </v>
      </c>
      <c r="P123" s="7"/>
    </row>
    <row r="124" spans="7:16">
      <c r="G124" s="6">
        <f t="shared" si="4"/>
        <v>7248.4999999999991</v>
      </c>
      <c r="H124" s="5">
        <f t="shared" si="5"/>
        <v>665</v>
      </c>
      <c r="I124" s="5"/>
      <c r="J124" s="5"/>
      <c r="L124" s="5" t="str">
        <f t="shared" si="6"/>
        <v xml:space="preserve"> </v>
      </c>
      <c r="P124" s="7"/>
    </row>
    <row r="125" spans="7:16">
      <c r="G125" s="6">
        <f t="shared" si="4"/>
        <v>7248.4999999999991</v>
      </c>
      <c r="H125" s="5">
        <f t="shared" si="5"/>
        <v>665</v>
      </c>
      <c r="I125" s="5"/>
      <c r="J125" s="5"/>
      <c r="L125" s="5" t="str">
        <f t="shared" si="6"/>
        <v xml:space="preserve"> </v>
      </c>
      <c r="P125" s="7"/>
    </row>
    <row r="126" spans="7:16">
      <c r="G126" s="6">
        <f t="shared" si="4"/>
        <v>7248.4999999999991</v>
      </c>
      <c r="H126" s="5">
        <f t="shared" si="5"/>
        <v>665</v>
      </c>
      <c r="I126" s="5"/>
      <c r="J126" s="5"/>
      <c r="L126" s="5" t="str">
        <f t="shared" si="6"/>
        <v xml:space="preserve"> </v>
      </c>
      <c r="P126" s="7"/>
    </row>
    <row r="127" spans="7:16">
      <c r="G127" s="6">
        <f t="shared" si="4"/>
        <v>7248.4999999999991</v>
      </c>
      <c r="H127" s="5">
        <f t="shared" si="5"/>
        <v>665</v>
      </c>
      <c r="I127" s="5"/>
      <c r="J127" s="5"/>
      <c r="L127" s="5" t="str">
        <f t="shared" si="6"/>
        <v xml:space="preserve"> </v>
      </c>
      <c r="P127" s="7"/>
    </row>
    <row r="128" spans="7:16">
      <c r="G128" s="6">
        <f t="shared" si="4"/>
        <v>7248.4999999999991</v>
      </c>
      <c r="H128" s="5">
        <f t="shared" si="5"/>
        <v>665</v>
      </c>
      <c r="I128" s="5"/>
      <c r="J128" s="5"/>
      <c r="L128" s="5" t="str">
        <f t="shared" ref="L128:L159" si="7">IF(D128&gt;0,D128," ")</f>
        <v xml:space="preserve"> </v>
      </c>
      <c r="P128" s="7"/>
    </row>
    <row r="129" spans="7:16">
      <c r="G129" s="6">
        <f t="shared" si="4"/>
        <v>7248.4999999999991</v>
      </c>
      <c r="H129" s="5">
        <f t="shared" si="5"/>
        <v>665</v>
      </c>
      <c r="I129" s="5"/>
      <c r="J129" s="5"/>
      <c r="L129" s="5" t="str">
        <f t="shared" si="7"/>
        <v xml:space="preserve"> </v>
      </c>
      <c r="P129" s="7"/>
    </row>
    <row r="130" spans="7:16">
      <c r="G130" s="6">
        <f t="shared" si="4"/>
        <v>7248.4999999999991</v>
      </c>
      <c r="H130" s="5">
        <f t="shared" si="5"/>
        <v>665</v>
      </c>
      <c r="I130" s="5"/>
      <c r="J130" s="5"/>
      <c r="L130" s="5" t="str">
        <f t="shared" si="7"/>
        <v xml:space="preserve"> </v>
      </c>
      <c r="P130" s="7"/>
    </row>
    <row r="131" spans="7:16">
      <c r="G131" s="6">
        <f t="shared" si="4"/>
        <v>7248.4999999999991</v>
      </c>
      <c r="H131" s="5">
        <f t="shared" si="5"/>
        <v>665</v>
      </c>
      <c r="I131" s="5"/>
      <c r="J131" s="5"/>
      <c r="L131" s="5" t="str">
        <f t="shared" si="7"/>
        <v xml:space="preserve"> </v>
      </c>
      <c r="P131" s="7"/>
    </row>
    <row r="132" spans="7:16">
      <c r="G132" s="6">
        <f t="shared" si="4"/>
        <v>7248.4999999999991</v>
      </c>
      <c r="H132" s="5">
        <f t="shared" si="5"/>
        <v>665</v>
      </c>
      <c r="I132" s="5"/>
      <c r="J132" s="5"/>
      <c r="L132" s="5" t="str">
        <f t="shared" si="7"/>
        <v xml:space="preserve"> </v>
      </c>
      <c r="P132" s="7"/>
    </row>
    <row r="133" spans="7:16">
      <c r="G133" s="6">
        <f t="shared" si="4"/>
        <v>7248.4999999999991</v>
      </c>
      <c r="H133" s="5">
        <f t="shared" si="5"/>
        <v>665</v>
      </c>
      <c r="I133" s="5"/>
      <c r="J133" s="5"/>
      <c r="L133" s="5" t="str">
        <f t="shared" si="7"/>
        <v xml:space="preserve"> </v>
      </c>
      <c r="P133" s="7"/>
    </row>
    <row r="134" spans="7:16">
      <c r="G134" s="6">
        <f t="shared" si="4"/>
        <v>7248.4999999999991</v>
      </c>
      <c r="H134" s="5">
        <f t="shared" si="5"/>
        <v>665</v>
      </c>
      <c r="I134" s="5"/>
      <c r="J134" s="5"/>
      <c r="L134" s="5" t="str">
        <f t="shared" si="7"/>
        <v xml:space="preserve"> </v>
      </c>
      <c r="P134" s="7"/>
    </row>
    <row r="135" spans="7:16">
      <c r="G135" s="6">
        <f t="shared" si="4"/>
        <v>7248.4999999999991</v>
      </c>
      <c r="H135" s="5">
        <f t="shared" si="5"/>
        <v>665</v>
      </c>
      <c r="I135" s="5"/>
      <c r="J135" s="5"/>
      <c r="L135" s="5" t="str">
        <f t="shared" si="7"/>
        <v xml:space="preserve"> </v>
      </c>
      <c r="P135" s="7"/>
    </row>
    <row r="136" spans="7:16">
      <c r="G136" s="6">
        <f t="shared" si="4"/>
        <v>7248.4999999999991</v>
      </c>
      <c r="H136" s="5">
        <f t="shared" si="5"/>
        <v>665</v>
      </c>
      <c r="I136" s="5"/>
      <c r="J136" s="5"/>
      <c r="L136" s="5" t="str">
        <f t="shared" si="7"/>
        <v xml:space="preserve"> </v>
      </c>
      <c r="P136" s="7"/>
    </row>
    <row r="137" spans="7:16">
      <c r="G137" s="6">
        <f t="shared" si="4"/>
        <v>7248.4999999999991</v>
      </c>
      <c r="H137" s="5">
        <f t="shared" si="5"/>
        <v>665</v>
      </c>
      <c r="I137" s="5"/>
      <c r="J137" s="5"/>
      <c r="L137" s="5" t="str">
        <f t="shared" si="7"/>
        <v xml:space="preserve"> </v>
      </c>
      <c r="P137" s="7"/>
    </row>
    <row r="138" spans="7:16">
      <c r="G138" s="6">
        <f t="shared" si="4"/>
        <v>7248.4999999999991</v>
      </c>
      <c r="H138" s="5">
        <f t="shared" si="5"/>
        <v>665</v>
      </c>
      <c r="I138" s="5"/>
      <c r="J138" s="5"/>
      <c r="L138" s="5" t="str">
        <f t="shared" si="7"/>
        <v xml:space="preserve"> </v>
      </c>
      <c r="P138" s="7"/>
    </row>
    <row r="139" spans="7:16">
      <c r="G139" s="6">
        <f t="shared" si="4"/>
        <v>7248.4999999999991</v>
      </c>
      <c r="H139" s="5">
        <f t="shared" si="5"/>
        <v>665</v>
      </c>
      <c r="I139" s="5"/>
      <c r="J139" s="5"/>
      <c r="L139" s="5" t="str">
        <f t="shared" si="7"/>
        <v xml:space="preserve"> </v>
      </c>
      <c r="P139" s="7"/>
    </row>
    <row r="140" spans="7:16">
      <c r="G140" s="6">
        <f t="shared" ref="G140:G203" si="8">G139-E140+C140</f>
        <v>7248.4999999999991</v>
      </c>
      <c r="H140" s="5">
        <f t="shared" ref="H140:H203" si="9">H139-F140+D140</f>
        <v>665</v>
      </c>
      <c r="I140" s="5"/>
      <c r="J140" s="5"/>
      <c r="L140" s="5" t="str">
        <f t="shared" si="7"/>
        <v xml:space="preserve"> </v>
      </c>
      <c r="P140" s="7"/>
    </row>
    <row r="141" spans="7:16">
      <c r="G141" s="6">
        <f t="shared" si="8"/>
        <v>7248.4999999999991</v>
      </c>
      <c r="H141" s="5">
        <f t="shared" si="9"/>
        <v>665</v>
      </c>
      <c r="I141" s="5"/>
      <c r="J141" s="5"/>
      <c r="L141" s="5" t="str">
        <f t="shared" si="7"/>
        <v xml:space="preserve"> </v>
      </c>
      <c r="P141" s="7"/>
    </row>
    <row r="142" spans="7:16">
      <c r="G142" s="6">
        <f t="shared" si="8"/>
        <v>7248.4999999999991</v>
      </c>
      <c r="H142" s="5">
        <f t="shared" si="9"/>
        <v>665</v>
      </c>
      <c r="I142" s="5"/>
      <c r="J142" s="5"/>
      <c r="L142" s="5" t="str">
        <f t="shared" si="7"/>
        <v xml:space="preserve"> </v>
      </c>
      <c r="P142" s="7"/>
    </row>
    <row r="143" spans="7:16">
      <c r="G143" s="6">
        <f t="shared" si="8"/>
        <v>7248.4999999999991</v>
      </c>
      <c r="H143" s="5">
        <f t="shared" si="9"/>
        <v>665</v>
      </c>
      <c r="I143" s="5"/>
      <c r="J143" s="5"/>
      <c r="L143" s="5" t="str">
        <f t="shared" si="7"/>
        <v xml:space="preserve"> </v>
      </c>
      <c r="P143" s="7"/>
    </row>
    <row r="144" spans="7:16">
      <c r="G144" s="6">
        <f t="shared" si="8"/>
        <v>7248.4999999999991</v>
      </c>
      <c r="H144" s="5">
        <f t="shared" si="9"/>
        <v>665</v>
      </c>
      <c r="I144" s="5"/>
      <c r="J144" s="5"/>
      <c r="L144" s="5" t="str">
        <f t="shared" si="7"/>
        <v xml:space="preserve"> </v>
      </c>
      <c r="P144" s="7"/>
    </row>
    <row r="145" spans="7:16">
      <c r="G145" s="6">
        <f t="shared" si="8"/>
        <v>7248.4999999999991</v>
      </c>
      <c r="H145" s="5">
        <f t="shared" si="9"/>
        <v>665</v>
      </c>
      <c r="I145" s="5"/>
      <c r="J145" s="5"/>
      <c r="L145" s="5" t="str">
        <f t="shared" si="7"/>
        <v xml:space="preserve"> </v>
      </c>
      <c r="P145" s="7"/>
    </row>
    <row r="146" spans="7:16">
      <c r="G146" s="6">
        <f t="shared" si="8"/>
        <v>7248.4999999999991</v>
      </c>
      <c r="H146" s="5">
        <f t="shared" si="9"/>
        <v>665</v>
      </c>
      <c r="I146" s="5"/>
      <c r="J146" s="5"/>
      <c r="L146" s="5" t="str">
        <f t="shared" si="7"/>
        <v xml:space="preserve"> </v>
      </c>
      <c r="P146" s="7"/>
    </row>
    <row r="147" spans="7:16">
      <c r="G147" s="6">
        <f t="shared" si="8"/>
        <v>7248.4999999999991</v>
      </c>
      <c r="H147" s="5">
        <f t="shared" si="9"/>
        <v>665</v>
      </c>
      <c r="I147" s="5"/>
      <c r="J147" s="5"/>
      <c r="L147" s="5" t="str">
        <f t="shared" si="7"/>
        <v xml:space="preserve"> </v>
      </c>
      <c r="P147" s="7"/>
    </row>
    <row r="148" spans="7:16">
      <c r="G148" s="6">
        <f t="shared" si="8"/>
        <v>7248.4999999999991</v>
      </c>
      <c r="H148" s="5">
        <f t="shared" si="9"/>
        <v>665</v>
      </c>
      <c r="I148" s="5"/>
      <c r="J148" s="5"/>
      <c r="L148" s="5" t="str">
        <f t="shared" si="7"/>
        <v xml:space="preserve"> </v>
      </c>
      <c r="P148" s="7"/>
    </row>
    <row r="149" spans="7:16">
      <c r="G149" s="6">
        <f t="shared" si="8"/>
        <v>7248.4999999999991</v>
      </c>
      <c r="H149" s="5">
        <f t="shared" si="9"/>
        <v>665</v>
      </c>
      <c r="I149" s="5"/>
      <c r="J149" s="5"/>
      <c r="L149" s="5" t="str">
        <f t="shared" si="7"/>
        <v xml:space="preserve"> </v>
      </c>
      <c r="P149" s="7"/>
    </row>
    <row r="150" spans="7:16">
      <c r="G150" s="6">
        <f t="shared" si="8"/>
        <v>7248.4999999999991</v>
      </c>
      <c r="H150" s="5">
        <f t="shared" si="9"/>
        <v>665</v>
      </c>
      <c r="I150" s="5"/>
      <c r="J150" s="5"/>
      <c r="L150" s="5" t="str">
        <f t="shared" si="7"/>
        <v xml:space="preserve"> </v>
      </c>
      <c r="P150" s="7"/>
    </row>
    <row r="151" spans="7:16">
      <c r="G151" s="6">
        <f t="shared" si="8"/>
        <v>7248.4999999999991</v>
      </c>
      <c r="H151" s="5">
        <f t="shared" si="9"/>
        <v>665</v>
      </c>
      <c r="I151" s="5"/>
      <c r="J151" s="5"/>
      <c r="L151" s="5" t="str">
        <f t="shared" si="7"/>
        <v xml:space="preserve"> </v>
      </c>
      <c r="P151" s="7"/>
    </row>
    <row r="152" spans="7:16">
      <c r="G152" s="6">
        <f t="shared" si="8"/>
        <v>7248.4999999999991</v>
      </c>
      <c r="H152" s="5">
        <f t="shared" si="9"/>
        <v>665</v>
      </c>
      <c r="I152" s="5"/>
      <c r="J152" s="5"/>
      <c r="L152" s="5" t="str">
        <f t="shared" si="7"/>
        <v xml:space="preserve"> </v>
      </c>
      <c r="P152" s="7"/>
    </row>
    <row r="153" spans="7:16">
      <c r="G153" s="6">
        <f t="shared" si="8"/>
        <v>7248.4999999999991</v>
      </c>
      <c r="H153" s="5">
        <f t="shared" si="9"/>
        <v>665</v>
      </c>
      <c r="I153" s="5"/>
      <c r="J153" s="5"/>
      <c r="L153" s="5" t="str">
        <f t="shared" si="7"/>
        <v xml:space="preserve"> </v>
      </c>
      <c r="P153" s="7"/>
    </row>
    <row r="154" spans="7:16">
      <c r="G154" s="6">
        <f t="shared" si="8"/>
        <v>7248.4999999999991</v>
      </c>
      <c r="H154" s="5">
        <f t="shared" si="9"/>
        <v>665</v>
      </c>
      <c r="I154" s="5"/>
      <c r="J154" s="5"/>
      <c r="L154" s="5" t="str">
        <f t="shared" si="7"/>
        <v xml:space="preserve"> </v>
      </c>
      <c r="P154" s="7"/>
    </row>
    <row r="155" spans="7:16">
      <c r="G155" s="6">
        <f t="shared" si="8"/>
        <v>7248.4999999999991</v>
      </c>
      <c r="H155" s="5">
        <f t="shared" si="9"/>
        <v>665</v>
      </c>
      <c r="I155" s="5"/>
      <c r="J155" s="5"/>
      <c r="L155" s="5" t="str">
        <f t="shared" si="7"/>
        <v xml:space="preserve"> </v>
      </c>
      <c r="P155" s="7"/>
    </row>
    <row r="156" spans="7:16">
      <c r="G156" s="6">
        <f t="shared" si="8"/>
        <v>7248.4999999999991</v>
      </c>
      <c r="H156" s="5">
        <f t="shared" si="9"/>
        <v>665</v>
      </c>
      <c r="I156" s="5"/>
      <c r="J156" s="5"/>
      <c r="L156" s="5" t="str">
        <f t="shared" si="7"/>
        <v xml:space="preserve"> </v>
      </c>
      <c r="P156" s="7"/>
    </row>
    <row r="157" spans="7:16">
      <c r="G157" s="6">
        <f t="shared" si="8"/>
        <v>7248.4999999999991</v>
      </c>
      <c r="H157" s="5">
        <f t="shared" si="9"/>
        <v>665</v>
      </c>
      <c r="I157" s="5"/>
      <c r="J157" s="5"/>
      <c r="L157" s="5" t="str">
        <f t="shared" si="7"/>
        <v xml:space="preserve"> </v>
      </c>
      <c r="P157" s="7"/>
    </row>
    <row r="158" spans="7:16">
      <c r="G158" s="6">
        <f t="shared" si="8"/>
        <v>7248.4999999999991</v>
      </c>
      <c r="H158" s="5">
        <f t="shared" si="9"/>
        <v>665</v>
      </c>
      <c r="I158" s="5"/>
      <c r="J158" s="5"/>
      <c r="L158" s="5" t="str">
        <f t="shared" si="7"/>
        <v xml:space="preserve"> </v>
      </c>
      <c r="P158" s="7"/>
    </row>
    <row r="159" spans="7:16">
      <c r="G159" s="6">
        <f t="shared" si="8"/>
        <v>7248.4999999999991</v>
      </c>
      <c r="H159" s="5">
        <f t="shared" si="9"/>
        <v>665</v>
      </c>
      <c r="I159" s="5"/>
      <c r="J159" s="5"/>
      <c r="L159" s="5" t="str">
        <f t="shared" si="7"/>
        <v xml:space="preserve"> </v>
      </c>
      <c r="P159" s="7"/>
    </row>
    <row r="160" spans="7:16">
      <c r="G160" s="6">
        <f t="shared" si="8"/>
        <v>7248.4999999999991</v>
      </c>
      <c r="H160" s="5">
        <f t="shared" si="9"/>
        <v>665</v>
      </c>
      <c r="I160" s="5"/>
      <c r="J160" s="5"/>
      <c r="L160" s="5" t="str">
        <f t="shared" ref="L160:L191" si="10">IF(D160&gt;0,D160," ")</f>
        <v xml:space="preserve"> </v>
      </c>
      <c r="P160" s="7"/>
    </row>
    <row r="161" spans="7:16">
      <c r="G161" s="6">
        <f t="shared" si="8"/>
        <v>7248.4999999999991</v>
      </c>
      <c r="H161" s="5">
        <f t="shared" si="9"/>
        <v>665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8"/>
        <v>7248.4999999999991</v>
      </c>
      <c r="H162" s="5">
        <f t="shared" si="9"/>
        <v>665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8"/>
        <v>7248.4999999999991</v>
      </c>
      <c r="H163" s="5">
        <f t="shared" si="9"/>
        <v>665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8"/>
        <v>7248.4999999999991</v>
      </c>
      <c r="H164" s="5">
        <f t="shared" si="9"/>
        <v>665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8"/>
        <v>7248.4999999999991</v>
      </c>
      <c r="H165" s="5">
        <f t="shared" si="9"/>
        <v>665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8"/>
        <v>7248.4999999999991</v>
      </c>
      <c r="H166" s="5">
        <f t="shared" si="9"/>
        <v>665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8"/>
        <v>7248.4999999999991</v>
      </c>
      <c r="H167" s="5">
        <f t="shared" si="9"/>
        <v>665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8"/>
        <v>7248.4999999999991</v>
      </c>
      <c r="H168" s="5">
        <f t="shared" si="9"/>
        <v>665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si="8"/>
        <v>7248.4999999999991</v>
      </c>
      <c r="H169" s="5">
        <f t="shared" si="9"/>
        <v>665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8"/>
        <v>7248.4999999999991</v>
      </c>
      <c r="H170" s="5">
        <f t="shared" si="9"/>
        <v>665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8"/>
        <v>7248.4999999999991</v>
      </c>
      <c r="H171" s="5">
        <f t="shared" si="9"/>
        <v>665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8"/>
        <v>7248.4999999999991</v>
      </c>
      <c r="H172" s="5">
        <f t="shared" si="9"/>
        <v>665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8"/>
        <v>7248.4999999999991</v>
      </c>
      <c r="H173" s="5">
        <f t="shared" si="9"/>
        <v>665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8"/>
        <v>7248.4999999999991</v>
      </c>
      <c r="H174" s="5">
        <f t="shared" si="9"/>
        <v>665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8"/>
        <v>7248.4999999999991</v>
      </c>
      <c r="H175" s="5">
        <f t="shared" si="9"/>
        <v>665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8"/>
        <v>7248.4999999999991</v>
      </c>
      <c r="H176" s="5">
        <f t="shared" si="9"/>
        <v>665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8"/>
        <v>7248.4999999999991</v>
      </c>
      <c r="H177" s="5">
        <f t="shared" si="9"/>
        <v>665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8"/>
        <v>7248.4999999999991</v>
      </c>
      <c r="H178" s="5">
        <f t="shared" si="9"/>
        <v>665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8"/>
        <v>7248.4999999999991</v>
      </c>
      <c r="H179" s="5">
        <f t="shared" si="9"/>
        <v>665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8"/>
        <v>7248.4999999999991</v>
      </c>
      <c r="H180" s="5">
        <f t="shared" si="9"/>
        <v>665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8"/>
        <v>7248.4999999999991</v>
      </c>
      <c r="H181" s="5">
        <f t="shared" si="9"/>
        <v>665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8"/>
        <v>7248.4999999999991</v>
      </c>
      <c r="H182" s="5">
        <f t="shared" si="9"/>
        <v>665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8"/>
        <v>7248.4999999999991</v>
      </c>
      <c r="H183" s="5">
        <f t="shared" si="9"/>
        <v>665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8"/>
        <v>7248.4999999999991</v>
      </c>
      <c r="H184" s="5">
        <f t="shared" si="9"/>
        <v>665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si="8"/>
        <v>7248.4999999999991</v>
      </c>
      <c r="H185" s="5">
        <f t="shared" si="9"/>
        <v>665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8"/>
        <v>7248.4999999999991</v>
      </c>
      <c r="H186" s="5">
        <f t="shared" si="9"/>
        <v>665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8"/>
        <v>7248.4999999999991</v>
      </c>
      <c r="H187" s="5">
        <f t="shared" si="9"/>
        <v>665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8"/>
        <v>7248.4999999999991</v>
      </c>
      <c r="H188" s="5">
        <f t="shared" si="9"/>
        <v>665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8"/>
        <v>7248.4999999999991</v>
      </c>
      <c r="H189" s="5">
        <f t="shared" si="9"/>
        <v>665</v>
      </c>
      <c r="I189" s="5"/>
      <c r="J189" s="5"/>
      <c r="L189" s="5" t="str">
        <f t="shared" si="10"/>
        <v xml:space="preserve"> </v>
      </c>
      <c r="P189" s="7"/>
    </row>
    <row r="190" spans="7:16">
      <c r="G190" s="6">
        <f t="shared" si="8"/>
        <v>7248.4999999999991</v>
      </c>
      <c r="H190" s="5">
        <f t="shared" si="9"/>
        <v>665</v>
      </c>
      <c r="I190" s="5"/>
      <c r="J190" s="5"/>
      <c r="L190" s="5" t="str">
        <f t="shared" si="10"/>
        <v xml:space="preserve"> </v>
      </c>
      <c r="P190" s="7"/>
    </row>
    <row r="191" spans="7:16">
      <c r="G191" s="6">
        <f t="shared" si="8"/>
        <v>7248.4999999999991</v>
      </c>
      <c r="H191" s="5">
        <f t="shared" si="9"/>
        <v>665</v>
      </c>
      <c r="I191" s="5"/>
      <c r="J191" s="5"/>
      <c r="L191" s="5" t="str">
        <f t="shared" si="10"/>
        <v xml:space="preserve"> </v>
      </c>
      <c r="P191" s="7"/>
    </row>
    <row r="192" spans="7:16">
      <c r="G192" s="6">
        <f t="shared" si="8"/>
        <v>7248.4999999999991</v>
      </c>
      <c r="H192" s="5">
        <f t="shared" si="9"/>
        <v>665</v>
      </c>
      <c r="I192" s="5"/>
      <c r="J192" s="5"/>
      <c r="L192" s="5" t="str">
        <f t="shared" ref="L192:L212" si="11">IF(D192&gt;0,D192," ")</f>
        <v xml:space="preserve"> </v>
      </c>
      <c r="P192" s="7"/>
    </row>
    <row r="193" spans="7:16">
      <c r="G193" s="6">
        <f t="shared" si="8"/>
        <v>7248.4999999999991</v>
      </c>
      <c r="H193" s="5">
        <f t="shared" si="9"/>
        <v>665</v>
      </c>
      <c r="I193" s="5"/>
      <c r="J193" s="5"/>
      <c r="L193" s="5" t="str">
        <f t="shared" si="11"/>
        <v xml:space="preserve"> </v>
      </c>
      <c r="P193" s="7"/>
    </row>
    <row r="194" spans="7:16">
      <c r="G194" s="6">
        <f t="shared" si="8"/>
        <v>7248.4999999999991</v>
      </c>
      <c r="H194" s="5">
        <f t="shared" si="9"/>
        <v>665</v>
      </c>
      <c r="I194" s="5"/>
      <c r="J194" s="5"/>
      <c r="L194" s="5" t="str">
        <f t="shared" si="11"/>
        <v xml:space="preserve"> </v>
      </c>
      <c r="P194" s="7"/>
    </row>
    <row r="195" spans="7:16">
      <c r="G195" s="6">
        <f t="shared" si="8"/>
        <v>7248.4999999999991</v>
      </c>
      <c r="H195" s="5">
        <f t="shared" si="9"/>
        <v>665</v>
      </c>
      <c r="I195" s="5"/>
      <c r="J195" s="5"/>
      <c r="L195" s="5" t="str">
        <f t="shared" si="11"/>
        <v xml:space="preserve"> </v>
      </c>
      <c r="P195" s="7"/>
    </row>
    <row r="196" spans="7:16">
      <c r="G196" s="6">
        <f t="shared" si="8"/>
        <v>7248.4999999999991</v>
      </c>
      <c r="H196" s="5">
        <f t="shared" si="9"/>
        <v>665</v>
      </c>
      <c r="I196" s="5"/>
      <c r="J196" s="5"/>
      <c r="L196" s="5" t="str">
        <f t="shared" si="11"/>
        <v xml:space="preserve"> </v>
      </c>
      <c r="P196" s="7"/>
    </row>
    <row r="197" spans="7:16">
      <c r="G197" s="6">
        <f t="shared" si="8"/>
        <v>7248.4999999999991</v>
      </c>
      <c r="H197" s="5">
        <f t="shared" si="9"/>
        <v>665</v>
      </c>
      <c r="I197" s="5"/>
      <c r="J197" s="5"/>
      <c r="L197" s="5" t="str">
        <f t="shared" si="11"/>
        <v xml:space="preserve"> </v>
      </c>
      <c r="P197" s="7"/>
    </row>
    <row r="198" spans="7:16">
      <c r="G198" s="6">
        <f t="shared" si="8"/>
        <v>7248.4999999999991</v>
      </c>
      <c r="H198" s="5">
        <f t="shared" si="9"/>
        <v>665</v>
      </c>
      <c r="I198" s="5"/>
      <c r="J198" s="5"/>
      <c r="L198" s="5" t="str">
        <f t="shared" si="11"/>
        <v xml:space="preserve"> </v>
      </c>
      <c r="P198" s="7"/>
    </row>
    <row r="199" spans="7:16">
      <c r="G199" s="6">
        <f t="shared" si="8"/>
        <v>7248.4999999999991</v>
      </c>
      <c r="H199" s="5">
        <f t="shared" si="9"/>
        <v>665</v>
      </c>
      <c r="I199" s="5"/>
      <c r="J199" s="5"/>
      <c r="L199" s="5" t="str">
        <f t="shared" si="11"/>
        <v xml:space="preserve"> </v>
      </c>
      <c r="P199" s="7"/>
    </row>
    <row r="200" spans="7:16">
      <c r="G200" s="6">
        <f t="shared" si="8"/>
        <v>7248.4999999999991</v>
      </c>
      <c r="H200" s="5">
        <f t="shared" si="9"/>
        <v>665</v>
      </c>
      <c r="I200" s="5"/>
      <c r="J200" s="5"/>
      <c r="L200" s="5" t="str">
        <f t="shared" si="11"/>
        <v xml:space="preserve"> </v>
      </c>
      <c r="P200" s="7"/>
    </row>
    <row r="201" spans="7:16">
      <c r="G201" s="6">
        <f t="shared" si="8"/>
        <v>7248.4999999999991</v>
      </c>
      <c r="H201" s="5">
        <f t="shared" si="9"/>
        <v>665</v>
      </c>
      <c r="I201" s="5"/>
      <c r="J201" s="5"/>
      <c r="L201" s="5" t="str">
        <f t="shared" si="11"/>
        <v xml:space="preserve"> </v>
      </c>
      <c r="P201" s="7"/>
    </row>
    <row r="202" spans="7:16">
      <c r="G202" s="6">
        <f t="shared" si="8"/>
        <v>7248.4999999999991</v>
      </c>
      <c r="H202" s="5">
        <f t="shared" si="9"/>
        <v>665</v>
      </c>
      <c r="I202" s="5"/>
      <c r="J202" s="5"/>
      <c r="L202" s="5" t="str">
        <f t="shared" si="11"/>
        <v xml:space="preserve"> </v>
      </c>
      <c r="P202" s="7"/>
    </row>
    <row r="203" spans="7:16">
      <c r="G203" s="6">
        <f t="shared" si="8"/>
        <v>7248.4999999999991</v>
      </c>
      <c r="H203" s="5">
        <f t="shared" si="9"/>
        <v>665</v>
      </c>
      <c r="I203" s="5"/>
      <c r="J203" s="5"/>
      <c r="L203" s="5" t="str">
        <f t="shared" si="11"/>
        <v xml:space="preserve"> </v>
      </c>
      <c r="P203" s="7"/>
    </row>
    <row r="204" spans="7:16">
      <c r="G204" s="6">
        <f t="shared" ref="G204:H212" si="12">G203-E204+C204</f>
        <v>7248.4999999999991</v>
      </c>
      <c r="H204" s="5">
        <f t="shared" si="12"/>
        <v>665</v>
      </c>
      <c r="I204" s="5"/>
      <c r="J204" s="5"/>
      <c r="L204" s="5" t="str">
        <f t="shared" si="11"/>
        <v xml:space="preserve"> </v>
      </c>
      <c r="P204" s="7"/>
    </row>
    <row r="205" spans="7:16">
      <c r="G205" s="6">
        <f t="shared" si="12"/>
        <v>7248.4999999999991</v>
      </c>
      <c r="H205" s="5">
        <f t="shared" si="12"/>
        <v>665</v>
      </c>
      <c r="I205" s="5"/>
      <c r="J205" s="5"/>
      <c r="L205" s="5" t="str">
        <f t="shared" si="11"/>
        <v xml:space="preserve"> </v>
      </c>
      <c r="P205" s="7"/>
    </row>
    <row r="206" spans="7:16">
      <c r="G206" s="6">
        <f t="shared" si="12"/>
        <v>7248.4999999999991</v>
      </c>
      <c r="H206" s="5">
        <f t="shared" si="12"/>
        <v>665</v>
      </c>
      <c r="I206" s="5"/>
      <c r="J206" s="5"/>
      <c r="L206" s="5" t="str">
        <f t="shared" si="11"/>
        <v xml:space="preserve"> </v>
      </c>
      <c r="P206" s="7"/>
    </row>
    <row r="207" spans="7:16">
      <c r="G207" s="6">
        <f t="shared" si="12"/>
        <v>7248.4999999999991</v>
      </c>
      <c r="H207" s="5">
        <f t="shared" si="12"/>
        <v>665</v>
      </c>
      <c r="I207" s="5"/>
      <c r="J207" s="5"/>
      <c r="L207" s="5" t="str">
        <f t="shared" si="11"/>
        <v xml:space="preserve"> </v>
      </c>
      <c r="P207" s="7"/>
    </row>
    <row r="208" spans="7:16">
      <c r="G208" s="6">
        <f t="shared" si="12"/>
        <v>7248.4999999999991</v>
      </c>
      <c r="H208" s="5">
        <f t="shared" si="12"/>
        <v>665</v>
      </c>
      <c r="I208" s="5"/>
      <c r="J208" s="5"/>
      <c r="L208" s="5" t="str">
        <f t="shared" si="11"/>
        <v xml:space="preserve"> </v>
      </c>
      <c r="P208" s="7"/>
    </row>
    <row r="209" spans="7:16">
      <c r="G209" s="6">
        <f t="shared" si="12"/>
        <v>7248.4999999999991</v>
      </c>
      <c r="H209" s="5">
        <f t="shared" si="12"/>
        <v>665</v>
      </c>
      <c r="I209" s="5"/>
      <c r="J209" s="5"/>
      <c r="L209" s="5" t="str">
        <f t="shared" si="11"/>
        <v xml:space="preserve"> </v>
      </c>
      <c r="P209" s="7"/>
    </row>
    <row r="210" spans="7:16">
      <c r="G210" s="6">
        <f t="shared" si="12"/>
        <v>7248.4999999999991</v>
      </c>
      <c r="H210" s="5">
        <f t="shared" si="12"/>
        <v>665</v>
      </c>
      <c r="I210" s="5"/>
      <c r="J210" s="5"/>
      <c r="L210" s="5" t="str">
        <f t="shared" si="11"/>
        <v xml:space="preserve"> </v>
      </c>
      <c r="P210" s="7"/>
    </row>
    <row r="211" spans="7:16">
      <c r="G211" s="6">
        <f t="shared" si="12"/>
        <v>7248.4999999999991</v>
      </c>
      <c r="H211" s="5">
        <f t="shared" si="12"/>
        <v>665</v>
      </c>
      <c r="I211" s="5"/>
      <c r="J211" s="5"/>
      <c r="L211" s="5" t="str">
        <f t="shared" si="11"/>
        <v xml:space="preserve"> </v>
      </c>
      <c r="P211" s="7"/>
    </row>
    <row r="212" spans="7:16">
      <c r="G212" s="6">
        <f t="shared" si="12"/>
        <v>7248.4999999999991</v>
      </c>
      <c r="H212" s="5">
        <f t="shared" si="12"/>
        <v>665</v>
      </c>
      <c r="I212" s="5"/>
      <c r="J212" s="5"/>
      <c r="L212" s="5" t="str">
        <f t="shared" si="11"/>
        <v xml:space="preserve"> </v>
      </c>
      <c r="P212" s="7"/>
    </row>
  </sheetData>
  <mergeCells count="9">
    <mergeCell ref="A7:B7"/>
    <mergeCell ref="C5:K6"/>
    <mergeCell ref="E7:K7"/>
    <mergeCell ref="C7:D7"/>
    <mergeCell ref="A9:B9"/>
    <mergeCell ref="G9:H9"/>
    <mergeCell ref="E9:F9"/>
    <mergeCell ref="C9:D9"/>
    <mergeCell ref="K8:M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R209"/>
  <sheetViews>
    <sheetView topLeftCell="A3" zoomScale="120" zoomScaleNormal="120" workbookViewId="0">
      <selection activeCell="B14" sqref="B14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4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8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4" t="s">
        <v>134</v>
      </c>
      <c r="D2" s="704"/>
      <c r="E2" s="704"/>
      <c r="F2" s="704"/>
      <c r="G2" s="704"/>
      <c r="H2" s="704"/>
      <c r="I2" s="704"/>
      <c r="J2" s="704"/>
      <c r="K2" s="704"/>
    </row>
    <row r="3" spans="1:18" ht="24.75" customHeight="1" thickBot="1">
      <c r="A3" s="1"/>
      <c r="C3" s="705"/>
      <c r="D3" s="705"/>
      <c r="E3" s="705"/>
      <c r="F3" s="705"/>
      <c r="G3" s="705"/>
      <c r="H3" s="705"/>
      <c r="I3" s="705"/>
      <c r="J3" s="705"/>
      <c r="K3" s="705"/>
    </row>
    <row r="4" spans="1:18" ht="24.75" thickTop="1" thickBot="1">
      <c r="A4" s="703"/>
      <c r="B4" s="703"/>
      <c r="C4" s="709" t="s">
        <v>22</v>
      </c>
      <c r="D4" s="709"/>
      <c r="E4" s="706" t="s">
        <v>145</v>
      </c>
      <c r="F4" s="707"/>
      <c r="G4" s="707"/>
      <c r="H4" s="707"/>
      <c r="I4" s="707"/>
      <c r="J4" s="707"/>
      <c r="K4" s="708"/>
      <c r="L4" s="467">
        <v>48</v>
      </c>
    </row>
    <row r="5" spans="1:18" ht="12" customHeight="1" thickTop="1" thickBot="1">
      <c r="A5" s="168"/>
      <c r="B5" s="169"/>
      <c r="C5" s="170"/>
      <c r="D5" s="168"/>
      <c r="E5" s="171"/>
      <c r="F5" s="169"/>
      <c r="G5" s="170"/>
      <c r="H5" s="168"/>
      <c r="I5" s="168"/>
      <c r="J5" s="168"/>
      <c r="K5" s="716" t="s">
        <v>20</v>
      </c>
      <c r="L5" s="717"/>
      <c r="M5" s="718"/>
      <c r="N5" s="373"/>
      <c r="O5" s="374"/>
      <c r="P5" s="375"/>
    </row>
    <row r="6" spans="1:18" ht="23.25" customHeight="1" thickBot="1">
      <c r="A6" s="710" t="s">
        <v>0</v>
      </c>
      <c r="B6" s="711"/>
      <c r="C6" s="712" t="s">
        <v>1</v>
      </c>
      <c r="D6" s="713"/>
      <c r="E6" s="714" t="s">
        <v>2</v>
      </c>
      <c r="F6" s="715"/>
      <c r="G6" s="712" t="s">
        <v>3</v>
      </c>
      <c r="H6" s="713"/>
      <c r="I6" s="172" t="s">
        <v>15</v>
      </c>
      <c r="J6" s="147" t="s">
        <v>7</v>
      </c>
      <c r="K6" s="372" t="s">
        <v>4</v>
      </c>
      <c r="L6" s="149" t="s">
        <v>19</v>
      </c>
      <c r="M6" s="148"/>
      <c r="N6" s="173" t="s">
        <v>8</v>
      </c>
      <c r="O6" s="173" t="s">
        <v>9</v>
      </c>
      <c r="P6" s="173" t="s">
        <v>8</v>
      </c>
      <c r="Q6" s="8"/>
      <c r="R6" s="4"/>
    </row>
    <row r="7" spans="1:18" ht="15" customHeight="1" thickTop="1" thickBot="1">
      <c r="A7" s="150" t="s">
        <v>17</v>
      </c>
      <c r="B7" s="376" t="s">
        <v>18</v>
      </c>
      <c r="C7" s="151" t="s">
        <v>10</v>
      </c>
      <c r="D7" s="152" t="s">
        <v>5</v>
      </c>
      <c r="E7" s="153" t="s">
        <v>10</v>
      </c>
      <c r="F7" s="142" t="s">
        <v>5</v>
      </c>
      <c r="G7" s="154" t="s">
        <v>10</v>
      </c>
      <c r="H7" s="142" t="s">
        <v>5</v>
      </c>
      <c r="I7" s="142" t="s">
        <v>16</v>
      </c>
      <c r="J7" s="174"/>
      <c r="K7" s="142" t="s">
        <v>11</v>
      </c>
      <c r="L7" s="142" t="s">
        <v>5</v>
      </c>
      <c r="M7" s="142" t="s">
        <v>6</v>
      </c>
      <c r="N7" s="155" t="s">
        <v>12</v>
      </c>
      <c r="O7" s="155" t="s">
        <v>13</v>
      </c>
      <c r="P7" s="155" t="s">
        <v>14</v>
      </c>
    </row>
    <row r="8" spans="1:18" s="27" customFormat="1" ht="20.25" customHeight="1">
      <c r="A8" s="127" t="s">
        <v>152</v>
      </c>
      <c r="B8" s="132"/>
      <c r="C8" s="133"/>
      <c r="D8" s="134"/>
      <c r="E8" s="135"/>
      <c r="F8" s="136"/>
      <c r="G8" s="133">
        <v>2055</v>
      </c>
      <c r="H8" s="134">
        <v>137</v>
      </c>
      <c r="I8" s="137"/>
      <c r="J8" s="136"/>
      <c r="K8" s="138"/>
      <c r="L8" s="59">
        <f>H8*15</f>
        <v>2055</v>
      </c>
      <c r="M8" s="59"/>
      <c r="N8" s="60"/>
      <c r="O8" s="60"/>
      <c r="P8" s="61"/>
      <c r="R8" s="60"/>
    </row>
    <row r="9" spans="1:18" s="19" customFormat="1" ht="15">
      <c r="B9" s="111">
        <v>4</v>
      </c>
      <c r="C9" s="122"/>
      <c r="D9" s="123"/>
      <c r="E9" s="377">
        <v>60</v>
      </c>
      <c r="F9" s="112">
        <v>4</v>
      </c>
      <c r="G9" s="378">
        <f t="shared" ref="G9:H24" si="0">G8-E9+C9</f>
        <v>1995</v>
      </c>
      <c r="H9" s="209">
        <f t="shared" si="0"/>
        <v>133</v>
      </c>
      <c r="I9" s="478">
        <v>100</v>
      </c>
      <c r="J9" s="477" t="s">
        <v>155</v>
      </c>
      <c r="K9" s="379"/>
      <c r="L9" s="19">
        <f>F9*15</f>
        <v>60</v>
      </c>
      <c r="N9" s="34"/>
      <c r="O9" s="34"/>
      <c r="P9" s="34"/>
      <c r="R9" s="34"/>
    </row>
    <row r="10" spans="1:18" s="19" customFormat="1" ht="15">
      <c r="B10" s="111">
        <v>15</v>
      </c>
      <c r="C10" s="122"/>
      <c r="D10" s="123"/>
      <c r="E10" s="377">
        <v>60</v>
      </c>
      <c r="F10" s="112">
        <v>4</v>
      </c>
      <c r="G10" s="378">
        <f t="shared" si="0"/>
        <v>1935</v>
      </c>
      <c r="H10" s="209">
        <f t="shared" si="0"/>
        <v>129</v>
      </c>
      <c r="I10" s="125">
        <v>154</v>
      </c>
      <c r="J10" s="477" t="s">
        <v>155</v>
      </c>
      <c r="K10" s="380"/>
      <c r="L10" s="19">
        <f t="shared" ref="L10:L56" si="1">F10*15</f>
        <v>60</v>
      </c>
      <c r="N10" s="34"/>
      <c r="O10" s="34"/>
      <c r="P10" s="34"/>
      <c r="R10" s="34"/>
    </row>
    <row r="11" spans="1:18" s="19" customFormat="1" ht="15">
      <c r="B11" s="111">
        <v>17</v>
      </c>
      <c r="C11" s="122"/>
      <c r="D11" s="123"/>
      <c r="E11" s="123">
        <v>300</v>
      </c>
      <c r="F11" s="123">
        <v>20</v>
      </c>
      <c r="G11" s="378">
        <f t="shared" si="0"/>
        <v>1635</v>
      </c>
      <c r="H11" s="209">
        <f t="shared" si="0"/>
        <v>109</v>
      </c>
      <c r="I11" s="125">
        <v>165</v>
      </c>
      <c r="J11" s="477" t="s">
        <v>154</v>
      </c>
      <c r="K11" s="380"/>
      <c r="L11" s="19">
        <f t="shared" si="1"/>
        <v>300</v>
      </c>
      <c r="N11" s="34"/>
      <c r="O11" s="34"/>
      <c r="P11" s="34"/>
      <c r="R11" s="34"/>
    </row>
    <row r="12" spans="1:18" s="19" customFormat="1" ht="15">
      <c r="B12" s="111">
        <v>28</v>
      </c>
      <c r="C12" s="122"/>
      <c r="D12" s="123"/>
      <c r="E12" s="377">
        <v>150</v>
      </c>
      <c r="F12" s="112">
        <v>10</v>
      </c>
      <c r="G12" s="378">
        <f t="shared" si="0"/>
        <v>1485</v>
      </c>
      <c r="H12" s="209">
        <f t="shared" si="0"/>
        <v>99</v>
      </c>
      <c r="I12" s="125">
        <v>217</v>
      </c>
      <c r="J12" s="477" t="s">
        <v>154</v>
      </c>
      <c r="K12" s="380"/>
      <c r="L12" s="19">
        <f t="shared" si="1"/>
        <v>150</v>
      </c>
      <c r="N12" s="34"/>
      <c r="O12" s="34"/>
      <c r="P12" s="34"/>
      <c r="R12" s="34"/>
    </row>
    <row r="13" spans="1:18" s="19" customFormat="1" ht="15">
      <c r="B13" s="111">
        <v>30</v>
      </c>
      <c r="C13" s="122"/>
      <c r="D13" s="123"/>
      <c r="E13" s="381">
        <v>45</v>
      </c>
      <c r="F13" s="112">
        <v>3</v>
      </c>
      <c r="G13" s="378">
        <f t="shared" si="0"/>
        <v>1440</v>
      </c>
      <c r="H13" s="209">
        <f t="shared" si="0"/>
        <v>96</v>
      </c>
      <c r="I13" s="125">
        <v>228</v>
      </c>
      <c r="J13" s="477" t="s">
        <v>155</v>
      </c>
      <c r="K13" s="379"/>
      <c r="L13" s="19">
        <f t="shared" si="1"/>
        <v>45</v>
      </c>
      <c r="N13" s="34"/>
      <c r="O13" s="33"/>
      <c r="P13" s="34"/>
      <c r="R13" s="34"/>
    </row>
    <row r="14" spans="1:18" s="38" customFormat="1" ht="15">
      <c r="A14" s="19"/>
      <c r="B14" s="111"/>
      <c r="C14" s="122"/>
      <c r="D14" s="123"/>
      <c r="E14" s="382"/>
      <c r="F14" s="112"/>
      <c r="G14" s="378">
        <f t="shared" si="0"/>
        <v>1440</v>
      </c>
      <c r="H14" s="209">
        <f t="shared" si="0"/>
        <v>96</v>
      </c>
      <c r="I14" s="125"/>
      <c r="J14" s="477"/>
      <c r="K14" s="383"/>
      <c r="L14" s="19">
        <f t="shared" si="1"/>
        <v>0</v>
      </c>
      <c r="N14" s="50"/>
      <c r="O14" s="46"/>
      <c r="P14" s="46"/>
      <c r="R14" s="46"/>
    </row>
    <row r="15" spans="1:18" s="19" customFormat="1" ht="15.75">
      <c r="B15" s="111"/>
      <c r="C15" s="122"/>
      <c r="D15" s="123"/>
      <c r="E15" s="382"/>
      <c r="F15" s="112"/>
      <c r="G15" s="378">
        <f t="shared" si="0"/>
        <v>1440</v>
      </c>
      <c r="H15" s="209">
        <f t="shared" si="0"/>
        <v>96</v>
      </c>
      <c r="I15" s="217"/>
      <c r="J15" s="477"/>
      <c r="K15" s="110"/>
      <c r="L15" s="19">
        <f t="shared" si="1"/>
        <v>0</v>
      </c>
      <c r="N15" s="50"/>
      <c r="O15" s="34"/>
      <c r="P15" s="34"/>
      <c r="R15" s="34"/>
    </row>
    <row r="16" spans="1:18" s="19" customFormat="1" ht="15.75">
      <c r="B16" s="121"/>
      <c r="C16" s="122"/>
      <c r="D16" s="123"/>
      <c r="E16" s="382"/>
      <c r="F16" s="112"/>
      <c r="G16" s="378">
        <f t="shared" si="0"/>
        <v>1440</v>
      </c>
      <c r="H16" s="209">
        <f t="shared" si="0"/>
        <v>96</v>
      </c>
      <c r="I16" s="218"/>
      <c r="J16" s="477"/>
      <c r="K16" s="123"/>
      <c r="L16" s="19">
        <f t="shared" si="1"/>
        <v>0</v>
      </c>
      <c r="N16" s="34"/>
      <c r="O16" s="34"/>
      <c r="P16" s="34"/>
      <c r="R16" s="34"/>
    </row>
    <row r="17" spans="1:16" s="19" customFormat="1" ht="15.75">
      <c r="B17" s="121"/>
      <c r="C17" s="122"/>
      <c r="D17" s="123"/>
      <c r="E17" s="216"/>
      <c r="F17" s="112"/>
      <c r="G17" s="378">
        <f t="shared" si="0"/>
        <v>1440</v>
      </c>
      <c r="H17" s="209">
        <f t="shared" si="0"/>
        <v>96</v>
      </c>
      <c r="I17" s="218"/>
      <c r="J17" s="477"/>
      <c r="K17" s="123"/>
      <c r="L17" s="19">
        <f t="shared" si="1"/>
        <v>0</v>
      </c>
      <c r="N17" s="34"/>
      <c r="O17" s="34"/>
      <c r="P17" s="34"/>
    </row>
    <row r="18" spans="1:16" s="19" customFormat="1" ht="15.75">
      <c r="B18" s="121"/>
      <c r="C18" s="122"/>
      <c r="D18" s="123"/>
      <c r="E18" s="216"/>
      <c r="F18" s="112"/>
      <c r="G18" s="378">
        <f t="shared" si="0"/>
        <v>1440</v>
      </c>
      <c r="H18" s="209">
        <f t="shared" si="0"/>
        <v>96</v>
      </c>
      <c r="I18" s="218"/>
      <c r="J18" s="479"/>
      <c r="K18" s="123"/>
      <c r="L18" s="19">
        <f t="shared" si="1"/>
        <v>0</v>
      </c>
      <c r="N18" s="34"/>
      <c r="O18" s="34"/>
      <c r="P18" s="34"/>
    </row>
    <row r="19" spans="1:16" s="19" customFormat="1" ht="15">
      <c r="B19" s="121"/>
      <c r="C19" s="122"/>
      <c r="D19" s="123"/>
      <c r="E19" s="216"/>
      <c r="F19" s="112"/>
      <c r="G19" s="378">
        <f t="shared" si="0"/>
        <v>1440</v>
      </c>
      <c r="H19" s="209">
        <f t="shared" si="0"/>
        <v>96</v>
      </c>
      <c r="I19" s="209"/>
      <c r="J19" s="480"/>
      <c r="K19" s="123"/>
      <c r="L19" s="19">
        <f t="shared" si="1"/>
        <v>0</v>
      </c>
      <c r="N19" s="34"/>
      <c r="O19" s="34"/>
      <c r="P19" s="34"/>
    </row>
    <row r="20" spans="1:16" s="19" customFormat="1" ht="15">
      <c r="A20" s="37"/>
      <c r="B20" s="118"/>
      <c r="C20" s="122"/>
      <c r="D20" s="123"/>
      <c r="E20" s="216"/>
      <c r="F20" s="112"/>
      <c r="G20" s="378">
        <f>G19-E20+C20</f>
        <v>1440</v>
      </c>
      <c r="H20" s="209">
        <f>H19-F20+D20</f>
        <v>96</v>
      </c>
      <c r="I20" s="209"/>
      <c r="J20" s="480"/>
      <c r="K20" s="123"/>
      <c r="L20" s="19">
        <f t="shared" si="1"/>
        <v>0</v>
      </c>
      <c r="N20" s="34"/>
      <c r="O20" s="34"/>
      <c r="P20" s="34"/>
    </row>
    <row r="21" spans="1:16" s="19" customFormat="1" ht="15">
      <c r="B21" s="118"/>
      <c r="C21" s="122"/>
      <c r="D21" s="123"/>
      <c r="E21" s="216"/>
      <c r="F21" s="112"/>
      <c r="G21" s="378">
        <f t="shared" si="0"/>
        <v>1440</v>
      </c>
      <c r="H21" s="209">
        <f t="shared" si="0"/>
        <v>96</v>
      </c>
      <c r="I21" s="209"/>
      <c r="J21" s="480"/>
      <c r="K21" s="123"/>
      <c r="L21" s="19">
        <f t="shared" si="1"/>
        <v>0</v>
      </c>
      <c r="N21" s="34"/>
      <c r="O21" s="34"/>
      <c r="P21" s="34"/>
    </row>
    <row r="22" spans="1:16" s="19" customFormat="1" ht="15">
      <c r="B22" s="118"/>
      <c r="C22" s="122"/>
      <c r="D22" s="123"/>
      <c r="E22" s="216"/>
      <c r="F22" s="112"/>
      <c r="G22" s="378">
        <f t="shared" si="0"/>
        <v>1440</v>
      </c>
      <c r="H22" s="209">
        <f t="shared" si="0"/>
        <v>96</v>
      </c>
      <c r="I22" s="209"/>
      <c r="J22" s="480"/>
      <c r="K22" s="371"/>
      <c r="L22" s="19">
        <f t="shared" si="1"/>
        <v>0</v>
      </c>
      <c r="N22" s="34"/>
      <c r="O22" s="34"/>
      <c r="P22" s="34"/>
    </row>
    <row r="23" spans="1:16" s="19" customFormat="1" ht="15">
      <c r="B23" s="118"/>
      <c r="C23" s="122"/>
      <c r="D23" s="123"/>
      <c r="E23" s="216"/>
      <c r="F23" s="112"/>
      <c r="G23" s="378">
        <f t="shared" si="0"/>
        <v>1440</v>
      </c>
      <c r="H23" s="209">
        <f t="shared" si="0"/>
        <v>96</v>
      </c>
      <c r="I23" s="209"/>
      <c r="J23" s="480"/>
      <c r="K23" s="123"/>
      <c r="L23" s="19">
        <f t="shared" si="1"/>
        <v>0</v>
      </c>
      <c r="N23" s="34"/>
      <c r="O23" s="34"/>
      <c r="P23" s="34"/>
    </row>
    <row r="24" spans="1:16" s="19" customFormat="1">
      <c r="B24" s="118"/>
      <c r="C24" s="122"/>
      <c r="D24" s="123"/>
      <c r="E24" s="216"/>
      <c r="F24" s="123"/>
      <c r="G24" s="378">
        <f t="shared" si="0"/>
        <v>1440</v>
      </c>
      <c r="H24" s="209">
        <f t="shared" si="0"/>
        <v>96</v>
      </c>
      <c r="I24" s="209"/>
      <c r="J24" s="480"/>
      <c r="K24" s="123"/>
      <c r="L24" s="19">
        <f t="shared" si="1"/>
        <v>0</v>
      </c>
      <c r="N24" s="34"/>
      <c r="O24" s="34"/>
      <c r="P24" s="34"/>
    </row>
    <row r="25" spans="1:16" s="19" customFormat="1">
      <c r="B25" s="118"/>
      <c r="C25" s="122"/>
      <c r="D25" s="123"/>
      <c r="E25" s="216"/>
      <c r="F25" s="123"/>
      <c r="G25" s="378">
        <f t="shared" ref="G25:H40" si="2">G24-E25+C25</f>
        <v>1440</v>
      </c>
      <c r="H25" s="209">
        <f t="shared" si="2"/>
        <v>96</v>
      </c>
      <c r="I25" s="110"/>
      <c r="J25" s="481"/>
      <c r="K25" s="123"/>
      <c r="L25" s="19">
        <f t="shared" si="1"/>
        <v>0</v>
      </c>
      <c r="N25" s="34"/>
      <c r="O25" s="34"/>
      <c r="P25" s="34"/>
    </row>
    <row r="26" spans="1:16" s="19" customFormat="1" ht="15">
      <c r="B26" s="118"/>
      <c r="C26" s="122"/>
      <c r="D26" s="123"/>
      <c r="E26" s="216"/>
      <c r="F26" s="123"/>
      <c r="G26" s="378">
        <f t="shared" si="2"/>
        <v>1440</v>
      </c>
      <c r="H26" s="209">
        <f t="shared" si="2"/>
        <v>96</v>
      </c>
      <c r="I26" s="110"/>
      <c r="J26" s="481"/>
      <c r="K26" s="112"/>
      <c r="L26" s="19">
        <f t="shared" si="1"/>
        <v>0</v>
      </c>
      <c r="N26" s="34"/>
      <c r="O26" s="34"/>
      <c r="P26" s="34"/>
    </row>
    <row r="27" spans="1:16" s="19" customFormat="1">
      <c r="B27" s="118"/>
      <c r="C27" s="122"/>
      <c r="D27" s="123"/>
      <c r="E27" s="216"/>
      <c r="F27" s="123"/>
      <c r="G27" s="378">
        <f t="shared" si="2"/>
        <v>1440</v>
      </c>
      <c r="H27" s="209">
        <f t="shared" si="2"/>
        <v>96</v>
      </c>
      <c r="I27" s="110"/>
      <c r="J27" s="481"/>
      <c r="K27" s="123"/>
      <c r="L27" s="19">
        <f t="shared" si="1"/>
        <v>0</v>
      </c>
      <c r="N27" s="34"/>
      <c r="O27" s="34"/>
      <c r="P27" s="34"/>
    </row>
    <row r="28" spans="1:16" s="19" customFormat="1">
      <c r="B28" s="118"/>
      <c r="C28" s="122"/>
      <c r="D28" s="123"/>
      <c r="E28" s="216"/>
      <c r="F28" s="123"/>
      <c r="G28" s="378">
        <f t="shared" si="2"/>
        <v>1440</v>
      </c>
      <c r="H28" s="209">
        <f t="shared" si="2"/>
        <v>96</v>
      </c>
      <c r="I28" s="371"/>
      <c r="J28" s="481"/>
      <c r="K28" s="123"/>
      <c r="L28" s="19">
        <f t="shared" si="1"/>
        <v>0</v>
      </c>
      <c r="N28" s="34"/>
      <c r="O28" s="34"/>
      <c r="P28" s="34"/>
    </row>
    <row r="29" spans="1:16" s="19" customFormat="1">
      <c r="B29" s="118"/>
      <c r="C29" s="115"/>
      <c r="D29" s="107"/>
      <c r="E29" s="119"/>
      <c r="F29" s="107"/>
      <c r="G29" s="116">
        <f t="shared" si="2"/>
        <v>1440</v>
      </c>
      <c r="H29" s="117">
        <f t="shared" si="2"/>
        <v>96</v>
      </c>
      <c r="I29" s="120"/>
      <c r="J29" s="482"/>
      <c r="K29" s="107"/>
      <c r="L29" s="19">
        <f t="shared" si="1"/>
        <v>0</v>
      </c>
      <c r="N29" s="34"/>
      <c r="O29" s="34"/>
      <c r="P29" s="34"/>
    </row>
    <row r="30" spans="1:16" s="19" customFormat="1">
      <c r="B30" s="107"/>
      <c r="C30" s="115"/>
      <c r="D30" s="107"/>
      <c r="E30" s="119"/>
      <c r="F30" s="107"/>
      <c r="G30" s="116">
        <f t="shared" si="2"/>
        <v>1440</v>
      </c>
      <c r="H30" s="117">
        <f t="shared" si="2"/>
        <v>96</v>
      </c>
      <c r="I30" s="107"/>
      <c r="J30" s="482"/>
      <c r="K30" s="107"/>
      <c r="L30" s="19">
        <f t="shared" si="1"/>
        <v>0</v>
      </c>
      <c r="N30" s="34"/>
      <c r="O30" s="34"/>
      <c r="P30" s="34"/>
    </row>
    <row r="31" spans="1:16" s="19" customFormat="1">
      <c r="B31" s="107"/>
      <c r="C31" s="115"/>
      <c r="D31" s="107"/>
      <c r="E31" s="119"/>
      <c r="F31" s="107"/>
      <c r="G31" s="116">
        <f t="shared" si="2"/>
        <v>1440</v>
      </c>
      <c r="H31" s="117">
        <f t="shared" si="2"/>
        <v>96</v>
      </c>
      <c r="I31" s="107"/>
      <c r="J31" s="482"/>
      <c r="K31" s="107"/>
      <c r="L31" s="19">
        <f t="shared" si="1"/>
        <v>0</v>
      </c>
      <c r="N31" s="34"/>
      <c r="O31" s="34"/>
      <c r="P31" s="34"/>
    </row>
    <row r="32" spans="1:16" s="19" customFormat="1">
      <c r="B32" s="107"/>
      <c r="C32" s="115"/>
      <c r="D32" s="107"/>
      <c r="E32" s="119"/>
      <c r="F32" s="107"/>
      <c r="G32" s="116">
        <f t="shared" si="2"/>
        <v>1440</v>
      </c>
      <c r="H32" s="117">
        <f t="shared" si="2"/>
        <v>96</v>
      </c>
      <c r="I32" s="107"/>
      <c r="J32" s="482"/>
      <c r="K32" s="107"/>
      <c r="L32" s="19">
        <f t="shared" si="1"/>
        <v>0</v>
      </c>
      <c r="N32" s="34"/>
      <c r="O32" s="34"/>
      <c r="P32" s="34"/>
    </row>
    <row r="33" spans="2:16" s="19" customFormat="1">
      <c r="B33" s="107"/>
      <c r="C33" s="115"/>
      <c r="D33" s="107"/>
      <c r="E33" s="119"/>
      <c r="F33" s="107"/>
      <c r="G33" s="116">
        <f t="shared" si="2"/>
        <v>1440</v>
      </c>
      <c r="H33" s="117">
        <f t="shared" si="2"/>
        <v>96</v>
      </c>
      <c r="I33" s="107"/>
      <c r="J33" s="482"/>
      <c r="K33" s="107"/>
      <c r="L33" s="19">
        <f t="shared" si="1"/>
        <v>0</v>
      </c>
      <c r="N33" s="34"/>
      <c r="O33" s="34"/>
      <c r="P33" s="34"/>
    </row>
    <row r="34" spans="2:16" s="19" customFormat="1">
      <c r="B34" s="107"/>
      <c r="C34" s="115"/>
      <c r="D34" s="107"/>
      <c r="E34" s="119"/>
      <c r="F34" s="107"/>
      <c r="G34" s="116">
        <f t="shared" si="2"/>
        <v>1440</v>
      </c>
      <c r="H34" s="117">
        <f t="shared" si="2"/>
        <v>96</v>
      </c>
      <c r="I34" s="107"/>
      <c r="J34" s="482"/>
      <c r="K34" s="107"/>
      <c r="L34" s="19">
        <f t="shared" si="1"/>
        <v>0</v>
      </c>
      <c r="N34" s="34"/>
      <c r="O34" s="34"/>
      <c r="P34" s="34"/>
    </row>
    <row r="35" spans="2:16" s="19" customFormat="1">
      <c r="C35" s="30"/>
      <c r="E35" s="41"/>
      <c r="G35" s="47">
        <f t="shared" si="2"/>
        <v>1440</v>
      </c>
      <c r="H35" s="42">
        <f t="shared" si="2"/>
        <v>96</v>
      </c>
      <c r="J35" s="483"/>
      <c r="L35" s="19">
        <f t="shared" si="1"/>
        <v>0</v>
      </c>
      <c r="N35" s="34"/>
      <c r="O35" s="34"/>
      <c r="P35" s="34"/>
    </row>
    <row r="36" spans="2:16" s="19" customFormat="1">
      <c r="C36" s="30"/>
      <c r="E36" s="41"/>
      <c r="G36" s="47">
        <f t="shared" si="2"/>
        <v>1440</v>
      </c>
      <c r="H36" s="19">
        <f t="shared" si="2"/>
        <v>96</v>
      </c>
      <c r="J36" s="483"/>
      <c r="L36" s="19">
        <f t="shared" si="1"/>
        <v>0</v>
      </c>
      <c r="N36" s="34"/>
      <c r="O36" s="34"/>
      <c r="P36" s="34"/>
    </row>
    <row r="37" spans="2:16" s="19" customFormat="1">
      <c r="C37" s="30"/>
      <c r="E37" s="41"/>
      <c r="G37" s="47">
        <f t="shared" si="2"/>
        <v>1440</v>
      </c>
      <c r="H37" s="19">
        <f t="shared" si="2"/>
        <v>96</v>
      </c>
      <c r="J37" s="483"/>
      <c r="L37" s="19">
        <f t="shared" si="1"/>
        <v>0</v>
      </c>
      <c r="N37" s="34"/>
      <c r="O37" s="34"/>
      <c r="P37" s="34"/>
    </row>
    <row r="38" spans="2:16" s="19" customFormat="1">
      <c r="C38" s="30"/>
      <c r="E38" s="41"/>
      <c r="G38" s="47">
        <f t="shared" si="2"/>
        <v>1440</v>
      </c>
      <c r="H38" s="19">
        <f t="shared" si="2"/>
        <v>96</v>
      </c>
      <c r="J38" s="483"/>
      <c r="L38" s="19">
        <f t="shared" si="1"/>
        <v>0</v>
      </c>
      <c r="N38" s="34"/>
      <c r="O38" s="34"/>
      <c r="P38" s="34"/>
    </row>
    <row r="39" spans="2:16" s="19" customFormat="1">
      <c r="C39" s="30"/>
      <c r="E39" s="41"/>
      <c r="G39" s="47">
        <f t="shared" si="2"/>
        <v>1440</v>
      </c>
      <c r="H39" s="19">
        <f t="shared" si="2"/>
        <v>96</v>
      </c>
      <c r="J39" s="483"/>
      <c r="L39" s="19">
        <f t="shared" si="1"/>
        <v>0</v>
      </c>
      <c r="N39" s="34"/>
      <c r="O39" s="34"/>
      <c r="P39" s="34"/>
    </row>
    <row r="40" spans="2:16" s="19" customFormat="1">
      <c r="C40" s="30"/>
      <c r="E40" s="41"/>
      <c r="G40" s="47">
        <f t="shared" si="2"/>
        <v>1440</v>
      </c>
      <c r="H40" s="19">
        <f t="shared" si="2"/>
        <v>96</v>
      </c>
      <c r="J40" s="483"/>
      <c r="L40" s="19">
        <f t="shared" si="1"/>
        <v>0</v>
      </c>
      <c r="N40" s="34"/>
      <c r="O40" s="34"/>
      <c r="P40" s="34"/>
    </row>
    <row r="41" spans="2:16" s="19" customFormat="1">
      <c r="C41" s="30"/>
      <c r="E41" s="41"/>
      <c r="G41" s="47">
        <f t="shared" ref="G41:H56" si="3">G40-E41+C41</f>
        <v>1440</v>
      </c>
      <c r="H41" s="19">
        <f t="shared" si="3"/>
        <v>96</v>
      </c>
      <c r="J41" s="483"/>
      <c r="L41" s="19">
        <f t="shared" si="1"/>
        <v>0</v>
      </c>
      <c r="N41" s="34"/>
      <c r="O41" s="34"/>
      <c r="P41" s="34"/>
    </row>
    <row r="42" spans="2:16" s="19" customFormat="1">
      <c r="C42" s="30"/>
      <c r="E42" s="41"/>
      <c r="G42" s="47">
        <f t="shared" si="3"/>
        <v>1440</v>
      </c>
      <c r="H42" s="19">
        <f t="shared" si="3"/>
        <v>96</v>
      </c>
      <c r="J42" s="483"/>
      <c r="L42" s="19">
        <f t="shared" si="1"/>
        <v>0</v>
      </c>
      <c r="N42" s="34"/>
      <c r="O42" s="34"/>
      <c r="P42" s="34"/>
    </row>
    <row r="43" spans="2:16" s="19" customFormat="1">
      <c r="C43" s="30"/>
      <c r="E43" s="41"/>
      <c r="G43" s="47">
        <f t="shared" si="3"/>
        <v>1440</v>
      </c>
      <c r="H43" s="19">
        <f t="shared" si="3"/>
        <v>96</v>
      </c>
      <c r="J43" s="483"/>
      <c r="L43" s="19">
        <f t="shared" si="1"/>
        <v>0</v>
      </c>
      <c r="N43" s="34"/>
      <c r="O43" s="34"/>
      <c r="P43" s="34"/>
    </row>
    <row r="44" spans="2:16" s="19" customFormat="1">
      <c r="C44" s="30"/>
      <c r="E44" s="41"/>
      <c r="G44" s="47">
        <f t="shared" si="3"/>
        <v>1440</v>
      </c>
      <c r="H44" s="19">
        <f t="shared" si="3"/>
        <v>96</v>
      </c>
      <c r="J44" s="483"/>
      <c r="L44" s="19">
        <f t="shared" si="1"/>
        <v>0</v>
      </c>
      <c r="N44" s="34"/>
      <c r="O44" s="34"/>
      <c r="P44" s="34"/>
    </row>
    <row r="45" spans="2:16" s="19" customFormat="1">
      <c r="C45" s="30"/>
      <c r="E45" s="41"/>
      <c r="G45" s="47">
        <f t="shared" si="3"/>
        <v>1440</v>
      </c>
      <c r="H45" s="19">
        <f t="shared" si="3"/>
        <v>96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1"/>
      <c r="G46" s="47">
        <f t="shared" si="3"/>
        <v>1440</v>
      </c>
      <c r="H46" s="19">
        <f t="shared" si="3"/>
        <v>96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1"/>
      <c r="G47" s="47">
        <f t="shared" si="3"/>
        <v>1440</v>
      </c>
      <c r="H47" s="19">
        <f t="shared" si="3"/>
        <v>96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1"/>
      <c r="G48" s="47">
        <f t="shared" si="3"/>
        <v>1440</v>
      </c>
      <c r="H48" s="19">
        <f t="shared" si="3"/>
        <v>96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1"/>
      <c r="G49" s="47">
        <f t="shared" si="3"/>
        <v>1440</v>
      </c>
      <c r="H49" s="19">
        <f t="shared" si="3"/>
        <v>96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1"/>
      <c r="G50" s="47">
        <f t="shared" si="3"/>
        <v>1440</v>
      </c>
      <c r="H50" s="19">
        <f t="shared" si="3"/>
        <v>96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1"/>
      <c r="G51" s="47">
        <f t="shared" si="3"/>
        <v>1440</v>
      </c>
      <c r="H51" s="19">
        <f t="shared" si="3"/>
        <v>96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1"/>
      <c r="G52" s="47">
        <f t="shared" si="3"/>
        <v>1440</v>
      </c>
      <c r="H52" s="19">
        <f t="shared" si="3"/>
        <v>96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1"/>
      <c r="G53" s="47">
        <f t="shared" si="3"/>
        <v>1440</v>
      </c>
      <c r="H53" s="19">
        <f t="shared" si="3"/>
        <v>96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1"/>
      <c r="G54" s="47">
        <f t="shared" si="3"/>
        <v>1440</v>
      </c>
      <c r="H54" s="19">
        <f t="shared" si="3"/>
        <v>96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1"/>
      <c r="G55" s="47">
        <f t="shared" si="3"/>
        <v>1440</v>
      </c>
      <c r="H55" s="19">
        <f t="shared" si="3"/>
        <v>96</v>
      </c>
      <c r="L55" s="19">
        <f t="shared" si="1"/>
        <v>0</v>
      </c>
      <c r="N55" s="34"/>
      <c r="O55" s="34"/>
      <c r="P55" s="34"/>
    </row>
    <row r="56" spans="1:16" s="19" customFormat="1">
      <c r="C56" s="30"/>
      <c r="E56" s="41"/>
      <c r="G56" s="47">
        <f t="shared" si="3"/>
        <v>1440</v>
      </c>
      <c r="H56" s="19">
        <f t="shared" si="3"/>
        <v>96</v>
      </c>
      <c r="L56" s="19">
        <f t="shared" si="1"/>
        <v>0</v>
      </c>
      <c r="N56" s="34"/>
      <c r="O56" s="34"/>
      <c r="P56" s="34"/>
    </row>
    <row r="57" spans="1:16" s="19" customFormat="1">
      <c r="C57" s="30"/>
      <c r="E57" s="41"/>
      <c r="G57" s="47">
        <f t="shared" ref="G57:H72" si="4">G56-E57+C57</f>
        <v>1440</v>
      </c>
      <c r="H57" s="19">
        <f t="shared" si="4"/>
        <v>96</v>
      </c>
      <c r="N57" s="34"/>
      <c r="O57" s="34"/>
      <c r="P57" s="34"/>
    </row>
    <row r="58" spans="1:16" s="19" customFormat="1">
      <c r="C58" s="30"/>
      <c r="E58" s="41"/>
      <c r="G58" s="47">
        <f t="shared" si="4"/>
        <v>1440</v>
      </c>
      <c r="H58" s="19">
        <f t="shared" si="4"/>
        <v>96</v>
      </c>
      <c r="N58" s="34"/>
      <c r="O58" s="34"/>
      <c r="P58" s="34"/>
    </row>
    <row r="59" spans="1:16" s="19" customFormat="1">
      <c r="C59" s="30"/>
      <c r="E59" s="41"/>
      <c r="G59" s="47">
        <f t="shared" si="4"/>
        <v>1440</v>
      </c>
      <c r="H59" s="19">
        <f t="shared" si="4"/>
        <v>96</v>
      </c>
      <c r="N59" s="34"/>
      <c r="O59" s="34"/>
      <c r="P59" s="34"/>
    </row>
    <row r="60" spans="1:16" s="19" customFormat="1">
      <c r="C60" s="30"/>
      <c r="E60" s="41"/>
      <c r="G60" s="47">
        <f t="shared" si="4"/>
        <v>1440</v>
      </c>
      <c r="H60" s="19">
        <f t="shared" si="4"/>
        <v>96</v>
      </c>
      <c r="N60" s="34"/>
      <c r="O60" s="34"/>
      <c r="P60" s="34"/>
    </row>
    <row r="61" spans="1:16" s="19" customFormat="1">
      <c r="C61" s="30"/>
      <c r="E61" s="41"/>
      <c r="G61" s="47">
        <f t="shared" si="4"/>
        <v>1440</v>
      </c>
      <c r="H61" s="19">
        <f t="shared" si="4"/>
        <v>96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75"/>
      <c r="G62" s="47">
        <f t="shared" si="4"/>
        <v>1440</v>
      </c>
      <c r="H62" s="19">
        <f t="shared" si="4"/>
        <v>96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5"/>
      <c r="G63" s="30">
        <f t="shared" si="4"/>
        <v>1440</v>
      </c>
      <c r="H63" s="19">
        <f t="shared" si="4"/>
        <v>96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5"/>
      <c r="F64" s="5"/>
      <c r="G64" s="6">
        <f t="shared" si="4"/>
        <v>1440</v>
      </c>
      <c r="H64" s="5">
        <f t="shared" si="4"/>
        <v>96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5"/>
      <c r="F65" s="5"/>
      <c r="G65" s="6">
        <f t="shared" si="4"/>
        <v>1440</v>
      </c>
      <c r="H65" s="5">
        <f t="shared" si="4"/>
        <v>96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5"/>
      <c r="F66" s="5"/>
      <c r="G66" s="6">
        <f t="shared" si="4"/>
        <v>1440</v>
      </c>
      <c r="H66" s="5">
        <f t="shared" si="4"/>
        <v>96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5"/>
      <c r="F67" s="5"/>
      <c r="G67" s="6">
        <f t="shared" si="4"/>
        <v>1440</v>
      </c>
      <c r="H67" s="5">
        <f t="shared" si="4"/>
        <v>96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5"/>
      <c r="F68" s="5"/>
      <c r="G68" s="6">
        <f t="shared" si="4"/>
        <v>1440</v>
      </c>
      <c r="H68" s="5">
        <f t="shared" si="4"/>
        <v>96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5"/>
      <c r="F69" s="5"/>
      <c r="G69" s="6">
        <f t="shared" si="4"/>
        <v>1440</v>
      </c>
      <c r="H69" s="5">
        <f t="shared" si="4"/>
        <v>96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5"/>
      <c r="F70" s="5"/>
      <c r="G70" s="6">
        <f t="shared" si="4"/>
        <v>1440</v>
      </c>
      <c r="H70" s="5">
        <f t="shared" si="4"/>
        <v>96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75"/>
      <c r="F71" s="5"/>
      <c r="G71" s="6">
        <f t="shared" si="4"/>
        <v>1440</v>
      </c>
      <c r="H71" s="5">
        <f t="shared" si="4"/>
        <v>96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1440</v>
      </c>
      <c r="H72" s="5">
        <f t="shared" si="4"/>
        <v>96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1440</v>
      </c>
      <c r="H73" s="5">
        <f t="shared" si="6"/>
        <v>96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1440</v>
      </c>
      <c r="H74" s="5">
        <f t="shared" si="6"/>
        <v>96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1440</v>
      </c>
      <c r="H75" s="5">
        <f t="shared" si="6"/>
        <v>96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1440</v>
      </c>
      <c r="H76" s="5">
        <f t="shared" si="6"/>
        <v>96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1440</v>
      </c>
      <c r="H77" s="5">
        <f t="shared" si="6"/>
        <v>96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1440</v>
      </c>
      <c r="H78" s="5">
        <f t="shared" si="6"/>
        <v>96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1440</v>
      </c>
      <c r="H79" s="5">
        <f t="shared" si="6"/>
        <v>96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1440</v>
      </c>
      <c r="H80" s="5">
        <f t="shared" si="6"/>
        <v>96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1440</v>
      </c>
      <c r="H81" s="5">
        <f t="shared" si="6"/>
        <v>96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1440</v>
      </c>
      <c r="H82" s="5">
        <f t="shared" si="6"/>
        <v>96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1440</v>
      </c>
      <c r="H83" s="5">
        <f t="shared" si="6"/>
        <v>96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1440</v>
      </c>
      <c r="H84" s="5">
        <f t="shared" si="6"/>
        <v>96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1440</v>
      </c>
      <c r="H85" s="5">
        <f t="shared" si="6"/>
        <v>96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1440</v>
      </c>
      <c r="H86" s="5">
        <f t="shared" si="6"/>
        <v>96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1440</v>
      </c>
      <c r="H87" s="5">
        <f t="shared" si="6"/>
        <v>96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1440</v>
      </c>
      <c r="H88" s="5">
        <f t="shared" si="6"/>
        <v>96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1440</v>
      </c>
      <c r="H89" s="5">
        <f t="shared" si="7"/>
        <v>96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1440</v>
      </c>
      <c r="H90" s="5">
        <f t="shared" si="7"/>
        <v>96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1440</v>
      </c>
      <c r="H91" s="5">
        <f t="shared" si="7"/>
        <v>96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1440</v>
      </c>
      <c r="H92" s="5">
        <f t="shared" si="7"/>
        <v>96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1440</v>
      </c>
      <c r="H93" s="5">
        <f t="shared" si="7"/>
        <v>96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1440</v>
      </c>
      <c r="H94" s="5">
        <f t="shared" si="7"/>
        <v>96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1440</v>
      </c>
      <c r="H95" s="5">
        <f t="shared" si="7"/>
        <v>96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1440</v>
      </c>
      <c r="H96" s="5">
        <f t="shared" si="7"/>
        <v>96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1440</v>
      </c>
      <c r="H97" s="5">
        <f t="shared" si="7"/>
        <v>96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1440</v>
      </c>
      <c r="H98" s="5">
        <f t="shared" si="7"/>
        <v>96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1440</v>
      </c>
      <c r="H99" s="5">
        <f t="shared" si="7"/>
        <v>96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1440</v>
      </c>
      <c r="H100" s="5">
        <f t="shared" si="7"/>
        <v>96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1440</v>
      </c>
      <c r="H101" s="5">
        <f t="shared" si="7"/>
        <v>96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1440</v>
      </c>
      <c r="H102" s="5">
        <f t="shared" si="7"/>
        <v>96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1440</v>
      </c>
      <c r="H103" s="5">
        <f t="shared" si="7"/>
        <v>96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1440</v>
      </c>
      <c r="H104" s="5">
        <f t="shared" si="7"/>
        <v>96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1440</v>
      </c>
      <c r="H105" s="5">
        <f t="shared" si="8"/>
        <v>96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1440</v>
      </c>
      <c r="H106" s="5">
        <f t="shared" si="8"/>
        <v>96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1440</v>
      </c>
      <c r="H107" s="5">
        <f t="shared" si="8"/>
        <v>96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1440</v>
      </c>
      <c r="H108" s="5">
        <f t="shared" si="8"/>
        <v>96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1440</v>
      </c>
      <c r="H109" s="5">
        <f t="shared" si="8"/>
        <v>96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1440</v>
      </c>
      <c r="H110" s="5">
        <f t="shared" si="8"/>
        <v>96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1440</v>
      </c>
      <c r="H111" s="5">
        <f t="shared" si="8"/>
        <v>96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1440</v>
      </c>
      <c r="H112" s="5">
        <f t="shared" si="8"/>
        <v>96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1440</v>
      </c>
      <c r="H113" s="5">
        <f t="shared" si="8"/>
        <v>96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1440</v>
      </c>
      <c r="H114" s="5">
        <f t="shared" si="8"/>
        <v>96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1440</v>
      </c>
      <c r="H115" s="5">
        <f t="shared" si="8"/>
        <v>96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1440</v>
      </c>
      <c r="H116" s="5">
        <f t="shared" si="8"/>
        <v>96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1440</v>
      </c>
      <c r="H117" s="5">
        <f t="shared" si="8"/>
        <v>96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1440</v>
      </c>
      <c r="H118" s="5">
        <f t="shared" si="8"/>
        <v>96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1440</v>
      </c>
      <c r="H119" s="5">
        <f t="shared" si="8"/>
        <v>96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1440</v>
      </c>
      <c r="H120" s="5">
        <f t="shared" si="8"/>
        <v>96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1440</v>
      </c>
      <c r="H121" s="5">
        <f t="shared" si="9"/>
        <v>96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1440</v>
      </c>
      <c r="H122" s="5">
        <f t="shared" si="9"/>
        <v>96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1440</v>
      </c>
      <c r="H123" s="5">
        <f t="shared" si="9"/>
        <v>96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1440</v>
      </c>
      <c r="H124" s="5">
        <f t="shared" si="9"/>
        <v>96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1440</v>
      </c>
      <c r="H125" s="5">
        <f t="shared" si="9"/>
        <v>96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1440</v>
      </c>
      <c r="H126" s="5">
        <f t="shared" si="9"/>
        <v>96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1440</v>
      </c>
      <c r="H127" s="5">
        <f t="shared" si="9"/>
        <v>96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1440</v>
      </c>
      <c r="H128" s="5">
        <f t="shared" si="9"/>
        <v>96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1440</v>
      </c>
      <c r="H129" s="5">
        <f t="shared" si="9"/>
        <v>96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1440</v>
      </c>
      <c r="H130" s="5">
        <f t="shared" si="9"/>
        <v>96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1440</v>
      </c>
      <c r="H131" s="5">
        <f t="shared" si="9"/>
        <v>96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1440</v>
      </c>
      <c r="H132" s="5">
        <f t="shared" si="9"/>
        <v>96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1440</v>
      </c>
      <c r="H133" s="5">
        <f t="shared" si="9"/>
        <v>96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1440</v>
      </c>
      <c r="H134" s="5">
        <f t="shared" si="9"/>
        <v>96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1440</v>
      </c>
      <c r="H135" s="5">
        <f t="shared" si="9"/>
        <v>96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1440</v>
      </c>
      <c r="H136" s="5">
        <f t="shared" si="9"/>
        <v>96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1440</v>
      </c>
      <c r="H137" s="5">
        <f t="shared" si="11"/>
        <v>96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1440</v>
      </c>
      <c r="H138" s="5">
        <f t="shared" si="11"/>
        <v>96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1440</v>
      </c>
      <c r="H139" s="5">
        <f t="shared" si="11"/>
        <v>96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1440</v>
      </c>
      <c r="H140" s="5">
        <f t="shared" si="11"/>
        <v>96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1440</v>
      </c>
      <c r="H141" s="5">
        <f t="shared" si="11"/>
        <v>96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1440</v>
      </c>
      <c r="H142" s="5">
        <f t="shared" si="11"/>
        <v>96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1440</v>
      </c>
      <c r="H143" s="5">
        <f t="shared" si="11"/>
        <v>96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1440</v>
      </c>
      <c r="H144" s="5">
        <f t="shared" si="11"/>
        <v>96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1440</v>
      </c>
      <c r="H145" s="5">
        <f t="shared" si="11"/>
        <v>96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1440</v>
      </c>
      <c r="H146" s="5">
        <f t="shared" si="11"/>
        <v>96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1440</v>
      </c>
      <c r="H147" s="5">
        <f t="shared" si="11"/>
        <v>96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1440</v>
      </c>
      <c r="H148" s="5">
        <f t="shared" si="11"/>
        <v>96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1440</v>
      </c>
      <c r="H149" s="5">
        <f t="shared" si="11"/>
        <v>96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1440</v>
      </c>
      <c r="H150" s="5">
        <f t="shared" si="11"/>
        <v>96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1440</v>
      </c>
      <c r="H151" s="5">
        <f t="shared" si="11"/>
        <v>96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1440</v>
      </c>
      <c r="H152" s="5">
        <f t="shared" si="11"/>
        <v>96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1440</v>
      </c>
      <c r="H153" s="5">
        <f t="shared" si="12"/>
        <v>96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1440</v>
      </c>
      <c r="H154" s="5">
        <f t="shared" si="12"/>
        <v>96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1440</v>
      </c>
      <c r="H155" s="5">
        <f t="shared" si="12"/>
        <v>96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1440</v>
      </c>
      <c r="H156" s="5">
        <f t="shared" si="12"/>
        <v>96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1440</v>
      </c>
      <c r="H157" s="5">
        <f t="shared" si="12"/>
        <v>96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1440</v>
      </c>
      <c r="H158" s="5">
        <f t="shared" si="12"/>
        <v>96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1440</v>
      </c>
      <c r="H159" s="5">
        <f t="shared" si="12"/>
        <v>96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1440</v>
      </c>
      <c r="H160" s="5">
        <f t="shared" si="12"/>
        <v>96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1440</v>
      </c>
      <c r="H161" s="5">
        <f t="shared" si="12"/>
        <v>96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1440</v>
      </c>
      <c r="H162" s="5">
        <f t="shared" si="12"/>
        <v>96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1440</v>
      </c>
      <c r="H163" s="5">
        <f t="shared" si="12"/>
        <v>96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1440</v>
      </c>
      <c r="H164" s="5">
        <f t="shared" si="12"/>
        <v>96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1440</v>
      </c>
      <c r="H165" s="5">
        <f t="shared" si="12"/>
        <v>96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1440</v>
      </c>
      <c r="H166" s="5">
        <f t="shared" si="12"/>
        <v>96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1440</v>
      </c>
      <c r="H167" s="5">
        <f t="shared" si="12"/>
        <v>96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1440</v>
      </c>
      <c r="H168" s="5">
        <f t="shared" si="12"/>
        <v>96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1440</v>
      </c>
      <c r="H169" s="5">
        <f t="shared" si="13"/>
        <v>96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1440</v>
      </c>
      <c r="H170" s="5">
        <f t="shared" si="13"/>
        <v>96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1440</v>
      </c>
      <c r="H171" s="5">
        <f t="shared" si="13"/>
        <v>96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1440</v>
      </c>
      <c r="H172" s="5">
        <f t="shared" si="13"/>
        <v>96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1440</v>
      </c>
      <c r="H173" s="5">
        <f t="shared" si="13"/>
        <v>96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1440</v>
      </c>
      <c r="H174" s="5">
        <f t="shared" si="13"/>
        <v>96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1440</v>
      </c>
      <c r="H175" s="5">
        <f t="shared" si="13"/>
        <v>96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1440</v>
      </c>
      <c r="H176" s="5">
        <f t="shared" si="13"/>
        <v>96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1440</v>
      </c>
      <c r="H177" s="5">
        <f t="shared" si="13"/>
        <v>96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1440</v>
      </c>
      <c r="H178" s="5">
        <f t="shared" si="13"/>
        <v>96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1440</v>
      </c>
      <c r="H179" s="5">
        <f t="shared" si="13"/>
        <v>96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1440</v>
      </c>
      <c r="H180" s="5">
        <f t="shared" si="13"/>
        <v>96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1440</v>
      </c>
      <c r="H181" s="5">
        <f t="shared" si="13"/>
        <v>96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1440</v>
      </c>
      <c r="H182" s="5">
        <f t="shared" si="13"/>
        <v>96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1440</v>
      </c>
      <c r="H183" s="5">
        <f t="shared" si="13"/>
        <v>96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1440</v>
      </c>
      <c r="H184" s="5">
        <f t="shared" si="13"/>
        <v>96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1440</v>
      </c>
      <c r="H185" s="5">
        <f t="shared" si="14"/>
        <v>96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1440</v>
      </c>
      <c r="H186" s="5">
        <f t="shared" si="14"/>
        <v>96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1440</v>
      </c>
      <c r="H187" s="5">
        <f t="shared" si="14"/>
        <v>96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1440</v>
      </c>
      <c r="H188" s="5">
        <f t="shared" si="14"/>
        <v>96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1440</v>
      </c>
      <c r="H189" s="5">
        <f t="shared" si="14"/>
        <v>96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1440</v>
      </c>
      <c r="H190" s="5">
        <f t="shared" si="14"/>
        <v>96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1440</v>
      </c>
      <c r="H191" s="5">
        <f t="shared" si="14"/>
        <v>96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1440</v>
      </c>
      <c r="H192" s="5">
        <f t="shared" si="14"/>
        <v>96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1440</v>
      </c>
      <c r="H193" s="5">
        <f t="shared" si="14"/>
        <v>96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1440</v>
      </c>
      <c r="H194" s="5">
        <f t="shared" si="14"/>
        <v>96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1440</v>
      </c>
      <c r="H195" s="5">
        <f t="shared" si="14"/>
        <v>96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1440</v>
      </c>
      <c r="H196" s="5">
        <f t="shared" si="14"/>
        <v>96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1440</v>
      </c>
      <c r="H197" s="5">
        <f t="shared" si="14"/>
        <v>96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1440</v>
      </c>
      <c r="H198" s="5">
        <f t="shared" si="14"/>
        <v>96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1440</v>
      </c>
      <c r="H199" s="5">
        <f t="shared" si="14"/>
        <v>96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1440</v>
      </c>
      <c r="H200" s="5">
        <f t="shared" si="14"/>
        <v>96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1440</v>
      </c>
      <c r="H201" s="5">
        <f t="shared" si="16"/>
        <v>96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1440</v>
      </c>
      <c r="H202" s="5">
        <f t="shared" si="16"/>
        <v>96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1440</v>
      </c>
      <c r="H203" s="5">
        <f t="shared" si="16"/>
        <v>96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1440</v>
      </c>
      <c r="H204" s="5">
        <f t="shared" si="16"/>
        <v>96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1440</v>
      </c>
      <c r="H205" s="5">
        <f t="shared" si="16"/>
        <v>96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1440</v>
      </c>
      <c r="H206" s="5">
        <f t="shared" si="16"/>
        <v>96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1440</v>
      </c>
      <c r="H207" s="5">
        <f t="shared" si="16"/>
        <v>96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1440</v>
      </c>
      <c r="H208" s="5">
        <f t="shared" si="16"/>
        <v>96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1440</v>
      </c>
      <c r="H209" s="5">
        <f t="shared" si="16"/>
        <v>96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209"/>
  <sheetViews>
    <sheetView zoomScale="120" zoomScaleNormal="120" workbookViewId="0">
      <selection activeCell="B9" sqref="B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4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9.28515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4" t="s">
        <v>134</v>
      </c>
      <c r="D2" s="704"/>
      <c r="E2" s="704"/>
      <c r="F2" s="704"/>
      <c r="G2" s="704"/>
      <c r="H2" s="704"/>
      <c r="I2" s="704"/>
      <c r="J2" s="704"/>
      <c r="K2" s="704"/>
    </row>
    <row r="3" spans="1:18" ht="24.75" customHeight="1" thickBot="1">
      <c r="A3" s="1"/>
      <c r="C3" s="705"/>
      <c r="D3" s="705"/>
      <c r="E3" s="705"/>
      <c r="F3" s="705"/>
      <c r="G3" s="705"/>
      <c r="H3" s="705"/>
      <c r="I3" s="705"/>
      <c r="J3" s="705"/>
      <c r="K3" s="705"/>
    </row>
    <row r="4" spans="1:18" ht="24.75" thickTop="1" thickBot="1">
      <c r="A4" s="703"/>
      <c r="B4" s="703"/>
      <c r="C4" s="709" t="s">
        <v>22</v>
      </c>
      <c r="D4" s="709"/>
      <c r="E4" s="706" t="s">
        <v>142</v>
      </c>
      <c r="F4" s="707"/>
      <c r="G4" s="707"/>
      <c r="H4" s="707"/>
      <c r="I4" s="707"/>
      <c r="J4" s="707"/>
      <c r="K4" s="708"/>
      <c r="L4" s="467">
        <v>26</v>
      </c>
    </row>
    <row r="5" spans="1:18" ht="12" customHeight="1" thickTop="1" thickBot="1">
      <c r="A5" s="168"/>
      <c r="B5" s="169"/>
      <c r="C5" s="170"/>
      <c r="D5" s="168"/>
      <c r="E5" s="171"/>
      <c r="F5" s="169"/>
      <c r="G5" s="170"/>
      <c r="H5" s="168"/>
      <c r="I5" s="168"/>
      <c r="J5" s="168"/>
      <c r="K5" s="716" t="s">
        <v>20</v>
      </c>
      <c r="L5" s="717"/>
      <c r="M5" s="718"/>
      <c r="N5" s="373"/>
      <c r="O5" s="374"/>
      <c r="P5" s="375"/>
    </row>
    <row r="6" spans="1:18" ht="23.25" customHeight="1" thickBot="1">
      <c r="A6" s="710" t="s">
        <v>0</v>
      </c>
      <c r="B6" s="711"/>
      <c r="C6" s="712" t="s">
        <v>1</v>
      </c>
      <c r="D6" s="713"/>
      <c r="E6" s="714" t="s">
        <v>2</v>
      </c>
      <c r="F6" s="715"/>
      <c r="G6" s="712" t="s">
        <v>3</v>
      </c>
      <c r="H6" s="713"/>
      <c r="I6" s="172" t="s">
        <v>15</v>
      </c>
      <c r="J6" s="147" t="s">
        <v>7</v>
      </c>
      <c r="K6" s="372" t="s">
        <v>4</v>
      </c>
      <c r="L6" s="149" t="s">
        <v>19</v>
      </c>
      <c r="M6" s="148"/>
      <c r="N6" s="173" t="s">
        <v>8</v>
      </c>
      <c r="O6" s="173" t="s">
        <v>9</v>
      </c>
      <c r="P6" s="173" t="s">
        <v>8</v>
      </c>
      <c r="Q6" s="8"/>
      <c r="R6" s="4"/>
    </row>
    <row r="7" spans="1:18" ht="15" customHeight="1" thickTop="1" thickBot="1">
      <c r="A7" s="150" t="s">
        <v>17</v>
      </c>
      <c r="B7" s="376" t="s">
        <v>18</v>
      </c>
      <c r="C7" s="151" t="s">
        <v>10</v>
      </c>
      <c r="D7" s="152" t="s">
        <v>5</v>
      </c>
      <c r="E7" s="153" t="s">
        <v>10</v>
      </c>
      <c r="F7" s="142" t="s">
        <v>5</v>
      </c>
      <c r="G7" s="154" t="s">
        <v>10</v>
      </c>
      <c r="H7" s="142" t="s">
        <v>5</v>
      </c>
      <c r="I7" s="142" t="s">
        <v>16</v>
      </c>
      <c r="J7" s="174"/>
      <c r="K7" s="142" t="s">
        <v>11</v>
      </c>
      <c r="L7" s="142" t="s">
        <v>5</v>
      </c>
      <c r="M7" s="142" t="s">
        <v>6</v>
      </c>
      <c r="N7" s="155" t="s">
        <v>12</v>
      </c>
      <c r="O7" s="155" t="s">
        <v>13</v>
      </c>
      <c r="P7" s="155" t="s">
        <v>14</v>
      </c>
    </row>
    <row r="8" spans="1:18" s="27" customFormat="1" ht="20.25" customHeight="1">
      <c r="A8" s="127" t="s">
        <v>152</v>
      </c>
      <c r="B8" s="132"/>
      <c r="C8" s="133"/>
      <c r="D8" s="134"/>
      <c r="E8" s="135"/>
      <c r="F8" s="136"/>
      <c r="G8" s="133">
        <v>0</v>
      </c>
      <c r="H8" s="134">
        <v>0</v>
      </c>
      <c r="I8" s="137"/>
      <c r="J8" s="136"/>
      <c r="K8" s="138"/>
      <c r="L8" s="470">
        <f>H8*27.22</f>
        <v>0</v>
      </c>
      <c r="M8" s="59"/>
      <c r="N8" s="60"/>
      <c r="O8" s="60"/>
      <c r="P8" s="61"/>
      <c r="R8" s="60"/>
    </row>
    <row r="9" spans="1:18" s="19" customFormat="1" ht="15.75">
      <c r="B9" s="111"/>
      <c r="C9" s="122"/>
      <c r="D9" s="123"/>
      <c r="E9" s="377"/>
      <c r="F9" s="112"/>
      <c r="G9" s="378">
        <f t="shared" ref="G9:H24" si="0">G8-E9+C9</f>
        <v>0</v>
      </c>
      <c r="H9" s="209">
        <f t="shared" si="0"/>
        <v>0</v>
      </c>
      <c r="I9" s="125"/>
      <c r="J9" s="215"/>
      <c r="K9" s="379"/>
      <c r="L9" s="19">
        <f>F9*27.22</f>
        <v>0</v>
      </c>
      <c r="N9" s="34"/>
      <c r="O9" s="34"/>
      <c r="P9" s="34"/>
      <c r="R9" s="34"/>
    </row>
    <row r="10" spans="1:18" s="19" customFormat="1" ht="15.75">
      <c r="B10" s="111"/>
      <c r="C10" s="122"/>
      <c r="D10" s="123"/>
      <c r="E10" s="377"/>
      <c r="F10" s="112"/>
      <c r="G10" s="378">
        <f t="shared" si="0"/>
        <v>0</v>
      </c>
      <c r="H10" s="209">
        <f t="shared" si="0"/>
        <v>0</v>
      </c>
      <c r="I10" s="125"/>
      <c r="J10" s="215"/>
      <c r="K10" s="380"/>
      <c r="L10" s="19">
        <f t="shared" ref="L10:L56" si="1">F10*27.22</f>
        <v>0</v>
      </c>
      <c r="N10" s="34"/>
      <c r="O10" s="34"/>
      <c r="P10" s="34"/>
      <c r="R10" s="34"/>
    </row>
    <row r="11" spans="1:18" s="19" customFormat="1" ht="15.75">
      <c r="B11" s="111"/>
      <c r="C11" s="122"/>
      <c r="D11" s="123"/>
      <c r="E11" s="123"/>
      <c r="F11" s="123"/>
      <c r="G11" s="378">
        <f t="shared" si="0"/>
        <v>0</v>
      </c>
      <c r="H11" s="209">
        <f t="shared" si="0"/>
        <v>0</v>
      </c>
      <c r="I11" s="125"/>
      <c r="J11" s="215"/>
      <c r="K11" s="380"/>
      <c r="L11" s="19">
        <f t="shared" si="1"/>
        <v>0</v>
      </c>
      <c r="N11" s="34"/>
      <c r="O11" s="34"/>
      <c r="P11" s="34"/>
      <c r="R11" s="34"/>
    </row>
    <row r="12" spans="1:18" s="19" customFormat="1" ht="15.75">
      <c r="B12" s="111"/>
      <c r="C12" s="122"/>
      <c r="D12" s="123"/>
      <c r="E12" s="377"/>
      <c r="F12" s="112"/>
      <c r="G12" s="378">
        <f t="shared" si="0"/>
        <v>0</v>
      </c>
      <c r="H12" s="209">
        <f t="shared" si="0"/>
        <v>0</v>
      </c>
      <c r="I12" s="125"/>
      <c r="J12" s="215"/>
      <c r="K12" s="380"/>
      <c r="L12" s="19">
        <f t="shared" si="1"/>
        <v>0</v>
      </c>
      <c r="N12" s="34"/>
      <c r="O12" s="34"/>
      <c r="P12" s="34"/>
      <c r="R12" s="34"/>
    </row>
    <row r="13" spans="1:18" s="19" customFormat="1" ht="15.75">
      <c r="B13" s="111"/>
      <c r="C13" s="122"/>
      <c r="D13" s="123"/>
      <c r="E13" s="381"/>
      <c r="F13" s="112"/>
      <c r="G13" s="378">
        <f t="shared" si="0"/>
        <v>0</v>
      </c>
      <c r="H13" s="209">
        <f t="shared" si="0"/>
        <v>0</v>
      </c>
      <c r="I13" s="125"/>
      <c r="J13" s="215"/>
      <c r="K13" s="379"/>
      <c r="L13" s="19">
        <f t="shared" si="1"/>
        <v>0</v>
      </c>
      <c r="N13" s="34"/>
      <c r="O13" s="33"/>
      <c r="P13" s="34"/>
      <c r="R13" s="34"/>
    </row>
    <row r="14" spans="1:18" s="38" customFormat="1" ht="15.75">
      <c r="A14" s="19"/>
      <c r="B14" s="111"/>
      <c r="C14" s="122"/>
      <c r="D14" s="123"/>
      <c r="E14" s="382"/>
      <c r="F14" s="112"/>
      <c r="G14" s="378">
        <f t="shared" si="0"/>
        <v>0</v>
      </c>
      <c r="H14" s="209">
        <f t="shared" si="0"/>
        <v>0</v>
      </c>
      <c r="I14" s="125"/>
      <c r="J14" s="215"/>
      <c r="K14" s="383"/>
      <c r="L14" s="19">
        <f t="shared" si="1"/>
        <v>0</v>
      </c>
      <c r="N14" s="50"/>
      <c r="O14" s="46"/>
      <c r="P14" s="46"/>
      <c r="R14" s="46"/>
    </row>
    <row r="15" spans="1:18" s="19" customFormat="1" ht="15.75">
      <c r="B15" s="111"/>
      <c r="C15" s="122"/>
      <c r="D15" s="123"/>
      <c r="E15" s="382"/>
      <c r="F15" s="112"/>
      <c r="G15" s="378">
        <f t="shared" si="0"/>
        <v>0</v>
      </c>
      <c r="H15" s="209">
        <f t="shared" si="0"/>
        <v>0</v>
      </c>
      <c r="I15" s="217"/>
      <c r="J15" s="215"/>
      <c r="K15" s="110"/>
      <c r="L15" s="19">
        <f t="shared" si="1"/>
        <v>0</v>
      </c>
      <c r="N15" s="50"/>
      <c r="O15" s="34"/>
      <c r="P15" s="34"/>
      <c r="R15" s="34"/>
    </row>
    <row r="16" spans="1:18" s="19" customFormat="1" ht="15.75">
      <c r="B16" s="121"/>
      <c r="C16" s="122"/>
      <c r="D16" s="123"/>
      <c r="E16" s="382"/>
      <c r="F16" s="112"/>
      <c r="G16" s="378">
        <f t="shared" si="0"/>
        <v>0</v>
      </c>
      <c r="H16" s="209">
        <f t="shared" si="0"/>
        <v>0</v>
      </c>
      <c r="I16" s="218"/>
      <c r="J16" s="215"/>
      <c r="K16" s="123"/>
      <c r="L16" s="19">
        <f t="shared" si="1"/>
        <v>0</v>
      </c>
      <c r="N16" s="34"/>
      <c r="O16" s="34"/>
      <c r="P16" s="34"/>
      <c r="R16" s="34"/>
    </row>
    <row r="17" spans="1:16" s="19" customFormat="1" ht="15.75">
      <c r="B17" s="121"/>
      <c r="C17" s="122"/>
      <c r="D17" s="123"/>
      <c r="E17" s="216"/>
      <c r="F17" s="112"/>
      <c r="G17" s="378">
        <f t="shared" si="0"/>
        <v>0</v>
      </c>
      <c r="H17" s="209">
        <f t="shared" si="0"/>
        <v>0</v>
      </c>
      <c r="I17" s="218"/>
      <c r="J17" s="215"/>
      <c r="K17" s="123"/>
      <c r="L17" s="19">
        <f t="shared" si="1"/>
        <v>0</v>
      </c>
      <c r="N17" s="34"/>
      <c r="O17" s="34"/>
      <c r="P17" s="34"/>
    </row>
    <row r="18" spans="1:16" s="19" customFormat="1" ht="15.75">
      <c r="B18" s="121"/>
      <c r="C18" s="122"/>
      <c r="D18" s="123"/>
      <c r="E18" s="216"/>
      <c r="F18" s="112"/>
      <c r="G18" s="378">
        <f t="shared" si="0"/>
        <v>0</v>
      </c>
      <c r="H18" s="209">
        <f t="shared" si="0"/>
        <v>0</v>
      </c>
      <c r="I18" s="218"/>
      <c r="J18" s="218"/>
      <c r="K18" s="123"/>
      <c r="L18" s="19">
        <f t="shared" si="1"/>
        <v>0</v>
      </c>
      <c r="N18" s="34"/>
      <c r="O18" s="34"/>
      <c r="P18" s="34"/>
    </row>
    <row r="19" spans="1:16" s="19" customFormat="1" ht="15">
      <c r="B19" s="121"/>
      <c r="C19" s="122"/>
      <c r="D19" s="123"/>
      <c r="E19" s="216"/>
      <c r="F19" s="112"/>
      <c r="G19" s="378">
        <f t="shared" si="0"/>
        <v>0</v>
      </c>
      <c r="H19" s="209">
        <f t="shared" si="0"/>
        <v>0</v>
      </c>
      <c r="I19" s="209"/>
      <c r="J19" s="209"/>
      <c r="K19" s="123"/>
      <c r="L19" s="19">
        <f t="shared" si="1"/>
        <v>0</v>
      </c>
      <c r="N19" s="34"/>
      <c r="O19" s="34"/>
      <c r="P19" s="34"/>
    </row>
    <row r="20" spans="1:16" s="19" customFormat="1" ht="15">
      <c r="A20" s="37"/>
      <c r="B20" s="118"/>
      <c r="C20" s="122"/>
      <c r="D20" s="123"/>
      <c r="E20" s="216"/>
      <c r="F20" s="112"/>
      <c r="G20" s="378">
        <f>G19-E20+C20</f>
        <v>0</v>
      </c>
      <c r="H20" s="209">
        <f>H19-F20+D20</f>
        <v>0</v>
      </c>
      <c r="I20" s="209"/>
      <c r="J20" s="209"/>
      <c r="K20" s="123"/>
      <c r="L20" s="19">
        <f t="shared" si="1"/>
        <v>0</v>
      </c>
      <c r="N20" s="34"/>
      <c r="O20" s="34"/>
      <c r="P20" s="34"/>
    </row>
    <row r="21" spans="1:16" s="19" customFormat="1" ht="15">
      <c r="B21" s="118"/>
      <c r="C21" s="122"/>
      <c r="D21" s="123"/>
      <c r="E21" s="216"/>
      <c r="F21" s="112"/>
      <c r="G21" s="378">
        <f t="shared" si="0"/>
        <v>0</v>
      </c>
      <c r="H21" s="209">
        <f t="shared" si="0"/>
        <v>0</v>
      </c>
      <c r="I21" s="209"/>
      <c r="J21" s="209"/>
      <c r="K21" s="123"/>
      <c r="L21" s="19">
        <f t="shared" si="1"/>
        <v>0</v>
      </c>
      <c r="N21" s="34"/>
      <c r="O21" s="34"/>
      <c r="P21" s="34"/>
    </row>
    <row r="22" spans="1:16" s="19" customFormat="1" ht="15">
      <c r="B22" s="118"/>
      <c r="C22" s="122"/>
      <c r="D22" s="123"/>
      <c r="E22" s="216"/>
      <c r="F22" s="112"/>
      <c r="G22" s="378">
        <f t="shared" si="0"/>
        <v>0</v>
      </c>
      <c r="H22" s="209">
        <f t="shared" si="0"/>
        <v>0</v>
      </c>
      <c r="I22" s="209"/>
      <c r="J22" s="209"/>
      <c r="K22" s="371"/>
      <c r="L22" s="19">
        <f t="shared" si="1"/>
        <v>0</v>
      </c>
      <c r="N22" s="34"/>
      <c r="O22" s="34"/>
      <c r="P22" s="34"/>
    </row>
    <row r="23" spans="1:16" s="19" customFormat="1" ht="15">
      <c r="B23" s="118"/>
      <c r="C23" s="122"/>
      <c r="D23" s="123"/>
      <c r="E23" s="216"/>
      <c r="F23" s="112"/>
      <c r="G23" s="378">
        <f t="shared" si="0"/>
        <v>0</v>
      </c>
      <c r="H23" s="209">
        <f t="shared" si="0"/>
        <v>0</v>
      </c>
      <c r="I23" s="209"/>
      <c r="J23" s="209"/>
      <c r="K23" s="123"/>
      <c r="L23" s="19">
        <f t="shared" si="1"/>
        <v>0</v>
      </c>
      <c r="N23" s="34"/>
      <c r="O23" s="34"/>
      <c r="P23" s="34"/>
    </row>
    <row r="24" spans="1:16" s="19" customFormat="1">
      <c r="B24" s="118"/>
      <c r="C24" s="122"/>
      <c r="D24" s="123"/>
      <c r="E24" s="216"/>
      <c r="F24" s="123"/>
      <c r="G24" s="378">
        <f t="shared" si="0"/>
        <v>0</v>
      </c>
      <c r="H24" s="209">
        <f t="shared" si="0"/>
        <v>0</v>
      </c>
      <c r="I24" s="209"/>
      <c r="J24" s="209"/>
      <c r="K24" s="123"/>
      <c r="L24" s="19">
        <f t="shared" si="1"/>
        <v>0</v>
      </c>
      <c r="N24" s="34"/>
      <c r="O24" s="34"/>
      <c r="P24" s="34"/>
    </row>
    <row r="25" spans="1:16" s="19" customFormat="1">
      <c r="B25" s="118"/>
      <c r="C25" s="122"/>
      <c r="D25" s="123"/>
      <c r="E25" s="216"/>
      <c r="F25" s="123"/>
      <c r="G25" s="378">
        <f t="shared" ref="G25:H40" si="2">G24-E25+C25</f>
        <v>0</v>
      </c>
      <c r="H25" s="209">
        <f t="shared" si="2"/>
        <v>0</v>
      </c>
      <c r="I25" s="110"/>
      <c r="J25" s="110"/>
      <c r="K25" s="123"/>
      <c r="L25" s="19">
        <f t="shared" si="1"/>
        <v>0</v>
      </c>
      <c r="N25" s="34"/>
      <c r="O25" s="34"/>
      <c r="P25" s="34"/>
    </row>
    <row r="26" spans="1:16" s="19" customFormat="1" ht="15">
      <c r="B26" s="118"/>
      <c r="C26" s="122"/>
      <c r="D26" s="123"/>
      <c r="E26" s="216"/>
      <c r="F26" s="123"/>
      <c r="G26" s="378">
        <f t="shared" si="2"/>
        <v>0</v>
      </c>
      <c r="H26" s="209">
        <f t="shared" si="2"/>
        <v>0</v>
      </c>
      <c r="I26" s="110"/>
      <c r="J26" s="110"/>
      <c r="K26" s="112"/>
      <c r="L26" s="19">
        <f t="shared" si="1"/>
        <v>0</v>
      </c>
      <c r="N26" s="34"/>
      <c r="O26" s="34"/>
      <c r="P26" s="34"/>
    </row>
    <row r="27" spans="1:16" s="19" customFormat="1">
      <c r="B27" s="118"/>
      <c r="C27" s="122"/>
      <c r="D27" s="123"/>
      <c r="E27" s="216"/>
      <c r="F27" s="123"/>
      <c r="G27" s="378">
        <f t="shared" si="2"/>
        <v>0</v>
      </c>
      <c r="H27" s="209">
        <f t="shared" si="2"/>
        <v>0</v>
      </c>
      <c r="I27" s="110"/>
      <c r="J27" s="110"/>
      <c r="K27" s="123"/>
      <c r="L27" s="19">
        <f t="shared" si="1"/>
        <v>0</v>
      </c>
      <c r="N27" s="34"/>
      <c r="O27" s="34"/>
      <c r="P27" s="34"/>
    </row>
    <row r="28" spans="1:16" s="19" customFormat="1">
      <c r="B28" s="118"/>
      <c r="C28" s="122"/>
      <c r="D28" s="123"/>
      <c r="E28" s="216"/>
      <c r="F28" s="123"/>
      <c r="G28" s="378">
        <f t="shared" si="2"/>
        <v>0</v>
      </c>
      <c r="H28" s="209">
        <f t="shared" si="2"/>
        <v>0</v>
      </c>
      <c r="I28" s="371"/>
      <c r="J28" s="371"/>
      <c r="K28" s="123"/>
      <c r="L28" s="19">
        <f t="shared" si="1"/>
        <v>0</v>
      </c>
      <c r="N28" s="34"/>
      <c r="O28" s="34"/>
      <c r="P28" s="34"/>
    </row>
    <row r="29" spans="1:16" s="19" customFormat="1">
      <c r="B29" s="118"/>
      <c r="C29" s="115"/>
      <c r="D29" s="107"/>
      <c r="E29" s="119"/>
      <c r="F29" s="107"/>
      <c r="G29" s="116">
        <f t="shared" si="2"/>
        <v>0</v>
      </c>
      <c r="H29" s="117">
        <f t="shared" si="2"/>
        <v>0</v>
      </c>
      <c r="I29" s="120"/>
      <c r="J29" s="120"/>
      <c r="K29" s="107"/>
      <c r="L29" s="19">
        <f t="shared" si="1"/>
        <v>0</v>
      </c>
      <c r="N29" s="34"/>
      <c r="O29" s="34"/>
      <c r="P29" s="34"/>
    </row>
    <row r="30" spans="1:16" s="19" customFormat="1">
      <c r="B30" s="107"/>
      <c r="C30" s="115"/>
      <c r="D30" s="107"/>
      <c r="E30" s="119"/>
      <c r="F30" s="107"/>
      <c r="G30" s="116">
        <f t="shared" si="2"/>
        <v>0</v>
      </c>
      <c r="H30" s="117">
        <f t="shared" si="2"/>
        <v>0</v>
      </c>
      <c r="I30" s="107"/>
      <c r="J30" s="120"/>
      <c r="K30" s="107"/>
      <c r="L30" s="19">
        <f t="shared" si="1"/>
        <v>0</v>
      </c>
      <c r="N30" s="34"/>
      <c r="O30" s="34"/>
      <c r="P30" s="34"/>
    </row>
    <row r="31" spans="1:16" s="19" customFormat="1">
      <c r="B31" s="107"/>
      <c r="C31" s="115"/>
      <c r="D31" s="107"/>
      <c r="E31" s="119"/>
      <c r="F31" s="107"/>
      <c r="G31" s="116">
        <f t="shared" si="2"/>
        <v>0</v>
      </c>
      <c r="H31" s="117">
        <f t="shared" si="2"/>
        <v>0</v>
      </c>
      <c r="I31" s="107"/>
      <c r="J31" s="120"/>
      <c r="K31" s="107"/>
      <c r="L31" s="19">
        <f t="shared" si="1"/>
        <v>0</v>
      </c>
      <c r="N31" s="34"/>
      <c r="O31" s="34"/>
      <c r="P31" s="34"/>
    </row>
    <row r="32" spans="1:16" s="19" customFormat="1">
      <c r="B32" s="107"/>
      <c r="C32" s="115"/>
      <c r="D32" s="107"/>
      <c r="E32" s="119"/>
      <c r="F32" s="107"/>
      <c r="G32" s="116">
        <f t="shared" si="2"/>
        <v>0</v>
      </c>
      <c r="H32" s="117">
        <f t="shared" si="2"/>
        <v>0</v>
      </c>
      <c r="I32" s="107"/>
      <c r="J32" s="120"/>
      <c r="K32" s="107"/>
      <c r="L32" s="19">
        <f t="shared" si="1"/>
        <v>0</v>
      </c>
      <c r="N32" s="34"/>
      <c r="O32" s="34"/>
      <c r="P32" s="34"/>
    </row>
    <row r="33" spans="2:16" s="19" customFormat="1">
      <c r="B33" s="107"/>
      <c r="C33" s="115"/>
      <c r="D33" s="107"/>
      <c r="E33" s="119"/>
      <c r="F33" s="107"/>
      <c r="G33" s="116">
        <f t="shared" si="2"/>
        <v>0</v>
      </c>
      <c r="H33" s="117">
        <f t="shared" si="2"/>
        <v>0</v>
      </c>
      <c r="I33" s="107"/>
      <c r="J33" s="107"/>
      <c r="K33" s="107"/>
      <c r="L33" s="19">
        <f t="shared" si="1"/>
        <v>0</v>
      </c>
      <c r="N33" s="34"/>
      <c r="O33" s="34"/>
      <c r="P33" s="34"/>
    </row>
    <row r="34" spans="2:16" s="19" customFormat="1">
      <c r="B34" s="107"/>
      <c r="C34" s="115"/>
      <c r="D34" s="107"/>
      <c r="E34" s="119"/>
      <c r="F34" s="107"/>
      <c r="G34" s="116">
        <f t="shared" si="2"/>
        <v>0</v>
      </c>
      <c r="H34" s="117">
        <f t="shared" si="2"/>
        <v>0</v>
      </c>
      <c r="I34" s="107"/>
      <c r="J34" s="107"/>
      <c r="K34" s="107"/>
      <c r="L34" s="19">
        <f t="shared" si="1"/>
        <v>0</v>
      </c>
      <c r="N34" s="34"/>
      <c r="O34" s="34"/>
      <c r="P34" s="34"/>
    </row>
    <row r="35" spans="2:16" s="19" customFormat="1">
      <c r="C35" s="30"/>
      <c r="E35" s="41"/>
      <c r="G35" s="47">
        <f t="shared" si="2"/>
        <v>0</v>
      </c>
      <c r="H35" s="42">
        <f t="shared" si="2"/>
        <v>0</v>
      </c>
      <c r="L35" s="19">
        <f t="shared" si="1"/>
        <v>0</v>
      </c>
      <c r="N35" s="34"/>
      <c r="O35" s="34"/>
      <c r="P35" s="34"/>
    </row>
    <row r="36" spans="2:16" s="19" customFormat="1">
      <c r="C36" s="30"/>
      <c r="E36" s="41"/>
      <c r="G36" s="47">
        <f t="shared" si="2"/>
        <v>0</v>
      </c>
      <c r="H36" s="19">
        <f t="shared" si="2"/>
        <v>0</v>
      </c>
      <c r="L36" s="19">
        <f t="shared" si="1"/>
        <v>0</v>
      </c>
      <c r="N36" s="34"/>
      <c r="O36" s="34"/>
      <c r="P36" s="34"/>
    </row>
    <row r="37" spans="2:16" s="19" customFormat="1">
      <c r="C37" s="30"/>
      <c r="E37" s="41"/>
      <c r="G37" s="47">
        <f t="shared" si="2"/>
        <v>0</v>
      </c>
      <c r="H37" s="19">
        <f t="shared" si="2"/>
        <v>0</v>
      </c>
      <c r="L37" s="19">
        <f t="shared" si="1"/>
        <v>0</v>
      </c>
      <c r="N37" s="34"/>
      <c r="O37" s="34"/>
      <c r="P37" s="34"/>
    </row>
    <row r="38" spans="2:16" s="19" customFormat="1">
      <c r="C38" s="30"/>
      <c r="E38" s="41"/>
      <c r="G38" s="47">
        <f t="shared" si="2"/>
        <v>0</v>
      </c>
      <c r="H38" s="19">
        <f t="shared" si="2"/>
        <v>0</v>
      </c>
      <c r="L38" s="19">
        <f t="shared" si="1"/>
        <v>0</v>
      </c>
      <c r="N38" s="34"/>
      <c r="O38" s="34"/>
      <c r="P38" s="34"/>
    </row>
    <row r="39" spans="2:16" s="19" customFormat="1">
      <c r="C39" s="30"/>
      <c r="E39" s="41"/>
      <c r="G39" s="47">
        <f t="shared" si="2"/>
        <v>0</v>
      </c>
      <c r="H39" s="19">
        <f t="shared" si="2"/>
        <v>0</v>
      </c>
      <c r="L39" s="19">
        <f t="shared" si="1"/>
        <v>0</v>
      </c>
      <c r="N39" s="34"/>
      <c r="O39" s="34"/>
      <c r="P39" s="34"/>
    </row>
    <row r="40" spans="2:16" s="19" customFormat="1">
      <c r="C40" s="30"/>
      <c r="E40" s="41"/>
      <c r="G40" s="47">
        <f t="shared" si="2"/>
        <v>0</v>
      </c>
      <c r="H40" s="19">
        <f t="shared" si="2"/>
        <v>0</v>
      </c>
      <c r="L40" s="19">
        <f t="shared" si="1"/>
        <v>0</v>
      </c>
      <c r="N40" s="34"/>
      <c r="O40" s="34"/>
      <c r="P40" s="34"/>
    </row>
    <row r="41" spans="2:16" s="19" customFormat="1">
      <c r="C41" s="30"/>
      <c r="E41" s="41"/>
      <c r="G41" s="47">
        <f t="shared" ref="G41:H56" si="3">G40-E41+C41</f>
        <v>0</v>
      </c>
      <c r="H41" s="19">
        <f t="shared" si="3"/>
        <v>0</v>
      </c>
      <c r="L41" s="19">
        <f t="shared" si="1"/>
        <v>0</v>
      </c>
      <c r="N41" s="34"/>
      <c r="O41" s="34"/>
      <c r="P41" s="34"/>
    </row>
    <row r="42" spans="2:16" s="19" customFormat="1">
      <c r="C42" s="30"/>
      <c r="E42" s="41"/>
      <c r="G42" s="47">
        <f t="shared" si="3"/>
        <v>0</v>
      </c>
      <c r="H42" s="19">
        <f t="shared" si="3"/>
        <v>0</v>
      </c>
      <c r="L42" s="19">
        <f t="shared" si="1"/>
        <v>0</v>
      </c>
      <c r="N42" s="34"/>
      <c r="O42" s="34"/>
      <c r="P42" s="34"/>
    </row>
    <row r="43" spans="2:16" s="19" customFormat="1">
      <c r="C43" s="30"/>
      <c r="E43" s="41"/>
      <c r="G43" s="47">
        <f t="shared" si="3"/>
        <v>0</v>
      </c>
      <c r="H43" s="19">
        <f t="shared" si="3"/>
        <v>0</v>
      </c>
      <c r="L43" s="19">
        <f t="shared" si="1"/>
        <v>0</v>
      </c>
      <c r="N43" s="34"/>
      <c r="O43" s="34"/>
      <c r="P43" s="34"/>
    </row>
    <row r="44" spans="2:16" s="19" customFormat="1">
      <c r="C44" s="30"/>
      <c r="E44" s="41"/>
      <c r="G44" s="47">
        <f t="shared" si="3"/>
        <v>0</v>
      </c>
      <c r="H44" s="19">
        <f t="shared" si="3"/>
        <v>0</v>
      </c>
      <c r="L44" s="19">
        <f t="shared" si="1"/>
        <v>0</v>
      </c>
      <c r="N44" s="34"/>
      <c r="O44" s="34"/>
      <c r="P44" s="34"/>
    </row>
    <row r="45" spans="2:16" s="19" customFormat="1">
      <c r="C45" s="30"/>
      <c r="E45" s="41"/>
      <c r="G45" s="47">
        <f t="shared" si="3"/>
        <v>0</v>
      </c>
      <c r="H45" s="19">
        <f t="shared" si="3"/>
        <v>0</v>
      </c>
      <c r="L45" s="19">
        <f t="shared" si="1"/>
        <v>0</v>
      </c>
      <c r="N45" s="34"/>
      <c r="O45" s="34"/>
      <c r="P45" s="34"/>
    </row>
    <row r="46" spans="2:16" s="19" customFormat="1">
      <c r="C46" s="30"/>
      <c r="E46" s="41"/>
      <c r="G46" s="47">
        <f t="shared" si="3"/>
        <v>0</v>
      </c>
      <c r="H46" s="19">
        <f t="shared" si="3"/>
        <v>0</v>
      </c>
      <c r="L46" s="19">
        <f t="shared" si="1"/>
        <v>0</v>
      </c>
      <c r="N46" s="34"/>
      <c r="O46" s="34"/>
      <c r="P46" s="34"/>
    </row>
    <row r="47" spans="2:16" s="19" customFormat="1">
      <c r="C47" s="30"/>
      <c r="E47" s="41"/>
      <c r="G47" s="47">
        <f t="shared" si="3"/>
        <v>0</v>
      </c>
      <c r="H47" s="19">
        <f t="shared" si="3"/>
        <v>0</v>
      </c>
      <c r="L47" s="19">
        <f t="shared" si="1"/>
        <v>0</v>
      </c>
      <c r="N47" s="34"/>
      <c r="O47" s="34"/>
      <c r="P47" s="34"/>
    </row>
    <row r="48" spans="2:16" s="19" customFormat="1">
      <c r="C48" s="30"/>
      <c r="E48" s="41"/>
      <c r="G48" s="47">
        <f t="shared" si="3"/>
        <v>0</v>
      </c>
      <c r="H48" s="19">
        <f t="shared" si="3"/>
        <v>0</v>
      </c>
      <c r="L48" s="19">
        <f t="shared" si="1"/>
        <v>0</v>
      </c>
      <c r="N48" s="34"/>
      <c r="O48" s="34"/>
      <c r="P48" s="34"/>
    </row>
    <row r="49" spans="1:16" s="19" customFormat="1">
      <c r="C49" s="30"/>
      <c r="E49" s="41"/>
      <c r="G49" s="47">
        <f t="shared" si="3"/>
        <v>0</v>
      </c>
      <c r="H49" s="19">
        <f t="shared" si="3"/>
        <v>0</v>
      </c>
      <c r="L49" s="19">
        <f t="shared" si="1"/>
        <v>0</v>
      </c>
      <c r="N49" s="34"/>
      <c r="O49" s="34"/>
      <c r="P49" s="34"/>
    </row>
    <row r="50" spans="1:16" s="19" customFormat="1">
      <c r="C50" s="30"/>
      <c r="E50" s="41"/>
      <c r="G50" s="47">
        <f t="shared" si="3"/>
        <v>0</v>
      </c>
      <c r="H50" s="19">
        <f t="shared" si="3"/>
        <v>0</v>
      </c>
      <c r="L50" s="19">
        <f t="shared" si="1"/>
        <v>0</v>
      </c>
      <c r="N50" s="34"/>
      <c r="O50" s="34"/>
      <c r="P50" s="34"/>
    </row>
    <row r="51" spans="1:16" s="19" customFormat="1">
      <c r="C51" s="30"/>
      <c r="E51" s="41"/>
      <c r="G51" s="47">
        <f t="shared" si="3"/>
        <v>0</v>
      </c>
      <c r="H51" s="19">
        <f t="shared" si="3"/>
        <v>0</v>
      </c>
      <c r="L51" s="19">
        <f t="shared" si="1"/>
        <v>0</v>
      </c>
      <c r="N51" s="34"/>
      <c r="O51" s="34"/>
      <c r="P51" s="34"/>
    </row>
    <row r="52" spans="1:16" s="19" customFormat="1">
      <c r="C52" s="30"/>
      <c r="E52" s="41"/>
      <c r="G52" s="47">
        <f t="shared" si="3"/>
        <v>0</v>
      </c>
      <c r="H52" s="19">
        <f t="shared" si="3"/>
        <v>0</v>
      </c>
      <c r="L52" s="19">
        <f t="shared" si="1"/>
        <v>0</v>
      </c>
      <c r="N52" s="34"/>
      <c r="O52" s="34"/>
      <c r="P52" s="34"/>
    </row>
    <row r="53" spans="1:16" s="19" customFormat="1">
      <c r="C53" s="30"/>
      <c r="E53" s="41"/>
      <c r="G53" s="47">
        <f t="shared" si="3"/>
        <v>0</v>
      </c>
      <c r="H53" s="19">
        <f t="shared" si="3"/>
        <v>0</v>
      </c>
      <c r="L53" s="19">
        <f t="shared" si="1"/>
        <v>0</v>
      </c>
      <c r="N53" s="34"/>
      <c r="O53" s="34"/>
      <c r="P53" s="34"/>
    </row>
    <row r="54" spans="1:16" s="19" customFormat="1">
      <c r="C54" s="30"/>
      <c r="E54" s="41"/>
      <c r="G54" s="47">
        <f t="shared" si="3"/>
        <v>0</v>
      </c>
      <c r="H54" s="19">
        <f t="shared" si="3"/>
        <v>0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1"/>
      <c r="G55" s="47">
        <f t="shared" si="3"/>
        <v>0</v>
      </c>
      <c r="H55" s="19">
        <f t="shared" si="3"/>
        <v>0</v>
      </c>
      <c r="L55" s="19">
        <f t="shared" si="1"/>
        <v>0</v>
      </c>
      <c r="N55" s="34"/>
      <c r="O55" s="34"/>
      <c r="P55" s="34"/>
    </row>
    <row r="56" spans="1:16" s="19" customFormat="1">
      <c r="C56" s="30"/>
      <c r="E56" s="41"/>
      <c r="G56" s="47">
        <f t="shared" si="3"/>
        <v>0</v>
      </c>
      <c r="H56" s="19">
        <f t="shared" si="3"/>
        <v>0</v>
      </c>
      <c r="L56" s="19">
        <f t="shared" si="1"/>
        <v>0</v>
      </c>
      <c r="N56" s="34"/>
      <c r="O56" s="34"/>
      <c r="P56" s="34"/>
    </row>
    <row r="57" spans="1:16" s="19" customFormat="1">
      <c r="C57" s="30"/>
      <c r="E57" s="41"/>
      <c r="G57" s="47">
        <f t="shared" ref="G57:H72" si="4">G56-E57+C57</f>
        <v>0</v>
      </c>
      <c r="H57" s="19">
        <f t="shared" si="4"/>
        <v>0</v>
      </c>
      <c r="N57" s="34"/>
      <c r="O57" s="34"/>
      <c r="P57" s="34"/>
    </row>
    <row r="58" spans="1:16" s="19" customFormat="1">
      <c r="C58" s="30"/>
      <c r="E58" s="41"/>
      <c r="G58" s="47">
        <f t="shared" si="4"/>
        <v>0</v>
      </c>
      <c r="H58" s="19">
        <f t="shared" si="4"/>
        <v>0</v>
      </c>
      <c r="N58" s="34"/>
      <c r="O58" s="34"/>
      <c r="P58" s="34"/>
    </row>
    <row r="59" spans="1:16" s="19" customFormat="1">
      <c r="C59" s="30"/>
      <c r="E59" s="41"/>
      <c r="G59" s="47">
        <f t="shared" si="4"/>
        <v>0</v>
      </c>
      <c r="H59" s="19">
        <f t="shared" si="4"/>
        <v>0</v>
      </c>
      <c r="N59" s="34"/>
      <c r="O59" s="34"/>
      <c r="P59" s="34"/>
    </row>
    <row r="60" spans="1:16" s="19" customFormat="1">
      <c r="C60" s="30"/>
      <c r="E60" s="41"/>
      <c r="G60" s="47">
        <f t="shared" si="4"/>
        <v>0</v>
      </c>
      <c r="H60" s="19">
        <f t="shared" si="4"/>
        <v>0</v>
      </c>
      <c r="N60" s="34"/>
      <c r="O60" s="34"/>
      <c r="P60" s="34"/>
    </row>
    <row r="61" spans="1:16" s="19" customFormat="1">
      <c r="C61" s="30"/>
      <c r="E61" s="41"/>
      <c r="G61" s="47">
        <f t="shared" si="4"/>
        <v>0</v>
      </c>
      <c r="H61" s="19">
        <f t="shared" si="4"/>
        <v>0</v>
      </c>
      <c r="L61" s="19" t="str">
        <f t="shared" ref="L61:L124" si="5">IF(D61&gt;0,D61," ")</f>
        <v xml:space="preserve"> </v>
      </c>
      <c r="N61" s="34"/>
      <c r="O61" s="34"/>
      <c r="P61" s="34"/>
    </row>
    <row r="62" spans="1:16" s="19" customFormat="1">
      <c r="A62" s="5"/>
      <c r="B62" s="5"/>
      <c r="C62" s="6"/>
      <c r="D62" s="5"/>
      <c r="E62" s="75"/>
      <c r="G62" s="47">
        <f t="shared" si="4"/>
        <v>0</v>
      </c>
      <c r="H62" s="19">
        <f t="shared" si="4"/>
        <v>0</v>
      </c>
      <c r="J62" s="5"/>
      <c r="L62" s="19" t="str">
        <f t="shared" si="5"/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5"/>
      <c r="G63" s="30">
        <f t="shared" si="4"/>
        <v>0</v>
      </c>
      <c r="H63" s="19">
        <f t="shared" si="4"/>
        <v>0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5"/>
      <c r="F64" s="5"/>
      <c r="G64" s="6">
        <f t="shared" si="4"/>
        <v>0</v>
      </c>
      <c r="H64" s="5">
        <f t="shared" si="4"/>
        <v>0</v>
      </c>
      <c r="I64" s="5"/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5"/>
      <c r="F65" s="5"/>
      <c r="G65" s="6">
        <f t="shared" si="4"/>
        <v>0</v>
      </c>
      <c r="H65" s="5">
        <f t="shared" si="4"/>
        <v>0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5"/>
      <c r="F66" s="5"/>
      <c r="G66" s="6">
        <f t="shared" si="4"/>
        <v>0</v>
      </c>
      <c r="H66" s="5">
        <f t="shared" si="4"/>
        <v>0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5"/>
      <c r="F67" s="5"/>
      <c r="G67" s="6">
        <f t="shared" si="4"/>
        <v>0</v>
      </c>
      <c r="H67" s="5">
        <f t="shared" si="4"/>
        <v>0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5"/>
      <c r="F68" s="5"/>
      <c r="G68" s="6">
        <f t="shared" si="4"/>
        <v>0</v>
      </c>
      <c r="H68" s="5">
        <f t="shared" si="4"/>
        <v>0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5"/>
      <c r="F69" s="5"/>
      <c r="G69" s="6">
        <f t="shared" si="4"/>
        <v>0</v>
      </c>
      <c r="H69" s="5">
        <f t="shared" si="4"/>
        <v>0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5"/>
      <c r="F70" s="5"/>
      <c r="G70" s="6">
        <f t="shared" si="4"/>
        <v>0</v>
      </c>
      <c r="H70" s="5">
        <f t="shared" si="4"/>
        <v>0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75"/>
      <c r="F71" s="5"/>
      <c r="G71" s="6">
        <f t="shared" si="4"/>
        <v>0</v>
      </c>
      <c r="H71" s="5">
        <f t="shared" si="4"/>
        <v>0</v>
      </c>
      <c r="I71" s="5"/>
      <c r="J71" s="5"/>
      <c r="K71" s="5"/>
      <c r="L71" s="5" t="str">
        <f t="shared" si="5"/>
        <v xml:space="preserve"> </v>
      </c>
      <c r="M71" s="5"/>
      <c r="N71" s="7"/>
      <c r="O71" s="7"/>
      <c r="P71" s="7"/>
    </row>
    <row r="72" spans="1:16">
      <c r="G72" s="6">
        <f t="shared" si="4"/>
        <v>0</v>
      </c>
      <c r="H72" s="5">
        <f t="shared" si="4"/>
        <v>0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ref="G73:H88" si="6">G72-E73+C73</f>
        <v>0</v>
      </c>
      <c r="H73" s="5">
        <f t="shared" si="6"/>
        <v>0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si="6"/>
        <v>0</v>
      </c>
      <c r="H74" s="5">
        <f t="shared" si="6"/>
        <v>0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0</v>
      </c>
      <c r="H75" s="5">
        <f t="shared" si="6"/>
        <v>0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0</v>
      </c>
      <c r="H76" s="5">
        <f t="shared" si="6"/>
        <v>0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0</v>
      </c>
      <c r="H77" s="5">
        <f t="shared" si="6"/>
        <v>0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0</v>
      </c>
      <c r="H78" s="5">
        <f t="shared" si="6"/>
        <v>0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0</v>
      </c>
      <c r="H79" s="5">
        <f t="shared" si="6"/>
        <v>0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0</v>
      </c>
      <c r="H80" s="5">
        <f t="shared" si="6"/>
        <v>0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0</v>
      </c>
      <c r="H81" s="5">
        <f t="shared" si="6"/>
        <v>0</v>
      </c>
      <c r="I81" s="5"/>
      <c r="J81" s="5"/>
      <c r="L81" s="5" t="str">
        <f t="shared" si="5"/>
        <v xml:space="preserve"> </v>
      </c>
      <c r="P81" s="7"/>
    </row>
    <row r="82" spans="7:16">
      <c r="G82" s="6">
        <f t="shared" si="6"/>
        <v>0</v>
      </c>
      <c r="H82" s="5">
        <f t="shared" si="6"/>
        <v>0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0</v>
      </c>
      <c r="H83" s="5">
        <f t="shared" si="6"/>
        <v>0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0</v>
      </c>
      <c r="H84" s="5">
        <f t="shared" si="6"/>
        <v>0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0</v>
      </c>
      <c r="H85" s="5">
        <f t="shared" si="6"/>
        <v>0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0</v>
      </c>
      <c r="H86" s="5">
        <f t="shared" si="6"/>
        <v>0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0</v>
      </c>
      <c r="H87" s="5">
        <f t="shared" si="6"/>
        <v>0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0</v>
      </c>
      <c r="H88" s="5">
        <f t="shared" si="6"/>
        <v>0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ref="G89:H104" si="7">G88-E89+C89</f>
        <v>0</v>
      </c>
      <c r="H89" s="5">
        <f t="shared" si="7"/>
        <v>0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si="7"/>
        <v>0</v>
      </c>
      <c r="H90" s="5">
        <f t="shared" si="7"/>
        <v>0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0</v>
      </c>
      <c r="H91" s="5">
        <f t="shared" si="7"/>
        <v>0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0</v>
      </c>
      <c r="H92" s="5">
        <f t="shared" si="7"/>
        <v>0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0</v>
      </c>
      <c r="H93" s="5">
        <f t="shared" si="7"/>
        <v>0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0</v>
      </c>
      <c r="H94" s="5">
        <f t="shared" si="7"/>
        <v>0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0</v>
      </c>
      <c r="H95" s="5">
        <f t="shared" si="7"/>
        <v>0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0</v>
      </c>
      <c r="H96" s="5">
        <f t="shared" si="7"/>
        <v>0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0</v>
      </c>
      <c r="H97" s="5">
        <f t="shared" si="7"/>
        <v>0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0</v>
      </c>
      <c r="H98" s="5">
        <f t="shared" si="7"/>
        <v>0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0</v>
      </c>
      <c r="H99" s="5">
        <f t="shared" si="7"/>
        <v>0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0</v>
      </c>
      <c r="H100" s="5">
        <f t="shared" si="7"/>
        <v>0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0</v>
      </c>
      <c r="H101" s="5">
        <f t="shared" si="7"/>
        <v>0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0</v>
      </c>
      <c r="H102" s="5">
        <f t="shared" si="7"/>
        <v>0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0</v>
      </c>
      <c r="H103" s="5">
        <f t="shared" si="7"/>
        <v>0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0</v>
      </c>
      <c r="H104" s="5">
        <f t="shared" si="7"/>
        <v>0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ref="G105:H120" si="8">G104-E105+C105</f>
        <v>0</v>
      </c>
      <c r="H105" s="5">
        <f t="shared" si="8"/>
        <v>0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si="8"/>
        <v>0</v>
      </c>
      <c r="H106" s="5">
        <f t="shared" si="8"/>
        <v>0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0</v>
      </c>
      <c r="H107" s="5">
        <f t="shared" si="8"/>
        <v>0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0</v>
      </c>
      <c r="H108" s="5">
        <f t="shared" si="8"/>
        <v>0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0</v>
      </c>
      <c r="H109" s="5">
        <f t="shared" si="8"/>
        <v>0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0</v>
      </c>
      <c r="H110" s="5">
        <f t="shared" si="8"/>
        <v>0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0</v>
      </c>
      <c r="H111" s="5">
        <f t="shared" si="8"/>
        <v>0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0</v>
      </c>
      <c r="H112" s="5">
        <f t="shared" si="8"/>
        <v>0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0</v>
      </c>
      <c r="H113" s="5">
        <f t="shared" si="8"/>
        <v>0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0</v>
      </c>
      <c r="H114" s="5">
        <f t="shared" si="8"/>
        <v>0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0</v>
      </c>
      <c r="H115" s="5">
        <f t="shared" si="8"/>
        <v>0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0</v>
      </c>
      <c r="H116" s="5">
        <f t="shared" si="8"/>
        <v>0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0</v>
      </c>
      <c r="H117" s="5">
        <f t="shared" si="8"/>
        <v>0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0</v>
      </c>
      <c r="H118" s="5">
        <f t="shared" si="8"/>
        <v>0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0</v>
      </c>
      <c r="H119" s="5">
        <f t="shared" si="8"/>
        <v>0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0</v>
      </c>
      <c r="H120" s="5">
        <f t="shared" si="8"/>
        <v>0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ref="G121:H136" si="9">G120-E121+C121</f>
        <v>0</v>
      </c>
      <c r="H121" s="5">
        <f t="shared" si="9"/>
        <v>0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si="9"/>
        <v>0</v>
      </c>
      <c r="H122" s="5">
        <f t="shared" si="9"/>
        <v>0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0</v>
      </c>
      <c r="H123" s="5">
        <f t="shared" si="9"/>
        <v>0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0</v>
      </c>
      <c r="H124" s="5">
        <f t="shared" si="9"/>
        <v>0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0</v>
      </c>
      <c r="H125" s="5">
        <f t="shared" si="9"/>
        <v>0</v>
      </c>
      <c r="I125" s="5"/>
      <c r="J125" s="5"/>
      <c r="L125" s="5" t="str">
        <f t="shared" ref="L125:L188" si="10">IF(D125&gt;0,D125," ")</f>
        <v xml:space="preserve"> </v>
      </c>
      <c r="P125" s="7"/>
    </row>
    <row r="126" spans="7:16">
      <c r="G126" s="6">
        <f t="shared" si="9"/>
        <v>0</v>
      </c>
      <c r="H126" s="5">
        <f t="shared" si="9"/>
        <v>0</v>
      </c>
      <c r="I126" s="5"/>
      <c r="J126" s="5"/>
      <c r="L126" s="5" t="str">
        <f t="shared" si="10"/>
        <v xml:space="preserve"> </v>
      </c>
      <c r="P126" s="7"/>
    </row>
    <row r="127" spans="7:16">
      <c r="G127" s="6">
        <f t="shared" si="9"/>
        <v>0</v>
      </c>
      <c r="H127" s="5">
        <f t="shared" si="9"/>
        <v>0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0</v>
      </c>
      <c r="H128" s="5">
        <f t="shared" si="9"/>
        <v>0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0</v>
      </c>
      <c r="H129" s="5">
        <f t="shared" si="9"/>
        <v>0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0</v>
      </c>
      <c r="H130" s="5">
        <f t="shared" si="9"/>
        <v>0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0</v>
      </c>
      <c r="H131" s="5">
        <f t="shared" si="9"/>
        <v>0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0</v>
      </c>
      <c r="H132" s="5">
        <f t="shared" si="9"/>
        <v>0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0</v>
      </c>
      <c r="H133" s="5">
        <f t="shared" si="9"/>
        <v>0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0</v>
      </c>
      <c r="H134" s="5">
        <f t="shared" si="9"/>
        <v>0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0</v>
      </c>
      <c r="H135" s="5">
        <f t="shared" si="9"/>
        <v>0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0</v>
      </c>
      <c r="H136" s="5">
        <f t="shared" si="9"/>
        <v>0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ref="G137:H152" si="11">G136-E137+C137</f>
        <v>0</v>
      </c>
      <c r="H137" s="5">
        <f t="shared" si="11"/>
        <v>0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si="11"/>
        <v>0</v>
      </c>
      <c r="H138" s="5">
        <f t="shared" si="11"/>
        <v>0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0</v>
      </c>
      <c r="H139" s="5">
        <f t="shared" si="11"/>
        <v>0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0</v>
      </c>
      <c r="H140" s="5">
        <f t="shared" si="11"/>
        <v>0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0</v>
      </c>
      <c r="H141" s="5">
        <f t="shared" si="11"/>
        <v>0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0</v>
      </c>
      <c r="H142" s="5">
        <f t="shared" si="11"/>
        <v>0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0</v>
      </c>
      <c r="H143" s="5">
        <f t="shared" si="11"/>
        <v>0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0</v>
      </c>
      <c r="H144" s="5">
        <f t="shared" si="11"/>
        <v>0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0</v>
      </c>
      <c r="H145" s="5">
        <f t="shared" si="11"/>
        <v>0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0</v>
      </c>
      <c r="H146" s="5">
        <f t="shared" si="11"/>
        <v>0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0</v>
      </c>
      <c r="H147" s="5">
        <f t="shared" si="11"/>
        <v>0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0</v>
      </c>
      <c r="H148" s="5">
        <f t="shared" si="11"/>
        <v>0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0</v>
      </c>
      <c r="H149" s="5">
        <f t="shared" si="11"/>
        <v>0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0</v>
      </c>
      <c r="H150" s="5">
        <f t="shared" si="11"/>
        <v>0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0</v>
      </c>
      <c r="H151" s="5">
        <f t="shared" si="11"/>
        <v>0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0</v>
      </c>
      <c r="H152" s="5">
        <f t="shared" si="11"/>
        <v>0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ref="G153:H168" si="12">G152-E153+C153</f>
        <v>0</v>
      </c>
      <c r="H153" s="5">
        <f t="shared" si="12"/>
        <v>0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si="12"/>
        <v>0</v>
      </c>
      <c r="H154" s="5">
        <f t="shared" si="12"/>
        <v>0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0</v>
      </c>
      <c r="H155" s="5">
        <f t="shared" si="12"/>
        <v>0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0</v>
      </c>
      <c r="H156" s="5">
        <f t="shared" si="12"/>
        <v>0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0</v>
      </c>
      <c r="H157" s="5">
        <f t="shared" si="12"/>
        <v>0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0</v>
      </c>
      <c r="H158" s="5">
        <f t="shared" si="12"/>
        <v>0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0</v>
      </c>
      <c r="H159" s="5">
        <f t="shared" si="12"/>
        <v>0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0</v>
      </c>
      <c r="H160" s="5">
        <f t="shared" si="12"/>
        <v>0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0</v>
      </c>
      <c r="H161" s="5">
        <f t="shared" si="12"/>
        <v>0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0</v>
      </c>
      <c r="H162" s="5">
        <f t="shared" si="12"/>
        <v>0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0</v>
      </c>
      <c r="H163" s="5">
        <f t="shared" si="12"/>
        <v>0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0</v>
      </c>
      <c r="H164" s="5">
        <f t="shared" si="12"/>
        <v>0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0</v>
      </c>
      <c r="H165" s="5">
        <f t="shared" si="12"/>
        <v>0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0</v>
      </c>
      <c r="H166" s="5">
        <f t="shared" si="12"/>
        <v>0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0</v>
      </c>
      <c r="H167" s="5">
        <f t="shared" si="12"/>
        <v>0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0</v>
      </c>
      <c r="H168" s="5">
        <f t="shared" si="12"/>
        <v>0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ref="G169:H184" si="13">G168-E169+C169</f>
        <v>0</v>
      </c>
      <c r="H169" s="5">
        <f t="shared" si="13"/>
        <v>0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si="13"/>
        <v>0</v>
      </c>
      <c r="H170" s="5">
        <f t="shared" si="13"/>
        <v>0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0</v>
      </c>
      <c r="H171" s="5">
        <f t="shared" si="13"/>
        <v>0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0</v>
      </c>
      <c r="H172" s="5">
        <f t="shared" si="13"/>
        <v>0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0</v>
      </c>
      <c r="H173" s="5">
        <f t="shared" si="13"/>
        <v>0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0</v>
      </c>
      <c r="H174" s="5">
        <f t="shared" si="13"/>
        <v>0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0</v>
      </c>
      <c r="H175" s="5">
        <f t="shared" si="13"/>
        <v>0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0</v>
      </c>
      <c r="H176" s="5">
        <f t="shared" si="13"/>
        <v>0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0</v>
      </c>
      <c r="H177" s="5">
        <f t="shared" si="13"/>
        <v>0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0</v>
      </c>
      <c r="H178" s="5">
        <f t="shared" si="13"/>
        <v>0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0</v>
      </c>
      <c r="H179" s="5">
        <f t="shared" si="13"/>
        <v>0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0</v>
      </c>
      <c r="H180" s="5">
        <f t="shared" si="13"/>
        <v>0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0</v>
      </c>
      <c r="H181" s="5">
        <f t="shared" si="13"/>
        <v>0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0</v>
      </c>
      <c r="H182" s="5">
        <f t="shared" si="13"/>
        <v>0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0</v>
      </c>
      <c r="H183" s="5">
        <f t="shared" si="13"/>
        <v>0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0</v>
      </c>
      <c r="H184" s="5">
        <f t="shared" si="13"/>
        <v>0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ref="G185:H200" si="14">G184-E185+C185</f>
        <v>0</v>
      </c>
      <c r="H185" s="5">
        <f t="shared" si="14"/>
        <v>0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si="14"/>
        <v>0</v>
      </c>
      <c r="H186" s="5">
        <f t="shared" si="14"/>
        <v>0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0</v>
      </c>
      <c r="H187" s="5">
        <f t="shared" si="14"/>
        <v>0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0</v>
      </c>
      <c r="H188" s="5">
        <f t="shared" si="14"/>
        <v>0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0</v>
      </c>
      <c r="H189" s="5">
        <f t="shared" si="14"/>
        <v>0</v>
      </c>
      <c r="I189" s="5"/>
      <c r="J189" s="5"/>
      <c r="L189" s="5" t="str">
        <f t="shared" ref="L189:L209" si="15">IF(D189&gt;0,D189," ")</f>
        <v xml:space="preserve"> </v>
      </c>
      <c r="P189" s="7"/>
    </row>
    <row r="190" spans="7:16">
      <c r="G190" s="6">
        <f t="shared" si="14"/>
        <v>0</v>
      </c>
      <c r="H190" s="5">
        <f t="shared" si="14"/>
        <v>0</v>
      </c>
      <c r="I190" s="5"/>
      <c r="J190" s="5"/>
      <c r="L190" s="5" t="str">
        <f t="shared" si="15"/>
        <v xml:space="preserve"> </v>
      </c>
      <c r="P190" s="7"/>
    </row>
    <row r="191" spans="7:16">
      <c r="G191" s="6">
        <f t="shared" si="14"/>
        <v>0</v>
      </c>
      <c r="H191" s="5">
        <f t="shared" si="14"/>
        <v>0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0</v>
      </c>
      <c r="H192" s="5">
        <f t="shared" si="14"/>
        <v>0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0</v>
      </c>
      <c r="H193" s="5">
        <f t="shared" si="14"/>
        <v>0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0</v>
      </c>
      <c r="H194" s="5">
        <f t="shared" si="14"/>
        <v>0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0</v>
      </c>
      <c r="H195" s="5">
        <f t="shared" si="14"/>
        <v>0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0</v>
      </c>
      <c r="H196" s="5">
        <f t="shared" si="14"/>
        <v>0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0</v>
      </c>
      <c r="H197" s="5">
        <f t="shared" si="14"/>
        <v>0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0</v>
      </c>
      <c r="H198" s="5">
        <f t="shared" si="14"/>
        <v>0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0</v>
      </c>
      <c r="H199" s="5">
        <f t="shared" si="14"/>
        <v>0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0</v>
      </c>
      <c r="H200" s="5">
        <f t="shared" si="14"/>
        <v>0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ref="G201:H209" si="16">G200-E201+C201</f>
        <v>0</v>
      </c>
      <c r="H201" s="5">
        <f t="shared" si="16"/>
        <v>0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si="16"/>
        <v>0</v>
      </c>
      <c r="H202" s="5">
        <f t="shared" si="16"/>
        <v>0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0</v>
      </c>
      <c r="H203" s="5">
        <f t="shared" si="16"/>
        <v>0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0</v>
      </c>
      <c r="H204" s="5">
        <f t="shared" si="16"/>
        <v>0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0</v>
      </c>
      <c r="H205" s="5">
        <f t="shared" si="16"/>
        <v>0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0</v>
      </c>
      <c r="H206" s="5">
        <f t="shared" si="16"/>
        <v>0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0</v>
      </c>
      <c r="H207" s="5">
        <f t="shared" si="16"/>
        <v>0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0</v>
      </c>
      <c r="H208" s="5">
        <f t="shared" si="16"/>
        <v>0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0</v>
      </c>
      <c r="H209" s="5">
        <f t="shared" si="16"/>
        <v>0</v>
      </c>
      <c r="I209" s="5"/>
      <c r="J209" s="5"/>
      <c r="L209" s="5" t="str">
        <f t="shared" si="15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09"/>
  <sheetViews>
    <sheetView zoomScale="120" zoomScaleNormal="120" workbookViewId="0">
      <pane ySplit="7" topLeftCell="A15" activePane="bottomLeft" state="frozen"/>
      <selection pane="bottomLeft" activeCell="B24" sqref="B24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4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9.14062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4" t="s">
        <v>134</v>
      </c>
      <c r="D2" s="704"/>
      <c r="E2" s="704"/>
      <c r="F2" s="704"/>
      <c r="G2" s="704"/>
      <c r="H2" s="704"/>
      <c r="I2" s="704"/>
      <c r="J2" s="704"/>
      <c r="K2" s="704"/>
    </row>
    <row r="3" spans="1:18" ht="24.75" customHeight="1" thickBot="1">
      <c r="A3" s="1"/>
      <c r="C3" s="705"/>
      <c r="D3" s="705"/>
      <c r="E3" s="705"/>
      <c r="F3" s="705"/>
      <c r="G3" s="705"/>
      <c r="H3" s="705"/>
      <c r="I3" s="705"/>
      <c r="J3" s="705"/>
      <c r="K3" s="705"/>
    </row>
    <row r="4" spans="1:18" ht="24.75" thickTop="1" thickBot="1">
      <c r="A4" s="703"/>
      <c r="B4" s="703"/>
      <c r="C4" s="709" t="s">
        <v>22</v>
      </c>
      <c r="D4" s="709"/>
      <c r="E4" s="706" t="s">
        <v>150</v>
      </c>
      <c r="F4" s="707"/>
      <c r="G4" s="707"/>
      <c r="H4" s="707"/>
      <c r="I4" s="707"/>
      <c r="J4" s="707"/>
      <c r="K4" s="708"/>
      <c r="L4" s="467">
        <v>105</v>
      </c>
    </row>
    <row r="5" spans="1:18" ht="12" customHeight="1" thickTop="1" thickBot="1">
      <c r="A5" s="168"/>
      <c r="B5" s="169"/>
      <c r="C5" s="170"/>
      <c r="D5" s="168"/>
      <c r="E5" s="171"/>
      <c r="F5" s="169"/>
      <c r="G5" s="170"/>
      <c r="H5" s="168"/>
      <c r="I5" s="168"/>
      <c r="J5" s="168"/>
      <c r="K5" s="716" t="s">
        <v>20</v>
      </c>
      <c r="L5" s="717"/>
      <c r="M5" s="718"/>
      <c r="N5" s="373"/>
      <c r="O5" s="374"/>
      <c r="P5" s="375"/>
    </row>
    <row r="6" spans="1:18" ht="23.25" customHeight="1" thickBot="1">
      <c r="A6" s="710" t="s">
        <v>0</v>
      </c>
      <c r="B6" s="711"/>
      <c r="C6" s="712" t="s">
        <v>1</v>
      </c>
      <c r="D6" s="713"/>
      <c r="E6" s="714" t="s">
        <v>2</v>
      </c>
      <c r="F6" s="715"/>
      <c r="G6" s="712" t="s">
        <v>3</v>
      </c>
      <c r="H6" s="713"/>
      <c r="I6" s="172" t="s">
        <v>15</v>
      </c>
      <c r="J6" s="147" t="s">
        <v>7</v>
      </c>
      <c r="K6" s="372" t="s">
        <v>4</v>
      </c>
      <c r="L6" s="149" t="s">
        <v>19</v>
      </c>
      <c r="M6" s="148"/>
      <c r="N6" s="173" t="s">
        <v>8</v>
      </c>
      <c r="O6" s="173" t="s">
        <v>9</v>
      </c>
      <c r="P6" s="173" t="s">
        <v>8</v>
      </c>
      <c r="Q6" s="8"/>
      <c r="R6" s="4"/>
    </row>
    <row r="7" spans="1:18" ht="15" customHeight="1" thickTop="1" thickBot="1">
      <c r="A7" s="150" t="s">
        <v>17</v>
      </c>
      <c r="B7" s="376" t="s">
        <v>18</v>
      </c>
      <c r="C7" s="151" t="s">
        <v>10</v>
      </c>
      <c r="D7" s="152" t="s">
        <v>5</v>
      </c>
      <c r="E7" s="153" t="s">
        <v>10</v>
      </c>
      <c r="F7" s="142" t="s">
        <v>5</v>
      </c>
      <c r="G7" s="154" t="s">
        <v>10</v>
      </c>
      <c r="H7" s="142" t="s">
        <v>5</v>
      </c>
      <c r="I7" s="142" t="s">
        <v>16</v>
      </c>
      <c r="J7" s="174"/>
      <c r="K7" s="142" t="s">
        <v>11</v>
      </c>
      <c r="L7" s="142" t="s">
        <v>5</v>
      </c>
      <c r="M7" s="142" t="s">
        <v>6</v>
      </c>
      <c r="N7" s="155" t="s">
        <v>12</v>
      </c>
      <c r="O7" s="155" t="s">
        <v>13</v>
      </c>
      <c r="P7" s="155" t="s">
        <v>14</v>
      </c>
    </row>
    <row r="8" spans="1:18" s="27" customFormat="1" ht="20.25" customHeight="1">
      <c r="A8" s="127" t="s">
        <v>152</v>
      </c>
      <c r="B8" s="132"/>
      <c r="C8" s="133"/>
      <c r="D8" s="134"/>
      <c r="E8" s="135"/>
      <c r="F8" s="136"/>
      <c r="G8" s="133">
        <v>4986.1400000000003</v>
      </c>
      <c r="H8" s="134">
        <v>229</v>
      </c>
      <c r="I8" s="137"/>
      <c r="J8" s="136"/>
      <c r="K8" s="138"/>
      <c r="L8" s="59"/>
      <c r="M8" s="59"/>
      <c r="N8" s="60"/>
      <c r="O8" s="60"/>
      <c r="P8" s="61"/>
      <c r="R8" s="60"/>
    </row>
    <row r="9" spans="1:18" s="19" customFormat="1" ht="15.75">
      <c r="B9" s="111">
        <v>1</v>
      </c>
      <c r="C9" s="122"/>
      <c r="D9" s="123"/>
      <c r="E9" s="377">
        <v>748.82</v>
      </c>
      <c r="F9" s="112">
        <v>35</v>
      </c>
      <c r="G9" s="378">
        <f t="shared" ref="G9:H24" si="0">G8-E9+C9</f>
        <v>4237.3200000000006</v>
      </c>
      <c r="H9" s="209">
        <f t="shared" si="0"/>
        <v>194</v>
      </c>
      <c r="I9" s="125">
        <v>81</v>
      </c>
      <c r="J9" s="215" t="s">
        <v>157</v>
      </c>
      <c r="K9" s="379"/>
      <c r="N9" s="34"/>
      <c r="O9" s="34"/>
      <c r="P9" s="34"/>
      <c r="R9" s="34"/>
    </row>
    <row r="10" spans="1:18" s="19" customFormat="1" ht="15">
      <c r="B10" s="111">
        <v>4</v>
      </c>
      <c r="C10" s="122"/>
      <c r="D10" s="122"/>
      <c r="E10" s="377">
        <v>234.72</v>
      </c>
      <c r="F10" s="112">
        <v>10</v>
      </c>
      <c r="G10" s="378">
        <f t="shared" si="0"/>
        <v>4002.6000000000008</v>
      </c>
      <c r="H10" s="209">
        <f t="shared" si="0"/>
        <v>184</v>
      </c>
      <c r="I10" s="125">
        <v>100</v>
      </c>
      <c r="J10" s="477" t="s">
        <v>155</v>
      </c>
      <c r="K10" s="380"/>
      <c r="N10" s="34"/>
      <c r="O10" s="34"/>
      <c r="P10" s="34"/>
      <c r="R10" s="34"/>
    </row>
    <row r="11" spans="1:18" s="19" customFormat="1" ht="15">
      <c r="B11" s="111">
        <v>10</v>
      </c>
      <c r="C11" s="122"/>
      <c r="D11" s="123"/>
      <c r="E11" s="123">
        <v>132.88</v>
      </c>
      <c r="F11" s="123">
        <v>6</v>
      </c>
      <c r="G11" s="378">
        <f t="shared" si="0"/>
        <v>3869.7200000000007</v>
      </c>
      <c r="H11" s="209">
        <f t="shared" si="0"/>
        <v>178</v>
      </c>
      <c r="I11" s="125">
        <v>128</v>
      </c>
      <c r="J11" s="477" t="s">
        <v>155</v>
      </c>
      <c r="K11" s="380"/>
      <c r="N11" s="34"/>
      <c r="O11" s="34"/>
      <c r="P11" s="34"/>
      <c r="R11" s="34"/>
    </row>
    <row r="12" spans="1:18" s="19" customFormat="1" ht="15">
      <c r="B12" s="111">
        <v>14</v>
      </c>
      <c r="C12" s="122"/>
      <c r="D12" s="123"/>
      <c r="E12" s="377">
        <v>739.5</v>
      </c>
      <c r="F12" s="112">
        <v>35</v>
      </c>
      <c r="G12" s="378">
        <f t="shared" si="0"/>
        <v>3130.2200000000007</v>
      </c>
      <c r="H12" s="209">
        <f t="shared" si="0"/>
        <v>143</v>
      </c>
      <c r="I12" s="125">
        <v>151</v>
      </c>
      <c r="J12" s="477" t="s">
        <v>157</v>
      </c>
      <c r="K12" s="380"/>
      <c r="N12" s="34"/>
      <c r="O12" s="34"/>
      <c r="P12" s="34"/>
      <c r="R12" s="34"/>
    </row>
    <row r="13" spans="1:18" s="5" customFormat="1" ht="15">
      <c r="B13" s="111">
        <v>16</v>
      </c>
      <c r="C13" s="122"/>
      <c r="D13" s="123"/>
      <c r="E13" s="382">
        <v>105.16</v>
      </c>
      <c r="F13" s="112">
        <v>5</v>
      </c>
      <c r="G13" s="378">
        <f t="shared" si="0"/>
        <v>3025.0600000000009</v>
      </c>
      <c r="H13" s="209">
        <f t="shared" si="0"/>
        <v>138</v>
      </c>
      <c r="I13" s="125">
        <v>158</v>
      </c>
      <c r="J13" s="477" t="s">
        <v>155</v>
      </c>
      <c r="K13" s="379"/>
      <c r="N13" s="7"/>
      <c r="O13" s="503"/>
      <c r="P13" s="7"/>
      <c r="R13" s="7"/>
    </row>
    <row r="14" spans="1:18" s="38" customFormat="1" ht="15">
      <c r="A14" s="19"/>
      <c r="B14" s="111">
        <v>16</v>
      </c>
      <c r="C14" s="122"/>
      <c r="D14" s="123"/>
      <c r="E14" s="382">
        <v>250.58</v>
      </c>
      <c r="F14" s="112">
        <v>12</v>
      </c>
      <c r="G14" s="378">
        <f t="shared" si="0"/>
        <v>2774.4800000000009</v>
      </c>
      <c r="H14" s="209">
        <f t="shared" si="0"/>
        <v>126</v>
      </c>
      <c r="I14" s="125">
        <v>159</v>
      </c>
      <c r="J14" s="477" t="s">
        <v>155</v>
      </c>
      <c r="K14" s="383"/>
      <c r="L14" s="19"/>
      <c r="N14" s="50"/>
      <c r="O14" s="46"/>
      <c r="P14" s="46"/>
      <c r="R14" s="46"/>
    </row>
    <row r="15" spans="1:18" s="19" customFormat="1" ht="15.75">
      <c r="B15" s="111">
        <v>17</v>
      </c>
      <c r="C15" s="122"/>
      <c r="D15" s="123"/>
      <c r="E15" s="382">
        <v>1073.6199999999999</v>
      </c>
      <c r="F15" s="112">
        <v>50</v>
      </c>
      <c r="G15" s="378">
        <f t="shared" si="0"/>
        <v>1700.860000000001</v>
      </c>
      <c r="H15" s="209">
        <f t="shared" si="0"/>
        <v>76</v>
      </c>
      <c r="I15" s="217">
        <v>168</v>
      </c>
      <c r="J15" s="477" t="s">
        <v>157</v>
      </c>
      <c r="K15" s="110"/>
      <c r="N15" s="50"/>
      <c r="O15" s="34"/>
      <c r="P15" s="34"/>
      <c r="R15" s="34"/>
    </row>
    <row r="16" spans="1:18" s="19" customFormat="1" ht="15.75">
      <c r="B16" s="121">
        <v>18</v>
      </c>
      <c r="C16" s="122"/>
      <c r="D16" s="123"/>
      <c r="E16" s="382">
        <v>113.64</v>
      </c>
      <c r="F16" s="112">
        <v>5</v>
      </c>
      <c r="G16" s="378">
        <f t="shared" si="0"/>
        <v>1587.2200000000009</v>
      </c>
      <c r="H16" s="209">
        <f t="shared" si="0"/>
        <v>71</v>
      </c>
      <c r="I16" s="218">
        <v>172</v>
      </c>
      <c r="J16" s="477" t="s">
        <v>155</v>
      </c>
      <c r="K16" s="123"/>
      <c r="N16" s="34"/>
      <c r="O16" s="34"/>
      <c r="P16" s="34"/>
      <c r="R16" s="34"/>
    </row>
    <row r="17" spans="1:16" s="19" customFormat="1" ht="15.75">
      <c r="B17" s="121">
        <v>23</v>
      </c>
      <c r="C17" s="122"/>
      <c r="D17" s="123"/>
      <c r="E17" s="216">
        <v>84.42</v>
      </c>
      <c r="F17" s="112">
        <v>4</v>
      </c>
      <c r="G17" s="378">
        <f t="shared" si="0"/>
        <v>1502.8000000000009</v>
      </c>
      <c r="H17" s="209">
        <f t="shared" si="0"/>
        <v>67</v>
      </c>
      <c r="I17" s="218">
        <v>191</v>
      </c>
      <c r="J17" s="477" t="s">
        <v>155</v>
      </c>
      <c r="K17" s="123"/>
      <c r="N17" s="34"/>
      <c r="O17" s="34"/>
      <c r="P17" s="34"/>
    </row>
    <row r="18" spans="1:16" s="19" customFormat="1" ht="15.75">
      <c r="B18" s="121">
        <v>23</v>
      </c>
      <c r="C18" s="122"/>
      <c r="D18" s="123"/>
      <c r="E18" s="216">
        <v>1107.01</v>
      </c>
      <c r="F18" s="112">
        <v>50</v>
      </c>
      <c r="G18" s="378">
        <f t="shared" si="0"/>
        <v>395.79000000000087</v>
      </c>
      <c r="H18" s="209">
        <f t="shared" si="0"/>
        <v>17</v>
      </c>
      <c r="I18" s="218">
        <v>198</v>
      </c>
      <c r="J18" s="479" t="s">
        <v>157</v>
      </c>
      <c r="K18" s="123"/>
      <c r="N18" s="34"/>
      <c r="O18" s="34"/>
      <c r="P18" s="34"/>
    </row>
    <row r="19" spans="1:16" s="19" customFormat="1" ht="15">
      <c r="B19" s="121">
        <v>23</v>
      </c>
      <c r="C19" s="122"/>
      <c r="D19" s="123"/>
      <c r="E19" s="216">
        <v>67.8</v>
      </c>
      <c r="F19" s="112">
        <v>3</v>
      </c>
      <c r="G19" s="378">
        <f t="shared" si="0"/>
        <v>327.99000000000086</v>
      </c>
      <c r="H19" s="209">
        <f t="shared" si="0"/>
        <v>14</v>
      </c>
      <c r="I19" s="209">
        <v>200</v>
      </c>
      <c r="J19" s="479" t="s">
        <v>157</v>
      </c>
      <c r="K19" s="123"/>
      <c r="N19" s="34"/>
      <c r="O19" s="34"/>
      <c r="P19" s="34"/>
    </row>
    <row r="20" spans="1:16" s="19" customFormat="1" ht="15">
      <c r="A20" s="37"/>
      <c r="B20" s="118">
        <v>23</v>
      </c>
      <c r="C20" s="122">
        <v>0.03</v>
      </c>
      <c r="D20" s="123"/>
      <c r="E20" s="216">
        <v>328.02</v>
      </c>
      <c r="F20" s="112">
        <v>14</v>
      </c>
      <c r="G20" s="378">
        <f>G19-E20+C20</f>
        <v>8.7993501374228345E-13</v>
      </c>
      <c r="H20" s="209">
        <f>H19-F20+D20</f>
        <v>0</v>
      </c>
      <c r="I20" s="209">
        <v>200</v>
      </c>
      <c r="J20" s="479" t="s">
        <v>157</v>
      </c>
      <c r="K20" s="123"/>
      <c r="N20" s="34"/>
      <c r="O20" s="34"/>
      <c r="P20" s="34"/>
    </row>
    <row r="21" spans="1:16" s="19" customFormat="1" ht="15">
      <c r="B21" s="118">
        <v>27</v>
      </c>
      <c r="C21" s="122">
        <v>5024.3</v>
      </c>
      <c r="D21" s="123">
        <v>240</v>
      </c>
      <c r="E21" s="216"/>
      <c r="F21" s="112"/>
      <c r="G21" s="378">
        <f t="shared" si="0"/>
        <v>5024.3000000000011</v>
      </c>
      <c r="H21" s="209">
        <f t="shared" si="0"/>
        <v>240</v>
      </c>
      <c r="I21" s="209" t="s">
        <v>187</v>
      </c>
      <c r="J21" s="480"/>
      <c r="K21" s="123"/>
      <c r="N21" s="34"/>
      <c r="O21" s="34"/>
      <c r="P21" s="34"/>
    </row>
    <row r="22" spans="1:16" s="19" customFormat="1" ht="15">
      <c r="B22" s="118">
        <v>27</v>
      </c>
      <c r="C22" s="122"/>
      <c r="D22" s="123"/>
      <c r="E22" s="216">
        <v>707.06</v>
      </c>
      <c r="F22" s="112">
        <v>35</v>
      </c>
      <c r="G22" s="378">
        <f t="shared" si="0"/>
        <v>4317.2400000000016</v>
      </c>
      <c r="H22" s="209">
        <f t="shared" si="0"/>
        <v>205</v>
      </c>
      <c r="I22" s="209">
        <v>214</v>
      </c>
      <c r="J22" s="480" t="s">
        <v>157</v>
      </c>
      <c r="K22" s="371"/>
      <c r="N22" s="34"/>
      <c r="O22" s="34"/>
      <c r="P22" s="34"/>
    </row>
    <row r="23" spans="1:16" s="19" customFormat="1" ht="15">
      <c r="B23" s="118">
        <v>31</v>
      </c>
      <c r="C23" s="122"/>
      <c r="D23" s="123"/>
      <c r="E23" s="216">
        <v>715.02</v>
      </c>
      <c r="F23" s="112">
        <v>35</v>
      </c>
      <c r="G23" s="378">
        <f t="shared" si="0"/>
        <v>3602.2200000000016</v>
      </c>
      <c r="H23" s="209">
        <f t="shared" si="0"/>
        <v>170</v>
      </c>
      <c r="I23" s="209">
        <v>238</v>
      </c>
      <c r="J23" s="480" t="s">
        <v>157</v>
      </c>
      <c r="K23" s="123"/>
      <c r="N23" s="34"/>
      <c r="O23" s="34"/>
      <c r="P23" s="34"/>
    </row>
    <row r="24" spans="1:16" s="19" customFormat="1">
      <c r="B24" s="118"/>
      <c r="C24" s="122"/>
      <c r="D24" s="123"/>
      <c r="E24" s="216"/>
      <c r="F24" s="123"/>
      <c r="G24" s="378">
        <f t="shared" si="0"/>
        <v>3602.2200000000016</v>
      </c>
      <c r="H24" s="209">
        <f t="shared" si="0"/>
        <v>170</v>
      </c>
      <c r="I24" s="209"/>
      <c r="J24" s="480"/>
      <c r="K24" s="123"/>
      <c r="N24" s="34"/>
      <c r="O24" s="34"/>
      <c r="P24" s="34"/>
    </row>
    <row r="25" spans="1:16" s="19" customFormat="1">
      <c r="B25" s="118"/>
      <c r="C25" s="122"/>
      <c r="D25" s="123"/>
      <c r="E25" s="216"/>
      <c r="F25" s="123"/>
      <c r="G25" s="378">
        <f t="shared" ref="G25:H40" si="1">G24-E25+C25</f>
        <v>3602.2200000000016</v>
      </c>
      <c r="H25" s="209">
        <f t="shared" si="1"/>
        <v>170</v>
      </c>
      <c r="I25" s="110"/>
      <c r="J25" s="481"/>
      <c r="K25" s="123"/>
      <c r="N25" s="34"/>
      <c r="O25" s="34"/>
      <c r="P25" s="34"/>
    </row>
    <row r="26" spans="1:16" s="19" customFormat="1" ht="15">
      <c r="B26" s="118"/>
      <c r="C26" s="122"/>
      <c r="D26" s="123"/>
      <c r="E26" s="216"/>
      <c r="F26" s="123"/>
      <c r="G26" s="378">
        <f t="shared" si="1"/>
        <v>3602.2200000000016</v>
      </c>
      <c r="H26" s="209">
        <f t="shared" si="1"/>
        <v>170</v>
      </c>
      <c r="I26" s="110"/>
      <c r="J26" s="481"/>
      <c r="K26" s="112"/>
      <c r="N26" s="34"/>
      <c r="O26" s="34"/>
      <c r="P26" s="34"/>
    </row>
    <row r="27" spans="1:16" s="19" customFormat="1">
      <c r="B27" s="118"/>
      <c r="C27" s="122"/>
      <c r="D27" s="123"/>
      <c r="E27" s="216"/>
      <c r="F27" s="123"/>
      <c r="G27" s="378">
        <f t="shared" si="1"/>
        <v>3602.2200000000016</v>
      </c>
      <c r="H27" s="209">
        <f t="shared" si="1"/>
        <v>170</v>
      </c>
      <c r="I27" s="110"/>
      <c r="J27" s="481"/>
      <c r="K27" s="123"/>
      <c r="N27" s="34"/>
      <c r="O27" s="34"/>
      <c r="P27" s="34"/>
    </row>
    <row r="28" spans="1:16" s="19" customFormat="1">
      <c r="B28" s="118"/>
      <c r="C28" s="122"/>
      <c r="D28" s="123"/>
      <c r="E28" s="216"/>
      <c r="F28" s="123"/>
      <c r="G28" s="378">
        <f t="shared" si="1"/>
        <v>3602.2200000000016</v>
      </c>
      <c r="H28" s="209">
        <f t="shared" si="1"/>
        <v>170</v>
      </c>
      <c r="I28" s="371"/>
      <c r="J28" s="481"/>
      <c r="K28" s="123"/>
      <c r="N28" s="34"/>
      <c r="O28" s="34"/>
      <c r="P28" s="34"/>
    </row>
    <row r="29" spans="1:16" s="19" customFormat="1">
      <c r="B29" s="118"/>
      <c r="C29" s="115"/>
      <c r="D29" s="107"/>
      <c r="E29" s="119"/>
      <c r="F29" s="107"/>
      <c r="G29" s="116">
        <f t="shared" si="1"/>
        <v>3602.2200000000016</v>
      </c>
      <c r="H29" s="117">
        <f t="shared" si="1"/>
        <v>170</v>
      </c>
      <c r="I29" s="120"/>
      <c r="J29" s="482"/>
      <c r="K29" s="107"/>
      <c r="N29" s="34"/>
      <c r="O29" s="34"/>
      <c r="P29" s="34"/>
    </row>
    <row r="30" spans="1:16" s="19" customFormat="1">
      <c r="B30" s="107"/>
      <c r="C30" s="115"/>
      <c r="D30" s="107"/>
      <c r="E30" s="119"/>
      <c r="F30" s="107"/>
      <c r="G30" s="116">
        <f t="shared" si="1"/>
        <v>3602.2200000000016</v>
      </c>
      <c r="H30" s="117">
        <f t="shared" si="1"/>
        <v>170</v>
      </c>
      <c r="I30" s="107"/>
      <c r="J30" s="482"/>
      <c r="K30" s="107"/>
      <c r="N30" s="34"/>
      <c r="O30" s="34"/>
      <c r="P30" s="34"/>
    </row>
    <row r="31" spans="1:16" s="19" customFormat="1">
      <c r="B31" s="107"/>
      <c r="C31" s="115"/>
      <c r="D31" s="107"/>
      <c r="E31" s="119"/>
      <c r="F31" s="107"/>
      <c r="G31" s="116">
        <f t="shared" si="1"/>
        <v>3602.2200000000016</v>
      </c>
      <c r="H31" s="117">
        <f t="shared" si="1"/>
        <v>170</v>
      </c>
      <c r="I31" s="107"/>
      <c r="J31" s="482"/>
      <c r="K31" s="107"/>
      <c r="N31" s="34"/>
      <c r="O31" s="34"/>
      <c r="P31" s="34"/>
    </row>
    <row r="32" spans="1:16" s="19" customFormat="1">
      <c r="B32" s="107"/>
      <c r="C32" s="115"/>
      <c r="D32" s="107"/>
      <c r="E32" s="119"/>
      <c r="F32" s="107"/>
      <c r="G32" s="116">
        <f t="shared" si="1"/>
        <v>3602.2200000000016</v>
      </c>
      <c r="H32" s="117">
        <f t="shared" si="1"/>
        <v>170</v>
      </c>
      <c r="I32" s="107"/>
      <c r="J32" s="482"/>
      <c r="K32" s="107"/>
      <c r="N32" s="34"/>
      <c r="O32" s="34"/>
      <c r="P32" s="34"/>
    </row>
    <row r="33" spans="2:16" s="19" customFormat="1">
      <c r="B33" s="107"/>
      <c r="C33" s="115"/>
      <c r="D33" s="107"/>
      <c r="E33" s="119"/>
      <c r="F33" s="107"/>
      <c r="G33" s="116">
        <f t="shared" si="1"/>
        <v>3602.2200000000016</v>
      </c>
      <c r="H33" s="117">
        <f t="shared" si="1"/>
        <v>170</v>
      </c>
      <c r="I33" s="107"/>
      <c r="J33" s="482"/>
      <c r="K33" s="107"/>
      <c r="N33" s="34"/>
      <c r="O33" s="34"/>
      <c r="P33" s="34"/>
    </row>
    <row r="34" spans="2:16" s="19" customFormat="1">
      <c r="B34" s="107"/>
      <c r="C34" s="115"/>
      <c r="D34" s="107"/>
      <c r="E34" s="119"/>
      <c r="F34" s="107"/>
      <c r="G34" s="116">
        <f t="shared" si="1"/>
        <v>3602.2200000000016</v>
      </c>
      <c r="H34" s="117">
        <f t="shared" si="1"/>
        <v>170</v>
      </c>
      <c r="I34" s="107"/>
      <c r="J34" s="482"/>
      <c r="K34" s="107"/>
      <c r="N34" s="34"/>
      <c r="O34" s="34"/>
      <c r="P34" s="34"/>
    </row>
    <row r="35" spans="2:16" s="19" customFormat="1">
      <c r="C35" s="30"/>
      <c r="E35" s="41"/>
      <c r="G35" s="47">
        <f t="shared" si="1"/>
        <v>3602.2200000000016</v>
      </c>
      <c r="H35" s="42">
        <f t="shared" si="1"/>
        <v>170</v>
      </c>
      <c r="J35" s="483"/>
      <c r="N35" s="34"/>
      <c r="O35" s="34"/>
      <c r="P35" s="34"/>
    </row>
    <row r="36" spans="2:16" s="19" customFormat="1">
      <c r="C36" s="30"/>
      <c r="E36" s="41"/>
      <c r="G36" s="47">
        <f t="shared" si="1"/>
        <v>3602.2200000000016</v>
      </c>
      <c r="H36" s="19">
        <f t="shared" si="1"/>
        <v>170</v>
      </c>
      <c r="J36" s="483"/>
      <c r="N36" s="34"/>
      <c r="O36" s="34"/>
      <c r="P36" s="34"/>
    </row>
    <row r="37" spans="2:16" s="19" customFormat="1">
      <c r="C37" s="30"/>
      <c r="E37" s="41"/>
      <c r="G37" s="47">
        <f t="shared" si="1"/>
        <v>3602.2200000000016</v>
      </c>
      <c r="H37" s="19">
        <f t="shared" si="1"/>
        <v>170</v>
      </c>
      <c r="J37" s="483"/>
      <c r="N37" s="34"/>
      <c r="O37" s="34"/>
      <c r="P37" s="34"/>
    </row>
    <row r="38" spans="2:16" s="19" customFormat="1">
      <c r="C38" s="30"/>
      <c r="E38" s="41"/>
      <c r="G38" s="47">
        <f t="shared" si="1"/>
        <v>3602.2200000000016</v>
      </c>
      <c r="H38" s="19">
        <f t="shared" si="1"/>
        <v>170</v>
      </c>
      <c r="J38" s="483"/>
      <c r="N38" s="34"/>
      <c r="O38" s="34"/>
      <c r="P38" s="34"/>
    </row>
    <row r="39" spans="2:16" s="19" customFormat="1">
      <c r="C39" s="30"/>
      <c r="E39" s="41"/>
      <c r="G39" s="47">
        <f t="shared" si="1"/>
        <v>3602.2200000000016</v>
      </c>
      <c r="H39" s="19">
        <f t="shared" si="1"/>
        <v>170</v>
      </c>
      <c r="J39" s="483"/>
      <c r="N39" s="34"/>
      <c r="O39" s="34"/>
      <c r="P39" s="34"/>
    </row>
    <row r="40" spans="2:16" s="19" customFormat="1">
      <c r="C40" s="30"/>
      <c r="E40" s="41"/>
      <c r="G40" s="47">
        <f t="shared" si="1"/>
        <v>3602.2200000000016</v>
      </c>
      <c r="H40" s="19">
        <f t="shared" si="1"/>
        <v>170</v>
      </c>
      <c r="J40" s="483"/>
      <c r="N40" s="34"/>
      <c r="O40" s="34"/>
      <c r="P40" s="34"/>
    </row>
    <row r="41" spans="2:16" s="19" customFormat="1">
      <c r="C41" s="30"/>
      <c r="E41" s="41"/>
      <c r="G41" s="47">
        <f t="shared" ref="G41:H56" si="2">G40-E41+C41</f>
        <v>3602.2200000000016</v>
      </c>
      <c r="H41" s="19">
        <f t="shared" si="2"/>
        <v>170</v>
      </c>
      <c r="J41" s="483"/>
      <c r="N41" s="34"/>
      <c r="O41" s="34"/>
      <c r="P41" s="34"/>
    </row>
    <row r="42" spans="2:16" s="19" customFormat="1">
      <c r="C42" s="30"/>
      <c r="E42" s="41"/>
      <c r="G42" s="47">
        <f t="shared" si="2"/>
        <v>3602.2200000000016</v>
      </c>
      <c r="H42" s="19">
        <f t="shared" si="2"/>
        <v>170</v>
      </c>
      <c r="J42" s="483"/>
      <c r="N42" s="34"/>
      <c r="O42" s="34"/>
      <c r="P42" s="34"/>
    </row>
    <row r="43" spans="2:16" s="19" customFormat="1">
      <c r="C43" s="30"/>
      <c r="E43" s="41"/>
      <c r="G43" s="47">
        <f t="shared" si="2"/>
        <v>3602.2200000000016</v>
      </c>
      <c r="H43" s="19">
        <f t="shared" si="2"/>
        <v>170</v>
      </c>
      <c r="J43" s="483"/>
      <c r="N43" s="34"/>
      <c r="O43" s="34"/>
      <c r="P43" s="34"/>
    </row>
    <row r="44" spans="2:16" s="19" customFormat="1">
      <c r="C44" s="30"/>
      <c r="E44" s="41"/>
      <c r="G44" s="47">
        <f t="shared" si="2"/>
        <v>3602.2200000000016</v>
      </c>
      <c r="H44" s="19">
        <f t="shared" si="2"/>
        <v>170</v>
      </c>
      <c r="J44" s="483"/>
      <c r="N44" s="34"/>
      <c r="O44" s="34"/>
      <c r="P44" s="34"/>
    </row>
    <row r="45" spans="2:16" s="19" customFormat="1">
      <c r="C45" s="30"/>
      <c r="E45" s="41"/>
      <c r="G45" s="47">
        <f t="shared" si="2"/>
        <v>3602.2200000000016</v>
      </c>
      <c r="H45" s="19">
        <f t="shared" si="2"/>
        <v>170</v>
      </c>
      <c r="J45" s="483"/>
      <c r="N45" s="34"/>
      <c r="O45" s="34"/>
      <c r="P45" s="34"/>
    </row>
    <row r="46" spans="2:16" s="19" customFormat="1">
      <c r="C46" s="30"/>
      <c r="E46" s="41"/>
      <c r="G46" s="47">
        <f t="shared" si="2"/>
        <v>3602.2200000000016</v>
      </c>
      <c r="H46" s="19">
        <f t="shared" si="2"/>
        <v>170</v>
      </c>
      <c r="J46" s="483"/>
      <c r="N46" s="34"/>
      <c r="O46" s="34"/>
      <c r="P46" s="34"/>
    </row>
    <row r="47" spans="2:16" s="19" customFormat="1">
      <c r="C47" s="30"/>
      <c r="E47" s="41"/>
      <c r="G47" s="47">
        <f t="shared" si="2"/>
        <v>3602.2200000000016</v>
      </c>
      <c r="H47" s="19">
        <f t="shared" si="2"/>
        <v>170</v>
      </c>
      <c r="J47" s="483"/>
      <c r="N47" s="34"/>
      <c r="O47" s="34"/>
      <c r="P47" s="34"/>
    </row>
    <row r="48" spans="2:16" s="19" customFormat="1">
      <c r="C48" s="30"/>
      <c r="E48" s="41"/>
      <c r="G48" s="47">
        <f t="shared" si="2"/>
        <v>3602.2200000000016</v>
      </c>
      <c r="H48" s="19">
        <f t="shared" si="2"/>
        <v>170</v>
      </c>
      <c r="J48" s="483"/>
      <c r="N48" s="34"/>
      <c r="O48" s="34"/>
      <c r="P48" s="34"/>
    </row>
    <row r="49" spans="1:16" s="19" customFormat="1">
      <c r="C49" s="30"/>
      <c r="E49" s="41"/>
      <c r="G49" s="47">
        <f t="shared" si="2"/>
        <v>3602.2200000000016</v>
      </c>
      <c r="H49" s="19">
        <f t="shared" si="2"/>
        <v>170</v>
      </c>
      <c r="J49" s="483"/>
      <c r="N49" s="34"/>
      <c r="O49" s="34"/>
      <c r="P49" s="34"/>
    </row>
    <row r="50" spans="1:16" s="19" customFormat="1">
      <c r="C50" s="30"/>
      <c r="E50" s="41"/>
      <c r="G50" s="47">
        <f t="shared" si="2"/>
        <v>3602.2200000000016</v>
      </c>
      <c r="H50" s="19">
        <f t="shared" si="2"/>
        <v>170</v>
      </c>
      <c r="J50" s="483"/>
      <c r="N50" s="34"/>
      <c r="O50" s="34"/>
      <c r="P50" s="34"/>
    </row>
    <row r="51" spans="1:16" s="19" customFormat="1">
      <c r="C51" s="30"/>
      <c r="E51" s="41"/>
      <c r="G51" s="47">
        <f t="shared" si="2"/>
        <v>3602.2200000000016</v>
      </c>
      <c r="H51" s="19">
        <f t="shared" si="2"/>
        <v>170</v>
      </c>
      <c r="J51" s="483"/>
      <c r="N51" s="34"/>
      <c r="O51" s="34"/>
      <c r="P51" s="34"/>
    </row>
    <row r="52" spans="1:16" s="19" customFormat="1">
      <c r="C52" s="30"/>
      <c r="E52" s="41"/>
      <c r="G52" s="47">
        <f t="shared" si="2"/>
        <v>3602.2200000000016</v>
      </c>
      <c r="H52" s="19">
        <f t="shared" si="2"/>
        <v>170</v>
      </c>
      <c r="J52" s="483"/>
      <c r="N52" s="34"/>
      <c r="O52" s="34"/>
      <c r="P52" s="34"/>
    </row>
    <row r="53" spans="1:16" s="19" customFormat="1">
      <c r="C53" s="30"/>
      <c r="E53" s="41"/>
      <c r="G53" s="47">
        <f t="shared" si="2"/>
        <v>3602.2200000000016</v>
      </c>
      <c r="H53" s="19">
        <f t="shared" si="2"/>
        <v>170</v>
      </c>
      <c r="J53" s="483"/>
      <c r="N53" s="34"/>
      <c r="O53" s="34"/>
      <c r="P53" s="34"/>
    </row>
    <row r="54" spans="1:16" s="19" customFormat="1">
      <c r="C54" s="30"/>
      <c r="E54" s="41"/>
      <c r="G54" s="47">
        <f t="shared" si="2"/>
        <v>3602.2200000000016</v>
      </c>
      <c r="H54" s="19">
        <f t="shared" si="2"/>
        <v>170</v>
      </c>
      <c r="J54" s="483"/>
      <c r="N54" s="34"/>
      <c r="O54" s="34"/>
      <c r="P54" s="34"/>
    </row>
    <row r="55" spans="1:16" s="19" customFormat="1">
      <c r="C55" s="30"/>
      <c r="E55" s="41"/>
      <c r="G55" s="47">
        <f t="shared" si="2"/>
        <v>3602.2200000000016</v>
      </c>
      <c r="H55" s="19">
        <f t="shared" si="2"/>
        <v>170</v>
      </c>
      <c r="J55" s="483"/>
      <c r="N55" s="34"/>
      <c r="O55" s="34"/>
      <c r="P55" s="34"/>
    </row>
    <row r="56" spans="1:16" s="19" customFormat="1">
      <c r="C56" s="30"/>
      <c r="E56" s="41"/>
      <c r="G56" s="47">
        <f t="shared" si="2"/>
        <v>3602.2200000000016</v>
      </c>
      <c r="H56" s="19">
        <f t="shared" si="2"/>
        <v>170</v>
      </c>
      <c r="J56" s="483"/>
      <c r="N56" s="34"/>
      <c r="O56" s="34"/>
      <c r="P56" s="34"/>
    </row>
    <row r="57" spans="1:16" s="19" customFormat="1">
      <c r="C57" s="30"/>
      <c r="E57" s="41"/>
      <c r="G57" s="47">
        <f t="shared" ref="G57:H72" si="3">G56-E57+C57</f>
        <v>3602.2200000000016</v>
      </c>
      <c r="H57" s="19">
        <f t="shared" si="3"/>
        <v>170</v>
      </c>
      <c r="J57" s="483"/>
      <c r="N57" s="34"/>
      <c r="O57" s="34"/>
      <c r="P57" s="34"/>
    </row>
    <row r="58" spans="1:16" s="19" customFormat="1">
      <c r="C58" s="30"/>
      <c r="E58" s="41"/>
      <c r="G58" s="47">
        <f t="shared" si="3"/>
        <v>3602.2200000000016</v>
      </c>
      <c r="H58" s="19">
        <f t="shared" si="3"/>
        <v>170</v>
      </c>
      <c r="J58" s="483"/>
      <c r="N58" s="34"/>
      <c r="O58" s="34"/>
      <c r="P58" s="34"/>
    </row>
    <row r="59" spans="1:16" s="19" customFormat="1">
      <c r="C59" s="30"/>
      <c r="E59" s="41"/>
      <c r="G59" s="47">
        <f t="shared" si="3"/>
        <v>3602.2200000000016</v>
      </c>
      <c r="H59" s="19">
        <f t="shared" si="3"/>
        <v>170</v>
      </c>
      <c r="J59" s="483"/>
      <c r="N59" s="34"/>
      <c r="O59" s="34"/>
      <c r="P59" s="34"/>
    </row>
    <row r="60" spans="1:16" s="19" customFormat="1">
      <c r="C60" s="30"/>
      <c r="E60" s="41"/>
      <c r="G60" s="47">
        <f t="shared" si="3"/>
        <v>3602.2200000000016</v>
      </c>
      <c r="H60" s="19">
        <f t="shared" si="3"/>
        <v>170</v>
      </c>
      <c r="N60" s="34"/>
      <c r="O60" s="34"/>
      <c r="P60" s="34"/>
    </row>
    <row r="61" spans="1:16" s="19" customFormat="1">
      <c r="C61" s="30"/>
      <c r="E61" s="41"/>
      <c r="G61" s="47">
        <f t="shared" si="3"/>
        <v>3602.2200000000016</v>
      </c>
      <c r="H61" s="19">
        <f t="shared" si="3"/>
        <v>170</v>
      </c>
      <c r="N61" s="34"/>
      <c r="O61" s="34"/>
      <c r="P61" s="34"/>
    </row>
    <row r="62" spans="1:16" s="19" customFormat="1">
      <c r="A62" s="5"/>
      <c r="B62" s="5"/>
      <c r="C62" s="6"/>
      <c r="D62" s="5"/>
      <c r="E62" s="75"/>
      <c r="G62" s="47">
        <f t="shared" si="3"/>
        <v>3602.2200000000016</v>
      </c>
      <c r="H62" s="19">
        <f t="shared" si="3"/>
        <v>170</v>
      </c>
      <c r="J62" s="5"/>
      <c r="N62" s="34"/>
      <c r="O62" s="34"/>
      <c r="P62" s="34"/>
    </row>
    <row r="63" spans="1:16" s="19" customFormat="1">
      <c r="A63" s="5"/>
      <c r="B63" s="5"/>
      <c r="C63" s="6"/>
      <c r="D63" s="5"/>
      <c r="E63" s="75"/>
      <c r="G63" s="30">
        <f t="shared" si="3"/>
        <v>3602.2200000000016</v>
      </c>
      <c r="H63" s="19">
        <f t="shared" si="3"/>
        <v>170</v>
      </c>
      <c r="J63" s="5"/>
      <c r="N63" s="34"/>
      <c r="O63" s="34"/>
      <c r="P63" s="34"/>
    </row>
    <row r="64" spans="1:16" s="19" customFormat="1">
      <c r="A64" s="5"/>
      <c r="B64" s="5"/>
      <c r="C64" s="6"/>
      <c r="D64" s="5"/>
      <c r="E64" s="75"/>
      <c r="F64" s="5"/>
      <c r="G64" s="6">
        <f t="shared" si="3"/>
        <v>3602.2200000000016</v>
      </c>
      <c r="H64" s="5">
        <f t="shared" si="3"/>
        <v>170</v>
      </c>
      <c r="I64" s="5"/>
      <c r="J64" s="5"/>
      <c r="N64" s="34"/>
      <c r="O64" s="34"/>
      <c r="P64" s="34"/>
    </row>
    <row r="65" spans="1:16" s="19" customFormat="1">
      <c r="A65" s="5"/>
      <c r="B65" s="5"/>
      <c r="C65" s="6"/>
      <c r="D65" s="5"/>
      <c r="E65" s="75"/>
      <c r="F65" s="5"/>
      <c r="G65" s="6">
        <f t="shared" si="3"/>
        <v>3602.2200000000016</v>
      </c>
      <c r="H65" s="5">
        <f t="shared" si="3"/>
        <v>170</v>
      </c>
      <c r="I65" s="5"/>
      <c r="J65" s="5"/>
      <c r="N65" s="34"/>
      <c r="O65" s="34"/>
      <c r="P65" s="34"/>
    </row>
    <row r="66" spans="1:16" s="19" customFormat="1">
      <c r="A66" s="5"/>
      <c r="B66" s="5"/>
      <c r="C66" s="6"/>
      <c r="D66" s="5"/>
      <c r="E66" s="75"/>
      <c r="F66" s="5"/>
      <c r="G66" s="6">
        <f t="shared" si="3"/>
        <v>3602.2200000000016</v>
      </c>
      <c r="H66" s="5">
        <f t="shared" si="3"/>
        <v>170</v>
      </c>
      <c r="I66" s="5"/>
      <c r="J66" s="5"/>
      <c r="N66" s="34"/>
      <c r="O66" s="34"/>
      <c r="P66" s="34"/>
    </row>
    <row r="67" spans="1:16" s="19" customFormat="1">
      <c r="A67" s="5"/>
      <c r="B67" s="5"/>
      <c r="C67" s="6"/>
      <c r="D67" s="5"/>
      <c r="E67" s="75"/>
      <c r="F67" s="5"/>
      <c r="G67" s="6">
        <f t="shared" si="3"/>
        <v>3602.2200000000016</v>
      </c>
      <c r="H67" s="5">
        <f t="shared" si="3"/>
        <v>170</v>
      </c>
      <c r="I67" s="5"/>
      <c r="J67" s="5"/>
      <c r="N67" s="34"/>
      <c r="O67" s="34"/>
      <c r="P67" s="34"/>
    </row>
    <row r="68" spans="1:16" s="19" customFormat="1">
      <c r="A68" s="5"/>
      <c r="B68" s="5"/>
      <c r="C68" s="6"/>
      <c r="D68" s="5"/>
      <c r="E68" s="75"/>
      <c r="F68" s="5"/>
      <c r="G68" s="6">
        <f t="shared" si="3"/>
        <v>3602.2200000000016</v>
      </c>
      <c r="H68" s="5">
        <f t="shared" si="3"/>
        <v>170</v>
      </c>
      <c r="I68" s="5"/>
      <c r="J68" s="5"/>
      <c r="N68" s="34"/>
      <c r="O68" s="34"/>
      <c r="P68" s="34"/>
    </row>
    <row r="69" spans="1:16" s="19" customFormat="1">
      <c r="A69" s="5"/>
      <c r="B69" s="5"/>
      <c r="C69" s="6"/>
      <c r="D69" s="5"/>
      <c r="E69" s="75"/>
      <c r="F69" s="5"/>
      <c r="G69" s="6">
        <f t="shared" si="3"/>
        <v>3602.2200000000016</v>
      </c>
      <c r="H69" s="5">
        <f t="shared" si="3"/>
        <v>170</v>
      </c>
      <c r="I69" s="5"/>
      <c r="J69" s="5"/>
      <c r="N69" s="34"/>
      <c r="O69" s="34"/>
      <c r="P69" s="34"/>
    </row>
    <row r="70" spans="1:16" s="19" customFormat="1">
      <c r="A70" s="5"/>
      <c r="B70" s="5"/>
      <c r="C70" s="6"/>
      <c r="D70" s="5"/>
      <c r="E70" s="75"/>
      <c r="F70" s="5"/>
      <c r="G70" s="6">
        <f t="shared" si="3"/>
        <v>3602.2200000000016</v>
      </c>
      <c r="H70" s="5">
        <f t="shared" si="3"/>
        <v>170</v>
      </c>
      <c r="I70" s="5"/>
      <c r="J70" s="5"/>
      <c r="N70" s="34"/>
      <c r="O70" s="34"/>
      <c r="P70" s="34"/>
    </row>
    <row r="71" spans="1:16">
      <c r="A71" s="5"/>
      <c r="B71" s="5"/>
      <c r="C71" s="6"/>
      <c r="D71" s="5"/>
      <c r="E71" s="75"/>
      <c r="F71" s="5"/>
      <c r="G71" s="6">
        <f t="shared" si="3"/>
        <v>3602.2200000000016</v>
      </c>
      <c r="H71" s="5">
        <f t="shared" si="3"/>
        <v>170</v>
      </c>
      <c r="I71" s="5"/>
      <c r="J71" s="5"/>
      <c r="K71" s="5"/>
      <c r="L71" s="5"/>
      <c r="M71" s="5"/>
      <c r="N71" s="7"/>
      <c r="O71" s="7"/>
      <c r="P71" s="7"/>
    </row>
    <row r="72" spans="1:16">
      <c r="G72" s="6">
        <f t="shared" si="3"/>
        <v>3602.2200000000016</v>
      </c>
      <c r="H72" s="5">
        <f t="shared" si="3"/>
        <v>170</v>
      </c>
      <c r="I72" s="5"/>
      <c r="J72" s="5"/>
      <c r="K72" s="5"/>
      <c r="L72" s="5" t="str">
        <f t="shared" ref="L72:L124" si="4">IF(D72&gt;0,D72," ")</f>
        <v xml:space="preserve"> </v>
      </c>
      <c r="M72" s="5"/>
      <c r="N72" s="7"/>
      <c r="O72" s="7"/>
      <c r="P72" s="7"/>
    </row>
    <row r="73" spans="1:16">
      <c r="G73" s="6">
        <f t="shared" ref="G73:H88" si="5">G72-E73+C73</f>
        <v>3602.2200000000016</v>
      </c>
      <c r="H73" s="5">
        <f t="shared" si="5"/>
        <v>170</v>
      </c>
      <c r="I73" s="5"/>
      <c r="J73" s="5"/>
      <c r="K73" s="5"/>
      <c r="L73" s="5" t="str">
        <f t="shared" si="4"/>
        <v xml:space="preserve"> </v>
      </c>
      <c r="M73" s="5"/>
      <c r="N73" s="7"/>
      <c r="O73" s="7"/>
      <c r="P73" s="7"/>
    </row>
    <row r="74" spans="1:16">
      <c r="G74" s="6">
        <f t="shared" si="5"/>
        <v>3602.2200000000016</v>
      </c>
      <c r="H74" s="5">
        <f t="shared" si="5"/>
        <v>170</v>
      </c>
      <c r="I74" s="5"/>
      <c r="J74" s="5"/>
      <c r="K74" s="5"/>
      <c r="L74" s="5" t="str">
        <f t="shared" si="4"/>
        <v xml:space="preserve"> </v>
      </c>
      <c r="M74" s="5"/>
      <c r="N74" s="7"/>
      <c r="O74" s="7"/>
      <c r="P74" s="7"/>
    </row>
    <row r="75" spans="1:16">
      <c r="G75" s="6">
        <f t="shared" si="5"/>
        <v>3602.2200000000016</v>
      </c>
      <c r="H75" s="5">
        <f t="shared" si="5"/>
        <v>170</v>
      </c>
      <c r="I75" s="5"/>
      <c r="J75" s="5"/>
      <c r="K75" s="5"/>
      <c r="L75" s="5" t="str">
        <f t="shared" si="4"/>
        <v xml:space="preserve"> </v>
      </c>
      <c r="M75" s="5"/>
      <c r="N75" s="7"/>
      <c r="O75" s="7"/>
      <c r="P75" s="7"/>
    </row>
    <row r="76" spans="1:16">
      <c r="G76" s="6">
        <f t="shared" si="5"/>
        <v>3602.2200000000016</v>
      </c>
      <c r="H76" s="5">
        <f t="shared" si="5"/>
        <v>170</v>
      </c>
      <c r="I76" s="5"/>
      <c r="J76" s="5"/>
      <c r="K76" s="5"/>
      <c r="L76" s="5" t="str">
        <f t="shared" si="4"/>
        <v xml:space="preserve"> </v>
      </c>
      <c r="M76" s="5"/>
      <c r="N76" s="7"/>
      <c r="O76" s="7"/>
      <c r="P76" s="7"/>
    </row>
    <row r="77" spans="1:16">
      <c r="G77" s="6">
        <f t="shared" si="5"/>
        <v>3602.2200000000016</v>
      </c>
      <c r="H77" s="5">
        <f t="shared" si="5"/>
        <v>170</v>
      </c>
      <c r="I77" s="5"/>
      <c r="J77" s="5"/>
      <c r="K77" s="5"/>
      <c r="L77" s="5" t="str">
        <f t="shared" si="4"/>
        <v xml:space="preserve"> </v>
      </c>
      <c r="M77" s="5"/>
      <c r="N77" s="7"/>
      <c r="O77" s="7"/>
      <c r="P77" s="7"/>
    </row>
    <row r="78" spans="1:16">
      <c r="G78" s="6">
        <f t="shared" si="5"/>
        <v>3602.2200000000016</v>
      </c>
      <c r="H78" s="5">
        <f t="shared" si="5"/>
        <v>170</v>
      </c>
      <c r="I78" s="5"/>
      <c r="J78" s="5"/>
      <c r="K78" s="5"/>
      <c r="L78" s="5" t="str">
        <f t="shared" si="4"/>
        <v xml:space="preserve"> </v>
      </c>
      <c r="M78" s="5"/>
      <c r="N78" s="7"/>
      <c r="O78" s="7"/>
      <c r="P78" s="7"/>
    </row>
    <row r="79" spans="1:16">
      <c r="G79" s="6">
        <f t="shared" si="5"/>
        <v>3602.2200000000016</v>
      </c>
      <c r="H79" s="5">
        <f t="shared" si="5"/>
        <v>170</v>
      </c>
      <c r="I79" s="5"/>
      <c r="J79" s="5"/>
      <c r="K79" s="5"/>
      <c r="L79" s="5" t="str">
        <f t="shared" si="4"/>
        <v xml:space="preserve"> </v>
      </c>
      <c r="M79" s="5"/>
      <c r="N79" s="7"/>
      <c r="O79" s="7"/>
      <c r="P79" s="7"/>
    </row>
    <row r="80" spans="1:16">
      <c r="G80" s="6">
        <f t="shared" si="5"/>
        <v>3602.2200000000016</v>
      </c>
      <c r="H80" s="5">
        <f t="shared" si="5"/>
        <v>170</v>
      </c>
      <c r="I80" s="5"/>
      <c r="J80" s="5"/>
      <c r="K80" s="5"/>
      <c r="L80" s="5" t="str">
        <f t="shared" si="4"/>
        <v xml:space="preserve"> </v>
      </c>
      <c r="M80" s="5"/>
      <c r="N80" s="7"/>
      <c r="O80" s="7"/>
      <c r="P80" s="7"/>
    </row>
    <row r="81" spans="7:16">
      <c r="G81" s="6">
        <f t="shared" si="5"/>
        <v>3602.2200000000016</v>
      </c>
      <c r="H81" s="5">
        <f t="shared" si="5"/>
        <v>170</v>
      </c>
      <c r="I81" s="5"/>
      <c r="J81" s="5"/>
      <c r="L81" s="5" t="str">
        <f t="shared" si="4"/>
        <v xml:space="preserve"> </v>
      </c>
      <c r="P81" s="7"/>
    </row>
    <row r="82" spans="7:16">
      <c r="G82" s="6">
        <f t="shared" si="5"/>
        <v>3602.2200000000016</v>
      </c>
      <c r="H82" s="5">
        <f t="shared" si="5"/>
        <v>170</v>
      </c>
      <c r="I82" s="5"/>
      <c r="J82" s="5"/>
      <c r="L82" s="5" t="str">
        <f t="shared" si="4"/>
        <v xml:space="preserve"> </v>
      </c>
      <c r="P82" s="7"/>
    </row>
    <row r="83" spans="7:16">
      <c r="G83" s="6">
        <f t="shared" si="5"/>
        <v>3602.2200000000016</v>
      </c>
      <c r="H83" s="5">
        <f t="shared" si="5"/>
        <v>170</v>
      </c>
      <c r="I83" s="5"/>
      <c r="J83" s="5"/>
      <c r="L83" s="5" t="str">
        <f t="shared" si="4"/>
        <v xml:space="preserve"> </v>
      </c>
      <c r="P83" s="7"/>
    </row>
    <row r="84" spans="7:16">
      <c r="G84" s="6">
        <f t="shared" si="5"/>
        <v>3602.2200000000016</v>
      </c>
      <c r="H84" s="5">
        <f t="shared" si="5"/>
        <v>170</v>
      </c>
      <c r="I84" s="5"/>
      <c r="J84" s="5"/>
      <c r="L84" s="5" t="str">
        <f t="shared" si="4"/>
        <v xml:space="preserve"> </v>
      </c>
      <c r="P84" s="7"/>
    </row>
    <row r="85" spans="7:16">
      <c r="G85" s="6">
        <f t="shared" si="5"/>
        <v>3602.2200000000016</v>
      </c>
      <c r="H85" s="5">
        <f t="shared" si="5"/>
        <v>170</v>
      </c>
      <c r="I85" s="5"/>
      <c r="J85" s="5"/>
      <c r="L85" s="5" t="str">
        <f t="shared" si="4"/>
        <v xml:space="preserve"> </v>
      </c>
      <c r="P85" s="7"/>
    </row>
    <row r="86" spans="7:16">
      <c r="G86" s="6">
        <f t="shared" si="5"/>
        <v>3602.2200000000016</v>
      </c>
      <c r="H86" s="5">
        <f t="shared" si="5"/>
        <v>170</v>
      </c>
      <c r="I86" s="5"/>
      <c r="J86" s="5"/>
      <c r="L86" s="5" t="str">
        <f t="shared" si="4"/>
        <v xml:space="preserve"> </v>
      </c>
      <c r="P86" s="7"/>
    </row>
    <row r="87" spans="7:16">
      <c r="G87" s="6">
        <f t="shared" si="5"/>
        <v>3602.2200000000016</v>
      </c>
      <c r="H87" s="5">
        <f t="shared" si="5"/>
        <v>170</v>
      </c>
      <c r="I87" s="5"/>
      <c r="J87" s="5"/>
      <c r="L87" s="5" t="str">
        <f t="shared" si="4"/>
        <v xml:space="preserve"> </v>
      </c>
      <c r="P87" s="7"/>
    </row>
    <row r="88" spans="7:16">
      <c r="G88" s="6">
        <f t="shared" si="5"/>
        <v>3602.2200000000016</v>
      </c>
      <c r="H88" s="5">
        <f t="shared" si="5"/>
        <v>170</v>
      </c>
      <c r="I88" s="5"/>
      <c r="J88" s="5"/>
      <c r="L88" s="5" t="str">
        <f t="shared" si="4"/>
        <v xml:space="preserve"> </v>
      </c>
      <c r="P88" s="7"/>
    </row>
    <row r="89" spans="7:16">
      <c r="G89" s="6">
        <f t="shared" ref="G89:H104" si="6">G88-E89+C89</f>
        <v>3602.2200000000016</v>
      </c>
      <c r="H89" s="5">
        <f t="shared" si="6"/>
        <v>170</v>
      </c>
      <c r="I89" s="5"/>
      <c r="J89" s="5"/>
      <c r="L89" s="5" t="str">
        <f t="shared" si="4"/>
        <v xml:space="preserve"> </v>
      </c>
      <c r="P89" s="7"/>
    </row>
    <row r="90" spans="7:16">
      <c r="G90" s="6">
        <f t="shared" si="6"/>
        <v>3602.2200000000016</v>
      </c>
      <c r="H90" s="5">
        <f t="shared" si="6"/>
        <v>170</v>
      </c>
      <c r="I90" s="5"/>
      <c r="J90" s="5"/>
      <c r="L90" s="5" t="str">
        <f t="shared" si="4"/>
        <v xml:space="preserve"> </v>
      </c>
      <c r="P90" s="7"/>
    </row>
    <row r="91" spans="7:16">
      <c r="G91" s="6">
        <f t="shared" si="6"/>
        <v>3602.2200000000016</v>
      </c>
      <c r="H91" s="5">
        <f t="shared" si="6"/>
        <v>170</v>
      </c>
      <c r="I91" s="5"/>
      <c r="J91" s="5"/>
      <c r="L91" s="5" t="str">
        <f t="shared" si="4"/>
        <v xml:space="preserve"> </v>
      </c>
      <c r="P91" s="7"/>
    </row>
    <row r="92" spans="7:16">
      <c r="G92" s="6">
        <f t="shared" si="6"/>
        <v>3602.2200000000016</v>
      </c>
      <c r="H92" s="5">
        <f t="shared" si="6"/>
        <v>170</v>
      </c>
      <c r="I92" s="5"/>
      <c r="J92" s="5"/>
      <c r="L92" s="5" t="str">
        <f t="shared" si="4"/>
        <v xml:space="preserve"> </v>
      </c>
      <c r="P92" s="7"/>
    </row>
    <row r="93" spans="7:16">
      <c r="G93" s="6">
        <f t="shared" si="6"/>
        <v>3602.2200000000016</v>
      </c>
      <c r="H93" s="5">
        <f t="shared" si="6"/>
        <v>170</v>
      </c>
      <c r="I93" s="5"/>
      <c r="J93" s="5"/>
      <c r="L93" s="5" t="str">
        <f t="shared" si="4"/>
        <v xml:space="preserve"> </v>
      </c>
      <c r="P93" s="7"/>
    </row>
    <row r="94" spans="7:16">
      <c r="G94" s="6">
        <f t="shared" si="6"/>
        <v>3602.2200000000016</v>
      </c>
      <c r="H94" s="5">
        <f t="shared" si="6"/>
        <v>170</v>
      </c>
      <c r="I94" s="5"/>
      <c r="J94" s="5"/>
      <c r="L94" s="5" t="str">
        <f t="shared" si="4"/>
        <v xml:space="preserve"> </v>
      </c>
      <c r="P94" s="7"/>
    </row>
    <row r="95" spans="7:16">
      <c r="G95" s="6">
        <f t="shared" si="6"/>
        <v>3602.2200000000016</v>
      </c>
      <c r="H95" s="5">
        <f t="shared" si="6"/>
        <v>170</v>
      </c>
      <c r="I95" s="5"/>
      <c r="J95" s="5"/>
      <c r="L95" s="5" t="str">
        <f t="shared" si="4"/>
        <v xml:space="preserve"> </v>
      </c>
      <c r="P95" s="7"/>
    </row>
    <row r="96" spans="7:16">
      <c r="G96" s="6">
        <f t="shared" si="6"/>
        <v>3602.2200000000016</v>
      </c>
      <c r="H96" s="5">
        <f t="shared" si="6"/>
        <v>170</v>
      </c>
      <c r="I96" s="5"/>
      <c r="J96" s="5"/>
      <c r="L96" s="5" t="str">
        <f t="shared" si="4"/>
        <v xml:space="preserve"> </v>
      </c>
      <c r="P96" s="7"/>
    </row>
    <row r="97" spans="7:16">
      <c r="G97" s="6">
        <f t="shared" si="6"/>
        <v>3602.2200000000016</v>
      </c>
      <c r="H97" s="5">
        <f t="shared" si="6"/>
        <v>170</v>
      </c>
      <c r="I97" s="5"/>
      <c r="J97" s="5"/>
      <c r="L97" s="5" t="str">
        <f t="shared" si="4"/>
        <v xml:space="preserve"> </v>
      </c>
      <c r="P97" s="7"/>
    </row>
    <row r="98" spans="7:16">
      <c r="G98" s="6">
        <f t="shared" si="6"/>
        <v>3602.2200000000016</v>
      </c>
      <c r="H98" s="5">
        <f t="shared" si="6"/>
        <v>170</v>
      </c>
      <c r="I98" s="5"/>
      <c r="J98" s="5"/>
      <c r="L98" s="5" t="str">
        <f t="shared" si="4"/>
        <v xml:space="preserve"> </v>
      </c>
      <c r="P98" s="7"/>
    </row>
    <row r="99" spans="7:16">
      <c r="G99" s="6">
        <f t="shared" si="6"/>
        <v>3602.2200000000016</v>
      </c>
      <c r="H99" s="5">
        <f t="shared" si="6"/>
        <v>170</v>
      </c>
      <c r="I99" s="5"/>
      <c r="J99" s="5"/>
      <c r="L99" s="5" t="str">
        <f t="shared" si="4"/>
        <v xml:space="preserve"> </v>
      </c>
      <c r="P99" s="7"/>
    </row>
    <row r="100" spans="7:16">
      <c r="G100" s="6">
        <f t="shared" si="6"/>
        <v>3602.2200000000016</v>
      </c>
      <c r="H100" s="5">
        <f t="shared" si="6"/>
        <v>170</v>
      </c>
      <c r="I100" s="5"/>
      <c r="J100" s="5"/>
      <c r="L100" s="5" t="str">
        <f t="shared" si="4"/>
        <v xml:space="preserve"> </v>
      </c>
      <c r="P100" s="7"/>
    </row>
    <row r="101" spans="7:16">
      <c r="G101" s="6">
        <f t="shared" si="6"/>
        <v>3602.2200000000016</v>
      </c>
      <c r="H101" s="5">
        <f t="shared" si="6"/>
        <v>170</v>
      </c>
      <c r="I101" s="5"/>
      <c r="J101" s="5"/>
      <c r="L101" s="5" t="str">
        <f t="shared" si="4"/>
        <v xml:space="preserve"> </v>
      </c>
      <c r="P101" s="7"/>
    </row>
    <row r="102" spans="7:16">
      <c r="G102" s="6">
        <f t="shared" si="6"/>
        <v>3602.2200000000016</v>
      </c>
      <c r="H102" s="5">
        <f t="shared" si="6"/>
        <v>170</v>
      </c>
      <c r="I102" s="5"/>
      <c r="J102" s="5"/>
      <c r="L102" s="5" t="str">
        <f t="shared" si="4"/>
        <v xml:space="preserve"> </v>
      </c>
      <c r="P102" s="7"/>
    </row>
    <row r="103" spans="7:16">
      <c r="G103" s="6">
        <f t="shared" si="6"/>
        <v>3602.2200000000016</v>
      </c>
      <c r="H103" s="5">
        <f t="shared" si="6"/>
        <v>170</v>
      </c>
      <c r="I103" s="5"/>
      <c r="J103" s="5"/>
      <c r="L103" s="5" t="str">
        <f t="shared" si="4"/>
        <v xml:space="preserve"> </v>
      </c>
      <c r="P103" s="7"/>
    </row>
    <row r="104" spans="7:16">
      <c r="G104" s="6">
        <f t="shared" si="6"/>
        <v>3602.2200000000016</v>
      </c>
      <c r="H104" s="5">
        <f t="shared" si="6"/>
        <v>170</v>
      </c>
      <c r="I104" s="5"/>
      <c r="J104" s="5"/>
      <c r="L104" s="5" t="str">
        <f t="shared" si="4"/>
        <v xml:space="preserve"> </v>
      </c>
      <c r="P104" s="7"/>
    </row>
    <row r="105" spans="7:16">
      <c r="G105" s="6">
        <f t="shared" ref="G105:H120" si="7">G104-E105+C105</f>
        <v>3602.2200000000016</v>
      </c>
      <c r="H105" s="5">
        <f t="shared" si="7"/>
        <v>170</v>
      </c>
      <c r="I105" s="5"/>
      <c r="J105" s="5"/>
      <c r="L105" s="5" t="str">
        <f t="shared" si="4"/>
        <v xml:space="preserve"> </v>
      </c>
      <c r="P105" s="7"/>
    </row>
    <row r="106" spans="7:16">
      <c r="G106" s="6">
        <f t="shared" si="7"/>
        <v>3602.2200000000016</v>
      </c>
      <c r="H106" s="5">
        <f t="shared" si="7"/>
        <v>170</v>
      </c>
      <c r="I106" s="5"/>
      <c r="J106" s="5"/>
      <c r="L106" s="5" t="str">
        <f t="shared" si="4"/>
        <v xml:space="preserve"> </v>
      </c>
      <c r="P106" s="7"/>
    </row>
    <row r="107" spans="7:16">
      <c r="G107" s="6">
        <f t="shared" si="7"/>
        <v>3602.2200000000016</v>
      </c>
      <c r="H107" s="5">
        <f t="shared" si="7"/>
        <v>170</v>
      </c>
      <c r="I107" s="5"/>
      <c r="J107" s="5"/>
      <c r="L107" s="5" t="str">
        <f t="shared" si="4"/>
        <v xml:space="preserve"> </v>
      </c>
      <c r="P107" s="7"/>
    </row>
    <row r="108" spans="7:16">
      <c r="G108" s="6">
        <f t="shared" si="7"/>
        <v>3602.2200000000016</v>
      </c>
      <c r="H108" s="5">
        <f t="shared" si="7"/>
        <v>170</v>
      </c>
      <c r="I108" s="5"/>
      <c r="J108" s="5"/>
      <c r="L108" s="5" t="str">
        <f t="shared" si="4"/>
        <v xml:space="preserve"> </v>
      </c>
      <c r="P108" s="7"/>
    </row>
    <row r="109" spans="7:16">
      <c r="G109" s="6">
        <f t="shared" si="7"/>
        <v>3602.2200000000016</v>
      </c>
      <c r="H109" s="5">
        <f t="shared" si="7"/>
        <v>170</v>
      </c>
      <c r="I109" s="5"/>
      <c r="J109" s="5"/>
      <c r="L109" s="5" t="str">
        <f t="shared" si="4"/>
        <v xml:space="preserve"> </v>
      </c>
      <c r="P109" s="7"/>
    </row>
    <row r="110" spans="7:16">
      <c r="G110" s="6">
        <f t="shared" si="7"/>
        <v>3602.2200000000016</v>
      </c>
      <c r="H110" s="5">
        <f t="shared" si="7"/>
        <v>170</v>
      </c>
      <c r="I110" s="5"/>
      <c r="J110" s="5"/>
      <c r="L110" s="5" t="str">
        <f t="shared" si="4"/>
        <v xml:space="preserve"> </v>
      </c>
      <c r="P110" s="7"/>
    </row>
    <row r="111" spans="7:16">
      <c r="G111" s="6">
        <f t="shared" si="7"/>
        <v>3602.2200000000016</v>
      </c>
      <c r="H111" s="5">
        <f t="shared" si="7"/>
        <v>170</v>
      </c>
      <c r="I111" s="5"/>
      <c r="J111" s="5"/>
      <c r="L111" s="5" t="str">
        <f t="shared" si="4"/>
        <v xml:space="preserve"> </v>
      </c>
      <c r="P111" s="7"/>
    </row>
    <row r="112" spans="7:16">
      <c r="G112" s="6">
        <f t="shared" si="7"/>
        <v>3602.2200000000016</v>
      </c>
      <c r="H112" s="5">
        <f t="shared" si="7"/>
        <v>170</v>
      </c>
      <c r="I112" s="5"/>
      <c r="J112" s="5"/>
      <c r="L112" s="5" t="str">
        <f t="shared" si="4"/>
        <v xml:space="preserve"> </v>
      </c>
      <c r="P112" s="7"/>
    </row>
    <row r="113" spans="7:16">
      <c r="G113" s="6">
        <f t="shared" si="7"/>
        <v>3602.2200000000016</v>
      </c>
      <c r="H113" s="5">
        <f t="shared" si="7"/>
        <v>170</v>
      </c>
      <c r="I113" s="5"/>
      <c r="J113" s="5"/>
      <c r="L113" s="5" t="str">
        <f t="shared" si="4"/>
        <v xml:space="preserve"> </v>
      </c>
      <c r="P113" s="7"/>
    </row>
    <row r="114" spans="7:16">
      <c r="G114" s="6">
        <f t="shared" si="7"/>
        <v>3602.2200000000016</v>
      </c>
      <c r="H114" s="5">
        <f t="shared" si="7"/>
        <v>170</v>
      </c>
      <c r="I114" s="5"/>
      <c r="J114" s="5"/>
      <c r="L114" s="5" t="str">
        <f t="shared" si="4"/>
        <v xml:space="preserve"> </v>
      </c>
      <c r="P114" s="7"/>
    </row>
    <row r="115" spans="7:16">
      <c r="G115" s="6">
        <f t="shared" si="7"/>
        <v>3602.2200000000016</v>
      </c>
      <c r="H115" s="5">
        <f t="shared" si="7"/>
        <v>170</v>
      </c>
      <c r="I115" s="5"/>
      <c r="J115" s="5"/>
      <c r="L115" s="5" t="str">
        <f t="shared" si="4"/>
        <v xml:space="preserve"> </v>
      </c>
      <c r="P115" s="7"/>
    </row>
    <row r="116" spans="7:16">
      <c r="G116" s="6">
        <f t="shared" si="7"/>
        <v>3602.2200000000016</v>
      </c>
      <c r="H116" s="5">
        <f t="shared" si="7"/>
        <v>170</v>
      </c>
      <c r="I116" s="5"/>
      <c r="J116" s="5"/>
      <c r="L116" s="5" t="str">
        <f t="shared" si="4"/>
        <v xml:space="preserve"> </v>
      </c>
      <c r="P116" s="7"/>
    </row>
    <row r="117" spans="7:16">
      <c r="G117" s="6">
        <f t="shared" si="7"/>
        <v>3602.2200000000016</v>
      </c>
      <c r="H117" s="5">
        <f t="shared" si="7"/>
        <v>170</v>
      </c>
      <c r="I117" s="5"/>
      <c r="J117" s="5"/>
      <c r="L117" s="5" t="str">
        <f t="shared" si="4"/>
        <v xml:space="preserve"> </v>
      </c>
      <c r="P117" s="7"/>
    </row>
    <row r="118" spans="7:16">
      <c r="G118" s="6">
        <f t="shared" si="7"/>
        <v>3602.2200000000016</v>
      </c>
      <c r="H118" s="5">
        <f t="shared" si="7"/>
        <v>170</v>
      </c>
      <c r="I118" s="5"/>
      <c r="J118" s="5"/>
      <c r="L118" s="5" t="str">
        <f t="shared" si="4"/>
        <v xml:space="preserve"> </v>
      </c>
      <c r="P118" s="7"/>
    </row>
    <row r="119" spans="7:16">
      <c r="G119" s="6">
        <f t="shared" si="7"/>
        <v>3602.2200000000016</v>
      </c>
      <c r="H119" s="5">
        <f t="shared" si="7"/>
        <v>170</v>
      </c>
      <c r="I119" s="5"/>
      <c r="J119" s="5"/>
      <c r="L119" s="5" t="str">
        <f t="shared" si="4"/>
        <v xml:space="preserve"> </v>
      </c>
      <c r="P119" s="7"/>
    </row>
    <row r="120" spans="7:16">
      <c r="G120" s="6">
        <f t="shared" si="7"/>
        <v>3602.2200000000016</v>
      </c>
      <c r="H120" s="5">
        <f t="shared" si="7"/>
        <v>170</v>
      </c>
      <c r="I120" s="5"/>
      <c r="J120" s="5"/>
      <c r="L120" s="5" t="str">
        <f t="shared" si="4"/>
        <v xml:space="preserve"> </v>
      </c>
      <c r="P120" s="7"/>
    </row>
    <row r="121" spans="7:16">
      <c r="G121" s="6">
        <f t="shared" ref="G121:H136" si="8">G120-E121+C121</f>
        <v>3602.2200000000016</v>
      </c>
      <c r="H121" s="5">
        <f t="shared" si="8"/>
        <v>170</v>
      </c>
      <c r="I121" s="5"/>
      <c r="J121" s="5"/>
      <c r="L121" s="5" t="str">
        <f t="shared" si="4"/>
        <v xml:space="preserve"> </v>
      </c>
      <c r="P121" s="7"/>
    </row>
    <row r="122" spans="7:16">
      <c r="G122" s="6">
        <f t="shared" si="8"/>
        <v>3602.2200000000016</v>
      </c>
      <c r="H122" s="5">
        <f t="shared" si="8"/>
        <v>170</v>
      </c>
      <c r="I122" s="5"/>
      <c r="J122" s="5"/>
      <c r="L122" s="5" t="str">
        <f t="shared" si="4"/>
        <v xml:space="preserve"> </v>
      </c>
      <c r="P122" s="7"/>
    </row>
    <row r="123" spans="7:16">
      <c r="G123" s="6">
        <f t="shared" si="8"/>
        <v>3602.2200000000016</v>
      </c>
      <c r="H123" s="5">
        <f t="shared" si="8"/>
        <v>170</v>
      </c>
      <c r="I123" s="5"/>
      <c r="J123" s="5"/>
      <c r="L123" s="5" t="str">
        <f t="shared" si="4"/>
        <v xml:space="preserve"> </v>
      </c>
      <c r="P123" s="7"/>
    </row>
    <row r="124" spans="7:16">
      <c r="G124" s="6">
        <f t="shared" si="8"/>
        <v>3602.2200000000016</v>
      </c>
      <c r="H124" s="5">
        <f t="shared" si="8"/>
        <v>170</v>
      </c>
      <c r="I124" s="5"/>
      <c r="J124" s="5"/>
      <c r="L124" s="5" t="str">
        <f t="shared" si="4"/>
        <v xml:space="preserve"> </v>
      </c>
      <c r="P124" s="7"/>
    </row>
    <row r="125" spans="7:16">
      <c r="G125" s="6">
        <f t="shared" si="8"/>
        <v>3602.2200000000016</v>
      </c>
      <c r="H125" s="5">
        <f t="shared" si="8"/>
        <v>170</v>
      </c>
      <c r="I125" s="5"/>
      <c r="J125" s="5"/>
      <c r="L125" s="5" t="str">
        <f t="shared" ref="L125:L188" si="9">IF(D125&gt;0,D125," ")</f>
        <v xml:space="preserve"> </v>
      </c>
      <c r="P125" s="7"/>
    </row>
    <row r="126" spans="7:16">
      <c r="G126" s="6">
        <f t="shared" si="8"/>
        <v>3602.2200000000016</v>
      </c>
      <c r="H126" s="5">
        <f t="shared" si="8"/>
        <v>170</v>
      </c>
      <c r="I126" s="5"/>
      <c r="J126" s="5"/>
      <c r="L126" s="5" t="str">
        <f t="shared" si="9"/>
        <v xml:space="preserve"> </v>
      </c>
      <c r="P126" s="7"/>
    </row>
    <row r="127" spans="7:16">
      <c r="G127" s="6">
        <f t="shared" si="8"/>
        <v>3602.2200000000016</v>
      </c>
      <c r="H127" s="5">
        <f t="shared" si="8"/>
        <v>170</v>
      </c>
      <c r="I127" s="5"/>
      <c r="J127" s="5"/>
      <c r="L127" s="5" t="str">
        <f t="shared" si="9"/>
        <v xml:space="preserve"> </v>
      </c>
      <c r="P127" s="7"/>
    </row>
    <row r="128" spans="7:16">
      <c r="G128" s="6">
        <f t="shared" si="8"/>
        <v>3602.2200000000016</v>
      </c>
      <c r="H128" s="5">
        <f t="shared" si="8"/>
        <v>170</v>
      </c>
      <c r="I128" s="5"/>
      <c r="J128" s="5"/>
      <c r="L128" s="5" t="str">
        <f t="shared" si="9"/>
        <v xml:space="preserve"> </v>
      </c>
      <c r="P128" s="7"/>
    </row>
    <row r="129" spans="7:16">
      <c r="G129" s="6">
        <f t="shared" si="8"/>
        <v>3602.2200000000016</v>
      </c>
      <c r="H129" s="5">
        <f t="shared" si="8"/>
        <v>170</v>
      </c>
      <c r="I129" s="5"/>
      <c r="J129" s="5"/>
      <c r="L129" s="5" t="str">
        <f t="shared" si="9"/>
        <v xml:space="preserve"> </v>
      </c>
      <c r="P129" s="7"/>
    </row>
    <row r="130" spans="7:16">
      <c r="G130" s="6">
        <f t="shared" si="8"/>
        <v>3602.2200000000016</v>
      </c>
      <c r="H130" s="5">
        <f t="shared" si="8"/>
        <v>170</v>
      </c>
      <c r="I130" s="5"/>
      <c r="J130" s="5"/>
      <c r="L130" s="5" t="str">
        <f t="shared" si="9"/>
        <v xml:space="preserve"> </v>
      </c>
      <c r="P130" s="7"/>
    </row>
    <row r="131" spans="7:16">
      <c r="G131" s="6">
        <f t="shared" si="8"/>
        <v>3602.2200000000016</v>
      </c>
      <c r="H131" s="5">
        <f t="shared" si="8"/>
        <v>170</v>
      </c>
      <c r="I131" s="5"/>
      <c r="J131" s="5"/>
      <c r="L131" s="5" t="str">
        <f t="shared" si="9"/>
        <v xml:space="preserve"> </v>
      </c>
      <c r="P131" s="7"/>
    </row>
    <row r="132" spans="7:16">
      <c r="G132" s="6">
        <f t="shared" si="8"/>
        <v>3602.2200000000016</v>
      </c>
      <c r="H132" s="5">
        <f t="shared" si="8"/>
        <v>170</v>
      </c>
      <c r="I132" s="5"/>
      <c r="J132" s="5"/>
      <c r="L132" s="5" t="str">
        <f t="shared" si="9"/>
        <v xml:space="preserve"> </v>
      </c>
      <c r="P132" s="7"/>
    </row>
    <row r="133" spans="7:16">
      <c r="G133" s="6">
        <f t="shared" si="8"/>
        <v>3602.2200000000016</v>
      </c>
      <c r="H133" s="5">
        <f t="shared" si="8"/>
        <v>170</v>
      </c>
      <c r="I133" s="5"/>
      <c r="J133" s="5"/>
      <c r="L133" s="5" t="str">
        <f t="shared" si="9"/>
        <v xml:space="preserve"> </v>
      </c>
      <c r="P133" s="7"/>
    </row>
    <row r="134" spans="7:16">
      <c r="G134" s="6">
        <f t="shared" si="8"/>
        <v>3602.2200000000016</v>
      </c>
      <c r="H134" s="5">
        <f t="shared" si="8"/>
        <v>170</v>
      </c>
      <c r="I134" s="5"/>
      <c r="J134" s="5"/>
      <c r="L134" s="5" t="str">
        <f t="shared" si="9"/>
        <v xml:space="preserve"> </v>
      </c>
      <c r="P134" s="7"/>
    </row>
    <row r="135" spans="7:16">
      <c r="G135" s="6">
        <f t="shared" si="8"/>
        <v>3602.2200000000016</v>
      </c>
      <c r="H135" s="5">
        <f t="shared" si="8"/>
        <v>170</v>
      </c>
      <c r="I135" s="5"/>
      <c r="J135" s="5"/>
      <c r="L135" s="5" t="str">
        <f t="shared" si="9"/>
        <v xml:space="preserve"> </v>
      </c>
      <c r="P135" s="7"/>
    </row>
    <row r="136" spans="7:16">
      <c r="G136" s="6">
        <f t="shared" si="8"/>
        <v>3602.2200000000016</v>
      </c>
      <c r="H136" s="5">
        <f t="shared" si="8"/>
        <v>170</v>
      </c>
      <c r="I136" s="5"/>
      <c r="J136" s="5"/>
      <c r="L136" s="5" t="str">
        <f t="shared" si="9"/>
        <v xml:space="preserve"> </v>
      </c>
      <c r="P136" s="7"/>
    </row>
    <row r="137" spans="7:16">
      <c r="G137" s="6">
        <f t="shared" ref="G137:H152" si="10">G136-E137+C137</f>
        <v>3602.2200000000016</v>
      </c>
      <c r="H137" s="5">
        <f t="shared" si="10"/>
        <v>170</v>
      </c>
      <c r="I137" s="5"/>
      <c r="J137" s="5"/>
      <c r="L137" s="5" t="str">
        <f t="shared" si="9"/>
        <v xml:space="preserve"> </v>
      </c>
      <c r="P137" s="7"/>
    </row>
    <row r="138" spans="7:16">
      <c r="G138" s="6">
        <f t="shared" si="10"/>
        <v>3602.2200000000016</v>
      </c>
      <c r="H138" s="5">
        <f t="shared" si="10"/>
        <v>170</v>
      </c>
      <c r="I138" s="5"/>
      <c r="J138" s="5"/>
      <c r="L138" s="5" t="str">
        <f t="shared" si="9"/>
        <v xml:space="preserve"> </v>
      </c>
      <c r="P138" s="7"/>
    </row>
    <row r="139" spans="7:16">
      <c r="G139" s="6">
        <f t="shared" si="10"/>
        <v>3602.2200000000016</v>
      </c>
      <c r="H139" s="5">
        <f t="shared" si="10"/>
        <v>170</v>
      </c>
      <c r="I139" s="5"/>
      <c r="J139" s="5"/>
      <c r="L139" s="5" t="str">
        <f t="shared" si="9"/>
        <v xml:space="preserve"> </v>
      </c>
      <c r="P139" s="7"/>
    </row>
    <row r="140" spans="7:16">
      <c r="G140" s="6">
        <f t="shared" si="10"/>
        <v>3602.2200000000016</v>
      </c>
      <c r="H140" s="5">
        <f t="shared" si="10"/>
        <v>170</v>
      </c>
      <c r="I140" s="5"/>
      <c r="J140" s="5"/>
      <c r="L140" s="5" t="str">
        <f t="shared" si="9"/>
        <v xml:space="preserve"> </v>
      </c>
      <c r="P140" s="7"/>
    </row>
    <row r="141" spans="7:16">
      <c r="G141" s="6">
        <f t="shared" si="10"/>
        <v>3602.2200000000016</v>
      </c>
      <c r="H141" s="5">
        <f t="shared" si="10"/>
        <v>170</v>
      </c>
      <c r="I141" s="5"/>
      <c r="J141" s="5"/>
      <c r="L141" s="5" t="str">
        <f t="shared" si="9"/>
        <v xml:space="preserve"> </v>
      </c>
      <c r="P141" s="7"/>
    </row>
    <row r="142" spans="7:16">
      <c r="G142" s="6">
        <f t="shared" si="10"/>
        <v>3602.2200000000016</v>
      </c>
      <c r="H142" s="5">
        <f t="shared" si="10"/>
        <v>170</v>
      </c>
      <c r="I142" s="5"/>
      <c r="J142" s="5"/>
      <c r="L142" s="5" t="str">
        <f t="shared" si="9"/>
        <v xml:space="preserve"> </v>
      </c>
      <c r="P142" s="7"/>
    </row>
    <row r="143" spans="7:16">
      <c r="G143" s="6">
        <f t="shared" si="10"/>
        <v>3602.2200000000016</v>
      </c>
      <c r="H143" s="5">
        <f t="shared" si="10"/>
        <v>170</v>
      </c>
      <c r="I143" s="5"/>
      <c r="J143" s="5"/>
      <c r="L143" s="5" t="str">
        <f t="shared" si="9"/>
        <v xml:space="preserve"> </v>
      </c>
      <c r="P143" s="7"/>
    </row>
    <row r="144" spans="7:16">
      <c r="G144" s="6">
        <f t="shared" si="10"/>
        <v>3602.2200000000016</v>
      </c>
      <c r="H144" s="5">
        <f t="shared" si="10"/>
        <v>170</v>
      </c>
      <c r="I144" s="5"/>
      <c r="J144" s="5"/>
      <c r="L144" s="5" t="str">
        <f t="shared" si="9"/>
        <v xml:space="preserve"> </v>
      </c>
      <c r="P144" s="7"/>
    </row>
    <row r="145" spans="7:16">
      <c r="G145" s="6">
        <f t="shared" si="10"/>
        <v>3602.2200000000016</v>
      </c>
      <c r="H145" s="5">
        <f t="shared" si="10"/>
        <v>170</v>
      </c>
      <c r="I145" s="5"/>
      <c r="J145" s="5"/>
      <c r="L145" s="5" t="str">
        <f t="shared" si="9"/>
        <v xml:space="preserve"> </v>
      </c>
      <c r="P145" s="7"/>
    </row>
    <row r="146" spans="7:16">
      <c r="G146" s="6">
        <f t="shared" si="10"/>
        <v>3602.2200000000016</v>
      </c>
      <c r="H146" s="5">
        <f t="shared" si="10"/>
        <v>170</v>
      </c>
      <c r="I146" s="5"/>
      <c r="J146" s="5"/>
      <c r="L146" s="5" t="str">
        <f t="shared" si="9"/>
        <v xml:space="preserve"> </v>
      </c>
      <c r="P146" s="7"/>
    </row>
    <row r="147" spans="7:16">
      <c r="G147" s="6">
        <f t="shared" si="10"/>
        <v>3602.2200000000016</v>
      </c>
      <c r="H147" s="5">
        <f t="shared" si="10"/>
        <v>170</v>
      </c>
      <c r="I147" s="5"/>
      <c r="J147" s="5"/>
      <c r="L147" s="5" t="str">
        <f t="shared" si="9"/>
        <v xml:space="preserve"> </v>
      </c>
      <c r="P147" s="7"/>
    </row>
    <row r="148" spans="7:16">
      <c r="G148" s="6">
        <f t="shared" si="10"/>
        <v>3602.2200000000016</v>
      </c>
      <c r="H148" s="5">
        <f t="shared" si="10"/>
        <v>170</v>
      </c>
      <c r="I148" s="5"/>
      <c r="J148" s="5"/>
      <c r="L148" s="5" t="str">
        <f t="shared" si="9"/>
        <v xml:space="preserve"> </v>
      </c>
      <c r="P148" s="7"/>
    </row>
    <row r="149" spans="7:16">
      <c r="G149" s="6">
        <f t="shared" si="10"/>
        <v>3602.2200000000016</v>
      </c>
      <c r="H149" s="5">
        <f t="shared" si="10"/>
        <v>170</v>
      </c>
      <c r="I149" s="5"/>
      <c r="J149" s="5"/>
      <c r="L149" s="5" t="str">
        <f t="shared" si="9"/>
        <v xml:space="preserve"> </v>
      </c>
      <c r="P149" s="7"/>
    </row>
    <row r="150" spans="7:16">
      <c r="G150" s="6">
        <f t="shared" si="10"/>
        <v>3602.2200000000016</v>
      </c>
      <c r="H150" s="5">
        <f t="shared" si="10"/>
        <v>170</v>
      </c>
      <c r="I150" s="5"/>
      <c r="J150" s="5"/>
      <c r="L150" s="5" t="str">
        <f t="shared" si="9"/>
        <v xml:space="preserve"> </v>
      </c>
      <c r="P150" s="7"/>
    </row>
    <row r="151" spans="7:16">
      <c r="G151" s="6">
        <f t="shared" si="10"/>
        <v>3602.2200000000016</v>
      </c>
      <c r="H151" s="5">
        <f t="shared" si="10"/>
        <v>170</v>
      </c>
      <c r="I151" s="5"/>
      <c r="J151" s="5"/>
      <c r="L151" s="5" t="str">
        <f t="shared" si="9"/>
        <v xml:space="preserve"> </v>
      </c>
      <c r="P151" s="7"/>
    </row>
    <row r="152" spans="7:16">
      <c r="G152" s="6">
        <f t="shared" si="10"/>
        <v>3602.2200000000016</v>
      </c>
      <c r="H152" s="5">
        <f t="shared" si="10"/>
        <v>170</v>
      </c>
      <c r="I152" s="5"/>
      <c r="J152" s="5"/>
      <c r="L152" s="5" t="str">
        <f t="shared" si="9"/>
        <v xml:space="preserve"> </v>
      </c>
      <c r="P152" s="7"/>
    </row>
    <row r="153" spans="7:16">
      <c r="G153" s="6">
        <f t="shared" ref="G153:H168" si="11">G152-E153+C153</f>
        <v>3602.2200000000016</v>
      </c>
      <c r="H153" s="5">
        <f t="shared" si="11"/>
        <v>170</v>
      </c>
      <c r="I153" s="5"/>
      <c r="J153" s="5"/>
      <c r="L153" s="5" t="str">
        <f t="shared" si="9"/>
        <v xml:space="preserve"> </v>
      </c>
      <c r="P153" s="7"/>
    </row>
    <row r="154" spans="7:16">
      <c r="G154" s="6">
        <f t="shared" si="11"/>
        <v>3602.2200000000016</v>
      </c>
      <c r="H154" s="5">
        <f t="shared" si="11"/>
        <v>170</v>
      </c>
      <c r="I154" s="5"/>
      <c r="J154" s="5"/>
      <c r="L154" s="5" t="str">
        <f t="shared" si="9"/>
        <v xml:space="preserve"> </v>
      </c>
      <c r="P154" s="7"/>
    </row>
    <row r="155" spans="7:16">
      <c r="G155" s="6">
        <f t="shared" si="11"/>
        <v>3602.2200000000016</v>
      </c>
      <c r="H155" s="5">
        <f t="shared" si="11"/>
        <v>170</v>
      </c>
      <c r="I155" s="5"/>
      <c r="J155" s="5"/>
      <c r="L155" s="5" t="str">
        <f t="shared" si="9"/>
        <v xml:space="preserve"> </v>
      </c>
      <c r="P155" s="7"/>
    </row>
    <row r="156" spans="7:16">
      <c r="G156" s="6">
        <f t="shared" si="11"/>
        <v>3602.2200000000016</v>
      </c>
      <c r="H156" s="5">
        <f t="shared" si="11"/>
        <v>170</v>
      </c>
      <c r="I156" s="5"/>
      <c r="J156" s="5"/>
      <c r="L156" s="5" t="str">
        <f t="shared" si="9"/>
        <v xml:space="preserve"> </v>
      </c>
      <c r="P156" s="7"/>
    </row>
    <row r="157" spans="7:16">
      <c r="G157" s="6">
        <f t="shared" si="11"/>
        <v>3602.2200000000016</v>
      </c>
      <c r="H157" s="5">
        <f t="shared" si="11"/>
        <v>170</v>
      </c>
      <c r="I157" s="5"/>
      <c r="J157" s="5"/>
      <c r="L157" s="5" t="str">
        <f t="shared" si="9"/>
        <v xml:space="preserve"> </v>
      </c>
      <c r="P157" s="7"/>
    </row>
    <row r="158" spans="7:16">
      <c r="G158" s="6">
        <f t="shared" si="11"/>
        <v>3602.2200000000016</v>
      </c>
      <c r="H158" s="5">
        <f t="shared" si="11"/>
        <v>170</v>
      </c>
      <c r="I158" s="5"/>
      <c r="J158" s="5"/>
      <c r="L158" s="5" t="str">
        <f t="shared" si="9"/>
        <v xml:space="preserve"> </v>
      </c>
      <c r="P158" s="7"/>
    </row>
    <row r="159" spans="7:16">
      <c r="G159" s="6">
        <f t="shared" si="11"/>
        <v>3602.2200000000016</v>
      </c>
      <c r="H159" s="5">
        <f t="shared" si="11"/>
        <v>170</v>
      </c>
      <c r="I159" s="5"/>
      <c r="J159" s="5"/>
      <c r="L159" s="5" t="str">
        <f t="shared" si="9"/>
        <v xml:space="preserve"> </v>
      </c>
      <c r="P159" s="7"/>
    </row>
    <row r="160" spans="7:16">
      <c r="G160" s="6">
        <f t="shared" si="11"/>
        <v>3602.2200000000016</v>
      </c>
      <c r="H160" s="5">
        <f t="shared" si="11"/>
        <v>170</v>
      </c>
      <c r="I160" s="5"/>
      <c r="J160" s="5"/>
      <c r="L160" s="5" t="str">
        <f t="shared" si="9"/>
        <v xml:space="preserve"> </v>
      </c>
      <c r="P160" s="7"/>
    </row>
    <row r="161" spans="7:16">
      <c r="G161" s="6">
        <f t="shared" si="11"/>
        <v>3602.2200000000016</v>
      </c>
      <c r="H161" s="5">
        <f t="shared" si="11"/>
        <v>170</v>
      </c>
      <c r="I161" s="5"/>
      <c r="J161" s="5"/>
      <c r="L161" s="5" t="str">
        <f t="shared" si="9"/>
        <v xml:space="preserve"> </v>
      </c>
      <c r="P161" s="7"/>
    </row>
    <row r="162" spans="7:16">
      <c r="G162" s="6">
        <f t="shared" si="11"/>
        <v>3602.2200000000016</v>
      </c>
      <c r="H162" s="5">
        <f t="shared" si="11"/>
        <v>170</v>
      </c>
      <c r="I162" s="5"/>
      <c r="J162" s="5"/>
      <c r="L162" s="5" t="str">
        <f t="shared" si="9"/>
        <v xml:space="preserve"> </v>
      </c>
      <c r="P162" s="7"/>
    </row>
    <row r="163" spans="7:16">
      <c r="G163" s="6">
        <f t="shared" si="11"/>
        <v>3602.2200000000016</v>
      </c>
      <c r="H163" s="5">
        <f t="shared" si="11"/>
        <v>170</v>
      </c>
      <c r="I163" s="5"/>
      <c r="J163" s="5"/>
      <c r="L163" s="5" t="str">
        <f t="shared" si="9"/>
        <v xml:space="preserve"> </v>
      </c>
      <c r="P163" s="7"/>
    </row>
    <row r="164" spans="7:16">
      <c r="G164" s="6">
        <f t="shared" si="11"/>
        <v>3602.2200000000016</v>
      </c>
      <c r="H164" s="5">
        <f t="shared" si="11"/>
        <v>170</v>
      </c>
      <c r="I164" s="5"/>
      <c r="J164" s="5"/>
      <c r="L164" s="5" t="str">
        <f t="shared" si="9"/>
        <v xml:space="preserve"> </v>
      </c>
      <c r="P164" s="7"/>
    </row>
    <row r="165" spans="7:16">
      <c r="G165" s="6">
        <f t="shared" si="11"/>
        <v>3602.2200000000016</v>
      </c>
      <c r="H165" s="5">
        <f t="shared" si="11"/>
        <v>170</v>
      </c>
      <c r="I165" s="5"/>
      <c r="J165" s="5"/>
      <c r="L165" s="5" t="str">
        <f t="shared" si="9"/>
        <v xml:space="preserve"> </v>
      </c>
      <c r="P165" s="7"/>
    </row>
    <row r="166" spans="7:16">
      <c r="G166" s="6">
        <f t="shared" si="11"/>
        <v>3602.2200000000016</v>
      </c>
      <c r="H166" s="5">
        <f t="shared" si="11"/>
        <v>170</v>
      </c>
      <c r="I166" s="5"/>
      <c r="J166" s="5"/>
      <c r="L166" s="5" t="str">
        <f t="shared" si="9"/>
        <v xml:space="preserve"> </v>
      </c>
      <c r="P166" s="7"/>
    </row>
    <row r="167" spans="7:16">
      <c r="G167" s="6">
        <f t="shared" si="11"/>
        <v>3602.2200000000016</v>
      </c>
      <c r="H167" s="5">
        <f t="shared" si="11"/>
        <v>170</v>
      </c>
      <c r="I167" s="5"/>
      <c r="J167" s="5"/>
      <c r="L167" s="5" t="str">
        <f t="shared" si="9"/>
        <v xml:space="preserve"> </v>
      </c>
      <c r="P167" s="7"/>
    </row>
    <row r="168" spans="7:16">
      <c r="G168" s="6">
        <f t="shared" si="11"/>
        <v>3602.2200000000016</v>
      </c>
      <c r="H168" s="5">
        <f t="shared" si="11"/>
        <v>170</v>
      </c>
      <c r="I168" s="5"/>
      <c r="J168" s="5"/>
      <c r="L168" s="5" t="str">
        <f t="shared" si="9"/>
        <v xml:space="preserve"> </v>
      </c>
      <c r="P168" s="7"/>
    </row>
    <row r="169" spans="7:16">
      <c r="G169" s="6">
        <f t="shared" ref="G169:H184" si="12">G168-E169+C169</f>
        <v>3602.2200000000016</v>
      </c>
      <c r="H169" s="5">
        <f t="shared" si="12"/>
        <v>170</v>
      </c>
      <c r="I169" s="5"/>
      <c r="J169" s="5"/>
      <c r="L169" s="5" t="str">
        <f t="shared" si="9"/>
        <v xml:space="preserve"> </v>
      </c>
      <c r="P169" s="7"/>
    </row>
    <row r="170" spans="7:16">
      <c r="G170" s="6">
        <f t="shared" si="12"/>
        <v>3602.2200000000016</v>
      </c>
      <c r="H170" s="5">
        <f t="shared" si="12"/>
        <v>170</v>
      </c>
      <c r="I170" s="5"/>
      <c r="J170" s="5"/>
      <c r="L170" s="5" t="str">
        <f t="shared" si="9"/>
        <v xml:space="preserve"> </v>
      </c>
      <c r="P170" s="7"/>
    </row>
    <row r="171" spans="7:16">
      <c r="G171" s="6">
        <f t="shared" si="12"/>
        <v>3602.2200000000016</v>
      </c>
      <c r="H171" s="5">
        <f t="shared" si="12"/>
        <v>170</v>
      </c>
      <c r="I171" s="5"/>
      <c r="J171" s="5"/>
      <c r="L171" s="5" t="str">
        <f t="shared" si="9"/>
        <v xml:space="preserve"> </v>
      </c>
      <c r="P171" s="7"/>
    </row>
    <row r="172" spans="7:16">
      <c r="G172" s="6">
        <f t="shared" si="12"/>
        <v>3602.2200000000016</v>
      </c>
      <c r="H172" s="5">
        <f t="shared" si="12"/>
        <v>170</v>
      </c>
      <c r="I172" s="5"/>
      <c r="J172" s="5"/>
      <c r="L172" s="5" t="str">
        <f t="shared" si="9"/>
        <v xml:space="preserve"> </v>
      </c>
      <c r="P172" s="7"/>
    </row>
    <row r="173" spans="7:16">
      <c r="G173" s="6">
        <f t="shared" si="12"/>
        <v>3602.2200000000016</v>
      </c>
      <c r="H173" s="5">
        <f t="shared" si="12"/>
        <v>170</v>
      </c>
      <c r="I173" s="5"/>
      <c r="J173" s="5"/>
      <c r="L173" s="5" t="str">
        <f t="shared" si="9"/>
        <v xml:space="preserve"> </v>
      </c>
      <c r="P173" s="7"/>
    </row>
    <row r="174" spans="7:16">
      <c r="G174" s="6">
        <f t="shared" si="12"/>
        <v>3602.2200000000016</v>
      </c>
      <c r="H174" s="5">
        <f t="shared" si="12"/>
        <v>170</v>
      </c>
      <c r="I174" s="5"/>
      <c r="J174" s="5"/>
      <c r="L174" s="5" t="str">
        <f t="shared" si="9"/>
        <v xml:space="preserve"> </v>
      </c>
      <c r="P174" s="7"/>
    </row>
    <row r="175" spans="7:16">
      <c r="G175" s="6">
        <f t="shared" si="12"/>
        <v>3602.2200000000016</v>
      </c>
      <c r="H175" s="5">
        <f t="shared" si="12"/>
        <v>170</v>
      </c>
      <c r="I175" s="5"/>
      <c r="J175" s="5"/>
      <c r="L175" s="5" t="str">
        <f t="shared" si="9"/>
        <v xml:space="preserve"> </v>
      </c>
      <c r="P175" s="7"/>
    </row>
    <row r="176" spans="7:16">
      <c r="G176" s="6">
        <f t="shared" si="12"/>
        <v>3602.2200000000016</v>
      </c>
      <c r="H176" s="5">
        <f t="shared" si="12"/>
        <v>170</v>
      </c>
      <c r="I176" s="5"/>
      <c r="J176" s="5"/>
      <c r="L176" s="5" t="str">
        <f t="shared" si="9"/>
        <v xml:space="preserve"> </v>
      </c>
      <c r="P176" s="7"/>
    </row>
    <row r="177" spans="7:16">
      <c r="G177" s="6">
        <f t="shared" si="12"/>
        <v>3602.2200000000016</v>
      </c>
      <c r="H177" s="5">
        <f t="shared" si="12"/>
        <v>170</v>
      </c>
      <c r="I177" s="5"/>
      <c r="J177" s="5"/>
      <c r="L177" s="5" t="str">
        <f t="shared" si="9"/>
        <v xml:space="preserve"> </v>
      </c>
      <c r="P177" s="7"/>
    </row>
    <row r="178" spans="7:16">
      <c r="G178" s="6">
        <f t="shared" si="12"/>
        <v>3602.2200000000016</v>
      </c>
      <c r="H178" s="5">
        <f t="shared" si="12"/>
        <v>170</v>
      </c>
      <c r="I178" s="5"/>
      <c r="J178" s="5"/>
      <c r="L178" s="5" t="str">
        <f t="shared" si="9"/>
        <v xml:space="preserve"> </v>
      </c>
      <c r="P178" s="7"/>
    </row>
    <row r="179" spans="7:16">
      <c r="G179" s="6">
        <f t="shared" si="12"/>
        <v>3602.2200000000016</v>
      </c>
      <c r="H179" s="5">
        <f t="shared" si="12"/>
        <v>170</v>
      </c>
      <c r="I179" s="5"/>
      <c r="J179" s="5"/>
      <c r="L179" s="5" t="str">
        <f t="shared" si="9"/>
        <v xml:space="preserve"> </v>
      </c>
      <c r="P179" s="7"/>
    </row>
    <row r="180" spans="7:16">
      <c r="G180" s="6">
        <f t="shared" si="12"/>
        <v>3602.2200000000016</v>
      </c>
      <c r="H180" s="5">
        <f t="shared" si="12"/>
        <v>170</v>
      </c>
      <c r="I180" s="5"/>
      <c r="J180" s="5"/>
      <c r="L180" s="5" t="str">
        <f t="shared" si="9"/>
        <v xml:space="preserve"> </v>
      </c>
      <c r="P180" s="7"/>
    </row>
    <row r="181" spans="7:16">
      <c r="G181" s="6">
        <f t="shared" si="12"/>
        <v>3602.2200000000016</v>
      </c>
      <c r="H181" s="5">
        <f t="shared" si="12"/>
        <v>170</v>
      </c>
      <c r="I181" s="5"/>
      <c r="J181" s="5"/>
      <c r="L181" s="5" t="str">
        <f t="shared" si="9"/>
        <v xml:space="preserve"> </v>
      </c>
      <c r="P181" s="7"/>
    </row>
    <row r="182" spans="7:16">
      <c r="G182" s="6">
        <f t="shared" si="12"/>
        <v>3602.2200000000016</v>
      </c>
      <c r="H182" s="5">
        <f t="shared" si="12"/>
        <v>170</v>
      </c>
      <c r="I182" s="5"/>
      <c r="J182" s="5"/>
      <c r="L182" s="5" t="str">
        <f t="shared" si="9"/>
        <v xml:space="preserve"> </v>
      </c>
      <c r="P182" s="7"/>
    </row>
    <row r="183" spans="7:16">
      <c r="G183" s="6">
        <f t="shared" si="12"/>
        <v>3602.2200000000016</v>
      </c>
      <c r="H183" s="5">
        <f t="shared" si="12"/>
        <v>170</v>
      </c>
      <c r="I183" s="5"/>
      <c r="J183" s="5"/>
      <c r="L183" s="5" t="str">
        <f t="shared" si="9"/>
        <v xml:space="preserve"> </v>
      </c>
      <c r="P183" s="7"/>
    </row>
    <row r="184" spans="7:16">
      <c r="G184" s="6">
        <f t="shared" si="12"/>
        <v>3602.2200000000016</v>
      </c>
      <c r="H184" s="5">
        <f t="shared" si="12"/>
        <v>170</v>
      </c>
      <c r="I184" s="5"/>
      <c r="J184" s="5"/>
      <c r="L184" s="5" t="str">
        <f t="shared" si="9"/>
        <v xml:space="preserve"> </v>
      </c>
      <c r="P184" s="7"/>
    </row>
    <row r="185" spans="7:16">
      <c r="G185" s="6">
        <f t="shared" ref="G185:H200" si="13">G184-E185+C185</f>
        <v>3602.2200000000016</v>
      </c>
      <c r="H185" s="5">
        <f t="shared" si="13"/>
        <v>170</v>
      </c>
      <c r="I185" s="5"/>
      <c r="J185" s="5"/>
      <c r="L185" s="5" t="str">
        <f t="shared" si="9"/>
        <v xml:space="preserve"> </v>
      </c>
      <c r="P185" s="7"/>
    </row>
    <row r="186" spans="7:16">
      <c r="G186" s="6">
        <f t="shared" si="13"/>
        <v>3602.2200000000016</v>
      </c>
      <c r="H186" s="5">
        <f t="shared" si="13"/>
        <v>170</v>
      </c>
      <c r="I186" s="5"/>
      <c r="J186" s="5"/>
      <c r="L186" s="5" t="str">
        <f t="shared" si="9"/>
        <v xml:space="preserve"> </v>
      </c>
      <c r="P186" s="7"/>
    </row>
    <row r="187" spans="7:16">
      <c r="G187" s="6">
        <f t="shared" si="13"/>
        <v>3602.2200000000016</v>
      </c>
      <c r="H187" s="5">
        <f t="shared" si="13"/>
        <v>170</v>
      </c>
      <c r="I187" s="5"/>
      <c r="J187" s="5"/>
      <c r="L187" s="5" t="str">
        <f t="shared" si="9"/>
        <v xml:space="preserve"> </v>
      </c>
      <c r="P187" s="7"/>
    </row>
    <row r="188" spans="7:16">
      <c r="G188" s="6">
        <f t="shared" si="13"/>
        <v>3602.2200000000016</v>
      </c>
      <c r="H188" s="5">
        <f t="shared" si="13"/>
        <v>170</v>
      </c>
      <c r="I188" s="5"/>
      <c r="J188" s="5"/>
      <c r="L188" s="5" t="str">
        <f t="shared" si="9"/>
        <v xml:space="preserve"> </v>
      </c>
      <c r="P188" s="7"/>
    </row>
    <row r="189" spans="7:16">
      <c r="G189" s="6">
        <f t="shared" si="13"/>
        <v>3602.2200000000016</v>
      </c>
      <c r="H189" s="5">
        <f t="shared" si="13"/>
        <v>170</v>
      </c>
      <c r="I189" s="5"/>
      <c r="J189" s="5"/>
      <c r="L189" s="5" t="str">
        <f t="shared" ref="L189:L209" si="14">IF(D189&gt;0,D189," ")</f>
        <v xml:space="preserve"> </v>
      </c>
      <c r="P189" s="7"/>
    </row>
    <row r="190" spans="7:16">
      <c r="G190" s="6">
        <f t="shared" si="13"/>
        <v>3602.2200000000016</v>
      </c>
      <c r="H190" s="5">
        <f t="shared" si="13"/>
        <v>170</v>
      </c>
      <c r="I190" s="5"/>
      <c r="J190" s="5"/>
      <c r="L190" s="5" t="str">
        <f t="shared" si="14"/>
        <v xml:space="preserve"> </v>
      </c>
      <c r="P190" s="7"/>
    </row>
    <row r="191" spans="7:16">
      <c r="G191" s="6">
        <f t="shared" si="13"/>
        <v>3602.2200000000016</v>
      </c>
      <c r="H191" s="5">
        <f t="shared" si="13"/>
        <v>170</v>
      </c>
      <c r="I191" s="5"/>
      <c r="J191" s="5"/>
      <c r="L191" s="5" t="str">
        <f t="shared" si="14"/>
        <v xml:space="preserve"> </v>
      </c>
      <c r="P191" s="7"/>
    </row>
    <row r="192" spans="7:16">
      <c r="G192" s="6">
        <f t="shared" si="13"/>
        <v>3602.2200000000016</v>
      </c>
      <c r="H192" s="5">
        <f t="shared" si="13"/>
        <v>170</v>
      </c>
      <c r="I192" s="5"/>
      <c r="J192" s="5"/>
      <c r="L192" s="5" t="str">
        <f t="shared" si="14"/>
        <v xml:space="preserve"> </v>
      </c>
      <c r="P192" s="7"/>
    </row>
    <row r="193" spans="7:16">
      <c r="G193" s="6">
        <f t="shared" si="13"/>
        <v>3602.2200000000016</v>
      </c>
      <c r="H193" s="5">
        <f t="shared" si="13"/>
        <v>170</v>
      </c>
      <c r="I193" s="5"/>
      <c r="J193" s="5"/>
      <c r="L193" s="5" t="str">
        <f t="shared" si="14"/>
        <v xml:space="preserve"> </v>
      </c>
      <c r="P193" s="7"/>
    </row>
    <row r="194" spans="7:16">
      <c r="G194" s="6">
        <f t="shared" si="13"/>
        <v>3602.2200000000016</v>
      </c>
      <c r="H194" s="5">
        <f t="shared" si="13"/>
        <v>170</v>
      </c>
      <c r="I194" s="5"/>
      <c r="J194" s="5"/>
      <c r="L194" s="5" t="str">
        <f t="shared" si="14"/>
        <v xml:space="preserve"> </v>
      </c>
      <c r="P194" s="7"/>
    </row>
    <row r="195" spans="7:16">
      <c r="G195" s="6">
        <f t="shared" si="13"/>
        <v>3602.2200000000016</v>
      </c>
      <c r="H195" s="5">
        <f t="shared" si="13"/>
        <v>170</v>
      </c>
      <c r="I195" s="5"/>
      <c r="J195" s="5"/>
      <c r="L195" s="5" t="str">
        <f t="shared" si="14"/>
        <v xml:space="preserve"> </v>
      </c>
      <c r="P195" s="7"/>
    </row>
    <row r="196" spans="7:16">
      <c r="G196" s="6">
        <f t="shared" si="13"/>
        <v>3602.2200000000016</v>
      </c>
      <c r="H196" s="5">
        <f t="shared" si="13"/>
        <v>170</v>
      </c>
      <c r="I196" s="5"/>
      <c r="J196" s="5"/>
      <c r="L196" s="5" t="str">
        <f t="shared" si="14"/>
        <v xml:space="preserve"> </v>
      </c>
      <c r="P196" s="7"/>
    </row>
    <row r="197" spans="7:16">
      <c r="G197" s="6">
        <f t="shared" si="13"/>
        <v>3602.2200000000016</v>
      </c>
      <c r="H197" s="5">
        <f t="shared" si="13"/>
        <v>170</v>
      </c>
      <c r="I197" s="5"/>
      <c r="J197" s="5"/>
      <c r="L197" s="5" t="str">
        <f t="shared" si="14"/>
        <v xml:space="preserve"> </v>
      </c>
      <c r="P197" s="7"/>
    </row>
    <row r="198" spans="7:16">
      <c r="G198" s="6">
        <f t="shared" si="13"/>
        <v>3602.2200000000016</v>
      </c>
      <c r="H198" s="5">
        <f t="shared" si="13"/>
        <v>170</v>
      </c>
      <c r="I198" s="5"/>
      <c r="J198" s="5"/>
      <c r="L198" s="5" t="str">
        <f t="shared" si="14"/>
        <v xml:space="preserve"> </v>
      </c>
      <c r="P198" s="7"/>
    </row>
    <row r="199" spans="7:16">
      <c r="G199" s="6">
        <f t="shared" si="13"/>
        <v>3602.2200000000016</v>
      </c>
      <c r="H199" s="5">
        <f t="shared" si="13"/>
        <v>170</v>
      </c>
      <c r="I199" s="5"/>
      <c r="J199" s="5"/>
      <c r="L199" s="5" t="str">
        <f t="shared" si="14"/>
        <v xml:space="preserve"> </v>
      </c>
      <c r="P199" s="7"/>
    </row>
    <row r="200" spans="7:16">
      <c r="G200" s="6">
        <f t="shared" si="13"/>
        <v>3602.2200000000016</v>
      </c>
      <c r="H200" s="5">
        <f t="shared" si="13"/>
        <v>170</v>
      </c>
      <c r="I200" s="5"/>
      <c r="J200" s="5"/>
      <c r="L200" s="5" t="str">
        <f t="shared" si="14"/>
        <v xml:space="preserve"> </v>
      </c>
      <c r="P200" s="7"/>
    </row>
    <row r="201" spans="7:16">
      <c r="G201" s="6">
        <f t="shared" ref="G201:H209" si="15">G200-E201+C201</f>
        <v>3602.2200000000016</v>
      </c>
      <c r="H201" s="5">
        <f t="shared" si="15"/>
        <v>170</v>
      </c>
      <c r="I201" s="5"/>
      <c r="J201" s="5"/>
      <c r="L201" s="5" t="str">
        <f t="shared" si="14"/>
        <v xml:space="preserve"> </v>
      </c>
      <c r="P201" s="7"/>
    </row>
    <row r="202" spans="7:16">
      <c r="G202" s="6">
        <f t="shared" si="15"/>
        <v>3602.2200000000016</v>
      </c>
      <c r="H202" s="5">
        <f t="shared" si="15"/>
        <v>170</v>
      </c>
      <c r="I202" s="5"/>
      <c r="J202" s="5"/>
      <c r="L202" s="5" t="str">
        <f t="shared" si="14"/>
        <v xml:space="preserve"> </v>
      </c>
      <c r="P202" s="7"/>
    </row>
    <row r="203" spans="7:16">
      <c r="G203" s="6">
        <f t="shared" si="15"/>
        <v>3602.2200000000016</v>
      </c>
      <c r="H203" s="5">
        <f t="shared" si="15"/>
        <v>170</v>
      </c>
      <c r="I203" s="5"/>
      <c r="J203" s="5"/>
      <c r="L203" s="5" t="str">
        <f t="shared" si="14"/>
        <v xml:space="preserve"> </v>
      </c>
      <c r="P203" s="7"/>
    </row>
    <row r="204" spans="7:16">
      <c r="G204" s="6">
        <f t="shared" si="15"/>
        <v>3602.2200000000016</v>
      </c>
      <c r="H204" s="5">
        <f t="shared" si="15"/>
        <v>170</v>
      </c>
      <c r="I204" s="5"/>
      <c r="J204" s="5"/>
      <c r="L204" s="5" t="str">
        <f t="shared" si="14"/>
        <v xml:space="preserve"> </v>
      </c>
      <c r="P204" s="7"/>
    </row>
    <row r="205" spans="7:16">
      <c r="G205" s="6">
        <f t="shared" si="15"/>
        <v>3602.2200000000016</v>
      </c>
      <c r="H205" s="5">
        <f t="shared" si="15"/>
        <v>170</v>
      </c>
      <c r="I205" s="5"/>
      <c r="J205" s="5"/>
      <c r="L205" s="5" t="str">
        <f t="shared" si="14"/>
        <v xml:space="preserve"> </v>
      </c>
      <c r="P205" s="7"/>
    </row>
    <row r="206" spans="7:16">
      <c r="G206" s="6">
        <f t="shared" si="15"/>
        <v>3602.2200000000016</v>
      </c>
      <c r="H206" s="5">
        <f t="shared" si="15"/>
        <v>170</v>
      </c>
      <c r="I206" s="5"/>
      <c r="J206" s="5"/>
      <c r="L206" s="5" t="str">
        <f t="shared" si="14"/>
        <v xml:space="preserve"> </v>
      </c>
      <c r="P206" s="7"/>
    </row>
    <row r="207" spans="7:16">
      <c r="G207" s="6">
        <f t="shared" si="15"/>
        <v>3602.2200000000016</v>
      </c>
      <c r="H207" s="5">
        <f t="shared" si="15"/>
        <v>170</v>
      </c>
      <c r="I207" s="5"/>
      <c r="J207" s="5"/>
      <c r="L207" s="5" t="str">
        <f t="shared" si="14"/>
        <v xml:space="preserve"> </v>
      </c>
      <c r="P207" s="7"/>
    </row>
    <row r="208" spans="7:16">
      <c r="G208" s="6">
        <f t="shared" si="15"/>
        <v>3602.2200000000016</v>
      </c>
      <c r="H208" s="5">
        <f t="shared" si="15"/>
        <v>170</v>
      </c>
      <c r="I208" s="5"/>
      <c r="J208" s="5"/>
      <c r="L208" s="5" t="str">
        <f t="shared" si="14"/>
        <v xml:space="preserve"> </v>
      </c>
      <c r="P208" s="7"/>
    </row>
    <row r="209" spans="7:16">
      <c r="G209" s="6">
        <f t="shared" si="15"/>
        <v>3602.2200000000016</v>
      </c>
      <c r="H209" s="5">
        <f t="shared" si="15"/>
        <v>170</v>
      </c>
      <c r="I209" s="5"/>
      <c r="J209" s="5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R209"/>
  <sheetViews>
    <sheetView zoomScale="110" zoomScaleNormal="110" workbookViewId="0">
      <selection activeCell="B19" sqref="B19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4" customWidth="1"/>
    <col min="6" max="6" width="4.85546875" customWidth="1"/>
    <col min="7" max="7" width="13.710937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4" t="s">
        <v>134</v>
      </c>
      <c r="D2" s="704"/>
      <c r="E2" s="704"/>
      <c r="F2" s="704"/>
      <c r="G2" s="704"/>
      <c r="H2" s="704"/>
      <c r="I2" s="704"/>
      <c r="J2" s="704"/>
      <c r="K2" s="704"/>
    </row>
    <row r="3" spans="1:18" ht="24.75" customHeight="1" thickBot="1">
      <c r="A3" s="1"/>
      <c r="C3" s="705"/>
      <c r="D3" s="705"/>
      <c r="E3" s="705"/>
      <c r="F3" s="705"/>
      <c r="G3" s="705"/>
      <c r="H3" s="705"/>
      <c r="I3" s="705"/>
      <c r="J3" s="705"/>
      <c r="K3" s="705"/>
    </row>
    <row r="4" spans="1:18" ht="24.75" thickTop="1" thickBot="1">
      <c r="A4" s="703"/>
      <c r="B4" s="703"/>
      <c r="C4" s="709" t="s">
        <v>22</v>
      </c>
      <c r="D4" s="709"/>
      <c r="E4" s="706" t="s">
        <v>32</v>
      </c>
      <c r="F4" s="707"/>
      <c r="G4" s="707"/>
      <c r="H4" s="707"/>
      <c r="I4" s="707"/>
      <c r="J4" s="707"/>
      <c r="K4" s="708"/>
      <c r="L4" s="467">
        <v>56</v>
      </c>
    </row>
    <row r="5" spans="1:18" ht="12" customHeight="1" thickTop="1" thickBot="1">
      <c r="A5" s="168"/>
      <c r="B5" s="169"/>
      <c r="C5" s="170"/>
      <c r="D5" s="168"/>
      <c r="E5" s="171"/>
      <c r="F5" s="169"/>
      <c r="G5" s="170"/>
      <c r="H5" s="168"/>
      <c r="I5" s="168"/>
      <c r="J5" s="168"/>
      <c r="K5" s="716" t="s">
        <v>20</v>
      </c>
      <c r="L5" s="717"/>
      <c r="M5" s="718"/>
      <c r="N5" s="373"/>
      <c r="O5" s="374"/>
      <c r="P5" s="375"/>
    </row>
    <row r="6" spans="1:18" ht="23.25" customHeight="1" thickBot="1">
      <c r="A6" s="710" t="s">
        <v>0</v>
      </c>
      <c r="B6" s="711"/>
      <c r="C6" s="712" t="s">
        <v>1</v>
      </c>
      <c r="D6" s="713"/>
      <c r="E6" s="714" t="s">
        <v>2</v>
      </c>
      <c r="F6" s="715"/>
      <c r="G6" s="712" t="s">
        <v>3</v>
      </c>
      <c r="H6" s="713"/>
      <c r="I6" s="172" t="s">
        <v>15</v>
      </c>
      <c r="J6" s="147" t="s">
        <v>7</v>
      </c>
      <c r="K6" s="372" t="s">
        <v>4</v>
      </c>
      <c r="L6" s="149" t="s">
        <v>19</v>
      </c>
      <c r="M6" s="148"/>
      <c r="N6" s="173" t="s">
        <v>8</v>
      </c>
      <c r="O6" s="173" t="s">
        <v>9</v>
      </c>
      <c r="P6" s="173" t="s">
        <v>8</v>
      </c>
      <c r="Q6" s="8"/>
      <c r="R6" s="4"/>
    </row>
    <row r="7" spans="1:18" ht="15" customHeight="1" thickTop="1" thickBot="1">
      <c r="A7" s="150" t="s">
        <v>17</v>
      </c>
      <c r="B7" s="376" t="s">
        <v>18</v>
      </c>
      <c r="C7" s="151" t="s">
        <v>10</v>
      </c>
      <c r="D7" s="152" t="s">
        <v>5</v>
      </c>
      <c r="E7" s="153" t="s">
        <v>10</v>
      </c>
      <c r="F7" s="142" t="s">
        <v>5</v>
      </c>
      <c r="G7" s="154" t="s">
        <v>10</v>
      </c>
      <c r="H7" s="142" t="s">
        <v>5</v>
      </c>
      <c r="I7" s="142" t="s">
        <v>16</v>
      </c>
      <c r="J7" s="174"/>
      <c r="K7" s="142" t="s">
        <v>11</v>
      </c>
      <c r="L7" s="142" t="s">
        <v>5</v>
      </c>
      <c r="M7" s="142" t="s">
        <v>6</v>
      </c>
      <c r="N7" s="155" t="s">
        <v>12</v>
      </c>
      <c r="O7" s="155" t="s">
        <v>13</v>
      </c>
      <c r="P7" s="155" t="s">
        <v>14</v>
      </c>
    </row>
    <row r="8" spans="1:18" s="27" customFormat="1" ht="20.25" customHeight="1">
      <c r="A8" s="127" t="s">
        <v>152</v>
      </c>
      <c r="B8" s="132"/>
      <c r="C8" s="133"/>
      <c r="D8" s="134"/>
      <c r="E8" s="135"/>
      <c r="F8" s="136"/>
      <c r="G8" s="133">
        <v>4365.3</v>
      </c>
      <c r="H8" s="134">
        <v>229</v>
      </c>
      <c r="I8" s="137"/>
      <c r="J8" s="136"/>
      <c r="K8" s="138"/>
      <c r="L8" s="59"/>
      <c r="M8" s="59"/>
      <c r="N8" s="60"/>
      <c r="O8" s="60"/>
      <c r="P8" s="61"/>
      <c r="R8" s="60"/>
    </row>
    <row r="9" spans="1:18" s="19" customFormat="1" ht="15">
      <c r="B9" s="111">
        <v>1</v>
      </c>
      <c r="C9" s="122"/>
      <c r="D9" s="123"/>
      <c r="E9" s="377">
        <v>763.4</v>
      </c>
      <c r="F9" s="112">
        <v>42</v>
      </c>
      <c r="G9" s="378">
        <f t="shared" ref="G9:H24" si="0">G8-E9+C9</f>
        <v>3601.9</v>
      </c>
      <c r="H9" s="209">
        <f t="shared" si="0"/>
        <v>187</v>
      </c>
      <c r="I9" s="125">
        <v>81</v>
      </c>
      <c r="J9" s="477" t="s">
        <v>157</v>
      </c>
      <c r="K9" s="379"/>
      <c r="N9" s="34"/>
      <c r="O9" s="34"/>
      <c r="P9" s="34"/>
      <c r="R9" s="34"/>
    </row>
    <row r="10" spans="1:18" s="19" customFormat="1" ht="15">
      <c r="B10" s="111">
        <v>3</v>
      </c>
      <c r="C10" s="122"/>
      <c r="D10" s="123"/>
      <c r="E10" s="377">
        <v>195.8</v>
      </c>
      <c r="F10" s="112">
        <v>10</v>
      </c>
      <c r="G10" s="378">
        <f t="shared" si="0"/>
        <v>3406.1</v>
      </c>
      <c r="H10" s="209">
        <f t="shared" si="0"/>
        <v>177</v>
      </c>
      <c r="I10" s="125">
        <v>90</v>
      </c>
      <c r="J10" s="477" t="s">
        <v>157</v>
      </c>
      <c r="K10" s="380"/>
      <c r="N10" s="34"/>
      <c r="O10" s="34"/>
      <c r="P10" s="34"/>
      <c r="R10" s="34"/>
    </row>
    <row r="11" spans="1:18" s="19" customFormat="1" ht="15">
      <c r="B11" s="111">
        <v>3</v>
      </c>
      <c r="C11" s="122"/>
      <c r="D11" s="123"/>
      <c r="E11" s="123">
        <v>195.9</v>
      </c>
      <c r="F11" s="123">
        <v>10</v>
      </c>
      <c r="G11" s="378">
        <f t="shared" si="0"/>
        <v>3210.2</v>
      </c>
      <c r="H11" s="209">
        <f t="shared" si="0"/>
        <v>167</v>
      </c>
      <c r="I11" s="125">
        <v>92</v>
      </c>
      <c r="J11" s="477" t="s">
        <v>155</v>
      </c>
      <c r="K11" s="380"/>
      <c r="N11" s="34"/>
      <c r="O11" s="34"/>
      <c r="P11" s="34"/>
      <c r="R11" s="34"/>
    </row>
    <row r="12" spans="1:18" s="19" customFormat="1" ht="15">
      <c r="B12" s="111">
        <v>4</v>
      </c>
      <c r="C12" s="122"/>
      <c r="D12" s="123"/>
      <c r="E12" s="377">
        <v>99.7</v>
      </c>
      <c r="F12" s="112">
        <v>5</v>
      </c>
      <c r="G12" s="378">
        <f t="shared" si="0"/>
        <v>3110.5</v>
      </c>
      <c r="H12" s="209">
        <f t="shared" si="0"/>
        <v>162</v>
      </c>
      <c r="I12" s="125">
        <v>100</v>
      </c>
      <c r="J12" s="477" t="s">
        <v>155</v>
      </c>
      <c r="K12" s="380"/>
      <c r="N12" s="34"/>
      <c r="O12" s="34"/>
      <c r="P12" s="34"/>
      <c r="R12" s="34"/>
    </row>
    <row r="13" spans="1:18" s="19" customFormat="1" ht="15">
      <c r="B13" s="111">
        <v>8</v>
      </c>
      <c r="C13" s="122"/>
      <c r="D13" s="123"/>
      <c r="E13" s="381">
        <v>112.9</v>
      </c>
      <c r="F13" s="112">
        <v>6</v>
      </c>
      <c r="G13" s="378">
        <f t="shared" si="0"/>
        <v>2997.6</v>
      </c>
      <c r="H13" s="209">
        <f t="shared" si="0"/>
        <v>156</v>
      </c>
      <c r="I13" s="125">
        <v>115</v>
      </c>
      <c r="J13" s="477" t="s">
        <v>155</v>
      </c>
      <c r="K13" s="379"/>
      <c r="N13" s="34"/>
      <c r="O13" s="33"/>
      <c r="P13" s="34"/>
      <c r="R13" s="34"/>
    </row>
    <row r="14" spans="1:18" s="38" customFormat="1" ht="15">
      <c r="A14" s="19"/>
      <c r="B14" s="111">
        <v>9</v>
      </c>
      <c r="C14" s="122"/>
      <c r="D14" s="123"/>
      <c r="E14" s="382">
        <v>158.6</v>
      </c>
      <c r="F14" s="112">
        <v>8</v>
      </c>
      <c r="G14" s="378">
        <f t="shared" si="0"/>
        <v>2839</v>
      </c>
      <c r="H14" s="209">
        <f t="shared" si="0"/>
        <v>148</v>
      </c>
      <c r="I14" s="125">
        <v>123</v>
      </c>
      <c r="J14" s="477" t="s">
        <v>155</v>
      </c>
      <c r="K14" s="383"/>
      <c r="L14" s="19"/>
      <c r="N14" s="50"/>
      <c r="O14" s="46"/>
      <c r="P14" s="46"/>
      <c r="R14" s="46"/>
    </row>
    <row r="15" spans="1:18" s="19" customFormat="1" ht="15.75">
      <c r="B15" s="111">
        <v>16</v>
      </c>
      <c r="C15" s="122"/>
      <c r="D15" s="123"/>
      <c r="E15" s="382">
        <v>103.8</v>
      </c>
      <c r="F15" s="112">
        <v>5</v>
      </c>
      <c r="G15" s="378">
        <f t="shared" si="0"/>
        <v>2735.2</v>
      </c>
      <c r="H15" s="209">
        <f t="shared" si="0"/>
        <v>143</v>
      </c>
      <c r="I15" s="217">
        <v>158</v>
      </c>
      <c r="J15" s="477" t="s">
        <v>155</v>
      </c>
      <c r="K15" s="110"/>
      <c r="N15" s="50"/>
      <c r="O15" s="34"/>
      <c r="P15" s="34"/>
      <c r="R15" s="34"/>
    </row>
    <row r="16" spans="1:18" s="19" customFormat="1" ht="15.75">
      <c r="B16" s="121">
        <v>17</v>
      </c>
      <c r="C16" s="122"/>
      <c r="D16" s="123"/>
      <c r="E16" s="382">
        <v>194.9</v>
      </c>
      <c r="F16" s="112">
        <v>10</v>
      </c>
      <c r="G16" s="378">
        <f t="shared" si="0"/>
        <v>2540.2999999999997</v>
      </c>
      <c r="H16" s="209">
        <f t="shared" si="0"/>
        <v>133</v>
      </c>
      <c r="I16" s="218">
        <v>167</v>
      </c>
      <c r="J16" s="477" t="s">
        <v>155</v>
      </c>
      <c r="K16" s="123"/>
      <c r="N16" s="34"/>
      <c r="O16" s="34"/>
      <c r="P16" s="34"/>
      <c r="R16" s="34"/>
    </row>
    <row r="17" spans="1:16" s="19" customFormat="1" ht="15.75">
      <c r="B17" s="121">
        <v>18</v>
      </c>
      <c r="C17" s="122"/>
      <c r="D17" s="123"/>
      <c r="E17" s="216">
        <v>93.7</v>
      </c>
      <c r="F17" s="112">
        <v>5</v>
      </c>
      <c r="G17" s="378">
        <f t="shared" si="0"/>
        <v>2446.6</v>
      </c>
      <c r="H17" s="209">
        <f t="shared" si="0"/>
        <v>128</v>
      </c>
      <c r="I17" s="218">
        <v>172</v>
      </c>
      <c r="J17" s="477" t="s">
        <v>155</v>
      </c>
      <c r="K17" s="123"/>
      <c r="N17" s="34"/>
      <c r="O17" s="34"/>
      <c r="P17" s="34"/>
    </row>
    <row r="18" spans="1:16" s="19" customFormat="1" ht="15.75">
      <c r="B18" s="121">
        <v>30</v>
      </c>
      <c r="C18" s="122"/>
      <c r="D18" s="123"/>
      <c r="E18" s="216">
        <v>95.3</v>
      </c>
      <c r="F18" s="112">
        <v>5</v>
      </c>
      <c r="G18" s="378">
        <f t="shared" si="0"/>
        <v>2351.2999999999997</v>
      </c>
      <c r="H18" s="209">
        <f t="shared" si="0"/>
        <v>123</v>
      </c>
      <c r="I18" s="218">
        <v>228</v>
      </c>
      <c r="J18" s="479" t="s">
        <v>155</v>
      </c>
      <c r="K18" s="123"/>
      <c r="N18" s="34"/>
      <c r="O18" s="34"/>
      <c r="P18" s="34"/>
    </row>
    <row r="19" spans="1:16" s="19" customFormat="1" ht="15">
      <c r="B19" s="121"/>
      <c r="C19" s="122"/>
      <c r="D19" s="123"/>
      <c r="E19" s="216"/>
      <c r="F19" s="112"/>
      <c r="G19" s="378">
        <f t="shared" si="0"/>
        <v>2351.2999999999997</v>
      </c>
      <c r="H19" s="209">
        <f t="shared" si="0"/>
        <v>123</v>
      </c>
      <c r="I19" s="209"/>
      <c r="J19" s="480"/>
      <c r="K19" s="123"/>
      <c r="N19" s="34"/>
      <c r="O19" s="34"/>
      <c r="P19" s="34"/>
    </row>
    <row r="20" spans="1:16" s="19" customFormat="1" ht="15">
      <c r="A20" s="37"/>
      <c r="B20" s="118"/>
      <c r="C20" s="122"/>
      <c r="D20" s="123"/>
      <c r="E20" s="216"/>
      <c r="F20" s="112"/>
      <c r="G20" s="378">
        <f>G19-E20+C20</f>
        <v>2351.2999999999997</v>
      </c>
      <c r="H20" s="209">
        <f>H19-F20+D20</f>
        <v>123</v>
      </c>
      <c r="I20" s="209"/>
      <c r="J20" s="480"/>
      <c r="K20" s="123"/>
      <c r="N20" s="34"/>
      <c r="O20" s="34"/>
      <c r="P20" s="34"/>
    </row>
    <row r="21" spans="1:16" s="19" customFormat="1" ht="15">
      <c r="B21" s="118"/>
      <c r="C21" s="122"/>
      <c r="D21" s="123"/>
      <c r="E21" s="216"/>
      <c r="F21" s="112"/>
      <c r="G21" s="378">
        <f t="shared" si="0"/>
        <v>2351.2999999999997</v>
      </c>
      <c r="H21" s="209">
        <f t="shared" si="0"/>
        <v>123</v>
      </c>
      <c r="I21" s="209"/>
      <c r="J21" s="480"/>
      <c r="K21" s="123"/>
      <c r="N21" s="34"/>
      <c r="O21" s="34"/>
      <c r="P21" s="34"/>
    </row>
    <row r="22" spans="1:16" s="19" customFormat="1" ht="15">
      <c r="B22" s="118"/>
      <c r="C22" s="122"/>
      <c r="D22" s="123"/>
      <c r="E22" s="216"/>
      <c r="F22" s="112"/>
      <c r="G22" s="378">
        <f t="shared" si="0"/>
        <v>2351.2999999999997</v>
      </c>
      <c r="H22" s="209">
        <f t="shared" si="0"/>
        <v>123</v>
      </c>
      <c r="I22" s="209"/>
      <c r="J22" s="480"/>
      <c r="K22" s="371"/>
      <c r="N22" s="34"/>
      <c r="O22" s="34"/>
      <c r="P22" s="34"/>
    </row>
    <row r="23" spans="1:16" s="19" customFormat="1" ht="15">
      <c r="B23" s="118"/>
      <c r="C23" s="122"/>
      <c r="D23" s="123"/>
      <c r="E23" s="216"/>
      <c r="F23" s="112"/>
      <c r="G23" s="378">
        <f t="shared" si="0"/>
        <v>2351.2999999999997</v>
      </c>
      <c r="H23" s="209">
        <f t="shared" si="0"/>
        <v>123</v>
      </c>
      <c r="I23" s="209"/>
      <c r="J23" s="480"/>
      <c r="K23" s="123"/>
      <c r="N23" s="34"/>
      <c r="O23" s="34"/>
      <c r="P23" s="34"/>
    </row>
    <row r="24" spans="1:16" s="19" customFormat="1">
      <c r="B24" s="118"/>
      <c r="C24" s="122"/>
      <c r="D24" s="123"/>
      <c r="E24" s="216"/>
      <c r="F24" s="123"/>
      <c r="G24" s="378">
        <f t="shared" si="0"/>
        <v>2351.2999999999997</v>
      </c>
      <c r="H24" s="209">
        <f t="shared" si="0"/>
        <v>123</v>
      </c>
      <c r="I24" s="209"/>
      <c r="J24" s="480"/>
      <c r="K24" s="123"/>
      <c r="N24" s="34"/>
      <c r="O24" s="34"/>
      <c r="P24" s="34"/>
    </row>
    <row r="25" spans="1:16" s="19" customFormat="1">
      <c r="B25" s="118"/>
      <c r="C25" s="122"/>
      <c r="D25" s="123"/>
      <c r="E25" s="216"/>
      <c r="F25" s="123"/>
      <c r="G25" s="378">
        <f t="shared" ref="G25:H40" si="1">G24-E25+C25</f>
        <v>2351.2999999999997</v>
      </c>
      <c r="H25" s="209">
        <f t="shared" si="1"/>
        <v>123</v>
      </c>
      <c r="I25" s="110"/>
      <c r="J25" s="481"/>
      <c r="K25" s="123"/>
      <c r="N25" s="34"/>
      <c r="O25" s="34"/>
      <c r="P25" s="34"/>
    </row>
    <row r="26" spans="1:16" s="19" customFormat="1" ht="15">
      <c r="B26" s="118"/>
      <c r="C26" s="122"/>
      <c r="D26" s="123"/>
      <c r="E26" s="216"/>
      <c r="F26" s="123"/>
      <c r="G26" s="378">
        <f t="shared" si="1"/>
        <v>2351.2999999999997</v>
      </c>
      <c r="H26" s="209">
        <f t="shared" si="1"/>
        <v>123</v>
      </c>
      <c r="I26" s="110"/>
      <c r="J26" s="481"/>
      <c r="K26" s="112"/>
      <c r="N26" s="34"/>
      <c r="O26" s="34"/>
      <c r="P26" s="34"/>
    </row>
    <row r="27" spans="1:16" s="19" customFormat="1">
      <c r="B27" s="118"/>
      <c r="C27" s="122"/>
      <c r="D27" s="123"/>
      <c r="E27" s="216"/>
      <c r="F27" s="123"/>
      <c r="G27" s="378">
        <f t="shared" si="1"/>
        <v>2351.2999999999997</v>
      </c>
      <c r="H27" s="209">
        <f t="shared" si="1"/>
        <v>123</v>
      </c>
      <c r="I27" s="110"/>
      <c r="J27" s="481"/>
      <c r="K27" s="123"/>
      <c r="N27" s="34"/>
      <c r="O27" s="34"/>
      <c r="P27" s="34"/>
    </row>
    <row r="28" spans="1:16" s="19" customFormat="1">
      <c r="B28" s="118"/>
      <c r="C28" s="122"/>
      <c r="D28" s="123"/>
      <c r="E28" s="216"/>
      <c r="F28" s="123"/>
      <c r="G28" s="378">
        <f t="shared" si="1"/>
        <v>2351.2999999999997</v>
      </c>
      <c r="H28" s="209">
        <f t="shared" si="1"/>
        <v>123</v>
      </c>
      <c r="I28" s="371"/>
      <c r="J28" s="481"/>
      <c r="K28" s="123"/>
      <c r="N28" s="34"/>
      <c r="O28" s="34"/>
      <c r="P28" s="34"/>
    </row>
    <row r="29" spans="1:16" s="19" customFormat="1">
      <c r="B29" s="118"/>
      <c r="C29" s="115"/>
      <c r="D29" s="107"/>
      <c r="E29" s="119"/>
      <c r="F29" s="107"/>
      <c r="G29" s="116">
        <f t="shared" si="1"/>
        <v>2351.2999999999997</v>
      </c>
      <c r="H29" s="117">
        <f t="shared" si="1"/>
        <v>123</v>
      </c>
      <c r="I29" s="120"/>
      <c r="J29" s="482"/>
      <c r="K29" s="107"/>
      <c r="N29" s="34"/>
      <c r="O29" s="34"/>
      <c r="P29" s="34"/>
    </row>
    <row r="30" spans="1:16" s="19" customFormat="1">
      <c r="B30" s="107"/>
      <c r="C30" s="115"/>
      <c r="D30" s="107"/>
      <c r="E30" s="119"/>
      <c r="F30" s="107"/>
      <c r="G30" s="116">
        <f t="shared" si="1"/>
        <v>2351.2999999999997</v>
      </c>
      <c r="H30" s="117">
        <f t="shared" si="1"/>
        <v>123</v>
      </c>
      <c r="I30" s="107"/>
      <c r="J30" s="482"/>
      <c r="K30" s="107"/>
      <c r="N30" s="34"/>
      <c r="O30" s="34"/>
      <c r="P30" s="34"/>
    </row>
    <row r="31" spans="1:16" s="19" customFormat="1">
      <c r="B31" s="107"/>
      <c r="C31" s="115"/>
      <c r="D31" s="107"/>
      <c r="E31" s="119"/>
      <c r="F31" s="107"/>
      <c r="G31" s="116">
        <f t="shared" si="1"/>
        <v>2351.2999999999997</v>
      </c>
      <c r="H31" s="117">
        <f t="shared" si="1"/>
        <v>123</v>
      </c>
      <c r="I31" s="107"/>
      <c r="J31" s="482"/>
      <c r="K31" s="107"/>
      <c r="N31" s="34"/>
      <c r="O31" s="34"/>
      <c r="P31" s="34"/>
    </row>
    <row r="32" spans="1:16" s="19" customFormat="1">
      <c r="B32" s="107"/>
      <c r="C32" s="115"/>
      <c r="D32" s="107"/>
      <c r="E32" s="119"/>
      <c r="F32" s="107"/>
      <c r="G32" s="116">
        <f t="shared" si="1"/>
        <v>2351.2999999999997</v>
      </c>
      <c r="H32" s="117">
        <f t="shared" si="1"/>
        <v>123</v>
      </c>
      <c r="I32" s="107"/>
      <c r="J32" s="482"/>
      <c r="K32" s="107"/>
      <c r="N32" s="34"/>
      <c r="O32" s="34"/>
      <c r="P32" s="34"/>
    </row>
    <row r="33" spans="2:16" s="19" customFormat="1">
      <c r="B33" s="107"/>
      <c r="C33" s="115"/>
      <c r="D33" s="107"/>
      <c r="E33" s="119"/>
      <c r="F33" s="107"/>
      <c r="G33" s="116">
        <f t="shared" si="1"/>
        <v>2351.2999999999997</v>
      </c>
      <c r="H33" s="117">
        <f t="shared" si="1"/>
        <v>123</v>
      </c>
      <c r="I33" s="107"/>
      <c r="J33" s="482"/>
      <c r="K33" s="107"/>
      <c r="N33" s="34"/>
      <c r="O33" s="34"/>
      <c r="P33" s="34"/>
    </row>
    <row r="34" spans="2:16" s="19" customFormat="1">
      <c r="B34" s="107"/>
      <c r="C34" s="115"/>
      <c r="D34" s="107"/>
      <c r="E34" s="119"/>
      <c r="F34" s="107"/>
      <c r="G34" s="116">
        <f t="shared" si="1"/>
        <v>2351.2999999999997</v>
      </c>
      <c r="H34" s="117">
        <f t="shared" si="1"/>
        <v>123</v>
      </c>
      <c r="I34" s="107"/>
      <c r="J34" s="482"/>
      <c r="K34" s="107"/>
      <c r="N34" s="34"/>
      <c r="O34" s="34"/>
      <c r="P34" s="34"/>
    </row>
    <row r="35" spans="2:16" s="19" customFormat="1">
      <c r="C35" s="30"/>
      <c r="E35" s="41"/>
      <c r="G35" s="47">
        <f t="shared" si="1"/>
        <v>2351.2999999999997</v>
      </c>
      <c r="H35" s="42">
        <f t="shared" si="1"/>
        <v>123</v>
      </c>
      <c r="J35" s="483"/>
      <c r="N35" s="34"/>
      <c r="O35" s="34"/>
      <c r="P35" s="34"/>
    </row>
    <row r="36" spans="2:16" s="19" customFormat="1">
      <c r="C36" s="30"/>
      <c r="E36" s="41"/>
      <c r="G36" s="47">
        <f t="shared" si="1"/>
        <v>2351.2999999999997</v>
      </c>
      <c r="H36" s="19">
        <f t="shared" si="1"/>
        <v>123</v>
      </c>
      <c r="J36" s="483"/>
      <c r="N36" s="34"/>
      <c r="O36" s="34"/>
      <c r="P36" s="34"/>
    </row>
    <row r="37" spans="2:16" s="19" customFormat="1">
      <c r="C37" s="30"/>
      <c r="E37" s="41"/>
      <c r="G37" s="47">
        <f t="shared" si="1"/>
        <v>2351.2999999999997</v>
      </c>
      <c r="H37" s="19">
        <f t="shared" si="1"/>
        <v>123</v>
      </c>
      <c r="J37" s="483"/>
      <c r="N37" s="34"/>
      <c r="O37" s="34"/>
      <c r="P37" s="34"/>
    </row>
    <row r="38" spans="2:16" s="19" customFormat="1">
      <c r="C38" s="30"/>
      <c r="E38" s="41"/>
      <c r="G38" s="47">
        <f t="shared" si="1"/>
        <v>2351.2999999999997</v>
      </c>
      <c r="H38" s="19">
        <f t="shared" si="1"/>
        <v>123</v>
      </c>
      <c r="J38" s="483"/>
      <c r="N38" s="34"/>
      <c r="O38" s="34"/>
      <c r="P38" s="34"/>
    </row>
    <row r="39" spans="2:16" s="19" customFormat="1">
      <c r="C39" s="30"/>
      <c r="E39" s="41"/>
      <c r="G39" s="47">
        <f t="shared" si="1"/>
        <v>2351.2999999999997</v>
      </c>
      <c r="H39" s="19">
        <f t="shared" si="1"/>
        <v>123</v>
      </c>
      <c r="J39" s="483"/>
      <c r="N39" s="34"/>
      <c r="O39" s="34"/>
      <c r="P39" s="34"/>
    </row>
    <row r="40" spans="2:16" s="19" customFormat="1">
      <c r="C40" s="30"/>
      <c r="E40" s="41"/>
      <c r="G40" s="47">
        <f t="shared" si="1"/>
        <v>2351.2999999999997</v>
      </c>
      <c r="H40" s="19">
        <f t="shared" si="1"/>
        <v>123</v>
      </c>
      <c r="J40" s="483"/>
      <c r="N40" s="34"/>
      <c r="O40" s="34"/>
      <c r="P40" s="34"/>
    </row>
    <row r="41" spans="2:16" s="19" customFormat="1">
      <c r="C41" s="30"/>
      <c r="E41" s="41"/>
      <c r="G41" s="47">
        <f t="shared" ref="G41:H56" si="2">G40-E41+C41</f>
        <v>2351.2999999999997</v>
      </c>
      <c r="H41" s="19">
        <f t="shared" si="2"/>
        <v>123</v>
      </c>
      <c r="J41" s="483"/>
      <c r="N41" s="34"/>
      <c r="O41" s="34"/>
      <c r="P41" s="34"/>
    </row>
    <row r="42" spans="2:16" s="19" customFormat="1">
      <c r="C42" s="30"/>
      <c r="E42" s="41"/>
      <c r="G42" s="47">
        <f t="shared" si="2"/>
        <v>2351.2999999999997</v>
      </c>
      <c r="H42" s="19">
        <f t="shared" si="2"/>
        <v>123</v>
      </c>
      <c r="J42" s="483"/>
      <c r="N42" s="34"/>
      <c r="O42" s="34"/>
      <c r="P42" s="34"/>
    </row>
    <row r="43" spans="2:16" s="19" customFormat="1">
      <c r="C43" s="30"/>
      <c r="E43" s="41"/>
      <c r="G43" s="47">
        <f t="shared" si="2"/>
        <v>2351.2999999999997</v>
      </c>
      <c r="H43" s="19">
        <f t="shared" si="2"/>
        <v>123</v>
      </c>
      <c r="J43" s="483"/>
      <c r="N43" s="34"/>
      <c r="O43" s="34"/>
      <c r="P43" s="34"/>
    </row>
    <row r="44" spans="2:16" s="19" customFormat="1">
      <c r="C44" s="30"/>
      <c r="E44" s="41"/>
      <c r="G44" s="47">
        <f t="shared" si="2"/>
        <v>2351.2999999999997</v>
      </c>
      <c r="H44" s="19">
        <f t="shared" si="2"/>
        <v>123</v>
      </c>
      <c r="J44" s="483"/>
      <c r="N44" s="34"/>
      <c r="O44" s="34"/>
      <c r="P44" s="34"/>
    </row>
    <row r="45" spans="2:16" s="19" customFormat="1">
      <c r="C45" s="30"/>
      <c r="E45" s="41"/>
      <c r="G45" s="47">
        <f t="shared" si="2"/>
        <v>2351.2999999999997</v>
      </c>
      <c r="H45" s="19">
        <f t="shared" si="2"/>
        <v>123</v>
      </c>
      <c r="J45" s="483"/>
      <c r="N45" s="34"/>
      <c r="O45" s="34"/>
      <c r="P45" s="34"/>
    </row>
    <row r="46" spans="2:16" s="19" customFormat="1">
      <c r="C46" s="30"/>
      <c r="E46" s="41"/>
      <c r="G46" s="47">
        <f t="shared" si="2"/>
        <v>2351.2999999999997</v>
      </c>
      <c r="H46" s="19">
        <f t="shared" si="2"/>
        <v>123</v>
      </c>
      <c r="J46" s="483"/>
      <c r="N46" s="34"/>
      <c r="O46" s="34"/>
      <c r="P46" s="34"/>
    </row>
    <row r="47" spans="2:16" s="19" customFormat="1">
      <c r="C47" s="30"/>
      <c r="E47" s="41"/>
      <c r="G47" s="47">
        <f t="shared" si="2"/>
        <v>2351.2999999999997</v>
      </c>
      <c r="H47" s="19">
        <f t="shared" si="2"/>
        <v>123</v>
      </c>
      <c r="J47" s="483"/>
      <c r="N47" s="34"/>
      <c r="O47" s="34"/>
      <c r="P47" s="34"/>
    </row>
    <row r="48" spans="2:16" s="19" customFormat="1">
      <c r="C48" s="30"/>
      <c r="E48" s="41"/>
      <c r="G48" s="47">
        <f t="shared" si="2"/>
        <v>2351.2999999999997</v>
      </c>
      <c r="H48" s="19">
        <f t="shared" si="2"/>
        <v>123</v>
      </c>
      <c r="J48" s="483"/>
      <c r="N48" s="34"/>
      <c r="O48" s="34"/>
      <c r="P48" s="34"/>
    </row>
    <row r="49" spans="1:16" s="19" customFormat="1">
      <c r="C49" s="30"/>
      <c r="E49" s="41"/>
      <c r="G49" s="47">
        <f t="shared" si="2"/>
        <v>2351.2999999999997</v>
      </c>
      <c r="H49" s="19">
        <f t="shared" si="2"/>
        <v>123</v>
      </c>
      <c r="J49" s="483"/>
      <c r="N49" s="34"/>
      <c r="O49" s="34"/>
      <c r="P49" s="34"/>
    </row>
    <row r="50" spans="1:16" s="19" customFormat="1">
      <c r="C50" s="30"/>
      <c r="E50" s="41"/>
      <c r="G50" s="47">
        <f t="shared" si="2"/>
        <v>2351.2999999999997</v>
      </c>
      <c r="H50" s="19">
        <f t="shared" si="2"/>
        <v>123</v>
      </c>
      <c r="J50" s="483"/>
      <c r="N50" s="34"/>
      <c r="O50" s="34"/>
      <c r="P50" s="34"/>
    </row>
    <row r="51" spans="1:16" s="19" customFormat="1">
      <c r="C51" s="30"/>
      <c r="E51" s="41"/>
      <c r="G51" s="47">
        <f t="shared" si="2"/>
        <v>2351.2999999999997</v>
      </c>
      <c r="H51" s="19">
        <f t="shared" si="2"/>
        <v>123</v>
      </c>
      <c r="J51" s="483"/>
      <c r="N51" s="34"/>
      <c r="O51" s="34"/>
      <c r="P51" s="34"/>
    </row>
    <row r="52" spans="1:16" s="19" customFormat="1">
      <c r="C52" s="30"/>
      <c r="E52" s="41"/>
      <c r="G52" s="47">
        <f t="shared" si="2"/>
        <v>2351.2999999999997</v>
      </c>
      <c r="H52" s="19">
        <f t="shared" si="2"/>
        <v>123</v>
      </c>
      <c r="J52" s="483"/>
      <c r="N52" s="34"/>
      <c r="O52" s="34"/>
      <c r="P52" s="34"/>
    </row>
    <row r="53" spans="1:16" s="19" customFormat="1">
      <c r="C53" s="30"/>
      <c r="E53" s="41"/>
      <c r="G53" s="47">
        <f t="shared" si="2"/>
        <v>2351.2999999999997</v>
      </c>
      <c r="H53" s="19">
        <f t="shared" si="2"/>
        <v>123</v>
      </c>
      <c r="J53" s="483"/>
      <c r="N53" s="34"/>
      <c r="O53" s="34"/>
      <c r="P53" s="34"/>
    </row>
    <row r="54" spans="1:16" s="19" customFormat="1">
      <c r="C54" s="30"/>
      <c r="E54" s="41"/>
      <c r="G54" s="47">
        <f t="shared" si="2"/>
        <v>2351.2999999999997</v>
      </c>
      <c r="H54" s="19">
        <f t="shared" si="2"/>
        <v>123</v>
      </c>
      <c r="J54" s="483"/>
      <c r="N54" s="34"/>
      <c r="O54" s="34"/>
      <c r="P54" s="34"/>
    </row>
    <row r="55" spans="1:16" s="19" customFormat="1">
      <c r="C55" s="30"/>
      <c r="E55" s="41"/>
      <c r="G55" s="47">
        <f t="shared" si="2"/>
        <v>2351.2999999999997</v>
      </c>
      <c r="H55" s="19">
        <f t="shared" si="2"/>
        <v>123</v>
      </c>
      <c r="J55" s="483"/>
      <c r="N55" s="34"/>
      <c r="O55" s="34"/>
      <c r="P55" s="34"/>
    </row>
    <row r="56" spans="1:16" s="19" customFormat="1">
      <c r="C56" s="30"/>
      <c r="E56" s="41"/>
      <c r="G56" s="47">
        <f t="shared" si="2"/>
        <v>2351.2999999999997</v>
      </c>
      <c r="H56" s="19">
        <f t="shared" si="2"/>
        <v>123</v>
      </c>
      <c r="J56" s="483"/>
      <c r="N56" s="34"/>
      <c r="O56" s="34"/>
      <c r="P56" s="34"/>
    </row>
    <row r="57" spans="1:16" s="19" customFormat="1">
      <c r="C57" s="30"/>
      <c r="E57" s="41"/>
      <c r="G57" s="47">
        <f t="shared" ref="G57:H72" si="3">G56-E57+C57</f>
        <v>2351.2999999999997</v>
      </c>
      <c r="H57" s="19">
        <f t="shared" si="3"/>
        <v>123</v>
      </c>
      <c r="J57" s="483"/>
      <c r="N57" s="34"/>
      <c r="O57" s="34"/>
      <c r="P57" s="34"/>
    </row>
    <row r="58" spans="1:16" s="19" customFormat="1">
      <c r="C58" s="30"/>
      <c r="E58" s="41"/>
      <c r="G58" s="47">
        <f t="shared" si="3"/>
        <v>2351.2999999999997</v>
      </c>
      <c r="H58" s="19">
        <f t="shared" si="3"/>
        <v>123</v>
      </c>
      <c r="J58" s="483"/>
      <c r="N58" s="34"/>
      <c r="O58" s="34"/>
      <c r="P58" s="34"/>
    </row>
    <row r="59" spans="1:16" s="19" customFormat="1">
      <c r="C59" s="30"/>
      <c r="E59" s="41"/>
      <c r="G59" s="47">
        <f t="shared" si="3"/>
        <v>2351.2999999999997</v>
      </c>
      <c r="H59" s="19">
        <f t="shared" si="3"/>
        <v>123</v>
      </c>
      <c r="J59" s="483"/>
      <c r="N59" s="34"/>
      <c r="O59" s="34"/>
      <c r="P59" s="34"/>
    </row>
    <row r="60" spans="1:16" s="19" customFormat="1">
      <c r="C60" s="30"/>
      <c r="E60" s="41"/>
      <c r="G60" s="47">
        <f t="shared" si="3"/>
        <v>2351.2999999999997</v>
      </c>
      <c r="H60" s="19">
        <f t="shared" si="3"/>
        <v>123</v>
      </c>
      <c r="J60" s="483"/>
      <c r="N60" s="34"/>
      <c r="O60" s="34"/>
      <c r="P60" s="34"/>
    </row>
    <row r="61" spans="1:16" s="19" customFormat="1">
      <c r="C61" s="30"/>
      <c r="E61" s="41"/>
      <c r="G61" s="47">
        <f t="shared" si="3"/>
        <v>2351.2999999999997</v>
      </c>
      <c r="H61" s="19">
        <f t="shared" si="3"/>
        <v>123</v>
      </c>
      <c r="J61" s="483"/>
      <c r="N61" s="34"/>
      <c r="O61" s="34"/>
      <c r="P61" s="34"/>
    </row>
    <row r="62" spans="1:16" s="19" customFormat="1">
      <c r="A62" s="5"/>
      <c r="B62" s="5"/>
      <c r="C62" s="6"/>
      <c r="D62" s="5"/>
      <c r="E62" s="75"/>
      <c r="G62" s="47">
        <f t="shared" si="3"/>
        <v>2351.2999999999997</v>
      </c>
      <c r="H62" s="19">
        <f t="shared" si="3"/>
        <v>123</v>
      </c>
      <c r="J62" s="484"/>
      <c r="L62" s="19" t="str">
        <f t="shared" ref="L62:L124" si="4">IF(D62&gt;0,D62," ")</f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5"/>
      <c r="G63" s="30">
        <f t="shared" si="3"/>
        <v>2351.2999999999997</v>
      </c>
      <c r="H63" s="19">
        <f t="shared" si="3"/>
        <v>123</v>
      </c>
      <c r="J63" s="484"/>
      <c r="L63" s="19" t="str">
        <f t="shared" si="4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5"/>
      <c r="F64" s="5"/>
      <c r="G64" s="6">
        <f t="shared" si="3"/>
        <v>2351.2999999999997</v>
      </c>
      <c r="H64" s="5">
        <f t="shared" si="3"/>
        <v>123</v>
      </c>
      <c r="I64" s="5"/>
      <c r="J64" s="484"/>
      <c r="L64" s="19" t="str">
        <f t="shared" si="4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5"/>
      <c r="F65" s="5"/>
      <c r="G65" s="6">
        <f t="shared" si="3"/>
        <v>2351.2999999999997</v>
      </c>
      <c r="H65" s="5">
        <f t="shared" si="3"/>
        <v>123</v>
      </c>
      <c r="I65" s="5"/>
      <c r="J65" s="484"/>
      <c r="L65" s="19" t="str">
        <f t="shared" si="4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5"/>
      <c r="F66" s="5"/>
      <c r="G66" s="6">
        <f t="shared" si="3"/>
        <v>2351.2999999999997</v>
      </c>
      <c r="H66" s="5">
        <f t="shared" si="3"/>
        <v>123</v>
      </c>
      <c r="I66" s="5"/>
      <c r="J66" s="484"/>
      <c r="L66" s="19" t="str">
        <f t="shared" si="4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5"/>
      <c r="F67" s="5"/>
      <c r="G67" s="6">
        <f t="shared" si="3"/>
        <v>2351.2999999999997</v>
      </c>
      <c r="H67" s="5">
        <f t="shared" si="3"/>
        <v>123</v>
      </c>
      <c r="I67" s="5"/>
      <c r="J67" s="484"/>
      <c r="L67" s="19" t="str">
        <f t="shared" si="4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5"/>
      <c r="F68" s="5"/>
      <c r="G68" s="6">
        <f t="shared" si="3"/>
        <v>2351.2999999999997</v>
      </c>
      <c r="H68" s="5">
        <f t="shared" si="3"/>
        <v>123</v>
      </c>
      <c r="I68" s="5"/>
      <c r="J68" s="484"/>
      <c r="L68" s="19" t="str">
        <f t="shared" si="4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5"/>
      <c r="F69" s="5"/>
      <c r="G69" s="6">
        <f t="shared" si="3"/>
        <v>2351.2999999999997</v>
      </c>
      <c r="H69" s="5">
        <f t="shared" si="3"/>
        <v>123</v>
      </c>
      <c r="I69" s="5"/>
      <c r="J69" s="484"/>
      <c r="L69" s="19" t="str">
        <f t="shared" si="4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5"/>
      <c r="F70" s="5"/>
      <c r="G70" s="6">
        <f t="shared" si="3"/>
        <v>2351.2999999999997</v>
      </c>
      <c r="H70" s="5">
        <f t="shared" si="3"/>
        <v>123</v>
      </c>
      <c r="I70" s="5"/>
      <c r="J70" s="484"/>
      <c r="L70" s="19" t="str">
        <f t="shared" si="4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75"/>
      <c r="F71" s="5"/>
      <c r="G71" s="6">
        <f t="shared" si="3"/>
        <v>2351.2999999999997</v>
      </c>
      <c r="H71" s="5">
        <f t="shared" si="3"/>
        <v>123</v>
      </c>
      <c r="I71" s="5"/>
      <c r="J71" s="484"/>
      <c r="K71" s="5"/>
      <c r="L71" s="5" t="str">
        <f t="shared" si="4"/>
        <v xml:space="preserve"> </v>
      </c>
      <c r="M71" s="5"/>
      <c r="N71" s="7"/>
      <c r="O71" s="7"/>
      <c r="P71" s="7"/>
    </row>
    <row r="72" spans="1:16">
      <c r="G72" s="6">
        <f t="shared" si="3"/>
        <v>2351.2999999999997</v>
      </c>
      <c r="H72" s="5">
        <f t="shared" si="3"/>
        <v>123</v>
      </c>
      <c r="I72" s="5"/>
      <c r="J72" s="484"/>
      <c r="K72" s="5"/>
      <c r="L72" s="5" t="str">
        <f t="shared" si="4"/>
        <v xml:space="preserve"> </v>
      </c>
      <c r="M72" s="5"/>
      <c r="N72" s="7"/>
      <c r="O72" s="7"/>
      <c r="P72" s="7"/>
    </row>
    <row r="73" spans="1:16">
      <c r="G73" s="6">
        <f t="shared" ref="G73:H88" si="5">G72-E73+C73</f>
        <v>2351.2999999999997</v>
      </c>
      <c r="H73" s="5">
        <f t="shared" si="5"/>
        <v>123</v>
      </c>
      <c r="I73" s="5"/>
      <c r="J73" s="484"/>
      <c r="K73" s="5"/>
      <c r="L73" s="5" t="str">
        <f t="shared" si="4"/>
        <v xml:space="preserve"> </v>
      </c>
      <c r="M73" s="5"/>
      <c r="N73" s="7"/>
      <c r="O73" s="7"/>
      <c r="P73" s="7"/>
    </row>
    <row r="74" spans="1:16">
      <c r="G74" s="6">
        <f t="shared" si="5"/>
        <v>2351.2999999999997</v>
      </c>
      <c r="H74" s="5">
        <f t="shared" si="5"/>
        <v>123</v>
      </c>
      <c r="I74" s="5"/>
      <c r="J74" s="5"/>
      <c r="K74" s="5"/>
      <c r="L74" s="5" t="str">
        <f t="shared" si="4"/>
        <v xml:space="preserve"> </v>
      </c>
      <c r="M74" s="5"/>
      <c r="N74" s="7"/>
      <c r="O74" s="7"/>
      <c r="P74" s="7"/>
    </row>
    <row r="75" spans="1:16">
      <c r="G75" s="6">
        <f t="shared" si="5"/>
        <v>2351.2999999999997</v>
      </c>
      <c r="H75" s="5">
        <f t="shared" si="5"/>
        <v>123</v>
      </c>
      <c r="I75" s="5"/>
      <c r="J75" s="5"/>
      <c r="K75" s="5"/>
      <c r="L75" s="5" t="str">
        <f t="shared" si="4"/>
        <v xml:space="preserve"> </v>
      </c>
      <c r="M75" s="5"/>
      <c r="N75" s="7"/>
      <c r="O75" s="7"/>
      <c r="P75" s="7"/>
    </row>
    <row r="76" spans="1:16">
      <c r="G76" s="6">
        <f t="shared" si="5"/>
        <v>2351.2999999999997</v>
      </c>
      <c r="H76" s="5">
        <f t="shared" si="5"/>
        <v>123</v>
      </c>
      <c r="I76" s="5"/>
      <c r="J76" s="5"/>
      <c r="K76" s="5"/>
      <c r="L76" s="5" t="str">
        <f t="shared" si="4"/>
        <v xml:space="preserve"> </v>
      </c>
      <c r="M76" s="5"/>
      <c r="N76" s="7"/>
      <c r="O76" s="7"/>
      <c r="P76" s="7"/>
    </row>
    <row r="77" spans="1:16">
      <c r="G77" s="6">
        <f t="shared" si="5"/>
        <v>2351.2999999999997</v>
      </c>
      <c r="H77" s="5">
        <f t="shared" si="5"/>
        <v>123</v>
      </c>
      <c r="I77" s="5"/>
      <c r="J77" s="5"/>
      <c r="K77" s="5"/>
      <c r="L77" s="5" t="str">
        <f t="shared" si="4"/>
        <v xml:space="preserve"> </v>
      </c>
      <c r="M77" s="5"/>
      <c r="N77" s="7"/>
      <c r="O77" s="7"/>
      <c r="P77" s="7"/>
    </row>
    <row r="78" spans="1:16">
      <c r="G78" s="6">
        <f t="shared" si="5"/>
        <v>2351.2999999999997</v>
      </c>
      <c r="H78" s="5">
        <f t="shared" si="5"/>
        <v>123</v>
      </c>
      <c r="I78" s="5"/>
      <c r="J78" s="5"/>
      <c r="K78" s="5"/>
      <c r="L78" s="5" t="str">
        <f t="shared" si="4"/>
        <v xml:space="preserve"> </v>
      </c>
      <c r="M78" s="5"/>
      <c r="N78" s="7"/>
      <c r="O78" s="7"/>
      <c r="P78" s="7"/>
    </row>
    <row r="79" spans="1:16">
      <c r="G79" s="6">
        <f t="shared" si="5"/>
        <v>2351.2999999999997</v>
      </c>
      <c r="H79" s="5">
        <f t="shared" si="5"/>
        <v>123</v>
      </c>
      <c r="I79" s="5"/>
      <c r="J79" s="5"/>
      <c r="K79" s="5"/>
      <c r="L79" s="5" t="str">
        <f t="shared" si="4"/>
        <v xml:space="preserve"> </v>
      </c>
      <c r="M79" s="5"/>
      <c r="N79" s="7"/>
      <c r="O79" s="7"/>
      <c r="P79" s="7"/>
    </row>
    <row r="80" spans="1:16">
      <c r="G80" s="6">
        <f t="shared" si="5"/>
        <v>2351.2999999999997</v>
      </c>
      <c r="H80" s="5">
        <f t="shared" si="5"/>
        <v>123</v>
      </c>
      <c r="I80" s="5"/>
      <c r="J80" s="5"/>
      <c r="K80" s="5"/>
      <c r="L80" s="5" t="str">
        <f t="shared" si="4"/>
        <v xml:space="preserve"> </v>
      </c>
      <c r="M80" s="5"/>
      <c r="N80" s="7"/>
      <c r="O80" s="7"/>
      <c r="P80" s="7"/>
    </row>
    <row r="81" spans="7:16">
      <c r="G81" s="6">
        <f t="shared" si="5"/>
        <v>2351.2999999999997</v>
      </c>
      <c r="H81" s="5">
        <f t="shared" si="5"/>
        <v>123</v>
      </c>
      <c r="I81" s="5"/>
      <c r="J81" s="5"/>
      <c r="L81" s="5" t="str">
        <f t="shared" si="4"/>
        <v xml:space="preserve"> </v>
      </c>
      <c r="P81" s="7"/>
    </row>
    <row r="82" spans="7:16">
      <c r="G82" s="6">
        <f t="shared" si="5"/>
        <v>2351.2999999999997</v>
      </c>
      <c r="H82" s="5">
        <f t="shared" si="5"/>
        <v>123</v>
      </c>
      <c r="I82" s="5"/>
      <c r="J82" s="5"/>
      <c r="L82" s="5" t="str">
        <f t="shared" si="4"/>
        <v xml:space="preserve"> </v>
      </c>
      <c r="P82" s="7"/>
    </row>
    <row r="83" spans="7:16">
      <c r="G83" s="6">
        <f t="shared" si="5"/>
        <v>2351.2999999999997</v>
      </c>
      <c r="H83" s="5">
        <f t="shared" si="5"/>
        <v>123</v>
      </c>
      <c r="I83" s="5"/>
      <c r="J83" s="5"/>
      <c r="L83" s="5" t="str">
        <f t="shared" si="4"/>
        <v xml:space="preserve"> </v>
      </c>
      <c r="P83" s="7"/>
    </row>
    <row r="84" spans="7:16">
      <c r="G84" s="6">
        <f t="shared" si="5"/>
        <v>2351.2999999999997</v>
      </c>
      <c r="H84" s="5">
        <f t="shared" si="5"/>
        <v>123</v>
      </c>
      <c r="I84" s="5"/>
      <c r="J84" s="5"/>
      <c r="L84" s="5" t="str">
        <f t="shared" si="4"/>
        <v xml:space="preserve"> </v>
      </c>
      <c r="P84" s="7"/>
    </row>
    <row r="85" spans="7:16">
      <c r="G85" s="6">
        <f t="shared" si="5"/>
        <v>2351.2999999999997</v>
      </c>
      <c r="H85" s="5">
        <f t="shared" si="5"/>
        <v>123</v>
      </c>
      <c r="I85" s="5"/>
      <c r="J85" s="5"/>
      <c r="L85" s="5" t="str">
        <f t="shared" si="4"/>
        <v xml:space="preserve"> </v>
      </c>
      <c r="P85" s="7"/>
    </row>
    <row r="86" spans="7:16">
      <c r="G86" s="6">
        <f t="shared" si="5"/>
        <v>2351.2999999999997</v>
      </c>
      <c r="H86" s="5">
        <f t="shared" si="5"/>
        <v>123</v>
      </c>
      <c r="I86" s="5"/>
      <c r="J86" s="5"/>
      <c r="L86" s="5" t="str">
        <f t="shared" si="4"/>
        <v xml:space="preserve"> </v>
      </c>
      <c r="P86" s="7"/>
    </row>
    <row r="87" spans="7:16">
      <c r="G87" s="6">
        <f t="shared" si="5"/>
        <v>2351.2999999999997</v>
      </c>
      <c r="H87" s="5">
        <f t="shared" si="5"/>
        <v>123</v>
      </c>
      <c r="I87" s="5"/>
      <c r="J87" s="5"/>
      <c r="L87" s="5" t="str">
        <f t="shared" si="4"/>
        <v xml:space="preserve"> </v>
      </c>
      <c r="P87" s="7"/>
    </row>
    <row r="88" spans="7:16">
      <c r="G88" s="6">
        <f t="shared" si="5"/>
        <v>2351.2999999999997</v>
      </c>
      <c r="H88" s="5">
        <f t="shared" si="5"/>
        <v>123</v>
      </c>
      <c r="I88" s="5"/>
      <c r="J88" s="5"/>
      <c r="L88" s="5" t="str">
        <f t="shared" si="4"/>
        <v xml:space="preserve"> </v>
      </c>
      <c r="P88" s="7"/>
    </row>
    <row r="89" spans="7:16">
      <c r="G89" s="6">
        <f t="shared" ref="G89:H104" si="6">G88-E89+C89</f>
        <v>2351.2999999999997</v>
      </c>
      <c r="H89" s="5">
        <f t="shared" si="6"/>
        <v>123</v>
      </c>
      <c r="I89" s="5"/>
      <c r="J89" s="5"/>
      <c r="L89" s="5" t="str">
        <f t="shared" si="4"/>
        <v xml:space="preserve"> </v>
      </c>
      <c r="P89" s="7"/>
    </row>
    <row r="90" spans="7:16">
      <c r="G90" s="6">
        <f t="shared" si="6"/>
        <v>2351.2999999999997</v>
      </c>
      <c r="H90" s="5">
        <f t="shared" si="6"/>
        <v>123</v>
      </c>
      <c r="I90" s="5"/>
      <c r="J90" s="5"/>
      <c r="L90" s="5" t="str">
        <f t="shared" si="4"/>
        <v xml:space="preserve"> </v>
      </c>
      <c r="P90" s="7"/>
    </row>
    <row r="91" spans="7:16">
      <c r="G91" s="6">
        <f t="shared" si="6"/>
        <v>2351.2999999999997</v>
      </c>
      <c r="H91" s="5">
        <f t="shared" si="6"/>
        <v>123</v>
      </c>
      <c r="I91" s="5"/>
      <c r="J91" s="5"/>
      <c r="L91" s="5" t="str">
        <f t="shared" si="4"/>
        <v xml:space="preserve"> </v>
      </c>
      <c r="P91" s="7"/>
    </row>
    <row r="92" spans="7:16">
      <c r="G92" s="6">
        <f t="shared" si="6"/>
        <v>2351.2999999999997</v>
      </c>
      <c r="H92" s="5">
        <f t="shared" si="6"/>
        <v>123</v>
      </c>
      <c r="I92" s="5"/>
      <c r="J92" s="5"/>
      <c r="L92" s="5" t="str">
        <f t="shared" si="4"/>
        <v xml:space="preserve"> </v>
      </c>
      <c r="P92" s="7"/>
    </row>
    <row r="93" spans="7:16">
      <c r="G93" s="6">
        <f t="shared" si="6"/>
        <v>2351.2999999999997</v>
      </c>
      <c r="H93" s="5">
        <f t="shared" si="6"/>
        <v>123</v>
      </c>
      <c r="I93" s="5"/>
      <c r="J93" s="5"/>
      <c r="L93" s="5" t="str">
        <f t="shared" si="4"/>
        <v xml:space="preserve"> </v>
      </c>
      <c r="P93" s="7"/>
    </row>
    <row r="94" spans="7:16">
      <c r="G94" s="6">
        <f t="shared" si="6"/>
        <v>2351.2999999999997</v>
      </c>
      <c r="H94" s="5">
        <f t="shared" si="6"/>
        <v>123</v>
      </c>
      <c r="I94" s="5"/>
      <c r="J94" s="5"/>
      <c r="L94" s="5" t="str">
        <f t="shared" si="4"/>
        <v xml:space="preserve"> </v>
      </c>
      <c r="P94" s="7"/>
    </row>
    <row r="95" spans="7:16">
      <c r="G95" s="6">
        <f t="shared" si="6"/>
        <v>2351.2999999999997</v>
      </c>
      <c r="H95" s="5">
        <f t="shared" si="6"/>
        <v>123</v>
      </c>
      <c r="I95" s="5"/>
      <c r="J95" s="5"/>
      <c r="L95" s="5" t="str">
        <f t="shared" si="4"/>
        <v xml:space="preserve"> </v>
      </c>
      <c r="P95" s="7"/>
    </row>
    <row r="96" spans="7:16">
      <c r="G96" s="6">
        <f t="shared" si="6"/>
        <v>2351.2999999999997</v>
      </c>
      <c r="H96" s="5">
        <f t="shared" si="6"/>
        <v>123</v>
      </c>
      <c r="I96" s="5"/>
      <c r="J96" s="5"/>
      <c r="L96" s="5" t="str">
        <f t="shared" si="4"/>
        <v xml:space="preserve"> </v>
      </c>
      <c r="P96" s="7"/>
    </row>
    <row r="97" spans="7:16">
      <c r="G97" s="6">
        <f t="shared" si="6"/>
        <v>2351.2999999999997</v>
      </c>
      <c r="H97" s="5">
        <f t="shared" si="6"/>
        <v>123</v>
      </c>
      <c r="I97" s="5"/>
      <c r="J97" s="5"/>
      <c r="L97" s="5" t="str">
        <f t="shared" si="4"/>
        <v xml:space="preserve"> </v>
      </c>
      <c r="P97" s="7"/>
    </row>
    <row r="98" spans="7:16">
      <c r="G98" s="6">
        <f t="shared" si="6"/>
        <v>2351.2999999999997</v>
      </c>
      <c r="H98" s="5">
        <f t="shared" si="6"/>
        <v>123</v>
      </c>
      <c r="I98" s="5"/>
      <c r="J98" s="5"/>
      <c r="L98" s="5" t="str">
        <f t="shared" si="4"/>
        <v xml:space="preserve"> </v>
      </c>
      <c r="P98" s="7"/>
    </row>
    <row r="99" spans="7:16">
      <c r="G99" s="6">
        <f t="shared" si="6"/>
        <v>2351.2999999999997</v>
      </c>
      <c r="H99" s="5">
        <f t="shared" si="6"/>
        <v>123</v>
      </c>
      <c r="I99" s="5"/>
      <c r="J99" s="5"/>
      <c r="L99" s="5" t="str">
        <f t="shared" si="4"/>
        <v xml:space="preserve"> </v>
      </c>
      <c r="P99" s="7"/>
    </row>
    <row r="100" spans="7:16">
      <c r="G100" s="6">
        <f t="shared" si="6"/>
        <v>2351.2999999999997</v>
      </c>
      <c r="H100" s="5">
        <f t="shared" si="6"/>
        <v>123</v>
      </c>
      <c r="I100" s="5"/>
      <c r="J100" s="5"/>
      <c r="L100" s="5" t="str">
        <f t="shared" si="4"/>
        <v xml:space="preserve"> </v>
      </c>
      <c r="P100" s="7"/>
    </row>
    <row r="101" spans="7:16">
      <c r="G101" s="6">
        <f t="shared" si="6"/>
        <v>2351.2999999999997</v>
      </c>
      <c r="H101" s="5">
        <f t="shared" si="6"/>
        <v>123</v>
      </c>
      <c r="I101" s="5"/>
      <c r="J101" s="5"/>
      <c r="L101" s="5" t="str">
        <f t="shared" si="4"/>
        <v xml:space="preserve"> </v>
      </c>
      <c r="P101" s="7"/>
    </row>
    <row r="102" spans="7:16">
      <c r="G102" s="6">
        <f t="shared" si="6"/>
        <v>2351.2999999999997</v>
      </c>
      <c r="H102" s="5">
        <f t="shared" si="6"/>
        <v>123</v>
      </c>
      <c r="I102" s="5"/>
      <c r="J102" s="5"/>
      <c r="L102" s="5" t="str">
        <f t="shared" si="4"/>
        <v xml:space="preserve"> </v>
      </c>
      <c r="P102" s="7"/>
    </row>
    <row r="103" spans="7:16">
      <c r="G103" s="6">
        <f t="shared" si="6"/>
        <v>2351.2999999999997</v>
      </c>
      <c r="H103" s="5">
        <f t="shared" si="6"/>
        <v>123</v>
      </c>
      <c r="I103" s="5"/>
      <c r="J103" s="5"/>
      <c r="L103" s="5" t="str">
        <f t="shared" si="4"/>
        <v xml:space="preserve"> </v>
      </c>
      <c r="P103" s="7"/>
    </row>
    <row r="104" spans="7:16">
      <c r="G104" s="6">
        <f t="shared" si="6"/>
        <v>2351.2999999999997</v>
      </c>
      <c r="H104" s="5">
        <f t="shared" si="6"/>
        <v>123</v>
      </c>
      <c r="I104" s="5"/>
      <c r="J104" s="5"/>
      <c r="L104" s="5" t="str">
        <f t="shared" si="4"/>
        <v xml:space="preserve"> </v>
      </c>
      <c r="P104" s="7"/>
    </row>
    <row r="105" spans="7:16">
      <c r="G105" s="6">
        <f t="shared" ref="G105:H120" si="7">G104-E105+C105</f>
        <v>2351.2999999999997</v>
      </c>
      <c r="H105" s="5">
        <f t="shared" si="7"/>
        <v>123</v>
      </c>
      <c r="I105" s="5"/>
      <c r="J105" s="5"/>
      <c r="L105" s="5" t="str">
        <f t="shared" si="4"/>
        <v xml:space="preserve"> </v>
      </c>
      <c r="P105" s="7"/>
    </row>
    <row r="106" spans="7:16">
      <c r="G106" s="6">
        <f t="shared" si="7"/>
        <v>2351.2999999999997</v>
      </c>
      <c r="H106" s="5">
        <f t="shared" si="7"/>
        <v>123</v>
      </c>
      <c r="I106" s="5"/>
      <c r="J106" s="5"/>
      <c r="L106" s="5" t="str">
        <f t="shared" si="4"/>
        <v xml:space="preserve"> </v>
      </c>
      <c r="P106" s="7"/>
    </row>
    <row r="107" spans="7:16">
      <c r="G107" s="6">
        <f t="shared" si="7"/>
        <v>2351.2999999999997</v>
      </c>
      <c r="H107" s="5">
        <f t="shared" si="7"/>
        <v>123</v>
      </c>
      <c r="I107" s="5"/>
      <c r="J107" s="5"/>
      <c r="L107" s="5" t="str">
        <f t="shared" si="4"/>
        <v xml:space="preserve"> </v>
      </c>
      <c r="P107" s="7"/>
    </row>
    <row r="108" spans="7:16">
      <c r="G108" s="6">
        <f t="shared" si="7"/>
        <v>2351.2999999999997</v>
      </c>
      <c r="H108" s="5">
        <f t="shared" si="7"/>
        <v>123</v>
      </c>
      <c r="I108" s="5"/>
      <c r="J108" s="5"/>
      <c r="L108" s="5" t="str">
        <f t="shared" si="4"/>
        <v xml:space="preserve"> </v>
      </c>
      <c r="P108" s="7"/>
    </row>
    <row r="109" spans="7:16">
      <c r="G109" s="6">
        <f t="shared" si="7"/>
        <v>2351.2999999999997</v>
      </c>
      <c r="H109" s="5">
        <f t="shared" si="7"/>
        <v>123</v>
      </c>
      <c r="I109" s="5"/>
      <c r="J109" s="5"/>
      <c r="L109" s="5" t="str">
        <f t="shared" si="4"/>
        <v xml:space="preserve"> </v>
      </c>
      <c r="P109" s="7"/>
    </row>
    <row r="110" spans="7:16">
      <c r="G110" s="6">
        <f t="shared" si="7"/>
        <v>2351.2999999999997</v>
      </c>
      <c r="H110" s="5">
        <f t="shared" si="7"/>
        <v>123</v>
      </c>
      <c r="I110" s="5"/>
      <c r="J110" s="5"/>
      <c r="L110" s="5" t="str">
        <f t="shared" si="4"/>
        <v xml:space="preserve"> </v>
      </c>
      <c r="P110" s="7"/>
    </row>
    <row r="111" spans="7:16">
      <c r="G111" s="6">
        <f t="shared" si="7"/>
        <v>2351.2999999999997</v>
      </c>
      <c r="H111" s="5">
        <f t="shared" si="7"/>
        <v>123</v>
      </c>
      <c r="I111" s="5"/>
      <c r="J111" s="5"/>
      <c r="L111" s="5" t="str">
        <f t="shared" si="4"/>
        <v xml:space="preserve"> </v>
      </c>
      <c r="P111" s="7"/>
    </row>
    <row r="112" spans="7:16">
      <c r="G112" s="6">
        <f t="shared" si="7"/>
        <v>2351.2999999999997</v>
      </c>
      <c r="H112" s="5">
        <f t="shared" si="7"/>
        <v>123</v>
      </c>
      <c r="I112" s="5"/>
      <c r="J112" s="5"/>
      <c r="L112" s="5" t="str">
        <f t="shared" si="4"/>
        <v xml:space="preserve"> </v>
      </c>
      <c r="P112" s="7"/>
    </row>
    <row r="113" spans="7:16">
      <c r="G113" s="6">
        <f t="shared" si="7"/>
        <v>2351.2999999999997</v>
      </c>
      <c r="H113" s="5">
        <f t="shared" si="7"/>
        <v>123</v>
      </c>
      <c r="I113" s="5"/>
      <c r="J113" s="5"/>
      <c r="L113" s="5" t="str">
        <f t="shared" si="4"/>
        <v xml:space="preserve"> </v>
      </c>
      <c r="P113" s="7"/>
    </row>
    <row r="114" spans="7:16">
      <c r="G114" s="6">
        <f t="shared" si="7"/>
        <v>2351.2999999999997</v>
      </c>
      <c r="H114" s="5">
        <f t="shared" si="7"/>
        <v>123</v>
      </c>
      <c r="I114" s="5"/>
      <c r="J114" s="5"/>
      <c r="L114" s="5" t="str">
        <f t="shared" si="4"/>
        <v xml:space="preserve"> </v>
      </c>
      <c r="P114" s="7"/>
    </row>
    <row r="115" spans="7:16">
      <c r="G115" s="6">
        <f t="shared" si="7"/>
        <v>2351.2999999999997</v>
      </c>
      <c r="H115" s="5">
        <f t="shared" si="7"/>
        <v>123</v>
      </c>
      <c r="I115" s="5"/>
      <c r="J115" s="5"/>
      <c r="L115" s="5" t="str">
        <f t="shared" si="4"/>
        <v xml:space="preserve"> </v>
      </c>
      <c r="P115" s="7"/>
    </row>
    <row r="116" spans="7:16">
      <c r="G116" s="6">
        <f t="shared" si="7"/>
        <v>2351.2999999999997</v>
      </c>
      <c r="H116" s="5">
        <f t="shared" si="7"/>
        <v>123</v>
      </c>
      <c r="I116" s="5"/>
      <c r="J116" s="5"/>
      <c r="L116" s="5" t="str">
        <f t="shared" si="4"/>
        <v xml:space="preserve"> </v>
      </c>
      <c r="P116" s="7"/>
    </row>
    <row r="117" spans="7:16">
      <c r="G117" s="6">
        <f t="shared" si="7"/>
        <v>2351.2999999999997</v>
      </c>
      <c r="H117" s="5">
        <f t="shared" si="7"/>
        <v>123</v>
      </c>
      <c r="I117" s="5"/>
      <c r="J117" s="5"/>
      <c r="L117" s="5" t="str">
        <f t="shared" si="4"/>
        <v xml:space="preserve"> </v>
      </c>
      <c r="P117" s="7"/>
    </row>
    <row r="118" spans="7:16">
      <c r="G118" s="6">
        <f t="shared" si="7"/>
        <v>2351.2999999999997</v>
      </c>
      <c r="H118" s="5">
        <f t="shared" si="7"/>
        <v>123</v>
      </c>
      <c r="I118" s="5"/>
      <c r="J118" s="5"/>
      <c r="L118" s="5" t="str">
        <f t="shared" si="4"/>
        <v xml:space="preserve"> </v>
      </c>
      <c r="P118" s="7"/>
    </row>
    <row r="119" spans="7:16">
      <c r="G119" s="6">
        <f t="shared" si="7"/>
        <v>2351.2999999999997</v>
      </c>
      <c r="H119" s="5">
        <f t="shared" si="7"/>
        <v>123</v>
      </c>
      <c r="I119" s="5"/>
      <c r="J119" s="5"/>
      <c r="L119" s="5" t="str">
        <f t="shared" si="4"/>
        <v xml:space="preserve"> </v>
      </c>
      <c r="P119" s="7"/>
    </row>
    <row r="120" spans="7:16">
      <c r="G120" s="6">
        <f t="shared" si="7"/>
        <v>2351.2999999999997</v>
      </c>
      <c r="H120" s="5">
        <f t="shared" si="7"/>
        <v>123</v>
      </c>
      <c r="I120" s="5"/>
      <c r="J120" s="5"/>
      <c r="L120" s="5" t="str">
        <f t="shared" si="4"/>
        <v xml:space="preserve"> </v>
      </c>
      <c r="P120" s="7"/>
    </row>
    <row r="121" spans="7:16">
      <c r="G121" s="6">
        <f t="shared" ref="G121:H136" si="8">G120-E121+C121</f>
        <v>2351.2999999999997</v>
      </c>
      <c r="H121" s="5">
        <f t="shared" si="8"/>
        <v>123</v>
      </c>
      <c r="I121" s="5"/>
      <c r="J121" s="5"/>
      <c r="L121" s="5" t="str">
        <f t="shared" si="4"/>
        <v xml:space="preserve"> </v>
      </c>
      <c r="P121" s="7"/>
    </row>
    <row r="122" spans="7:16">
      <c r="G122" s="6">
        <f t="shared" si="8"/>
        <v>2351.2999999999997</v>
      </c>
      <c r="H122" s="5">
        <f t="shared" si="8"/>
        <v>123</v>
      </c>
      <c r="I122" s="5"/>
      <c r="J122" s="5"/>
      <c r="L122" s="5" t="str">
        <f t="shared" si="4"/>
        <v xml:space="preserve"> </v>
      </c>
      <c r="P122" s="7"/>
    </row>
    <row r="123" spans="7:16">
      <c r="G123" s="6">
        <f t="shared" si="8"/>
        <v>2351.2999999999997</v>
      </c>
      <c r="H123" s="5">
        <f t="shared" si="8"/>
        <v>123</v>
      </c>
      <c r="I123" s="5"/>
      <c r="J123" s="5"/>
      <c r="L123" s="5" t="str">
        <f t="shared" si="4"/>
        <v xml:space="preserve"> </v>
      </c>
      <c r="P123" s="7"/>
    </row>
    <row r="124" spans="7:16">
      <c r="G124" s="6">
        <f t="shared" si="8"/>
        <v>2351.2999999999997</v>
      </c>
      <c r="H124" s="5">
        <f t="shared" si="8"/>
        <v>123</v>
      </c>
      <c r="I124" s="5"/>
      <c r="J124" s="5"/>
      <c r="L124" s="5" t="str">
        <f t="shared" si="4"/>
        <v xml:space="preserve"> </v>
      </c>
      <c r="P124" s="7"/>
    </row>
    <row r="125" spans="7:16">
      <c r="G125" s="6">
        <f t="shared" si="8"/>
        <v>2351.2999999999997</v>
      </c>
      <c r="H125" s="5">
        <f t="shared" si="8"/>
        <v>123</v>
      </c>
      <c r="I125" s="5"/>
      <c r="J125" s="5"/>
      <c r="L125" s="5" t="str">
        <f t="shared" ref="L125:L188" si="9">IF(D125&gt;0,D125," ")</f>
        <v xml:space="preserve"> </v>
      </c>
      <c r="P125" s="7"/>
    </row>
    <row r="126" spans="7:16">
      <c r="G126" s="6">
        <f t="shared" si="8"/>
        <v>2351.2999999999997</v>
      </c>
      <c r="H126" s="5">
        <f t="shared" si="8"/>
        <v>123</v>
      </c>
      <c r="I126" s="5"/>
      <c r="J126" s="5"/>
      <c r="L126" s="5" t="str">
        <f t="shared" si="9"/>
        <v xml:space="preserve"> </v>
      </c>
      <c r="P126" s="7"/>
    </row>
    <row r="127" spans="7:16">
      <c r="G127" s="6">
        <f t="shared" si="8"/>
        <v>2351.2999999999997</v>
      </c>
      <c r="H127" s="5">
        <f t="shared" si="8"/>
        <v>123</v>
      </c>
      <c r="I127" s="5"/>
      <c r="J127" s="5"/>
      <c r="L127" s="5" t="str">
        <f t="shared" si="9"/>
        <v xml:space="preserve"> </v>
      </c>
      <c r="P127" s="7"/>
    </row>
    <row r="128" spans="7:16">
      <c r="G128" s="6">
        <f t="shared" si="8"/>
        <v>2351.2999999999997</v>
      </c>
      <c r="H128" s="5">
        <f t="shared" si="8"/>
        <v>123</v>
      </c>
      <c r="I128" s="5"/>
      <c r="J128" s="5"/>
      <c r="L128" s="5" t="str">
        <f t="shared" si="9"/>
        <v xml:space="preserve"> </v>
      </c>
      <c r="P128" s="7"/>
    </row>
    <row r="129" spans="7:16">
      <c r="G129" s="6">
        <f t="shared" si="8"/>
        <v>2351.2999999999997</v>
      </c>
      <c r="H129" s="5">
        <f t="shared" si="8"/>
        <v>123</v>
      </c>
      <c r="I129" s="5"/>
      <c r="J129" s="5"/>
      <c r="L129" s="5" t="str">
        <f t="shared" si="9"/>
        <v xml:space="preserve"> </v>
      </c>
      <c r="P129" s="7"/>
    </row>
    <row r="130" spans="7:16">
      <c r="G130" s="6">
        <f t="shared" si="8"/>
        <v>2351.2999999999997</v>
      </c>
      <c r="H130" s="5">
        <f t="shared" si="8"/>
        <v>123</v>
      </c>
      <c r="I130" s="5"/>
      <c r="J130" s="5"/>
      <c r="L130" s="5" t="str">
        <f t="shared" si="9"/>
        <v xml:space="preserve"> </v>
      </c>
      <c r="P130" s="7"/>
    </row>
    <row r="131" spans="7:16">
      <c r="G131" s="6">
        <f t="shared" si="8"/>
        <v>2351.2999999999997</v>
      </c>
      <c r="H131" s="5">
        <f t="shared" si="8"/>
        <v>123</v>
      </c>
      <c r="I131" s="5"/>
      <c r="J131" s="5"/>
      <c r="L131" s="5" t="str">
        <f t="shared" si="9"/>
        <v xml:space="preserve"> </v>
      </c>
      <c r="P131" s="7"/>
    </row>
    <row r="132" spans="7:16">
      <c r="G132" s="6">
        <f t="shared" si="8"/>
        <v>2351.2999999999997</v>
      </c>
      <c r="H132" s="5">
        <f t="shared" si="8"/>
        <v>123</v>
      </c>
      <c r="I132" s="5"/>
      <c r="J132" s="5"/>
      <c r="L132" s="5" t="str">
        <f t="shared" si="9"/>
        <v xml:space="preserve"> </v>
      </c>
      <c r="P132" s="7"/>
    </row>
    <row r="133" spans="7:16">
      <c r="G133" s="6">
        <f t="shared" si="8"/>
        <v>2351.2999999999997</v>
      </c>
      <c r="H133" s="5">
        <f t="shared" si="8"/>
        <v>123</v>
      </c>
      <c r="I133" s="5"/>
      <c r="J133" s="5"/>
      <c r="L133" s="5" t="str">
        <f t="shared" si="9"/>
        <v xml:space="preserve"> </v>
      </c>
      <c r="P133" s="7"/>
    </row>
    <row r="134" spans="7:16">
      <c r="G134" s="6">
        <f t="shared" si="8"/>
        <v>2351.2999999999997</v>
      </c>
      <c r="H134" s="5">
        <f t="shared" si="8"/>
        <v>123</v>
      </c>
      <c r="I134" s="5"/>
      <c r="J134" s="5"/>
      <c r="L134" s="5" t="str">
        <f t="shared" si="9"/>
        <v xml:space="preserve"> </v>
      </c>
      <c r="P134" s="7"/>
    </row>
    <row r="135" spans="7:16">
      <c r="G135" s="6">
        <f t="shared" si="8"/>
        <v>2351.2999999999997</v>
      </c>
      <c r="H135" s="5">
        <f t="shared" si="8"/>
        <v>123</v>
      </c>
      <c r="I135" s="5"/>
      <c r="J135" s="5"/>
      <c r="L135" s="5" t="str">
        <f t="shared" si="9"/>
        <v xml:space="preserve"> </v>
      </c>
      <c r="P135" s="7"/>
    </row>
    <row r="136" spans="7:16">
      <c r="G136" s="6">
        <f t="shared" si="8"/>
        <v>2351.2999999999997</v>
      </c>
      <c r="H136" s="5">
        <f t="shared" si="8"/>
        <v>123</v>
      </c>
      <c r="I136" s="5"/>
      <c r="J136" s="5"/>
      <c r="L136" s="5" t="str">
        <f t="shared" si="9"/>
        <v xml:space="preserve"> </v>
      </c>
      <c r="P136" s="7"/>
    </row>
    <row r="137" spans="7:16">
      <c r="G137" s="6">
        <f t="shared" ref="G137:H152" si="10">G136-E137+C137</f>
        <v>2351.2999999999997</v>
      </c>
      <c r="H137" s="5">
        <f t="shared" si="10"/>
        <v>123</v>
      </c>
      <c r="I137" s="5"/>
      <c r="J137" s="5"/>
      <c r="L137" s="5" t="str">
        <f t="shared" si="9"/>
        <v xml:space="preserve"> </v>
      </c>
      <c r="P137" s="7"/>
    </row>
    <row r="138" spans="7:16">
      <c r="G138" s="6">
        <f t="shared" si="10"/>
        <v>2351.2999999999997</v>
      </c>
      <c r="H138" s="5">
        <f t="shared" si="10"/>
        <v>123</v>
      </c>
      <c r="I138" s="5"/>
      <c r="J138" s="5"/>
      <c r="L138" s="5" t="str">
        <f t="shared" si="9"/>
        <v xml:space="preserve"> </v>
      </c>
      <c r="P138" s="7"/>
    </row>
    <row r="139" spans="7:16">
      <c r="G139" s="6">
        <f t="shared" si="10"/>
        <v>2351.2999999999997</v>
      </c>
      <c r="H139" s="5">
        <f t="shared" si="10"/>
        <v>123</v>
      </c>
      <c r="I139" s="5"/>
      <c r="J139" s="5"/>
      <c r="L139" s="5" t="str">
        <f t="shared" si="9"/>
        <v xml:space="preserve"> </v>
      </c>
      <c r="P139" s="7"/>
    </row>
    <row r="140" spans="7:16">
      <c r="G140" s="6">
        <f t="shared" si="10"/>
        <v>2351.2999999999997</v>
      </c>
      <c r="H140" s="5">
        <f t="shared" si="10"/>
        <v>123</v>
      </c>
      <c r="I140" s="5"/>
      <c r="J140" s="5"/>
      <c r="L140" s="5" t="str">
        <f t="shared" si="9"/>
        <v xml:space="preserve"> </v>
      </c>
      <c r="P140" s="7"/>
    </row>
    <row r="141" spans="7:16">
      <c r="G141" s="6">
        <f t="shared" si="10"/>
        <v>2351.2999999999997</v>
      </c>
      <c r="H141" s="5">
        <f t="shared" si="10"/>
        <v>123</v>
      </c>
      <c r="I141" s="5"/>
      <c r="J141" s="5"/>
      <c r="L141" s="5" t="str">
        <f t="shared" si="9"/>
        <v xml:space="preserve"> </v>
      </c>
      <c r="P141" s="7"/>
    </row>
    <row r="142" spans="7:16">
      <c r="G142" s="6">
        <f t="shared" si="10"/>
        <v>2351.2999999999997</v>
      </c>
      <c r="H142" s="5">
        <f t="shared" si="10"/>
        <v>123</v>
      </c>
      <c r="I142" s="5"/>
      <c r="J142" s="5"/>
      <c r="L142" s="5" t="str">
        <f t="shared" si="9"/>
        <v xml:space="preserve"> </v>
      </c>
      <c r="P142" s="7"/>
    </row>
    <row r="143" spans="7:16">
      <c r="G143" s="6">
        <f t="shared" si="10"/>
        <v>2351.2999999999997</v>
      </c>
      <c r="H143" s="5">
        <f t="shared" si="10"/>
        <v>123</v>
      </c>
      <c r="I143" s="5"/>
      <c r="J143" s="5"/>
      <c r="L143" s="5" t="str">
        <f t="shared" si="9"/>
        <v xml:space="preserve"> </v>
      </c>
      <c r="P143" s="7"/>
    </row>
    <row r="144" spans="7:16">
      <c r="G144" s="6">
        <f t="shared" si="10"/>
        <v>2351.2999999999997</v>
      </c>
      <c r="H144" s="5">
        <f t="shared" si="10"/>
        <v>123</v>
      </c>
      <c r="I144" s="5"/>
      <c r="J144" s="5"/>
      <c r="L144" s="5" t="str">
        <f t="shared" si="9"/>
        <v xml:space="preserve"> </v>
      </c>
      <c r="P144" s="7"/>
    </row>
    <row r="145" spans="7:16">
      <c r="G145" s="6">
        <f t="shared" si="10"/>
        <v>2351.2999999999997</v>
      </c>
      <c r="H145" s="5">
        <f t="shared" si="10"/>
        <v>123</v>
      </c>
      <c r="I145" s="5"/>
      <c r="J145" s="5"/>
      <c r="L145" s="5" t="str">
        <f t="shared" si="9"/>
        <v xml:space="preserve"> </v>
      </c>
      <c r="P145" s="7"/>
    </row>
    <row r="146" spans="7:16">
      <c r="G146" s="6">
        <f t="shared" si="10"/>
        <v>2351.2999999999997</v>
      </c>
      <c r="H146" s="5">
        <f t="shared" si="10"/>
        <v>123</v>
      </c>
      <c r="I146" s="5"/>
      <c r="J146" s="5"/>
      <c r="L146" s="5" t="str">
        <f t="shared" si="9"/>
        <v xml:space="preserve"> </v>
      </c>
      <c r="P146" s="7"/>
    </row>
    <row r="147" spans="7:16">
      <c r="G147" s="6">
        <f t="shared" si="10"/>
        <v>2351.2999999999997</v>
      </c>
      <c r="H147" s="5">
        <f t="shared" si="10"/>
        <v>123</v>
      </c>
      <c r="I147" s="5"/>
      <c r="J147" s="5"/>
      <c r="L147" s="5" t="str">
        <f t="shared" si="9"/>
        <v xml:space="preserve"> </v>
      </c>
      <c r="P147" s="7"/>
    </row>
    <row r="148" spans="7:16">
      <c r="G148" s="6">
        <f t="shared" si="10"/>
        <v>2351.2999999999997</v>
      </c>
      <c r="H148" s="5">
        <f t="shared" si="10"/>
        <v>123</v>
      </c>
      <c r="I148" s="5"/>
      <c r="J148" s="5"/>
      <c r="L148" s="5" t="str">
        <f t="shared" si="9"/>
        <v xml:space="preserve"> </v>
      </c>
      <c r="P148" s="7"/>
    </row>
    <row r="149" spans="7:16">
      <c r="G149" s="6">
        <f t="shared" si="10"/>
        <v>2351.2999999999997</v>
      </c>
      <c r="H149" s="5">
        <f t="shared" si="10"/>
        <v>123</v>
      </c>
      <c r="I149" s="5"/>
      <c r="J149" s="5"/>
      <c r="L149" s="5" t="str">
        <f t="shared" si="9"/>
        <v xml:space="preserve"> </v>
      </c>
      <c r="P149" s="7"/>
    </row>
    <row r="150" spans="7:16">
      <c r="G150" s="6">
        <f t="shared" si="10"/>
        <v>2351.2999999999997</v>
      </c>
      <c r="H150" s="5">
        <f t="shared" si="10"/>
        <v>123</v>
      </c>
      <c r="I150" s="5"/>
      <c r="J150" s="5"/>
      <c r="L150" s="5" t="str">
        <f t="shared" si="9"/>
        <v xml:space="preserve"> </v>
      </c>
      <c r="P150" s="7"/>
    </row>
    <row r="151" spans="7:16">
      <c r="G151" s="6">
        <f t="shared" si="10"/>
        <v>2351.2999999999997</v>
      </c>
      <c r="H151" s="5">
        <f t="shared" si="10"/>
        <v>123</v>
      </c>
      <c r="I151" s="5"/>
      <c r="J151" s="5"/>
      <c r="L151" s="5" t="str">
        <f t="shared" si="9"/>
        <v xml:space="preserve"> </v>
      </c>
      <c r="P151" s="7"/>
    </row>
    <row r="152" spans="7:16">
      <c r="G152" s="6">
        <f t="shared" si="10"/>
        <v>2351.2999999999997</v>
      </c>
      <c r="H152" s="5">
        <f t="shared" si="10"/>
        <v>123</v>
      </c>
      <c r="I152" s="5"/>
      <c r="J152" s="5"/>
      <c r="L152" s="5" t="str">
        <f t="shared" si="9"/>
        <v xml:space="preserve"> </v>
      </c>
      <c r="P152" s="7"/>
    </row>
    <row r="153" spans="7:16">
      <c r="G153" s="6">
        <f t="shared" ref="G153:H168" si="11">G152-E153+C153</f>
        <v>2351.2999999999997</v>
      </c>
      <c r="H153" s="5">
        <f t="shared" si="11"/>
        <v>123</v>
      </c>
      <c r="I153" s="5"/>
      <c r="J153" s="5"/>
      <c r="L153" s="5" t="str">
        <f t="shared" si="9"/>
        <v xml:space="preserve"> </v>
      </c>
      <c r="P153" s="7"/>
    </row>
    <row r="154" spans="7:16">
      <c r="G154" s="6">
        <f t="shared" si="11"/>
        <v>2351.2999999999997</v>
      </c>
      <c r="H154" s="5">
        <f t="shared" si="11"/>
        <v>123</v>
      </c>
      <c r="I154" s="5"/>
      <c r="J154" s="5"/>
      <c r="L154" s="5" t="str">
        <f t="shared" si="9"/>
        <v xml:space="preserve"> </v>
      </c>
      <c r="P154" s="7"/>
    </row>
    <row r="155" spans="7:16">
      <c r="G155" s="6">
        <f t="shared" si="11"/>
        <v>2351.2999999999997</v>
      </c>
      <c r="H155" s="5">
        <f t="shared" si="11"/>
        <v>123</v>
      </c>
      <c r="I155" s="5"/>
      <c r="J155" s="5"/>
      <c r="L155" s="5" t="str">
        <f t="shared" si="9"/>
        <v xml:space="preserve"> </v>
      </c>
      <c r="P155" s="7"/>
    </row>
    <row r="156" spans="7:16">
      <c r="G156" s="6">
        <f t="shared" si="11"/>
        <v>2351.2999999999997</v>
      </c>
      <c r="H156" s="5">
        <f t="shared" si="11"/>
        <v>123</v>
      </c>
      <c r="I156" s="5"/>
      <c r="J156" s="5"/>
      <c r="L156" s="5" t="str">
        <f t="shared" si="9"/>
        <v xml:space="preserve"> </v>
      </c>
      <c r="P156" s="7"/>
    </row>
    <row r="157" spans="7:16">
      <c r="G157" s="6">
        <f t="shared" si="11"/>
        <v>2351.2999999999997</v>
      </c>
      <c r="H157" s="5">
        <f t="shared" si="11"/>
        <v>123</v>
      </c>
      <c r="I157" s="5"/>
      <c r="J157" s="5"/>
      <c r="L157" s="5" t="str">
        <f t="shared" si="9"/>
        <v xml:space="preserve"> </v>
      </c>
      <c r="P157" s="7"/>
    </row>
    <row r="158" spans="7:16">
      <c r="G158" s="6">
        <f t="shared" si="11"/>
        <v>2351.2999999999997</v>
      </c>
      <c r="H158" s="5">
        <f t="shared" si="11"/>
        <v>123</v>
      </c>
      <c r="I158" s="5"/>
      <c r="J158" s="5"/>
      <c r="L158" s="5" t="str">
        <f t="shared" si="9"/>
        <v xml:space="preserve"> </v>
      </c>
      <c r="P158" s="7"/>
    </row>
    <row r="159" spans="7:16">
      <c r="G159" s="6">
        <f t="shared" si="11"/>
        <v>2351.2999999999997</v>
      </c>
      <c r="H159" s="5">
        <f t="shared" si="11"/>
        <v>123</v>
      </c>
      <c r="I159" s="5"/>
      <c r="J159" s="5"/>
      <c r="L159" s="5" t="str">
        <f t="shared" si="9"/>
        <v xml:space="preserve"> </v>
      </c>
      <c r="P159" s="7"/>
    </row>
    <row r="160" spans="7:16">
      <c r="G160" s="6">
        <f t="shared" si="11"/>
        <v>2351.2999999999997</v>
      </c>
      <c r="H160" s="5">
        <f t="shared" si="11"/>
        <v>123</v>
      </c>
      <c r="I160" s="5"/>
      <c r="J160" s="5"/>
      <c r="L160" s="5" t="str">
        <f t="shared" si="9"/>
        <v xml:space="preserve"> </v>
      </c>
      <c r="P160" s="7"/>
    </row>
    <row r="161" spans="7:16">
      <c r="G161" s="6">
        <f t="shared" si="11"/>
        <v>2351.2999999999997</v>
      </c>
      <c r="H161" s="5">
        <f t="shared" si="11"/>
        <v>123</v>
      </c>
      <c r="I161" s="5"/>
      <c r="J161" s="5"/>
      <c r="L161" s="5" t="str">
        <f t="shared" si="9"/>
        <v xml:space="preserve"> </v>
      </c>
      <c r="P161" s="7"/>
    </row>
    <row r="162" spans="7:16">
      <c r="G162" s="6">
        <f t="shared" si="11"/>
        <v>2351.2999999999997</v>
      </c>
      <c r="H162" s="5">
        <f t="shared" si="11"/>
        <v>123</v>
      </c>
      <c r="I162" s="5"/>
      <c r="J162" s="5"/>
      <c r="L162" s="5" t="str">
        <f t="shared" si="9"/>
        <v xml:space="preserve"> </v>
      </c>
      <c r="P162" s="7"/>
    </row>
    <row r="163" spans="7:16">
      <c r="G163" s="6">
        <f t="shared" si="11"/>
        <v>2351.2999999999997</v>
      </c>
      <c r="H163" s="5">
        <f t="shared" si="11"/>
        <v>123</v>
      </c>
      <c r="I163" s="5"/>
      <c r="J163" s="5"/>
      <c r="L163" s="5" t="str">
        <f t="shared" si="9"/>
        <v xml:space="preserve"> </v>
      </c>
      <c r="P163" s="7"/>
    </row>
    <row r="164" spans="7:16">
      <c r="G164" s="6">
        <f t="shared" si="11"/>
        <v>2351.2999999999997</v>
      </c>
      <c r="H164" s="5">
        <f t="shared" si="11"/>
        <v>123</v>
      </c>
      <c r="I164" s="5"/>
      <c r="J164" s="5"/>
      <c r="L164" s="5" t="str">
        <f t="shared" si="9"/>
        <v xml:space="preserve"> </v>
      </c>
      <c r="P164" s="7"/>
    </row>
    <row r="165" spans="7:16">
      <c r="G165" s="6">
        <f t="shared" si="11"/>
        <v>2351.2999999999997</v>
      </c>
      <c r="H165" s="5">
        <f t="shared" si="11"/>
        <v>123</v>
      </c>
      <c r="I165" s="5"/>
      <c r="J165" s="5"/>
      <c r="L165" s="5" t="str">
        <f t="shared" si="9"/>
        <v xml:space="preserve"> </v>
      </c>
      <c r="P165" s="7"/>
    </row>
    <row r="166" spans="7:16">
      <c r="G166" s="6">
        <f t="shared" si="11"/>
        <v>2351.2999999999997</v>
      </c>
      <c r="H166" s="5">
        <f t="shared" si="11"/>
        <v>123</v>
      </c>
      <c r="I166" s="5"/>
      <c r="J166" s="5"/>
      <c r="L166" s="5" t="str">
        <f t="shared" si="9"/>
        <v xml:space="preserve"> </v>
      </c>
      <c r="P166" s="7"/>
    </row>
    <row r="167" spans="7:16">
      <c r="G167" s="6">
        <f t="shared" si="11"/>
        <v>2351.2999999999997</v>
      </c>
      <c r="H167" s="5">
        <f t="shared" si="11"/>
        <v>123</v>
      </c>
      <c r="I167" s="5"/>
      <c r="J167" s="5"/>
      <c r="L167" s="5" t="str">
        <f t="shared" si="9"/>
        <v xml:space="preserve"> </v>
      </c>
      <c r="P167" s="7"/>
    </row>
    <row r="168" spans="7:16">
      <c r="G168" s="6">
        <f t="shared" si="11"/>
        <v>2351.2999999999997</v>
      </c>
      <c r="H168" s="5">
        <f t="shared" si="11"/>
        <v>123</v>
      </c>
      <c r="I168" s="5"/>
      <c r="J168" s="5"/>
      <c r="L168" s="5" t="str">
        <f t="shared" si="9"/>
        <v xml:space="preserve"> </v>
      </c>
      <c r="P168" s="7"/>
    </row>
    <row r="169" spans="7:16">
      <c r="G169" s="6">
        <f t="shared" ref="G169:H184" si="12">G168-E169+C169</f>
        <v>2351.2999999999997</v>
      </c>
      <c r="H169" s="5">
        <f t="shared" si="12"/>
        <v>123</v>
      </c>
      <c r="I169" s="5"/>
      <c r="J169" s="5"/>
      <c r="L169" s="5" t="str">
        <f t="shared" si="9"/>
        <v xml:space="preserve"> </v>
      </c>
      <c r="P169" s="7"/>
    </row>
    <row r="170" spans="7:16">
      <c r="G170" s="6">
        <f t="shared" si="12"/>
        <v>2351.2999999999997</v>
      </c>
      <c r="H170" s="5">
        <f t="shared" si="12"/>
        <v>123</v>
      </c>
      <c r="I170" s="5"/>
      <c r="J170" s="5"/>
      <c r="L170" s="5" t="str">
        <f t="shared" si="9"/>
        <v xml:space="preserve"> </v>
      </c>
      <c r="P170" s="7"/>
    </row>
    <row r="171" spans="7:16">
      <c r="G171" s="6">
        <f t="shared" si="12"/>
        <v>2351.2999999999997</v>
      </c>
      <c r="H171" s="5">
        <f t="shared" si="12"/>
        <v>123</v>
      </c>
      <c r="I171" s="5"/>
      <c r="J171" s="5"/>
      <c r="L171" s="5" t="str">
        <f t="shared" si="9"/>
        <v xml:space="preserve"> </v>
      </c>
      <c r="P171" s="7"/>
    </row>
    <row r="172" spans="7:16">
      <c r="G172" s="6">
        <f t="shared" si="12"/>
        <v>2351.2999999999997</v>
      </c>
      <c r="H172" s="5">
        <f t="shared" si="12"/>
        <v>123</v>
      </c>
      <c r="I172" s="5"/>
      <c r="J172" s="5"/>
      <c r="L172" s="5" t="str">
        <f t="shared" si="9"/>
        <v xml:space="preserve"> </v>
      </c>
      <c r="P172" s="7"/>
    </row>
    <row r="173" spans="7:16">
      <c r="G173" s="6">
        <f t="shared" si="12"/>
        <v>2351.2999999999997</v>
      </c>
      <c r="H173" s="5">
        <f t="shared" si="12"/>
        <v>123</v>
      </c>
      <c r="I173" s="5"/>
      <c r="J173" s="5"/>
      <c r="L173" s="5" t="str">
        <f t="shared" si="9"/>
        <v xml:space="preserve"> </v>
      </c>
      <c r="P173" s="7"/>
    </row>
    <row r="174" spans="7:16">
      <c r="G174" s="6">
        <f t="shared" si="12"/>
        <v>2351.2999999999997</v>
      </c>
      <c r="H174" s="5">
        <f t="shared" si="12"/>
        <v>123</v>
      </c>
      <c r="I174" s="5"/>
      <c r="J174" s="5"/>
      <c r="L174" s="5" t="str">
        <f t="shared" si="9"/>
        <v xml:space="preserve"> </v>
      </c>
      <c r="P174" s="7"/>
    </row>
    <row r="175" spans="7:16">
      <c r="G175" s="6">
        <f t="shared" si="12"/>
        <v>2351.2999999999997</v>
      </c>
      <c r="H175" s="5">
        <f t="shared" si="12"/>
        <v>123</v>
      </c>
      <c r="I175" s="5"/>
      <c r="J175" s="5"/>
      <c r="L175" s="5" t="str">
        <f t="shared" si="9"/>
        <v xml:space="preserve"> </v>
      </c>
      <c r="P175" s="7"/>
    </row>
    <row r="176" spans="7:16">
      <c r="G176" s="6">
        <f t="shared" si="12"/>
        <v>2351.2999999999997</v>
      </c>
      <c r="H176" s="5">
        <f t="shared" si="12"/>
        <v>123</v>
      </c>
      <c r="I176" s="5"/>
      <c r="J176" s="5"/>
      <c r="L176" s="5" t="str">
        <f t="shared" si="9"/>
        <v xml:space="preserve"> </v>
      </c>
      <c r="P176" s="7"/>
    </row>
    <row r="177" spans="7:16">
      <c r="G177" s="6">
        <f t="shared" si="12"/>
        <v>2351.2999999999997</v>
      </c>
      <c r="H177" s="5">
        <f t="shared" si="12"/>
        <v>123</v>
      </c>
      <c r="I177" s="5"/>
      <c r="J177" s="5"/>
      <c r="L177" s="5" t="str">
        <f t="shared" si="9"/>
        <v xml:space="preserve"> </v>
      </c>
      <c r="P177" s="7"/>
    </row>
    <row r="178" spans="7:16">
      <c r="G178" s="6">
        <f t="shared" si="12"/>
        <v>2351.2999999999997</v>
      </c>
      <c r="H178" s="5">
        <f t="shared" si="12"/>
        <v>123</v>
      </c>
      <c r="I178" s="5"/>
      <c r="J178" s="5"/>
      <c r="L178" s="5" t="str">
        <f t="shared" si="9"/>
        <v xml:space="preserve"> </v>
      </c>
      <c r="P178" s="7"/>
    </row>
    <row r="179" spans="7:16">
      <c r="G179" s="6">
        <f t="shared" si="12"/>
        <v>2351.2999999999997</v>
      </c>
      <c r="H179" s="5">
        <f t="shared" si="12"/>
        <v>123</v>
      </c>
      <c r="I179" s="5"/>
      <c r="J179" s="5"/>
      <c r="L179" s="5" t="str">
        <f t="shared" si="9"/>
        <v xml:space="preserve"> </v>
      </c>
      <c r="P179" s="7"/>
    </row>
    <row r="180" spans="7:16">
      <c r="G180" s="6">
        <f t="shared" si="12"/>
        <v>2351.2999999999997</v>
      </c>
      <c r="H180" s="5">
        <f t="shared" si="12"/>
        <v>123</v>
      </c>
      <c r="I180" s="5"/>
      <c r="J180" s="5"/>
      <c r="L180" s="5" t="str">
        <f t="shared" si="9"/>
        <v xml:space="preserve"> </v>
      </c>
      <c r="P180" s="7"/>
    </row>
    <row r="181" spans="7:16">
      <c r="G181" s="6">
        <f t="shared" si="12"/>
        <v>2351.2999999999997</v>
      </c>
      <c r="H181" s="5">
        <f t="shared" si="12"/>
        <v>123</v>
      </c>
      <c r="I181" s="5"/>
      <c r="J181" s="5"/>
      <c r="L181" s="5" t="str">
        <f t="shared" si="9"/>
        <v xml:space="preserve"> </v>
      </c>
      <c r="P181" s="7"/>
    </row>
    <row r="182" spans="7:16">
      <c r="G182" s="6">
        <f t="shared" si="12"/>
        <v>2351.2999999999997</v>
      </c>
      <c r="H182" s="5">
        <f t="shared" si="12"/>
        <v>123</v>
      </c>
      <c r="I182" s="5"/>
      <c r="J182" s="5"/>
      <c r="L182" s="5" t="str">
        <f t="shared" si="9"/>
        <v xml:space="preserve"> </v>
      </c>
      <c r="P182" s="7"/>
    </row>
    <row r="183" spans="7:16">
      <c r="G183" s="6">
        <f t="shared" si="12"/>
        <v>2351.2999999999997</v>
      </c>
      <c r="H183" s="5">
        <f t="shared" si="12"/>
        <v>123</v>
      </c>
      <c r="I183" s="5"/>
      <c r="J183" s="5"/>
      <c r="L183" s="5" t="str">
        <f t="shared" si="9"/>
        <v xml:space="preserve"> </v>
      </c>
      <c r="P183" s="7"/>
    </row>
    <row r="184" spans="7:16">
      <c r="G184" s="6">
        <f t="shared" si="12"/>
        <v>2351.2999999999997</v>
      </c>
      <c r="H184" s="5">
        <f t="shared" si="12"/>
        <v>123</v>
      </c>
      <c r="I184" s="5"/>
      <c r="J184" s="5"/>
      <c r="L184" s="5" t="str">
        <f t="shared" si="9"/>
        <v xml:space="preserve"> </v>
      </c>
      <c r="P184" s="7"/>
    </row>
    <row r="185" spans="7:16">
      <c r="G185" s="6">
        <f t="shared" ref="G185:H200" si="13">G184-E185+C185</f>
        <v>2351.2999999999997</v>
      </c>
      <c r="H185" s="5">
        <f t="shared" si="13"/>
        <v>123</v>
      </c>
      <c r="I185" s="5"/>
      <c r="J185" s="5"/>
      <c r="L185" s="5" t="str">
        <f t="shared" si="9"/>
        <v xml:space="preserve"> </v>
      </c>
      <c r="P185" s="7"/>
    </row>
    <row r="186" spans="7:16">
      <c r="G186" s="6">
        <f t="shared" si="13"/>
        <v>2351.2999999999997</v>
      </c>
      <c r="H186" s="5">
        <f t="shared" si="13"/>
        <v>123</v>
      </c>
      <c r="I186" s="5"/>
      <c r="J186" s="5"/>
      <c r="L186" s="5" t="str">
        <f t="shared" si="9"/>
        <v xml:space="preserve"> </v>
      </c>
      <c r="P186" s="7"/>
    </row>
    <row r="187" spans="7:16">
      <c r="G187" s="6">
        <f t="shared" si="13"/>
        <v>2351.2999999999997</v>
      </c>
      <c r="H187" s="5">
        <f t="shared" si="13"/>
        <v>123</v>
      </c>
      <c r="I187" s="5"/>
      <c r="J187" s="5"/>
      <c r="L187" s="5" t="str">
        <f t="shared" si="9"/>
        <v xml:space="preserve"> </v>
      </c>
      <c r="P187" s="7"/>
    </row>
    <row r="188" spans="7:16">
      <c r="G188" s="6">
        <f t="shared" si="13"/>
        <v>2351.2999999999997</v>
      </c>
      <c r="H188" s="5">
        <f t="shared" si="13"/>
        <v>123</v>
      </c>
      <c r="I188" s="5"/>
      <c r="J188" s="5"/>
      <c r="L188" s="5" t="str">
        <f t="shared" si="9"/>
        <v xml:space="preserve"> </v>
      </c>
      <c r="P188" s="7"/>
    </row>
    <row r="189" spans="7:16">
      <c r="G189" s="6">
        <f t="shared" si="13"/>
        <v>2351.2999999999997</v>
      </c>
      <c r="H189" s="5">
        <f t="shared" si="13"/>
        <v>123</v>
      </c>
      <c r="I189" s="5"/>
      <c r="J189" s="5"/>
      <c r="L189" s="5" t="str">
        <f t="shared" ref="L189:L209" si="14">IF(D189&gt;0,D189," ")</f>
        <v xml:space="preserve"> </v>
      </c>
      <c r="P189" s="7"/>
    </row>
    <row r="190" spans="7:16">
      <c r="G190" s="6">
        <f t="shared" si="13"/>
        <v>2351.2999999999997</v>
      </c>
      <c r="H190" s="5">
        <f t="shared" si="13"/>
        <v>123</v>
      </c>
      <c r="I190" s="5"/>
      <c r="J190" s="5"/>
      <c r="L190" s="5" t="str">
        <f t="shared" si="14"/>
        <v xml:space="preserve"> </v>
      </c>
      <c r="P190" s="7"/>
    </row>
    <row r="191" spans="7:16">
      <c r="G191" s="6">
        <f t="shared" si="13"/>
        <v>2351.2999999999997</v>
      </c>
      <c r="H191" s="5">
        <f t="shared" si="13"/>
        <v>123</v>
      </c>
      <c r="I191" s="5"/>
      <c r="J191" s="5"/>
      <c r="L191" s="5" t="str">
        <f t="shared" si="14"/>
        <v xml:space="preserve"> </v>
      </c>
      <c r="P191" s="7"/>
    </row>
    <row r="192" spans="7:16">
      <c r="G192" s="6">
        <f t="shared" si="13"/>
        <v>2351.2999999999997</v>
      </c>
      <c r="H192" s="5">
        <f t="shared" si="13"/>
        <v>123</v>
      </c>
      <c r="I192" s="5"/>
      <c r="J192" s="5"/>
      <c r="L192" s="5" t="str">
        <f t="shared" si="14"/>
        <v xml:space="preserve"> </v>
      </c>
      <c r="P192" s="7"/>
    </row>
    <row r="193" spans="7:16">
      <c r="G193" s="6">
        <f t="shared" si="13"/>
        <v>2351.2999999999997</v>
      </c>
      <c r="H193" s="5">
        <f t="shared" si="13"/>
        <v>123</v>
      </c>
      <c r="I193" s="5"/>
      <c r="J193" s="5"/>
      <c r="L193" s="5" t="str">
        <f t="shared" si="14"/>
        <v xml:space="preserve"> </v>
      </c>
      <c r="P193" s="7"/>
    </row>
    <row r="194" spans="7:16">
      <c r="G194" s="6">
        <f t="shared" si="13"/>
        <v>2351.2999999999997</v>
      </c>
      <c r="H194" s="5">
        <f t="shared" si="13"/>
        <v>123</v>
      </c>
      <c r="I194" s="5"/>
      <c r="J194" s="5"/>
      <c r="L194" s="5" t="str">
        <f t="shared" si="14"/>
        <v xml:space="preserve"> </v>
      </c>
      <c r="P194" s="7"/>
    </row>
    <row r="195" spans="7:16">
      <c r="G195" s="6">
        <f t="shared" si="13"/>
        <v>2351.2999999999997</v>
      </c>
      <c r="H195" s="5">
        <f t="shared" si="13"/>
        <v>123</v>
      </c>
      <c r="I195" s="5"/>
      <c r="J195" s="5"/>
      <c r="L195" s="5" t="str">
        <f t="shared" si="14"/>
        <v xml:space="preserve"> </v>
      </c>
      <c r="P195" s="7"/>
    </row>
    <row r="196" spans="7:16">
      <c r="G196" s="6">
        <f t="shared" si="13"/>
        <v>2351.2999999999997</v>
      </c>
      <c r="H196" s="5">
        <f t="shared" si="13"/>
        <v>123</v>
      </c>
      <c r="I196" s="5"/>
      <c r="J196" s="5"/>
      <c r="L196" s="5" t="str">
        <f t="shared" si="14"/>
        <v xml:space="preserve"> </v>
      </c>
      <c r="P196" s="7"/>
    </row>
    <row r="197" spans="7:16">
      <c r="G197" s="6">
        <f t="shared" si="13"/>
        <v>2351.2999999999997</v>
      </c>
      <c r="H197" s="5">
        <f t="shared" si="13"/>
        <v>123</v>
      </c>
      <c r="I197" s="5"/>
      <c r="J197" s="5"/>
      <c r="L197" s="5" t="str">
        <f t="shared" si="14"/>
        <v xml:space="preserve"> </v>
      </c>
      <c r="P197" s="7"/>
    </row>
    <row r="198" spans="7:16">
      <c r="G198" s="6">
        <f t="shared" si="13"/>
        <v>2351.2999999999997</v>
      </c>
      <c r="H198" s="5">
        <f t="shared" si="13"/>
        <v>123</v>
      </c>
      <c r="I198" s="5"/>
      <c r="J198" s="5"/>
      <c r="L198" s="5" t="str">
        <f t="shared" si="14"/>
        <v xml:space="preserve"> </v>
      </c>
      <c r="P198" s="7"/>
    </row>
    <row r="199" spans="7:16">
      <c r="G199" s="6">
        <f t="shared" si="13"/>
        <v>2351.2999999999997</v>
      </c>
      <c r="H199" s="5">
        <f t="shared" si="13"/>
        <v>123</v>
      </c>
      <c r="I199" s="5"/>
      <c r="J199" s="5"/>
      <c r="L199" s="5" t="str">
        <f t="shared" si="14"/>
        <v xml:space="preserve"> </v>
      </c>
      <c r="P199" s="7"/>
    </row>
    <row r="200" spans="7:16">
      <c r="G200" s="6">
        <f t="shared" si="13"/>
        <v>2351.2999999999997</v>
      </c>
      <c r="H200" s="5">
        <f t="shared" si="13"/>
        <v>123</v>
      </c>
      <c r="I200" s="5"/>
      <c r="J200" s="5"/>
      <c r="L200" s="5" t="str">
        <f t="shared" si="14"/>
        <v xml:space="preserve"> </v>
      </c>
      <c r="P200" s="7"/>
    </row>
    <row r="201" spans="7:16">
      <c r="G201" s="6">
        <f t="shared" ref="G201:H209" si="15">G200-E201+C201</f>
        <v>2351.2999999999997</v>
      </c>
      <c r="H201" s="5">
        <f t="shared" si="15"/>
        <v>123</v>
      </c>
      <c r="I201" s="5"/>
      <c r="J201" s="5"/>
      <c r="L201" s="5" t="str">
        <f t="shared" si="14"/>
        <v xml:space="preserve"> </v>
      </c>
      <c r="P201" s="7"/>
    </row>
    <row r="202" spans="7:16">
      <c r="G202" s="6">
        <f t="shared" si="15"/>
        <v>2351.2999999999997</v>
      </c>
      <c r="H202" s="5">
        <f t="shared" si="15"/>
        <v>123</v>
      </c>
      <c r="I202" s="5"/>
      <c r="J202" s="5"/>
      <c r="L202" s="5" t="str">
        <f t="shared" si="14"/>
        <v xml:space="preserve"> </v>
      </c>
      <c r="P202" s="7"/>
    </row>
    <row r="203" spans="7:16">
      <c r="G203" s="6">
        <f t="shared" si="15"/>
        <v>2351.2999999999997</v>
      </c>
      <c r="H203" s="5">
        <f t="shared" si="15"/>
        <v>123</v>
      </c>
      <c r="I203" s="5"/>
      <c r="J203" s="5"/>
      <c r="L203" s="5" t="str">
        <f t="shared" si="14"/>
        <v xml:space="preserve"> </v>
      </c>
      <c r="P203" s="7"/>
    </row>
    <row r="204" spans="7:16">
      <c r="G204" s="6">
        <f t="shared" si="15"/>
        <v>2351.2999999999997</v>
      </c>
      <c r="H204" s="5">
        <f t="shared" si="15"/>
        <v>123</v>
      </c>
      <c r="I204" s="5"/>
      <c r="J204" s="5"/>
      <c r="L204" s="5" t="str">
        <f t="shared" si="14"/>
        <v xml:space="preserve"> </v>
      </c>
      <c r="P204" s="7"/>
    </row>
    <row r="205" spans="7:16">
      <c r="G205" s="6">
        <f t="shared" si="15"/>
        <v>2351.2999999999997</v>
      </c>
      <c r="H205" s="5">
        <f t="shared" si="15"/>
        <v>123</v>
      </c>
      <c r="I205" s="5"/>
      <c r="J205" s="5"/>
      <c r="L205" s="5" t="str">
        <f t="shared" si="14"/>
        <v xml:space="preserve"> </v>
      </c>
      <c r="P205" s="7"/>
    </row>
    <row r="206" spans="7:16">
      <c r="G206" s="6">
        <f t="shared" si="15"/>
        <v>2351.2999999999997</v>
      </c>
      <c r="H206" s="5">
        <f t="shared" si="15"/>
        <v>123</v>
      </c>
      <c r="I206" s="5"/>
      <c r="J206" s="5"/>
      <c r="L206" s="5" t="str">
        <f t="shared" si="14"/>
        <v xml:space="preserve"> </v>
      </c>
      <c r="P206" s="7"/>
    </row>
    <row r="207" spans="7:16">
      <c r="G207" s="6">
        <f t="shared" si="15"/>
        <v>2351.2999999999997</v>
      </c>
      <c r="H207" s="5">
        <f t="shared" si="15"/>
        <v>123</v>
      </c>
      <c r="I207" s="5"/>
      <c r="J207" s="5"/>
      <c r="L207" s="5" t="str">
        <f t="shared" si="14"/>
        <v xml:space="preserve"> </v>
      </c>
      <c r="P207" s="7"/>
    </row>
    <row r="208" spans="7:16">
      <c r="G208" s="6">
        <f t="shared" si="15"/>
        <v>2351.2999999999997</v>
      </c>
      <c r="H208" s="5">
        <f t="shared" si="15"/>
        <v>123</v>
      </c>
      <c r="I208" s="5"/>
      <c r="J208" s="5"/>
      <c r="L208" s="5" t="str">
        <f t="shared" si="14"/>
        <v xml:space="preserve"> </v>
      </c>
      <c r="P208" s="7"/>
    </row>
    <row r="209" spans="7:16">
      <c r="G209" s="6">
        <f t="shared" si="15"/>
        <v>2351.2999999999997</v>
      </c>
      <c r="H209" s="5">
        <f t="shared" si="15"/>
        <v>123</v>
      </c>
      <c r="I209" s="5"/>
      <c r="J209" s="5"/>
      <c r="L209" s="5" t="str">
        <f t="shared" si="14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09"/>
  <sheetViews>
    <sheetView tabSelected="1" zoomScale="110" zoomScaleNormal="110" workbookViewId="0">
      <pane ySplit="7" topLeftCell="A8" activePane="bottomLeft" state="frozen"/>
      <selection pane="bottomLeft" activeCell="O11" sqref="O11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4" customWidth="1"/>
    <col min="6" max="6" width="4.85546875" customWidth="1"/>
    <col min="7" max="7" width="13.710937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12.7109375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4" t="s">
        <v>134</v>
      </c>
      <c r="D2" s="704"/>
      <c r="E2" s="704"/>
      <c r="F2" s="704"/>
      <c r="G2" s="704"/>
      <c r="H2" s="704"/>
      <c r="I2" s="704"/>
      <c r="J2" s="704"/>
      <c r="K2" s="704"/>
    </row>
    <row r="3" spans="1:18" ht="24.75" customHeight="1" thickBot="1">
      <c r="A3" s="1"/>
      <c r="C3" s="705"/>
      <c r="D3" s="705"/>
      <c r="E3" s="705"/>
      <c r="F3" s="705"/>
      <c r="G3" s="705"/>
      <c r="H3" s="705"/>
      <c r="I3" s="705"/>
      <c r="J3" s="705"/>
      <c r="K3" s="705"/>
    </row>
    <row r="4" spans="1:18" ht="24.75" thickTop="1" thickBot="1">
      <c r="A4" s="703"/>
      <c r="B4" s="703"/>
      <c r="C4" s="709" t="s">
        <v>22</v>
      </c>
      <c r="D4" s="709"/>
      <c r="E4" s="706" t="s">
        <v>143</v>
      </c>
      <c r="F4" s="707"/>
      <c r="G4" s="707"/>
      <c r="H4" s="707"/>
      <c r="I4" s="707"/>
      <c r="J4" s="707"/>
      <c r="K4" s="708"/>
      <c r="L4" s="468">
        <v>39</v>
      </c>
    </row>
    <row r="5" spans="1:18" ht="12" customHeight="1" thickTop="1" thickBot="1">
      <c r="A5" s="168"/>
      <c r="B5" s="169"/>
      <c r="C5" s="170"/>
      <c r="D5" s="168"/>
      <c r="E5" s="171"/>
      <c r="F5" s="169"/>
      <c r="G5" s="170"/>
      <c r="H5" s="168"/>
      <c r="I5" s="168"/>
      <c r="J5" s="168"/>
      <c r="K5" s="716" t="s">
        <v>20</v>
      </c>
      <c r="L5" s="717"/>
      <c r="M5" s="718"/>
      <c r="N5" s="373"/>
      <c r="O5" s="374"/>
      <c r="P5" s="375"/>
    </row>
    <row r="6" spans="1:18" ht="23.25" customHeight="1" thickBot="1">
      <c r="A6" s="710" t="s">
        <v>0</v>
      </c>
      <c r="B6" s="711"/>
      <c r="C6" s="712" t="s">
        <v>1</v>
      </c>
      <c r="D6" s="713"/>
      <c r="E6" s="714" t="s">
        <v>2</v>
      </c>
      <c r="F6" s="715"/>
      <c r="G6" s="712" t="s">
        <v>3</v>
      </c>
      <c r="H6" s="713"/>
      <c r="I6" s="172" t="s">
        <v>15</v>
      </c>
      <c r="J6" s="147" t="s">
        <v>7</v>
      </c>
      <c r="K6" s="372" t="s">
        <v>4</v>
      </c>
      <c r="L6" s="149" t="s">
        <v>19</v>
      </c>
      <c r="M6" s="148"/>
      <c r="N6" s="173" t="s">
        <v>8</v>
      </c>
      <c r="O6" s="173" t="s">
        <v>9</v>
      </c>
      <c r="P6" s="173" t="s">
        <v>8</v>
      </c>
      <c r="Q6" s="8"/>
      <c r="R6" s="4"/>
    </row>
    <row r="7" spans="1:18" ht="15" customHeight="1" thickTop="1" thickBot="1">
      <c r="A7" s="150" t="s">
        <v>17</v>
      </c>
      <c r="B7" s="376" t="s">
        <v>18</v>
      </c>
      <c r="C7" s="151" t="s">
        <v>10</v>
      </c>
      <c r="D7" s="152" t="s">
        <v>5</v>
      </c>
      <c r="E7" s="153" t="s">
        <v>10</v>
      </c>
      <c r="F7" s="142" t="s">
        <v>5</v>
      </c>
      <c r="G7" s="154" t="s">
        <v>10</v>
      </c>
      <c r="H7" s="142" t="s">
        <v>5</v>
      </c>
      <c r="I7" s="142" t="s">
        <v>16</v>
      </c>
      <c r="J7" s="174"/>
      <c r="K7" s="142" t="s">
        <v>11</v>
      </c>
      <c r="L7" s="142" t="s">
        <v>5</v>
      </c>
      <c r="M7" s="142" t="s">
        <v>6</v>
      </c>
      <c r="N7" s="155" t="s">
        <v>12</v>
      </c>
      <c r="O7" s="155" t="s">
        <v>13</v>
      </c>
      <c r="P7" s="155" t="s">
        <v>14</v>
      </c>
    </row>
    <row r="8" spans="1:18" s="27" customFormat="1" ht="20.25" customHeight="1">
      <c r="A8" s="127" t="s">
        <v>152</v>
      </c>
      <c r="B8" s="132"/>
      <c r="C8" s="133"/>
      <c r="D8" s="134"/>
      <c r="E8" s="135"/>
      <c r="F8" s="136"/>
      <c r="G8" s="133">
        <v>22293.18</v>
      </c>
      <c r="H8" s="134">
        <v>819</v>
      </c>
      <c r="I8" s="137"/>
      <c r="J8" s="136"/>
      <c r="K8" s="138"/>
      <c r="L8" s="470">
        <f>H8*27.22</f>
        <v>22293.18</v>
      </c>
      <c r="M8" s="59"/>
      <c r="N8" s="60"/>
      <c r="O8" s="60"/>
      <c r="P8" s="61"/>
      <c r="R8" s="60"/>
    </row>
    <row r="9" spans="1:18" s="19" customFormat="1" ht="15">
      <c r="B9" s="111">
        <v>1</v>
      </c>
      <c r="C9" s="122"/>
      <c r="D9" s="123"/>
      <c r="E9" s="377">
        <v>762.16</v>
      </c>
      <c r="F9" s="112">
        <v>28</v>
      </c>
      <c r="G9" s="378">
        <f t="shared" ref="G9:H25" si="0">G8-E9+C9</f>
        <v>21531.02</v>
      </c>
      <c r="H9" s="209">
        <f t="shared" si="0"/>
        <v>791</v>
      </c>
      <c r="I9" s="125">
        <v>81</v>
      </c>
      <c r="J9" s="477" t="s">
        <v>157</v>
      </c>
      <c r="K9" s="379"/>
      <c r="L9" s="19">
        <f>F9*27.22</f>
        <v>762.16</v>
      </c>
      <c r="N9" s="34"/>
      <c r="O9" s="34"/>
      <c r="P9" s="34"/>
      <c r="R9" s="34"/>
    </row>
    <row r="10" spans="1:18" s="19" customFormat="1" ht="15.75">
      <c r="B10" s="111">
        <v>2</v>
      </c>
      <c r="C10" s="122"/>
      <c r="D10" s="123"/>
      <c r="E10" s="377">
        <v>762.16</v>
      </c>
      <c r="F10" s="112">
        <v>28</v>
      </c>
      <c r="G10" s="378">
        <f t="shared" si="0"/>
        <v>20768.86</v>
      </c>
      <c r="H10" s="209">
        <f t="shared" si="0"/>
        <v>763</v>
      </c>
      <c r="I10" s="125">
        <v>83</v>
      </c>
      <c r="J10" s="215" t="s">
        <v>159</v>
      </c>
      <c r="K10" s="380"/>
      <c r="L10" s="19">
        <f t="shared" ref="L10:L62" si="1">F10*27.22</f>
        <v>762.16</v>
      </c>
      <c r="N10" s="34"/>
      <c r="O10" s="34"/>
      <c r="P10" s="34"/>
      <c r="R10" s="34"/>
    </row>
    <row r="11" spans="1:18" s="19" customFormat="1" ht="15.75">
      <c r="B11" s="111">
        <v>4</v>
      </c>
      <c r="C11" s="122"/>
      <c r="D11" s="123"/>
      <c r="E11" s="123">
        <v>762.16</v>
      </c>
      <c r="F11" s="123">
        <v>28</v>
      </c>
      <c r="G11" s="378">
        <f t="shared" si="0"/>
        <v>20006.7</v>
      </c>
      <c r="H11" s="209">
        <f t="shared" si="0"/>
        <v>735</v>
      </c>
      <c r="I11" s="125">
        <v>100</v>
      </c>
      <c r="J11" s="215" t="s">
        <v>159</v>
      </c>
      <c r="K11" s="380"/>
      <c r="L11" s="19">
        <f t="shared" si="1"/>
        <v>762.16</v>
      </c>
      <c r="N11" s="34"/>
      <c r="O11" s="34"/>
      <c r="P11" s="34"/>
      <c r="R11" s="34"/>
    </row>
    <row r="12" spans="1:18" s="19" customFormat="1" ht="15.75">
      <c r="B12" s="111">
        <v>7</v>
      </c>
      <c r="C12" s="122"/>
      <c r="D12" s="123"/>
      <c r="E12" s="377">
        <v>762.16</v>
      </c>
      <c r="F12" s="112">
        <v>28</v>
      </c>
      <c r="G12" s="378">
        <f t="shared" si="0"/>
        <v>19244.54</v>
      </c>
      <c r="H12" s="209">
        <f t="shared" si="0"/>
        <v>707</v>
      </c>
      <c r="I12" s="125">
        <v>107</v>
      </c>
      <c r="J12" s="215" t="s">
        <v>159</v>
      </c>
      <c r="K12" s="380"/>
      <c r="L12" s="19">
        <f t="shared" si="1"/>
        <v>762.16</v>
      </c>
      <c r="N12" s="34"/>
      <c r="O12" s="34"/>
      <c r="P12" s="34"/>
      <c r="R12" s="34"/>
    </row>
    <row r="13" spans="1:18" s="19" customFormat="1" ht="15.75">
      <c r="B13" s="111">
        <v>10</v>
      </c>
      <c r="C13" s="122"/>
      <c r="D13" s="123"/>
      <c r="E13" s="723">
        <v>762.16</v>
      </c>
      <c r="F13" s="112">
        <v>28</v>
      </c>
      <c r="G13" s="378">
        <f t="shared" si="0"/>
        <v>18482.38</v>
      </c>
      <c r="H13" s="209">
        <f t="shared" si="0"/>
        <v>679</v>
      </c>
      <c r="I13" s="125">
        <v>131</v>
      </c>
      <c r="J13" s="215" t="s">
        <v>157</v>
      </c>
      <c r="K13" s="379"/>
      <c r="L13" s="19">
        <f t="shared" si="1"/>
        <v>762.16</v>
      </c>
      <c r="N13" s="34"/>
      <c r="O13" s="33"/>
      <c r="P13" s="34"/>
      <c r="R13" s="34"/>
    </row>
    <row r="14" spans="1:18" s="38" customFormat="1" ht="15.75">
      <c r="A14" s="19"/>
      <c r="B14" s="111">
        <v>11</v>
      </c>
      <c r="C14" s="122"/>
      <c r="D14" s="123"/>
      <c r="E14" s="382">
        <v>871.04</v>
      </c>
      <c r="F14" s="112">
        <v>32</v>
      </c>
      <c r="G14" s="378">
        <f t="shared" si="0"/>
        <v>17611.34</v>
      </c>
      <c r="H14" s="209">
        <f t="shared" si="0"/>
        <v>647</v>
      </c>
      <c r="I14" s="125">
        <v>137</v>
      </c>
      <c r="J14" s="215" t="s">
        <v>159</v>
      </c>
      <c r="K14" s="383"/>
      <c r="L14" s="19">
        <f t="shared" si="1"/>
        <v>871.04</v>
      </c>
      <c r="N14" s="50"/>
      <c r="O14" s="46"/>
      <c r="P14" s="46"/>
      <c r="R14" s="46"/>
    </row>
    <row r="15" spans="1:18" s="19" customFormat="1" ht="15.75">
      <c r="B15" s="111">
        <v>14</v>
      </c>
      <c r="C15" s="122"/>
      <c r="D15" s="123"/>
      <c r="E15" s="382">
        <v>1361</v>
      </c>
      <c r="F15" s="112">
        <v>50</v>
      </c>
      <c r="G15" s="378">
        <f t="shared" si="0"/>
        <v>16250.34</v>
      </c>
      <c r="H15" s="209">
        <f t="shared" si="0"/>
        <v>597</v>
      </c>
      <c r="I15" s="217">
        <v>150</v>
      </c>
      <c r="J15" s="215" t="s">
        <v>157</v>
      </c>
      <c r="K15" s="110"/>
      <c r="L15" s="19">
        <f t="shared" si="1"/>
        <v>1361</v>
      </c>
      <c r="N15" s="50"/>
      <c r="O15" s="34"/>
      <c r="P15" s="34"/>
      <c r="R15" s="34"/>
    </row>
    <row r="16" spans="1:18" s="19" customFormat="1" ht="15.75">
      <c r="B16" s="121">
        <v>15</v>
      </c>
      <c r="C16" s="122"/>
      <c r="D16" s="123"/>
      <c r="E16" s="382">
        <v>762.16</v>
      </c>
      <c r="F16" s="112">
        <v>28</v>
      </c>
      <c r="G16" s="378">
        <f t="shared" si="0"/>
        <v>15488.18</v>
      </c>
      <c r="H16" s="209">
        <f t="shared" si="0"/>
        <v>569</v>
      </c>
      <c r="I16" s="218">
        <v>154</v>
      </c>
      <c r="J16" s="215" t="s">
        <v>159</v>
      </c>
      <c r="K16" s="123"/>
      <c r="L16" s="19">
        <f t="shared" si="1"/>
        <v>762.16</v>
      </c>
      <c r="N16" s="34"/>
      <c r="O16" s="34"/>
      <c r="P16" s="34"/>
      <c r="R16" s="34"/>
    </row>
    <row r="17" spans="1:16" s="19" customFormat="1" ht="15.75">
      <c r="B17" s="121">
        <v>17</v>
      </c>
      <c r="C17" s="122"/>
      <c r="D17" s="123"/>
      <c r="E17" s="216">
        <v>762.16</v>
      </c>
      <c r="F17" s="112">
        <v>28</v>
      </c>
      <c r="G17" s="378">
        <f t="shared" si="0"/>
        <v>14726.02</v>
      </c>
      <c r="H17" s="209">
        <f t="shared" si="0"/>
        <v>541</v>
      </c>
      <c r="I17" s="218">
        <v>167</v>
      </c>
      <c r="J17" s="215" t="s">
        <v>159</v>
      </c>
      <c r="K17" s="123"/>
      <c r="L17" s="19">
        <f t="shared" si="1"/>
        <v>762.16</v>
      </c>
      <c r="N17" s="34"/>
      <c r="O17" s="34"/>
      <c r="P17" s="34"/>
    </row>
    <row r="18" spans="1:16" s="19" customFormat="1" ht="15.75">
      <c r="B18" s="121">
        <v>17</v>
      </c>
      <c r="C18" s="122"/>
      <c r="D18" s="123"/>
      <c r="E18" s="216">
        <v>762.16</v>
      </c>
      <c r="F18" s="112">
        <v>28</v>
      </c>
      <c r="G18" s="378">
        <f t="shared" si="0"/>
        <v>13963.86</v>
      </c>
      <c r="H18" s="209">
        <f t="shared" si="0"/>
        <v>513</v>
      </c>
      <c r="I18" s="218">
        <v>170</v>
      </c>
      <c r="J18" s="218" t="s">
        <v>157</v>
      </c>
      <c r="K18" s="123"/>
      <c r="L18" s="19">
        <f t="shared" si="1"/>
        <v>762.16</v>
      </c>
      <c r="N18" s="34"/>
      <c r="O18" s="34"/>
      <c r="P18" s="34"/>
    </row>
    <row r="19" spans="1:16" s="19" customFormat="1" ht="15">
      <c r="B19" s="121">
        <v>22</v>
      </c>
      <c r="C19" s="122"/>
      <c r="D19" s="123"/>
      <c r="E19" s="216">
        <v>762.16</v>
      </c>
      <c r="F19" s="112">
        <v>28</v>
      </c>
      <c r="G19" s="378">
        <f t="shared" si="0"/>
        <v>13201.7</v>
      </c>
      <c r="H19" s="209">
        <f t="shared" si="0"/>
        <v>485</v>
      </c>
      <c r="I19" s="209">
        <v>186</v>
      </c>
      <c r="J19" s="209" t="s">
        <v>159</v>
      </c>
      <c r="K19" s="123"/>
      <c r="L19" s="19">
        <f t="shared" si="1"/>
        <v>762.16</v>
      </c>
      <c r="N19" s="34"/>
      <c r="O19" s="34"/>
      <c r="P19" s="34"/>
    </row>
    <row r="20" spans="1:16" s="19" customFormat="1" ht="15">
      <c r="A20" s="37"/>
      <c r="B20" s="121">
        <v>24</v>
      </c>
      <c r="C20" s="122"/>
      <c r="D20" s="123"/>
      <c r="E20" s="216">
        <v>762.16</v>
      </c>
      <c r="F20" s="112">
        <v>28</v>
      </c>
      <c r="G20" s="378">
        <f t="shared" si="0"/>
        <v>12439.54</v>
      </c>
      <c r="H20" s="209">
        <f t="shared" si="0"/>
        <v>457</v>
      </c>
      <c r="I20" s="209">
        <v>201</v>
      </c>
      <c r="J20" s="209" t="s">
        <v>159</v>
      </c>
      <c r="K20" s="123"/>
      <c r="L20" s="19">
        <f t="shared" si="1"/>
        <v>762.16</v>
      </c>
      <c r="N20" s="34"/>
      <c r="O20" s="34"/>
      <c r="P20" s="34"/>
    </row>
    <row r="21" spans="1:16" s="19" customFormat="1" ht="15">
      <c r="B21" s="121">
        <v>24</v>
      </c>
      <c r="C21" s="122"/>
      <c r="D21" s="123"/>
      <c r="E21" s="216">
        <v>762.16</v>
      </c>
      <c r="F21" s="112">
        <v>28</v>
      </c>
      <c r="G21" s="378">
        <f t="shared" si="0"/>
        <v>11677.380000000001</v>
      </c>
      <c r="H21" s="209">
        <f t="shared" si="0"/>
        <v>429</v>
      </c>
      <c r="I21" s="209">
        <v>202</v>
      </c>
      <c r="J21" s="209" t="s">
        <v>157</v>
      </c>
      <c r="K21" s="123"/>
      <c r="L21" s="19">
        <f t="shared" si="1"/>
        <v>762.16</v>
      </c>
      <c r="N21" s="34"/>
      <c r="O21" s="34"/>
      <c r="P21" s="34"/>
    </row>
    <row r="22" spans="1:16" s="19" customFormat="1" ht="15">
      <c r="B22" s="121">
        <v>27</v>
      </c>
      <c r="C22" s="122">
        <v>18509.599999999999</v>
      </c>
      <c r="D22" s="123">
        <v>680</v>
      </c>
      <c r="E22" s="216"/>
      <c r="F22" s="112"/>
      <c r="G22" s="378">
        <f t="shared" si="0"/>
        <v>30186.98</v>
      </c>
      <c r="H22" s="209">
        <f t="shared" si="0"/>
        <v>1109</v>
      </c>
      <c r="I22" s="209" t="s">
        <v>188</v>
      </c>
      <c r="J22" s="209"/>
      <c r="K22" s="371"/>
      <c r="L22" s="19">
        <f t="shared" si="1"/>
        <v>0</v>
      </c>
      <c r="N22" s="34"/>
      <c r="O22" s="34"/>
      <c r="P22" s="34"/>
    </row>
    <row r="23" spans="1:16" s="19" customFormat="1" ht="15">
      <c r="B23" s="121">
        <v>28</v>
      </c>
      <c r="C23" s="122"/>
      <c r="D23" s="123"/>
      <c r="E23" s="216">
        <v>762.16</v>
      </c>
      <c r="F23" s="112">
        <v>28</v>
      </c>
      <c r="G23" s="378">
        <f t="shared" si="0"/>
        <v>29424.82</v>
      </c>
      <c r="H23" s="209">
        <f t="shared" si="0"/>
        <v>1081</v>
      </c>
      <c r="I23" s="209">
        <v>217</v>
      </c>
      <c r="J23" s="209" t="s">
        <v>157</v>
      </c>
      <c r="K23" s="123"/>
      <c r="L23" s="19">
        <f t="shared" si="1"/>
        <v>762.16</v>
      </c>
      <c r="N23" s="34"/>
      <c r="O23" s="34"/>
      <c r="P23" s="34"/>
    </row>
    <row r="24" spans="1:16" s="19" customFormat="1">
      <c r="B24" s="497">
        <v>30</v>
      </c>
      <c r="C24" s="122"/>
      <c r="D24" s="123"/>
      <c r="E24" s="216">
        <v>762.16</v>
      </c>
      <c r="F24" s="123">
        <v>28</v>
      </c>
      <c r="G24" s="378">
        <f t="shared" si="0"/>
        <v>28662.66</v>
      </c>
      <c r="H24" s="209">
        <f t="shared" si="0"/>
        <v>1053</v>
      </c>
      <c r="I24" s="209">
        <v>228</v>
      </c>
      <c r="J24" s="209" t="s">
        <v>159</v>
      </c>
      <c r="K24" s="123"/>
      <c r="L24" s="19">
        <f t="shared" si="1"/>
        <v>762.16</v>
      </c>
      <c r="N24" s="34"/>
      <c r="O24" s="34"/>
      <c r="P24" s="34"/>
    </row>
    <row r="25" spans="1:16" s="19" customFormat="1">
      <c r="B25" s="121">
        <v>31</v>
      </c>
      <c r="C25" s="122"/>
      <c r="D25" s="123"/>
      <c r="E25" s="216">
        <v>1361</v>
      </c>
      <c r="F25" s="123">
        <v>50</v>
      </c>
      <c r="G25" s="378">
        <f t="shared" si="0"/>
        <v>27301.66</v>
      </c>
      <c r="H25" s="209">
        <f t="shared" si="0"/>
        <v>1003</v>
      </c>
      <c r="I25" s="110">
        <v>234</v>
      </c>
      <c r="J25" s="110" t="s">
        <v>157</v>
      </c>
      <c r="K25" s="123"/>
      <c r="L25" s="496">
        <f t="shared" si="1"/>
        <v>1361</v>
      </c>
      <c r="N25" s="34"/>
      <c r="O25" s="34"/>
      <c r="P25" s="34"/>
    </row>
    <row r="26" spans="1:16" s="19" customFormat="1" ht="15">
      <c r="B26" s="121"/>
      <c r="C26" s="122"/>
      <c r="D26" s="123"/>
      <c r="E26" s="216"/>
      <c r="F26" s="123"/>
      <c r="G26" s="378">
        <f t="shared" ref="G26:G34" si="2">G25-E26+C26</f>
        <v>27301.66</v>
      </c>
      <c r="H26" s="209">
        <f t="shared" ref="G26:H40" si="3">H25-F26+D26</f>
        <v>1003</v>
      </c>
      <c r="I26" s="110"/>
      <c r="J26" s="110"/>
      <c r="K26" s="112"/>
      <c r="L26" s="496">
        <f t="shared" si="1"/>
        <v>0</v>
      </c>
      <c r="N26" s="34"/>
      <c r="O26" s="34"/>
      <c r="P26" s="34"/>
    </row>
    <row r="27" spans="1:16" s="19" customFormat="1">
      <c r="B27" s="121"/>
      <c r="C27" s="122"/>
      <c r="D27" s="123"/>
      <c r="E27" s="216"/>
      <c r="F27" s="123"/>
      <c r="G27" s="378">
        <f t="shared" si="2"/>
        <v>27301.66</v>
      </c>
      <c r="H27" s="209">
        <f t="shared" si="3"/>
        <v>1003</v>
      </c>
      <c r="I27" s="110"/>
      <c r="J27" s="110"/>
      <c r="K27" s="123"/>
      <c r="L27" s="496">
        <f t="shared" si="1"/>
        <v>0</v>
      </c>
      <c r="N27" s="34"/>
      <c r="O27" s="34"/>
      <c r="P27" s="34"/>
    </row>
    <row r="28" spans="1:16" s="19" customFormat="1">
      <c r="B28" s="121"/>
      <c r="C28" s="122"/>
      <c r="D28" s="123"/>
      <c r="E28" s="216"/>
      <c r="F28" s="123"/>
      <c r="G28" s="378">
        <f t="shared" si="2"/>
        <v>27301.66</v>
      </c>
      <c r="H28" s="209">
        <f t="shared" si="3"/>
        <v>1003</v>
      </c>
      <c r="I28" s="371"/>
      <c r="J28" s="110"/>
      <c r="K28" s="123"/>
      <c r="L28" s="496">
        <f t="shared" si="1"/>
        <v>0</v>
      </c>
      <c r="N28" s="34"/>
      <c r="O28" s="34"/>
      <c r="P28" s="34"/>
    </row>
    <row r="29" spans="1:16" s="19" customFormat="1">
      <c r="B29" s="121"/>
      <c r="C29" s="122"/>
      <c r="D29" s="123"/>
      <c r="E29" s="216"/>
      <c r="F29" s="123"/>
      <c r="G29" s="378">
        <f t="shared" si="2"/>
        <v>27301.66</v>
      </c>
      <c r="H29" s="209">
        <f t="shared" si="3"/>
        <v>1003</v>
      </c>
      <c r="I29" s="371"/>
      <c r="J29" s="110"/>
      <c r="K29" s="107"/>
      <c r="L29" s="496">
        <f t="shared" si="1"/>
        <v>0</v>
      </c>
      <c r="N29" s="34"/>
      <c r="O29" s="34"/>
      <c r="P29" s="34"/>
    </row>
    <row r="30" spans="1:16" s="19" customFormat="1">
      <c r="B30" s="123"/>
      <c r="C30" s="122"/>
      <c r="D30" s="123"/>
      <c r="E30" s="216"/>
      <c r="F30" s="123"/>
      <c r="G30" s="378">
        <f t="shared" si="2"/>
        <v>27301.66</v>
      </c>
      <c r="H30" s="209">
        <f t="shared" si="3"/>
        <v>1003</v>
      </c>
      <c r="I30" s="123"/>
      <c r="J30" s="110"/>
      <c r="K30" s="107"/>
      <c r="L30" s="496">
        <f t="shared" si="1"/>
        <v>0</v>
      </c>
      <c r="N30" s="34"/>
      <c r="O30" s="34"/>
      <c r="P30" s="34"/>
    </row>
    <row r="31" spans="1:16" s="19" customFormat="1">
      <c r="B31" s="123"/>
      <c r="C31" s="122"/>
      <c r="D31" s="123"/>
      <c r="E31" s="216"/>
      <c r="F31" s="123"/>
      <c r="G31" s="378">
        <f t="shared" si="2"/>
        <v>27301.66</v>
      </c>
      <c r="H31" s="209">
        <f t="shared" si="3"/>
        <v>1003</v>
      </c>
      <c r="I31" s="123"/>
      <c r="J31" s="110"/>
      <c r="K31" s="107"/>
      <c r="L31" s="496">
        <f t="shared" si="1"/>
        <v>0</v>
      </c>
      <c r="N31" s="34"/>
      <c r="O31" s="34"/>
      <c r="P31" s="34"/>
    </row>
    <row r="32" spans="1:16" s="19" customFormat="1">
      <c r="B32" s="123"/>
      <c r="C32" s="122"/>
      <c r="D32" s="123"/>
      <c r="E32" s="216"/>
      <c r="F32" s="123"/>
      <c r="G32" s="378">
        <f t="shared" si="2"/>
        <v>27301.66</v>
      </c>
      <c r="H32" s="209">
        <f t="shared" si="3"/>
        <v>1003</v>
      </c>
      <c r="I32" s="123"/>
      <c r="J32" s="110"/>
      <c r="K32" s="107"/>
      <c r="L32" s="496">
        <f t="shared" si="1"/>
        <v>0</v>
      </c>
      <c r="N32" s="34"/>
      <c r="O32" s="34"/>
      <c r="P32" s="34"/>
    </row>
    <row r="33" spans="2:16" s="19" customFormat="1">
      <c r="B33" s="123"/>
      <c r="C33" s="122"/>
      <c r="D33" s="123"/>
      <c r="E33" s="216"/>
      <c r="F33" s="123"/>
      <c r="G33" s="378">
        <f t="shared" si="2"/>
        <v>27301.66</v>
      </c>
      <c r="H33" s="209">
        <f t="shared" si="3"/>
        <v>1003</v>
      </c>
      <c r="I33" s="123"/>
      <c r="J33" s="123"/>
      <c r="K33" s="107"/>
      <c r="L33" s="496">
        <f t="shared" si="1"/>
        <v>0</v>
      </c>
      <c r="N33" s="34"/>
      <c r="O33" s="34"/>
      <c r="P33" s="34"/>
    </row>
    <row r="34" spans="2:16" s="19" customFormat="1">
      <c r="B34" s="123"/>
      <c r="C34" s="122"/>
      <c r="D34" s="123"/>
      <c r="E34" s="216"/>
      <c r="F34" s="123"/>
      <c r="G34" s="378">
        <f t="shared" si="2"/>
        <v>27301.66</v>
      </c>
      <c r="H34" s="209">
        <f t="shared" si="3"/>
        <v>1003</v>
      </c>
      <c r="I34" s="123"/>
      <c r="J34" s="123"/>
      <c r="K34" s="107"/>
      <c r="L34" s="496">
        <f t="shared" si="1"/>
        <v>0</v>
      </c>
      <c r="N34" s="34"/>
      <c r="O34" s="34"/>
      <c r="P34" s="34"/>
    </row>
    <row r="35" spans="2:16" s="19" customFormat="1">
      <c r="B35" s="5"/>
      <c r="C35" s="6"/>
      <c r="D35" s="5"/>
      <c r="E35" s="75"/>
      <c r="F35" s="5"/>
      <c r="G35" s="498">
        <f t="shared" si="3"/>
        <v>27301.66</v>
      </c>
      <c r="H35" s="499">
        <f t="shared" si="3"/>
        <v>1003</v>
      </c>
      <c r="I35" s="5"/>
      <c r="J35" s="5"/>
      <c r="L35" s="496">
        <f t="shared" si="1"/>
        <v>0</v>
      </c>
      <c r="N35" s="34"/>
      <c r="O35" s="34"/>
      <c r="P35" s="34"/>
    </row>
    <row r="36" spans="2:16" s="19" customFormat="1">
      <c r="B36" s="5"/>
      <c r="C36" s="6"/>
      <c r="D36" s="5"/>
      <c r="E36" s="75"/>
      <c r="F36" s="5"/>
      <c r="G36" s="498">
        <f t="shared" si="3"/>
        <v>27301.66</v>
      </c>
      <c r="H36" s="5">
        <f t="shared" si="3"/>
        <v>1003</v>
      </c>
      <c r="I36" s="5"/>
      <c r="J36" s="5"/>
      <c r="L36" s="496">
        <f t="shared" si="1"/>
        <v>0</v>
      </c>
      <c r="N36" s="34"/>
      <c r="O36" s="34"/>
      <c r="P36" s="34"/>
    </row>
    <row r="37" spans="2:16" s="19" customFormat="1">
      <c r="B37" s="5"/>
      <c r="C37" s="6"/>
      <c r="D37" s="5"/>
      <c r="E37" s="75"/>
      <c r="F37" s="5"/>
      <c r="G37" s="498">
        <f t="shared" si="3"/>
        <v>27301.66</v>
      </c>
      <c r="H37" s="5">
        <f t="shared" si="3"/>
        <v>1003</v>
      </c>
      <c r="I37" s="5"/>
      <c r="J37" s="5"/>
      <c r="L37" s="496">
        <f t="shared" si="1"/>
        <v>0</v>
      </c>
      <c r="N37" s="34"/>
      <c r="O37" s="34"/>
      <c r="P37" s="34"/>
    </row>
    <row r="38" spans="2:16" s="19" customFormat="1">
      <c r="B38" s="5"/>
      <c r="C38" s="6"/>
      <c r="D38" s="5"/>
      <c r="E38" s="75"/>
      <c r="F38" s="5"/>
      <c r="G38" s="498">
        <f t="shared" si="3"/>
        <v>27301.66</v>
      </c>
      <c r="H38" s="5">
        <f t="shared" si="3"/>
        <v>1003</v>
      </c>
      <c r="I38" s="5"/>
      <c r="J38" s="5"/>
      <c r="L38" s="496">
        <f t="shared" si="1"/>
        <v>0</v>
      </c>
      <c r="N38" s="34"/>
      <c r="O38" s="34"/>
      <c r="P38" s="34"/>
    </row>
    <row r="39" spans="2:16" s="19" customFormat="1">
      <c r="B39" s="5"/>
      <c r="C39" s="6"/>
      <c r="D39" s="5"/>
      <c r="E39" s="75"/>
      <c r="F39" s="5"/>
      <c r="G39" s="498">
        <f t="shared" si="3"/>
        <v>27301.66</v>
      </c>
      <c r="H39" s="5">
        <f t="shared" si="3"/>
        <v>1003</v>
      </c>
      <c r="I39" s="5"/>
      <c r="J39" s="5"/>
      <c r="L39" s="496">
        <f t="shared" si="1"/>
        <v>0</v>
      </c>
      <c r="N39" s="34"/>
      <c r="O39" s="34"/>
      <c r="P39" s="34"/>
    </row>
    <row r="40" spans="2:16" s="19" customFormat="1">
      <c r="B40" s="5"/>
      <c r="C40" s="6"/>
      <c r="D40" s="5"/>
      <c r="E40" s="75"/>
      <c r="F40" s="5"/>
      <c r="G40" s="498">
        <f t="shared" si="3"/>
        <v>27301.66</v>
      </c>
      <c r="H40" s="5">
        <f t="shared" si="3"/>
        <v>1003</v>
      </c>
      <c r="I40" s="5"/>
      <c r="J40" s="5"/>
      <c r="L40" s="496">
        <f t="shared" si="1"/>
        <v>0</v>
      </c>
      <c r="N40" s="34"/>
      <c r="O40" s="34"/>
      <c r="P40" s="34"/>
    </row>
    <row r="41" spans="2:16" s="19" customFormat="1">
      <c r="B41" s="5"/>
      <c r="C41" s="6"/>
      <c r="D41" s="5"/>
      <c r="E41" s="75"/>
      <c r="F41" s="5"/>
      <c r="G41" s="498">
        <f t="shared" ref="G41:H56" si="4">G40-E41+C41</f>
        <v>27301.66</v>
      </c>
      <c r="H41" s="5">
        <f t="shared" si="4"/>
        <v>1003</v>
      </c>
      <c r="I41" s="5"/>
      <c r="J41" s="5"/>
      <c r="L41" s="496">
        <f t="shared" si="1"/>
        <v>0</v>
      </c>
      <c r="N41" s="34"/>
      <c r="O41" s="34"/>
      <c r="P41" s="34"/>
    </row>
    <row r="42" spans="2:16" s="19" customFormat="1">
      <c r="B42" s="5"/>
      <c r="C42" s="6"/>
      <c r="D42" s="5"/>
      <c r="E42" s="75"/>
      <c r="F42" s="5"/>
      <c r="G42" s="498">
        <f t="shared" si="4"/>
        <v>27301.66</v>
      </c>
      <c r="H42" s="5">
        <f t="shared" si="4"/>
        <v>1003</v>
      </c>
      <c r="I42" s="5"/>
      <c r="J42" s="5"/>
      <c r="L42" s="496">
        <f t="shared" si="1"/>
        <v>0</v>
      </c>
      <c r="N42" s="34"/>
      <c r="O42" s="34"/>
      <c r="P42" s="34"/>
    </row>
    <row r="43" spans="2:16" s="19" customFormat="1">
      <c r="B43" s="5"/>
      <c r="C43" s="6"/>
      <c r="D43" s="5"/>
      <c r="E43" s="75"/>
      <c r="F43" s="5"/>
      <c r="G43" s="498">
        <f t="shared" si="4"/>
        <v>27301.66</v>
      </c>
      <c r="H43" s="5">
        <f t="shared" si="4"/>
        <v>1003</v>
      </c>
      <c r="I43" s="5"/>
      <c r="J43" s="5"/>
      <c r="L43" s="19">
        <f t="shared" si="1"/>
        <v>0</v>
      </c>
      <c r="N43" s="34"/>
      <c r="O43" s="34"/>
      <c r="P43" s="34"/>
    </row>
    <row r="44" spans="2:16" s="19" customFormat="1">
      <c r="B44" s="5"/>
      <c r="C44" s="6"/>
      <c r="D44" s="5"/>
      <c r="E44" s="75"/>
      <c r="F44" s="5"/>
      <c r="G44" s="498">
        <f t="shared" si="4"/>
        <v>27301.66</v>
      </c>
      <c r="H44" s="5">
        <f t="shared" si="4"/>
        <v>1003</v>
      </c>
      <c r="I44" s="5"/>
      <c r="J44" s="5"/>
      <c r="L44" s="19">
        <f t="shared" si="1"/>
        <v>0</v>
      </c>
      <c r="N44" s="34"/>
      <c r="O44" s="34"/>
      <c r="P44" s="34"/>
    </row>
    <row r="45" spans="2:16" s="19" customFormat="1">
      <c r="B45" s="5"/>
      <c r="C45" s="6"/>
      <c r="D45" s="5"/>
      <c r="E45" s="75"/>
      <c r="F45" s="5"/>
      <c r="G45" s="498">
        <f t="shared" si="4"/>
        <v>27301.66</v>
      </c>
      <c r="H45" s="5">
        <f t="shared" si="4"/>
        <v>1003</v>
      </c>
      <c r="I45" s="5"/>
      <c r="J45" s="5"/>
      <c r="L45" s="19">
        <f t="shared" si="1"/>
        <v>0</v>
      </c>
      <c r="N45" s="34"/>
      <c r="O45" s="34"/>
      <c r="P45" s="34"/>
    </row>
    <row r="46" spans="2:16" s="19" customFormat="1">
      <c r="B46" s="5"/>
      <c r="C46" s="6"/>
      <c r="D46" s="5"/>
      <c r="E46" s="75"/>
      <c r="F46" s="5"/>
      <c r="G46" s="498">
        <f t="shared" si="4"/>
        <v>27301.66</v>
      </c>
      <c r="H46" s="5">
        <f t="shared" si="4"/>
        <v>1003</v>
      </c>
      <c r="I46" s="5"/>
      <c r="J46" s="5"/>
      <c r="L46" s="19">
        <f t="shared" si="1"/>
        <v>0</v>
      </c>
      <c r="N46" s="34"/>
      <c r="O46" s="34"/>
      <c r="P46" s="34"/>
    </row>
    <row r="47" spans="2:16" s="19" customFormat="1">
      <c r="B47" s="5"/>
      <c r="C47" s="6"/>
      <c r="D47" s="5"/>
      <c r="E47" s="75"/>
      <c r="F47" s="5"/>
      <c r="G47" s="498">
        <f t="shared" si="4"/>
        <v>27301.66</v>
      </c>
      <c r="H47" s="5">
        <f t="shared" si="4"/>
        <v>1003</v>
      </c>
      <c r="I47" s="5"/>
      <c r="J47" s="5"/>
      <c r="L47" s="19">
        <f t="shared" si="1"/>
        <v>0</v>
      </c>
      <c r="N47" s="34"/>
      <c r="O47" s="34"/>
      <c r="P47" s="34"/>
    </row>
    <row r="48" spans="2:16" s="19" customFormat="1">
      <c r="B48" s="5"/>
      <c r="C48" s="6"/>
      <c r="D48" s="5"/>
      <c r="E48" s="75"/>
      <c r="F48" s="5"/>
      <c r="G48" s="498">
        <f t="shared" si="4"/>
        <v>27301.66</v>
      </c>
      <c r="H48" s="5">
        <f t="shared" si="4"/>
        <v>1003</v>
      </c>
      <c r="I48" s="5"/>
      <c r="J48" s="5"/>
      <c r="L48" s="19">
        <f t="shared" si="1"/>
        <v>0</v>
      </c>
      <c r="N48" s="34"/>
      <c r="O48" s="34"/>
      <c r="P48" s="34"/>
    </row>
    <row r="49" spans="1:16" s="19" customFormat="1">
      <c r="B49" s="5"/>
      <c r="C49" s="6"/>
      <c r="D49" s="5"/>
      <c r="E49" s="75"/>
      <c r="F49" s="5"/>
      <c r="G49" s="498">
        <f t="shared" si="4"/>
        <v>27301.66</v>
      </c>
      <c r="H49" s="5">
        <f t="shared" si="4"/>
        <v>1003</v>
      </c>
      <c r="I49" s="5"/>
      <c r="J49" s="5"/>
      <c r="L49" s="19">
        <f t="shared" si="1"/>
        <v>0</v>
      </c>
      <c r="N49" s="34"/>
      <c r="O49" s="34"/>
      <c r="P49" s="34"/>
    </row>
    <row r="50" spans="1:16" s="19" customFormat="1">
      <c r="B50" s="5"/>
      <c r="C50" s="6"/>
      <c r="D50" s="5"/>
      <c r="E50" s="75"/>
      <c r="F50" s="5"/>
      <c r="G50" s="498">
        <f t="shared" si="4"/>
        <v>27301.66</v>
      </c>
      <c r="H50" s="5">
        <f t="shared" si="4"/>
        <v>1003</v>
      </c>
      <c r="I50" s="5"/>
      <c r="J50" s="5"/>
      <c r="L50" s="19">
        <f t="shared" si="1"/>
        <v>0</v>
      </c>
      <c r="N50" s="34"/>
      <c r="O50" s="34"/>
      <c r="P50" s="34"/>
    </row>
    <row r="51" spans="1:16" s="19" customFormat="1">
      <c r="B51" s="5"/>
      <c r="C51" s="6"/>
      <c r="D51" s="5"/>
      <c r="E51" s="75"/>
      <c r="F51" s="5"/>
      <c r="G51" s="498">
        <f t="shared" si="4"/>
        <v>27301.66</v>
      </c>
      <c r="H51" s="5">
        <f t="shared" si="4"/>
        <v>1003</v>
      </c>
      <c r="I51" s="5"/>
      <c r="J51" s="5"/>
      <c r="L51" s="19">
        <f t="shared" si="1"/>
        <v>0</v>
      </c>
      <c r="N51" s="34"/>
      <c r="O51" s="34"/>
      <c r="P51" s="34"/>
    </row>
    <row r="52" spans="1:16" s="19" customFormat="1">
      <c r="B52" s="5"/>
      <c r="C52" s="6"/>
      <c r="D52" s="5"/>
      <c r="E52" s="75"/>
      <c r="F52" s="5"/>
      <c r="G52" s="498">
        <f t="shared" si="4"/>
        <v>27301.66</v>
      </c>
      <c r="H52" s="5">
        <f t="shared" si="4"/>
        <v>1003</v>
      </c>
      <c r="I52" s="5"/>
      <c r="J52" s="5"/>
      <c r="L52" s="19">
        <f t="shared" si="1"/>
        <v>0</v>
      </c>
      <c r="N52" s="34"/>
      <c r="O52" s="34"/>
      <c r="P52" s="34"/>
    </row>
    <row r="53" spans="1:16" s="19" customFormat="1">
      <c r="B53" s="5"/>
      <c r="C53" s="6"/>
      <c r="D53" s="5"/>
      <c r="E53" s="75"/>
      <c r="F53" s="5"/>
      <c r="G53" s="498">
        <f t="shared" si="4"/>
        <v>27301.66</v>
      </c>
      <c r="H53" s="5">
        <f t="shared" si="4"/>
        <v>1003</v>
      </c>
      <c r="I53" s="5"/>
      <c r="J53" s="5"/>
      <c r="L53" s="19">
        <f t="shared" si="1"/>
        <v>0</v>
      </c>
      <c r="N53" s="34"/>
      <c r="O53" s="34"/>
      <c r="P53" s="34"/>
    </row>
    <row r="54" spans="1:16" s="19" customFormat="1">
      <c r="C54" s="30"/>
      <c r="E54" s="41"/>
      <c r="G54" s="47">
        <f t="shared" si="4"/>
        <v>27301.66</v>
      </c>
      <c r="H54" s="19">
        <f t="shared" si="4"/>
        <v>1003</v>
      </c>
      <c r="L54" s="19">
        <f t="shared" si="1"/>
        <v>0</v>
      </c>
      <c r="N54" s="34"/>
      <c r="O54" s="34"/>
      <c r="P54" s="34"/>
    </row>
    <row r="55" spans="1:16" s="19" customFormat="1">
      <c r="C55" s="30"/>
      <c r="E55" s="41"/>
      <c r="G55" s="47">
        <f t="shared" si="4"/>
        <v>27301.66</v>
      </c>
      <c r="H55" s="19">
        <f t="shared" si="4"/>
        <v>1003</v>
      </c>
      <c r="L55" s="19">
        <f t="shared" si="1"/>
        <v>0</v>
      </c>
      <c r="N55" s="34"/>
      <c r="O55" s="34"/>
      <c r="P55" s="34"/>
    </row>
    <row r="56" spans="1:16" s="19" customFormat="1">
      <c r="C56" s="30"/>
      <c r="E56" s="41"/>
      <c r="G56" s="47">
        <f t="shared" si="4"/>
        <v>27301.66</v>
      </c>
      <c r="H56" s="19">
        <f t="shared" si="4"/>
        <v>1003</v>
      </c>
      <c r="L56" s="19">
        <f t="shared" si="1"/>
        <v>0</v>
      </c>
      <c r="N56" s="34"/>
      <c r="O56" s="34"/>
      <c r="P56" s="34"/>
    </row>
    <row r="57" spans="1:16" s="19" customFormat="1">
      <c r="C57" s="30"/>
      <c r="E57" s="41"/>
      <c r="G57" s="47">
        <f t="shared" ref="G57:H72" si="5">G56-E57+C57</f>
        <v>27301.66</v>
      </c>
      <c r="H57" s="19">
        <f t="shared" si="5"/>
        <v>1003</v>
      </c>
      <c r="L57" s="19">
        <f t="shared" si="1"/>
        <v>0</v>
      </c>
      <c r="N57" s="34"/>
      <c r="O57" s="34"/>
      <c r="P57" s="34"/>
    </row>
    <row r="58" spans="1:16" s="19" customFormat="1">
      <c r="C58" s="30"/>
      <c r="E58" s="41"/>
      <c r="G58" s="47">
        <f t="shared" si="5"/>
        <v>27301.66</v>
      </c>
      <c r="H58" s="19">
        <f t="shared" si="5"/>
        <v>1003</v>
      </c>
      <c r="L58" s="19">
        <f t="shared" si="1"/>
        <v>0</v>
      </c>
      <c r="N58" s="34"/>
      <c r="O58" s="34"/>
      <c r="P58" s="34"/>
    </row>
    <row r="59" spans="1:16" s="19" customFormat="1">
      <c r="C59" s="30"/>
      <c r="E59" s="41"/>
      <c r="G59" s="47">
        <f t="shared" si="5"/>
        <v>27301.66</v>
      </c>
      <c r="H59" s="19">
        <f t="shared" si="5"/>
        <v>1003</v>
      </c>
      <c r="L59" s="19">
        <f t="shared" si="1"/>
        <v>0</v>
      </c>
      <c r="N59" s="34"/>
      <c r="O59" s="34"/>
      <c r="P59" s="34"/>
    </row>
    <row r="60" spans="1:16" s="19" customFormat="1">
      <c r="C60" s="30"/>
      <c r="E60" s="41"/>
      <c r="G60" s="47">
        <f t="shared" si="5"/>
        <v>27301.66</v>
      </c>
      <c r="H60" s="19">
        <f t="shared" si="5"/>
        <v>1003</v>
      </c>
      <c r="L60" s="19">
        <f t="shared" si="1"/>
        <v>0</v>
      </c>
      <c r="N60" s="34"/>
      <c r="O60" s="34"/>
      <c r="P60" s="34"/>
    </row>
    <row r="61" spans="1:16" s="19" customFormat="1">
      <c r="C61" s="30"/>
      <c r="E61" s="41"/>
      <c r="G61" s="47">
        <f t="shared" si="5"/>
        <v>27301.66</v>
      </c>
      <c r="H61" s="19">
        <f t="shared" si="5"/>
        <v>1003</v>
      </c>
      <c r="L61" s="19">
        <f t="shared" si="1"/>
        <v>0</v>
      </c>
      <c r="N61" s="34"/>
      <c r="O61" s="34"/>
      <c r="P61" s="34"/>
    </row>
    <row r="62" spans="1:16" s="19" customFormat="1">
      <c r="A62" s="5"/>
      <c r="B62" s="5"/>
      <c r="C62" s="6"/>
      <c r="D62" s="5"/>
      <c r="E62" s="75"/>
      <c r="G62" s="47">
        <f t="shared" si="5"/>
        <v>27301.66</v>
      </c>
      <c r="H62" s="19">
        <f t="shared" si="5"/>
        <v>1003</v>
      </c>
      <c r="J62" s="5"/>
      <c r="L62" s="19">
        <f t="shared" si="1"/>
        <v>0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5"/>
      <c r="G63" s="30">
        <f t="shared" si="5"/>
        <v>27301.66</v>
      </c>
      <c r="H63" s="19">
        <f t="shared" si="5"/>
        <v>1003</v>
      </c>
      <c r="J63" s="5"/>
      <c r="L63" s="19" t="str">
        <f t="shared" ref="L63:L124" si="6">IF(D63&gt;0,D63," ")</f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5"/>
      <c r="F64" s="5"/>
      <c r="G64" s="6">
        <f t="shared" si="5"/>
        <v>27301.66</v>
      </c>
      <c r="H64" s="5">
        <f t="shared" si="5"/>
        <v>1003</v>
      </c>
      <c r="I64" s="5"/>
      <c r="J64" s="5"/>
      <c r="L64" s="19" t="str">
        <f t="shared" si="6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5"/>
      <c r="F65" s="5"/>
      <c r="G65" s="6">
        <f t="shared" si="5"/>
        <v>27301.66</v>
      </c>
      <c r="H65" s="5">
        <f t="shared" si="5"/>
        <v>1003</v>
      </c>
      <c r="I65" s="5"/>
      <c r="J65" s="5"/>
      <c r="L65" s="19" t="str">
        <f t="shared" si="6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5"/>
      <c r="F66" s="5"/>
      <c r="G66" s="6">
        <f t="shared" si="5"/>
        <v>27301.66</v>
      </c>
      <c r="H66" s="5">
        <f t="shared" si="5"/>
        <v>1003</v>
      </c>
      <c r="I66" s="5"/>
      <c r="J66" s="5"/>
      <c r="L66" s="19" t="str">
        <f t="shared" si="6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5"/>
      <c r="F67" s="5"/>
      <c r="G67" s="6">
        <f t="shared" si="5"/>
        <v>27301.66</v>
      </c>
      <c r="H67" s="5">
        <f t="shared" si="5"/>
        <v>1003</v>
      </c>
      <c r="I67" s="5"/>
      <c r="J67" s="5"/>
      <c r="L67" s="19" t="str">
        <f t="shared" si="6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5"/>
      <c r="F68" s="5"/>
      <c r="G68" s="6">
        <f t="shared" si="5"/>
        <v>27301.66</v>
      </c>
      <c r="H68" s="5">
        <f t="shared" si="5"/>
        <v>1003</v>
      </c>
      <c r="I68" s="5"/>
      <c r="J68" s="5"/>
      <c r="L68" s="19" t="str">
        <f t="shared" si="6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5"/>
      <c r="F69" s="5"/>
      <c r="G69" s="6">
        <f t="shared" si="5"/>
        <v>27301.66</v>
      </c>
      <c r="H69" s="5">
        <f t="shared" si="5"/>
        <v>1003</v>
      </c>
      <c r="I69" s="5"/>
      <c r="J69" s="5"/>
      <c r="L69" s="19" t="str">
        <f t="shared" si="6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5"/>
      <c r="F70" s="5"/>
      <c r="G70" s="6">
        <f t="shared" si="5"/>
        <v>27301.66</v>
      </c>
      <c r="H70" s="5">
        <f t="shared" si="5"/>
        <v>1003</v>
      </c>
      <c r="I70" s="5"/>
      <c r="J70" s="5"/>
      <c r="L70" s="19" t="str">
        <f t="shared" si="6"/>
        <v xml:space="preserve"> </v>
      </c>
      <c r="N70" s="34"/>
      <c r="O70" s="34"/>
      <c r="P70" s="34"/>
    </row>
    <row r="71" spans="1:16">
      <c r="A71" s="5"/>
      <c r="B71" s="5"/>
      <c r="C71" s="6"/>
      <c r="D71" s="5"/>
      <c r="E71" s="75"/>
      <c r="F71" s="5"/>
      <c r="G71" s="6">
        <f t="shared" si="5"/>
        <v>27301.66</v>
      </c>
      <c r="H71" s="5">
        <f t="shared" si="5"/>
        <v>1003</v>
      </c>
      <c r="I71" s="5"/>
      <c r="J71" s="5"/>
      <c r="K71" s="5"/>
      <c r="L71" s="5" t="str">
        <f t="shared" si="6"/>
        <v xml:space="preserve"> </v>
      </c>
      <c r="M71" s="5"/>
      <c r="N71" s="7"/>
      <c r="O71" s="7"/>
      <c r="P71" s="7"/>
    </row>
    <row r="72" spans="1:16">
      <c r="G72" s="6">
        <f t="shared" si="5"/>
        <v>27301.66</v>
      </c>
      <c r="H72" s="5">
        <f t="shared" si="5"/>
        <v>1003</v>
      </c>
      <c r="I72" s="5"/>
      <c r="J72" s="5"/>
      <c r="K72" s="5"/>
      <c r="L72" s="5" t="str">
        <f t="shared" si="6"/>
        <v xml:space="preserve"> </v>
      </c>
      <c r="M72" s="5"/>
      <c r="N72" s="7"/>
      <c r="O72" s="7"/>
      <c r="P72" s="7"/>
    </row>
    <row r="73" spans="1:16">
      <c r="G73" s="6">
        <f t="shared" ref="G73:H88" si="7">G72-E73+C73</f>
        <v>27301.66</v>
      </c>
      <c r="H73" s="5">
        <f t="shared" si="7"/>
        <v>1003</v>
      </c>
      <c r="I73" s="5"/>
      <c r="J73" s="5"/>
      <c r="K73" s="5"/>
      <c r="L73" s="5" t="str">
        <f t="shared" si="6"/>
        <v xml:space="preserve"> </v>
      </c>
      <c r="M73" s="5"/>
      <c r="N73" s="7"/>
      <c r="O73" s="7"/>
      <c r="P73" s="7"/>
    </row>
    <row r="74" spans="1:16">
      <c r="G74" s="6">
        <f t="shared" si="7"/>
        <v>27301.66</v>
      </c>
      <c r="H74" s="5">
        <f t="shared" si="7"/>
        <v>1003</v>
      </c>
      <c r="I74" s="5"/>
      <c r="J74" s="5"/>
      <c r="K74" s="5"/>
      <c r="L74" s="5" t="str">
        <f t="shared" si="6"/>
        <v xml:space="preserve"> </v>
      </c>
      <c r="M74" s="5"/>
      <c r="N74" s="7"/>
      <c r="O74" s="7"/>
      <c r="P74" s="7"/>
    </row>
    <row r="75" spans="1:16">
      <c r="G75" s="6">
        <f t="shared" si="7"/>
        <v>27301.66</v>
      </c>
      <c r="H75" s="5">
        <f t="shared" si="7"/>
        <v>1003</v>
      </c>
      <c r="I75" s="5"/>
      <c r="J75" s="5"/>
      <c r="K75" s="5"/>
      <c r="L75" s="5" t="str">
        <f t="shared" si="6"/>
        <v xml:space="preserve"> </v>
      </c>
      <c r="M75" s="5"/>
      <c r="N75" s="7"/>
      <c r="O75" s="7"/>
      <c r="P75" s="7"/>
    </row>
    <row r="76" spans="1:16">
      <c r="G76" s="6">
        <f t="shared" si="7"/>
        <v>27301.66</v>
      </c>
      <c r="H76" s="5">
        <f t="shared" si="7"/>
        <v>1003</v>
      </c>
      <c r="I76" s="5"/>
      <c r="J76" s="5"/>
      <c r="K76" s="5"/>
      <c r="L76" s="5" t="str">
        <f t="shared" si="6"/>
        <v xml:space="preserve"> </v>
      </c>
      <c r="M76" s="5"/>
      <c r="N76" s="7"/>
      <c r="O76" s="7"/>
      <c r="P76" s="7"/>
    </row>
    <row r="77" spans="1:16">
      <c r="G77" s="6">
        <f t="shared" si="7"/>
        <v>27301.66</v>
      </c>
      <c r="H77" s="5">
        <f t="shared" si="7"/>
        <v>1003</v>
      </c>
      <c r="I77" s="5"/>
      <c r="J77" s="5"/>
      <c r="K77" s="5"/>
      <c r="L77" s="5" t="str">
        <f t="shared" si="6"/>
        <v xml:space="preserve"> </v>
      </c>
      <c r="M77" s="5"/>
      <c r="N77" s="7"/>
      <c r="O77" s="7"/>
      <c r="P77" s="7"/>
    </row>
    <row r="78" spans="1:16">
      <c r="G78" s="6">
        <f t="shared" si="7"/>
        <v>27301.66</v>
      </c>
      <c r="H78" s="5">
        <f t="shared" si="7"/>
        <v>1003</v>
      </c>
      <c r="I78" s="5"/>
      <c r="J78" s="5"/>
      <c r="K78" s="5"/>
      <c r="L78" s="5" t="str">
        <f t="shared" si="6"/>
        <v xml:space="preserve"> </v>
      </c>
      <c r="M78" s="5"/>
      <c r="N78" s="7"/>
      <c r="O78" s="7"/>
      <c r="P78" s="7"/>
    </row>
    <row r="79" spans="1:16">
      <c r="G79" s="6">
        <f t="shared" si="7"/>
        <v>27301.66</v>
      </c>
      <c r="H79" s="5">
        <f t="shared" si="7"/>
        <v>1003</v>
      </c>
      <c r="I79" s="5"/>
      <c r="J79" s="5"/>
      <c r="K79" s="5"/>
      <c r="L79" s="5" t="str">
        <f t="shared" si="6"/>
        <v xml:space="preserve"> </v>
      </c>
      <c r="M79" s="5"/>
      <c r="N79" s="7"/>
      <c r="O79" s="7"/>
      <c r="P79" s="7"/>
    </row>
    <row r="80" spans="1:16">
      <c r="G80" s="6">
        <f t="shared" si="7"/>
        <v>27301.66</v>
      </c>
      <c r="H80" s="5">
        <f t="shared" si="7"/>
        <v>1003</v>
      </c>
      <c r="I80" s="5"/>
      <c r="J80" s="5"/>
      <c r="K80" s="5"/>
      <c r="L80" s="5" t="str">
        <f t="shared" si="6"/>
        <v xml:space="preserve"> </v>
      </c>
      <c r="M80" s="5"/>
      <c r="N80" s="7"/>
      <c r="O80" s="7"/>
      <c r="P80" s="7"/>
    </row>
    <row r="81" spans="7:16">
      <c r="G81" s="6">
        <f t="shared" si="7"/>
        <v>27301.66</v>
      </c>
      <c r="H81" s="5">
        <f t="shared" si="7"/>
        <v>1003</v>
      </c>
      <c r="I81" s="5"/>
      <c r="J81" s="5"/>
      <c r="L81" s="5" t="str">
        <f t="shared" si="6"/>
        <v xml:space="preserve"> </v>
      </c>
      <c r="P81" s="7"/>
    </row>
    <row r="82" spans="7:16">
      <c r="G82" s="6">
        <f t="shared" si="7"/>
        <v>27301.66</v>
      </c>
      <c r="H82" s="5">
        <f t="shared" si="7"/>
        <v>1003</v>
      </c>
      <c r="I82" s="5"/>
      <c r="J82" s="5"/>
      <c r="L82" s="5" t="str">
        <f t="shared" si="6"/>
        <v xml:space="preserve"> </v>
      </c>
      <c r="P82" s="7"/>
    </row>
    <row r="83" spans="7:16">
      <c r="G83" s="6">
        <f t="shared" si="7"/>
        <v>27301.66</v>
      </c>
      <c r="H83" s="5">
        <f t="shared" si="7"/>
        <v>1003</v>
      </c>
      <c r="I83" s="5"/>
      <c r="J83" s="5"/>
      <c r="L83" s="5" t="str">
        <f t="shared" si="6"/>
        <v xml:space="preserve"> </v>
      </c>
      <c r="P83" s="7"/>
    </row>
    <row r="84" spans="7:16">
      <c r="G84" s="6">
        <f t="shared" si="7"/>
        <v>27301.66</v>
      </c>
      <c r="H84" s="5">
        <f t="shared" si="7"/>
        <v>1003</v>
      </c>
      <c r="I84" s="5"/>
      <c r="J84" s="5"/>
      <c r="L84" s="5" t="str">
        <f t="shared" si="6"/>
        <v xml:space="preserve"> </v>
      </c>
      <c r="P84" s="7"/>
    </row>
    <row r="85" spans="7:16">
      <c r="G85" s="6">
        <f t="shared" si="7"/>
        <v>27301.66</v>
      </c>
      <c r="H85" s="5">
        <f t="shared" si="7"/>
        <v>1003</v>
      </c>
      <c r="I85" s="5"/>
      <c r="J85" s="5"/>
      <c r="L85" s="5" t="str">
        <f t="shared" si="6"/>
        <v xml:space="preserve"> </v>
      </c>
      <c r="P85" s="7"/>
    </row>
    <row r="86" spans="7:16">
      <c r="G86" s="6">
        <f t="shared" si="7"/>
        <v>27301.66</v>
      </c>
      <c r="H86" s="5">
        <f t="shared" si="7"/>
        <v>1003</v>
      </c>
      <c r="I86" s="5"/>
      <c r="J86" s="5"/>
      <c r="L86" s="5" t="str">
        <f t="shared" si="6"/>
        <v xml:space="preserve"> </v>
      </c>
      <c r="P86" s="7"/>
    </row>
    <row r="87" spans="7:16">
      <c r="G87" s="6">
        <f t="shared" si="7"/>
        <v>27301.66</v>
      </c>
      <c r="H87" s="5">
        <f t="shared" si="7"/>
        <v>1003</v>
      </c>
      <c r="I87" s="5"/>
      <c r="J87" s="5"/>
      <c r="L87" s="5" t="str">
        <f t="shared" si="6"/>
        <v xml:space="preserve"> </v>
      </c>
      <c r="P87" s="7"/>
    </row>
    <row r="88" spans="7:16">
      <c r="G88" s="6">
        <f t="shared" si="7"/>
        <v>27301.66</v>
      </c>
      <c r="H88" s="5">
        <f t="shared" si="7"/>
        <v>1003</v>
      </c>
      <c r="I88" s="5"/>
      <c r="J88" s="5"/>
      <c r="L88" s="5" t="str">
        <f t="shared" si="6"/>
        <v xml:space="preserve"> </v>
      </c>
      <c r="P88" s="7"/>
    </row>
    <row r="89" spans="7:16">
      <c r="G89" s="6">
        <f t="shared" ref="G89:H104" si="8">G88-E89+C89</f>
        <v>27301.66</v>
      </c>
      <c r="H89" s="5">
        <f t="shared" si="8"/>
        <v>1003</v>
      </c>
      <c r="I89" s="5"/>
      <c r="J89" s="5"/>
      <c r="L89" s="5" t="str">
        <f t="shared" si="6"/>
        <v xml:space="preserve"> </v>
      </c>
      <c r="P89" s="7"/>
    </row>
    <row r="90" spans="7:16">
      <c r="G90" s="6">
        <f t="shared" si="8"/>
        <v>27301.66</v>
      </c>
      <c r="H90" s="5">
        <f t="shared" si="8"/>
        <v>1003</v>
      </c>
      <c r="I90" s="5"/>
      <c r="J90" s="5"/>
      <c r="L90" s="5" t="str">
        <f t="shared" si="6"/>
        <v xml:space="preserve"> </v>
      </c>
      <c r="P90" s="7"/>
    </row>
    <row r="91" spans="7:16">
      <c r="G91" s="6">
        <f t="shared" si="8"/>
        <v>27301.66</v>
      </c>
      <c r="H91" s="5">
        <f t="shared" si="8"/>
        <v>1003</v>
      </c>
      <c r="I91" s="5"/>
      <c r="J91" s="5"/>
      <c r="L91" s="5" t="str">
        <f t="shared" si="6"/>
        <v xml:space="preserve"> </v>
      </c>
      <c r="P91" s="7"/>
    </row>
    <row r="92" spans="7:16">
      <c r="G92" s="6">
        <f t="shared" si="8"/>
        <v>27301.66</v>
      </c>
      <c r="H92" s="5">
        <f t="shared" si="8"/>
        <v>1003</v>
      </c>
      <c r="I92" s="5"/>
      <c r="J92" s="5"/>
      <c r="L92" s="5" t="str">
        <f t="shared" si="6"/>
        <v xml:space="preserve"> </v>
      </c>
      <c r="P92" s="7"/>
    </row>
    <row r="93" spans="7:16">
      <c r="G93" s="6">
        <f t="shared" si="8"/>
        <v>27301.66</v>
      </c>
      <c r="H93" s="5">
        <f t="shared" si="8"/>
        <v>1003</v>
      </c>
      <c r="I93" s="5"/>
      <c r="J93" s="5"/>
      <c r="L93" s="5" t="str">
        <f t="shared" si="6"/>
        <v xml:space="preserve"> </v>
      </c>
      <c r="P93" s="7"/>
    </row>
    <row r="94" spans="7:16">
      <c r="G94" s="6">
        <f t="shared" si="8"/>
        <v>27301.66</v>
      </c>
      <c r="H94" s="5">
        <f t="shared" si="8"/>
        <v>1003</v>
      </c>
      <c r="I94" s="5"/>
      <c r="J94" s="5"/>
      <c r="L94" s="5" t="str">
        <f t="shared" si="6"/>
        <v xml:space="preserve"> </v>
      </c>
      <c r="P94" s="7"/>
    </row>
    <row r="95" spans="7:16">
      <c r="G95" s="6">
        <f t="shared" si="8"/>
        <v>27301.66</v>
      </c>
      <c r="H95" s="5">
        <f t="shared" si="8"/>
        <v>1003</v>
      </c>
      <c r="I95" s="5"/>
      <c r="J95" s="5"/>
      <c r="L95" s="5" t="str">
        <f t="shared" si="6"/>
        <v xml:space="preserve"> </v>
      </c>
      <c r="P95" s="7"/>
    </row>
    <row r="96" spans="7:16">
      <c r="G96" s="6">
        <f t="shared" si="8"/>
        <v>27301.66</v>
      </c>
      <c r="H96" s="5">
        <f t="shared" si="8"/>
        <v>1003</v>
      </c>
      <c r="I96" s="5"/>
      <c r="J96" s="5"/>
      <c r="L96" s="5" t="str">
        <f t="shared" si="6"/>
        <v xml:space="preserve"> </v>
      </c>
      <c r="P96" s="7"/>
    </row>
    <row r="97" spans="7:16">
      <c r="G97" s="6">
        <f t="shared" si="8"/>
        <v>27301.66</v>
      </c>
      <c r="H97" s="5">
        <f t="shared" si="8"/>
        <v>1003</v>
      </c>
      <c r="I97" s="5"/>
      <c r="J97" s="5"/>
      <c r="L97" s="5" t="str">
        <f t="shared" si="6"/>
        <v xml:space="preserve"> </v>
      </c>
      <c r="P97" s="7"/>
    </row>
    <row r="98" spans="7:16">
      <c r="G98" s="6">
        <f t="shared" si="8"/>
        <v>27301.66</v>
      </c>
      <c r="H98" s="5">
        <f t="shared" si="8"/>
        <v>1003</v>
      </c>
      <c r="I98" s="5"/>
      <c r="J98" s="5"/>
      <c r="L98" s="5" t="str">
        <f t="shared" si="6"/>
        <v xml:space="preserve"> </v>
      </c>
      <c r="P98" s="7"/>
    </row>
    <row r="99" spans="7:16">
      <c r="G99" s="6">
        <f t="shared" si="8"/>
        <v>27301.66</v>
      </c>
      <c r="H99" s="5">
        <f t="shared" si="8"/>
        <v>1003</v>
      </c>
      <c r="I99" s="5"/>
      <c r="J99" s="5"/>
      <c r="L99" s="5" t="str">
        <f t="shared" si="6"/>
        <v xml:space="preserve"> </v>
      </c>
      <c r="P99" s="7"/>
    </row>
    <row r="100" spans="7:16">
      <c r="G100" s="6">
        <f t="shared" si="8"/>
        <v>27301.66</v>
      </c>
      <c r="H100" s="5">
        <f t="shared" si="8"/>
        <v>1003</v>
      </c>
      <c r="I100" s="5"/>
      <c r="J100" s="5"/>
      <c r="L100" s="5" t="str">
        <f t="shared" si="6"/>
        <v xml:space="preserve"> </v>
      </c>
      <c r="P100" s="7"/>
    </row>
    <row r="101" spans="7:16">
      <c r="G101" s="6">
        <f t="shared" si="8"/>
        <v>27301.66</v>
      </c>
      <c r="H101" s="5">
        <f t="shared" si="8"/>
        <v>1003</v>
      </c>
      <c r="I101" s="5"/>
      <c r="J101" s="5"/>
      <c r="L101" s="5" t="str">
        <f t="shared" si="6"/>
        <v xml:space="preserve"> </v>
      </c>
      <c r="P101" s="7"/>
    </row>
    <row r="102" spans="7:16">
      <c r="G102" s="6">
        <f t="shared" si="8"/>
        <v>27301.66</v>
      </c>
      <c r="H102" s="5">
        <f t="shared" si="8"/>
        <v>1003</v>
      </c>
      <c r="I102" s="5"/>
      <c r="J102" s="5"/>
      <c r="L102" s="5" t="str">
        <f t="shared" si="6"/>
        <v xml:space="preserve"> </v>
      </c>
      <c r="P102" s="7"/>
    </row>
    <row r="103" spans="7:16">
      <c r="G103" s="6">
        <f t="shared" si="8"/>
        <v>27301.66</v>
      </c>
      <c r="H103" s="5">
        <f t="shared" si="8"/>
        <v>1003</v>
      </c>
      <c r="I103" s="5"/>
      <c r="J103" s="5"/>
      <c r="L103" s="5" t="str">
        <f t="shared" si="6"/>
        <v xml:space="preserve"> </v>
      </c>
      <c r="P103" s="7"/>
    </row>
    <row r="104" spans="7:16">
      <c r="G104" s="6">
        <f t="shared" si="8"/>
        <v>27301.66</v>
      </c>
      <c r="H104" s="5">
        <f t="shared" si="8"/>
        <v>1003</v>
      </c>
      <c r="I104" s="5"/>
      <c r="J104" s="5"/>
      <c r="L104" s="5" t="str">
        <f t="shared" si="6"/>
        <v xml:space="preserve"> </v>
      </c>
      <c r="P104" s="7"/>
    </row>
    <row r="105" spans="7:16">
      <c r="G105" s="6">
        <f t="shared" ref="G105:H120" si="9">G104-E105+C105</f>
        <v>27301.66</v>
      </c>
      <c r="H105" s="5">
        <f t="shared" si="9"/>
        <v>1003</v>
      </c>
      <c r="I105" s="5"/>
      <c r="J105" s="5"/>
      <c r="L105" s="5" t="str">
        <f t="shared" si="6"/>
        <v xml:space="preserve"> </v>
      </c>
      <c r="P105" s="7"/>
    </row>
    <row r="106" spans="7:16">
      <c r="G106" s="6">
        <f t="shared" si="9"/>
        <v>27301.66</v>
      </c>
      <c r="H106" s="5">
        <f t="shared" si="9"/>
        <v>1003</v>
      </c>
      <c r="I106" s="5"/>
      <c r="J106" s="5"/>
      <c r="L106" s="5" t="str">
        <f t="shared" si="6"/>
        <v xml:space="preserve"> </v>
      </c>
      <c r="P106" s="7"/>
    </row>
    <row r="107" spans="7:16">
      <c r="G107" s="6">
        <f t="shared" si="9"/>
        <v>27301.66</v>
      </c>
      <c r="H107" s="5">
        <f t="shared" si="9"/>
        <v>1003</v>
      </c>
      <c r="I107" s="5"/>
      <c r="J107" s="5"/>
      <c r="L107" s="5" t="str">
        <f t="shared" si="6"/>
        <v xml:space="preserve"> </v>
      </c>
      <c r="P107" s="7"/>
    </row>
    <row r="108" spans="7:16">
      <c r="G108" s="6">
        <f t="shared" si="9"/>
        <v>27301.66</v>
      </c>
      <c r="H108" s="5">
        <f t="shared" si="9"/>
        <v>1003</v>
      </c>
      <c r="I108" s="5"/>
      <c r="J108" s="5"/>
      <c r="L108" s="5" t="str">
        <f t="shared" si="6"/>
        <v xml:space="preserve"> </v>
      </c>
      <c r="P108" s="7"/>
    </row>
    <row r="109" spans="7:16">
      <c r="G109" s="6">
        <f t="shared" si="9"/>
        <v>27301.66</v>
      </c>
      <c r="H109" s="5">
        <f t="shared" si="9"/>
        <v>1003</v>
      </c>
      <c r="I109" s="5"/>
      <c r="J109" s="5"/>
      <c r="L109" s="5" t="str">
        <f t="shared" si="6"/>
        <v xml:space="preserve"> </v>
      </c>
      <c r="P109" s="7"/>
    </row>
    <row r="110" spans="7:16">
      <c r="G110" s="6">
        <f t="shared" si="9"/>
        <v>27301.66</v>
      </c>
      <c r="H110" s="5">
        <f t="shared" si="9"/>
        <v>1003</v>
      </c>
      <c r="I110" s="5"/>
      <c r="J110" s="5"/>
      <c r="L110" s="5" t="str">
        <f t="shared" si="6"/>
        <v xml:space="preserve"> </v>
      </c>
      <c r="P110" s="7"/>
    </row>
    <row r="111" spans="7:16">
      <c r="G111" s="6">
        <f t="shared" si="9"/>
        <v>27301.66</v>
      </c>
      <c r="H111" s="5">
        <f t="shared" si="9"/>
        <v>1003</v>
      </c>
      <c r="I111" s="5"/>
      <c r="J111" s="5"/>
      <c r="L111" s="5" t="str">
        <f t="shared" si="6"/>
        <v xml:space="preserve"> </v>
      </c>
      <c r="P111" s="7"/>
    </row>
    <row r="112" spans="7:16">
      <c r="G112" s="6">
        <f t="shared" si="9"/>
        <v>27301.66</v>
      </c>
      <c r="H112" s="5">
        <f t="shared" si="9"/>
        <v>1003</v>
      </c>
      <c r="I112" s="5"/>
      <c r="J112" s="5"/>
      <c r="L112" s="5" t="str">
        <f t="shared" si="6"/>
        <v xml:space="preserve"> </v>
      </c>
      <c r="P112" s="7"/>
    </row>
    <row r="113" spans="7:16">
      <c r="G113" s="6">
        <f t="shared" si="9"/>
        <v>27301.66</v>
      </c>
      <c r="H113" s="5">
        <f t="shared" si="9"/>
        <v>1003</v>
      </c>
      <c r="I113" s="5"/>
      <c r="J113" s="5"/>
      <c r="L113" s="5" t="str">
        <f t="shared" si="6"/>
        <v xml:space="preserve"> </v>
      </c>
      <c r="P113" s="7"/>
    </row>
    <row r="114" spans="7:16">
      <c r="G114" s="6">
        <f t="shared" si="9"/>
        <v>27301.66</v>
      </c>
      <c r="H114" s="5">
        <f t="shared" si="9"/>
        <v>1003</v>
      </c>
      <c r="I114" s="5"/>
      <c r="J114" s="5"/>
      <c r="L114" s="5" t="str">
        <f t="shared" si="6"/>
        <v xml:space="preserve"> </v>
      </c>
      <c r="P114" s="7"/>
    </row>
    <row r="115" spans="7:16">
      <c r="G115" s="6">
        <f t="shared" si="9"/>
        <v>27301.66</v>
      </c>
      <c r="H115" s="5">
        <f t="shared" si="9"/>
        <v>1003</v>
      </c>
      <c r="I115" s="5"/>
      <c r="J115" s="5"/>
      <c r="L115" s="5" t="str">
        <f t="shared" si="6"/>
        <v xml:space="preserve"> </v>
      </c>
      <c r="P115" s="7"/>
    </row>
    <row r="116" spans="7:16">
      <c r="G116" s="6">
        <f t="shared" si="9"/>
        <v>27301.66</v>
      </c>
      <c r="H116" s="5">
        <f t="shared" si="9"/>
        <v>1003</v>
      </c>
      <c r="I116" s="5"/>
      <c r="J116" s="5"/>
      <c r="L116" s="5" t="str">
        <f t="shared" si="6"/>
        <v xml:space="preserve"> </v>
      </c>
      <c r="P116" s="7"/>
    </row>
    <row r="117" spans="7:16">
      <c r="G117" s="6">
        <f t="shared" si="9"/>
        <v>27301.66</v>
      </c>
      <c r="H117" s="5">
        <f t="shared" si="9"/>
        <v>1003</v>
      </c>
      <c r="I117" s="5"/>
      <c r="J117" s="5"/>
      <c r="L117" s="5" t="str">
        <f t="shared" si="6"/>
        <v xml:space="preserve"> </v>
      </c>
      <c r="P117" s="7"/>
    </row>
    <row r="118" spans="7:16">
      <c r="G118" s="6">
        <f t="shared" si="9"/>
        <v>27301.66</v>
      </c>
      <c r="H118" s="5">
        <f t="shared" si="9"/>
        <v>1003</v>
      </c>
      <c r="I118" s="5"/>
      <c r="J118" s="5"/>
      <c r="L118" s="5" t="str">
        <f t="shared" si="6"/>
        <v xml:space="preserve"> </v>
      </c>
      <c r="P118" s="7"/>
    </row>
    <row r="119" spans="7:16">
      <c r="G119" s="6">
        <f t="shared" si="9"/>
        <v>27301.66</v>
      </c>
      <c r="H119" s="5">
        <f t="shared" si="9"/>
        <v>1003</v>
      </c>
      <c r="I119" s="5"/>
      <c r="J119" s="5"/>
      <c r="L119" s="5" t="str">
        <f t="shared" si="6"/>
        <v xml:space="preserve"> </v>
      </c>
      <c r="P119" s="7"/>
    </row>
    <row r="120" spans="7:16">
      <c r="G120" s="6">
        <f t="shared" si="9"/>
        <v>27301.66</v>
      </c>
      <c r="H120" s="5">
        <f t="shared" si="9"/>
        <v>1003</v>
      </c>
      <c r="I120" s="5"/>
      <c r="J120" s="5"/>
      <c r="L120" s="5" t="str">
        <f t="shared" si="6"/>
        <v xml:space="preserve"> </v>
      </c>
      <c r="P120" s="7"/>
    </row>
    <row r="121" spans="7:16">
      <c r="G121" s="6">
        <f t="shared" ref="G121:H136" si="10">G120-E121+C121</f>
        <v>27301.66</v>
      </c>
      <c r="H121" s="5">
        <f t="shared" si="10"/>
        <v>1003</v>
      </c>
      <c r="I121" s="5"/>
      <c r="J121" s="5"/>
      <c r="L121" s="5" t="str">
        <f t="shared" si="6"/>
        <v xml:space="preserve"> </v>
      </c>
      <c r="P121" s="7"/>
    </row>
    <row r="122" spans="7:16">
      <c r="G122" s="6">
        <f t="shared" si="10"/>
        <v>27301.66</v>
      </c>
      <c r="H122" s="5">
        <f t="shared" si="10"/>
        <v>1003</v>
      </c>
      <c r="I122" s="5"/>
      <c r="J122" s="5"/>
      <c r="L122" s="5" t="str">
        <f t="shared" si="6"/>
        <v xml:space="preserve"> </v>
      </c>
      <c r="P122" s="7"/>
    </row>
    <row r="123" spans="7:16">
      <c r="G123" s="6">
        <f t="shared" si="10"/>
        <v>27301.66</v>
      </c>
      <c r="H123" s="5">
        <f t="shared" si="10"/>
        <v>1003</v>
      </c>
      <c r="I123" s="5"/>
      <c r="J123" s="5"/>
      <c r="L123" s="5" t="str">
        <f t="shared" si="6"/>
        <v xml:space="preserve"> </v>
      </c>
      <c r="P123" s="7"/>
    </row>
    <row r="124" spans="7:16">
      <c r="G124" s="6">
        <f t="shared" si="10"/>
        <v>27301.66</v>
      </c>
      <c r="H124" s="5">
        <f t="shared" si="10"/>
        <v>1003</v>
      </c>
      <c r="I124" s="5"/>
      <c r="J124" s="5"/>
      <c r="L124" s="5" t="str">
        <f t="shared" si="6"/>
        <v xml:space="preserve"> </v>
      </c>
      <c r="P124" s="7"/>
    </row>
    <row r="125" spans="7:16">
      <c r="G125" s="6">
        <f t="shared" si="10"/>
        <v>27301.66</v>
      </c>
      <c r="H125" s="5">
        <f t="shared" si="10"/>
        <v>1003</v>
      </c>
      <c r="I125" s="5"/>
      <c r="J125" s="5"/>
      <c r="L125" s="5" t="str">
        <f t="shared" ref="L125:L188" si="11">IF(D125&gt;0,D125," ")</f>
        <v xml:space="preserve"> </v>
      </c>
      <c r="P125" s="7"/>
    </row>
    <row r="126" spans="7:16">
      <c r="G126" s="6">
        <f t="shared" si="10"/>
        <v>27301.66</v>
      </c>
      <c r="H126" s="5">
        <f t="shared" si="10"/>
        <v>1003</v>
      </c>
      <c r="I126" s="5"/>
      <c r="J126" s="5"/>
      <c r="L126" s="5" t="str">
        <f t="shared" si="11"/>
        <v xml:space="preserve"> </v>
      </c>
      <c r="P126" s="7"/>
    </row>
    <row r="127" spans="7:16">
      <c r="G127" s="6">
        <f t="shared" si="10"/>
        <v>27301.66</v>
      </c>
      <c r="H127" s="5">
        <f t="shared" si="10"/>
        <v>1003</v>
      </c>
      <c r="I127" s="5"/>
      <c r="J127" s="5"/>
      <c r="L127" s="5" t="str">
        <f t="shared" si="11"/>
        <v xml:space="preserve"> </v>
      </c>
      <c r="P127" s="7"/>
    </row>
    <row r="128" spans="7:16">
      <c r="G128" s="6">
        <f t="shared" si="10"/>
        <v>27301.66</v>
      </c>
      <c r="H128" s="5">
        <f t="shared" si="10"/>
        <v>1003</v>
      </c>
      <c r="I128" s="5"/>
      <c r="J128" s="5"/>
      <c r="L128" s="5" t="str">
        <f t="shared" si="11"/>
        <v xml:space="preserve"> </v>
      </c>
      <c r="P128" s="7"/>
    </row>
    <row r="129" spans="7:16">
      <c r="G129" s="6">
        <f t="shared" si="10"/>
        <v>27301.66</v>
      </c>
      <c r="H129" s="5">
        <f t="shared" si="10"/>
        <v>1003</v>
      </c>
      <c r="I129" s="5"/>
      <c r="J129" s="5"/>
      <c r="L129" s="5" t="str">
        <f t="shared" si="11"/>
        <v xml:space="preserve"> </v>
      </c>
      <c r="P129" s="7"/>
    </row>
    <row r="130" spans="7:16">
      <c r="G130" s="6">
        <f t="shared" si="10"/>
        <v>27301.66</v>
      </c>
      <c r="H130" s="5">
        <f t="shared" si="10"/>
        <v>1003</v>
      </c>
      <c r="I130" s="5"/>
      <c r="J130" s="5"/>
      <c r="L130" s="5" t="str">
        <f t="shared" si="11"/>
        <v xml:space="preserve"> </v>
      </c>
      <c r="P130" s="7"/>
    </row>
    <row r="131" spans="7:16">
      <c r="G131" s="6">
        <f t="shared" si="10"/>
        <v>27301.66</v>
      </c>
      <c r="H131" s="5">
        <f t="shared" si="10"/>
        <v>1003</v>
      </c>
      <c r="I131" s="5"/>
      <c r="J131" s="5"/>
      <c r="L131" s="5" t="str">
        <f t="shared" si="11"/>
        <v xml:space="preserve"> </v>
      </c>
      <c r="P131" s="7"/>
    </row>
    <row r="132" spans="7:16">
      <c r="G132" s="6">
        <f t="shared" si="10"/>
        <v>27301.66</v>
      </c>
      <c r="H132" s="5">
        <f t="shared" si="10"/>
        <v>1003</v>
      </c>
      <c r="I132" s="5"/>
      <c r="J132" s="5"/>
      <c r="L132" s="5" t="str">
        <f t="shared" si="11"/>
        <v xml:space="preserve"> </v>
      </c>
      <c r="P132" s="7"/>
    </row>
    <row r="133" spans="7:16">
      <c r="G133" s="6">
        <f t="shared" si="10"/>
        <v>27301.66</v>
      </c>
      <c r="H133" s="5">
        <f t="shared" si="10"/>
        <v>1003</v>
      </c>
      <c r="I133" s="5"/>
      <c r="J133" s="5"/>
      <c r="L133" s="5" t="str">
        <f t="shared" si="11"/>
        <v xml:space="preserve"> </v>
      </c>
      <c r="P133" s="7"/>
    </row>
    <row r="134" spans="7:16">
      <c r="G134" s="6">
        <f t="shared" si="10"/>
        <v>27301.66</v>
      </c>
      <c r="H134" s="5">
        <f t="shared" si="10"/>
        <v>1003</v>
      </c>
      <c r="I134" s="5"/>
      <c r="J134" s="5"/>
      <c r="L134" s="5" t="str">
        <f t="shared" si="11"/>
        <v xml:space="preserve"> </v>
      </c>
      <c r="P134" s="7"/>
    </row>
    <row r="135" spans="7:16">
      <c r="G135" s="6">
        <f t="shared" si="10"/>
        <v>27301.66</v>
      </c>
      <c r="H135" s="5">
        <f t="shared" si="10"/>
        <v>1003</v>
      </c>
      <c r="I135" s="5"/>
      <c r="J135" s="5"/>
      <c r="L135" s="5" t="str">
        <f t="shared" si="11"/>
        <v xml:space="preserve"> </v>
      </c>
      <c r="P135" s="7"/>
    </row>
    <row r="136" spans="7:16">
      <c r="G136" s="6">
        <f t="shared" si="10"/>
        <v>27301.66</v>
      </c>
      <c r="H136" s="5">
        <f t="shared" si="10"/>
        <v>1003</v>
      </c>
      <c r="I136" s="5"/>
      <c r="J136" s="5"/>
      <c r="L136" s="5" t="str">
        <f t="shared" si="11"/>
        <v xml:space="preserve"> </v>
      </c>
      <c r="P136" s="7"/>
    </row>
    <row r="137" spans="7:16">
      <c r="G137" s="6">
        <f t="shared" ref="G137:H152" si="12">G136-E137+C137</f>
        <v>27301.66</v>
      </c>
      <c r="H137" s="5">
        <f t="shared" si="12"/>
        <v>1003</v>
      </c>
      <c r="I137" s="5"/>
      <c r="J137" s="5"/>
      <c r="L137" s="5" t="str">
        <f t="shared" si="11"/>
        <v xml:space="preserve"> </v>
      </c>
      <c r="P137" s="7"/>
    </row>
    <row r="138" spans="7:16">
      <c r="G138" s="6">
        <f t="shared" si="12"/>
        <v>27301.66</v>
      </c>
      <c r="H138" s="5">
        <f t="shared" si="12"/>
        <v>1003</v>
      </c>
      <c r="I138" s="5"/>
      <c r="J138" s="5"/>
      <c r="L138" s="5" t="str">
        <f t="shared" si="11"/>
        <v xml:space="preserve"> </v>
      </c>
      <c r="P138" s="7"/>
    </row>
    <row r="139" spans="7:16">
      <c r="G139" s="6">
        <f t="shared" si="12"/>
        <v>27301.66</v>
      </c>
      <c r="H139" s="5">
        <f t="shared" si="12"/>
        <v>1003</v>
      </c>
      <c r="I139" s="5"/>
      <c r="J139" s="5"/>
      <c r="L139" s="5" t="str">
        <f t="shared" si="11"/>
        <v xml:space="preserve"> </v>
      </c>
      <c r="P139" s="7"/>
    </row>
    <row r="140" spans="7:16">
      <c r="G140" s="6">
        <f t="shared" si="12"/>
        <v>27301.66</v>
      </c>
      <c r="H140" s="5">
        <f t="shared" si="12"/>
        <v>1003</v>
      </c>
      <c r="I140" s="5"/>
      <c r="J140" s="5"/>
      <c r="L140" s="5" t="str">
        <f t="shared" si="11"/>
        <v xml:space="preserve"> </v>
      </c>
      <c r="P140" s="7"/>
    </row>
    <row r="141" spans="7:16">
      <c r="G141" s="6">
        <f t="shared" si="12"/>
        <v>27301.66</v>
      </c>
      <c r="H141" s="5">
        <f t="shared" si="12"/>
        <v>1003</v>
      </c>
      <c r="I141" s="5"/>
      <c r="J141" s="5"/>
      <c r="L141" s="5" t="str">
        <f t="shared" si="11"/>
        <v xml:space="preserve"> </v>
      </c>
      <c r="P141" s="7"/>
    </row>
    <row r="142" spans="7:16">
      <c r="G142" s="6">
        <f t="shared" si="12"/>
        <v>27301.66</v>
      </c>
      <c r="H142" s="5">
        <f t="shared" si="12"/>
        <v>1003</v>
      </c>
      <c r="I142" s="5"/>
      <c r="J142" s="5"/>
      <c r="L142" s="5" t="str">
        <f t="shared" si="11"/>
        <v xml:space="preserve"> </v>
      </c>
      <c r="P142" s="7"/>
    </row>
    <row r="143" spans="7:16">
      <c r="G143" s="6">
        <f t="shared" si="12"/>
        <v>27301.66</v>
      </c>
      <c r="H143" s="5">
        <f t="shared" si="12"/>
        <v>1003</v>
      </c>
      <c r="I143" s="5"/>
      <c r="J143" s="5"/>
      <c r="L143" s="5" t="str">
        <f t="shared" si="11"/>
        <v xml:space="preserve"> </v>
      </c>
      <c r="P143" s="7"/>
    </row>
    <row r="144" spans="7:16">
      <c r="G144" s="6">
        <f t="shared" si="12"/>
        <v>27301.66</v>
      </c>
      <c r="H144" s="5">
        <f t="shared" si="12"/>
        <v>1003</v>
      </c>
      <c r="I144" s="5"/>
      <c r="J144" s="5"/>
      <c r="L144" s="5" t="str">
        <f t="shared" si="11"/>
        <v xml:space="preserve"> </v>
      </c>
      <c r="P144" s="7"/>
    </row>
    <row r="145" spans="7:16">
      <c r="G145" s="6">
        <f t="shared" si="12"/>
        <v>27301.66</v>
      </c>
      <c r="H145" s="5">
        <f t="shared" si="12"/>
        <v>1003</v>
      </c>
      <c r="I145" s="5"/>
      <c r="J145" s="5"/>
      <c r="L145" s="5" t="str">
        <f t="shared" si="11"/>
        <v xml:space="preserve"> </v>
      </c>
      <c r="P145" s="7"/>
    </row>
    <row r="146" spans="7:16">
      <c r="G146" s="6">
        <f t="shared" si="12"/>
        <v>27301.66</v>
      </c>
      <c r="H146" s="5">
        <f t="shared" si="12"/>
        <v>1003</v>
      </c>
      <c r="I146" s="5"/>
      <c r="J146" s="5"/>
      <c r="L146" s="5" t="str">
        <f t="shared" si="11"/>
        <v xml:space="preserve"> </v>
      </c>
      <c r="P146" s="7"/>
    </row>
    <row r="147" spans="7:16">
      <c r="G147" s="6">
        <f t="shared" si="12"/>
        <v>27301.66</v>
      </c>
      <c r="H147" s="5">
        <f t="shared" si="12"/>
        <v>1003</v>
      </c>
      <c r="I147" s="5"/>
      <c r="J147" s="5"/>
      <c r="L147" s="5" t="str">
        <f t="shared" si="11"/>
        <v xml:space="preserve"> </v>
      </c>
      <c r="P147" s="7"/>
    </row>
    <row r="148" spans="7:16">
      <c r="G148" s="6">
        <f t="shared" si="12"/>
        <v>27301.66</v>
      </c>
      <c r="H148" s="5">
        <f t="shared" si="12"/>
        <v>1003</v>
      </c>
      <c r="I148" s="5"/>
      <c r="J148" s="5"/>
      <c r="L148" s="5" t="str">
        <f t="shared" si="11"/>
        <v xml:space="preserve"> </v>
      </c>
      <c r="P148" s="7"/>
    </row>
    <row r="149" spans="7:16">
      <c r="G149" s="6">
        <f t="shared" si="12"/>
        <v>27301.66</v>
      </c>
      <c r="H149" s="5">
        <f t="shared" si="12"/>
        <v>1003</v>
      </c>
      <c r="I149" s="5"/>
      <c r="J149" s="5"/>
      <c r="L149" s="5" t="str">
        <f t="shared" si="11"/>
        <v xml:space="preserve"> </v>
      </c>
      <c r="P149" s="7"/>
    </row>
    <row r="150" spans="7:16">
      <c r="G150" s="6">
        <f t="shared" si="12"/>
        <v>27301.66</v>
      </c>
      <c r="H150" s="5">
        <f t="shared" si="12"/>
        <v>1003</v>
      </c>
      <c r="I150" s="5"/>
      <c r="J150" s="5"/>
      <c r="L150" s="5" t="str">
        <f t="shared" si="11"/>
        <v xml:space="preserve"> </v>
      </c>
      <c r="P150" s="7"/>
    </row>
    <row r="151" spans="7:16">
      <c r="G151" s="6">
        <f t="shared" si="12"/>
        <v>27301.66</v>
      </c>
      <c r="H151" s="5">
        <f t="shared" si="12"/>
        <v>1003</v>
      </c>
      <c r="I151" s="5"/>
      <c r="J151" s="5"/>
      <c r="L151" s="5" t="str">
        <f t="shared" si="11"/>
        <v xml:space="preserve"> </v>
      </c>
      <c r="P151" s="7"/>
    </row>
    <row r="152" spans="7:16">
      <c r="G152" s="6">
        <f t="shared" si="12"/>
        <v>27301.66</v>
      </c>
      <c r="H152" s="5">
        <f t="shared" si="12"/>
        <v>1003</v>
      </c>
      <c r="I152" s="5"/>
      <c r="J152" s="5"/>
      <c r="L152" s="5" t="str">
        <f t="shared" si="11"/>
        <v xml:space="preserve"> </v>
      </c>
      <c r="P152" s="7"/>
    </row>
    <row r="153" spans="7:16">
      <c r="G153" s="6">
        <f t="shared" ref="G153:H168" si="13">G152-E153+C153</f>
        <v>27301.66</v>
      </c>
      <c r="H153" s="5">
        <f t="shared" si="13"/>
        <v>1003</v>
      </c>
      <c r="I153" s="5"/>
      <c r="J153" s="5"/>
      <c r="L153" s="5" t="str">
        <f t="shared" si="11"/>
        <v xml:space="preserve"> </v>
      </c>
      <c r="P153" s="7"/>
    </row>
    <row r="154" spans="7:16">
      <c r="G154" s="6">
        <f t="shared" si="13"/>
        <v>27301.66</v>
      </c>
      <c r="H154" s="5">
        <f t="shared" si="13"/>
        <v>1003</v>
      </c>
      <c r="I154" s="5"/>
      <c r="J154" s="5"/>
      <c r="L154" s="5" t="str">
        <f t="shared" si="11"/>
        <v xml:space="preserve"> </v>
      </c>
      <c r="P154" s="7"/>
    </row>
    <row r="155" spans="7:16">
      <c r="G155" s="6">
        <f t="shared" si="13"/>
        <v>27301.66</v>
      </c>
      <c r="H155" s="5">
        <f t="shared" si="13"/>
        <v>1003</v>
      </c>
      <c r="I155" s="5"/>
      <c r="J155" s="5"/>
      <c r="L155" s="5" t="str">
        <f t="shared" si="11"/>
        <v xml:space="preserve"> </v>
      </c>
      <c r="P155" s="7"/>
    </row>
    <row r="156" spans="7:16">
      <c r="G156" s="6">
        <f t="shared" si="13"/>
        <v>27301.66</v>
      </c>
      <c r="H156" s="5">
        <f t="shared" si="13"/>
        <v>1003</v>
      </c>
      <c r="I156" s="5"/>
      <c r="J156" s="5"/>
      <c r="L156" s="5" t="str">
        <f t="shared" si="11"/>
        <v xml:space="preserve"> </v>
      </c>
      <c r="P156" s="7"/>
    </row>
    <row r="157" spans="7:16">
      <c r="G157" s="6">
        <f t="shared" si="13"/>
        <v>27301.66</v>
      </c>
      <c r="H157" s="5">
        <f t="shared" si="13"/>
        <v>1003</v>
      </c>
      <c r="I157" s="5"/>
      <c r="J157" s="5"/>
      <c r="L157" s="5" t="str">
        <f t="shared" si="11"/>
        <v xml:space="preserve"> </v>
      </c>
      <c r="P157" s="7"/>
    </row>
    <row r="158" spans="7:16">
      <c r="G158" s="6">
        <f t="shared" si="13"/>
        <v>27301.66</v>
      </c>
      <c r="H158" s="5">
        <f t="shared" si="13"/>
        <v>1003</v>
      </c>
      <c r="I158" s="5"/>
      <c r="J158" s="5"/>
      <c r="L158" s="5" t="str">
        <f t="shared" si="11"/>
        <v xml:space="preserve"> </v>
      </c>
      <c r="P158" s="7"/>
    </row>
    <row r="159" spans="7:16">
      <c r="G159" s="6">
        <f t="shared" si="13"/>
        <v>27301.66</v>
      </c>
      <c r="H159" s="5">
        <f t="shared" si="13"/>
        <v>1003</v>
      </c>
      <c r="I159" s="5"/>
      <c r="J159" s="5"/>
      <c r="L159" s="5" t="str">
        <f t="shared" si="11"/>
        <v xml:space="preserve"> </v>
      </c>
      <c r="P159" s="7"/>
    </row>
    <row r="160" spans="7:16">
      <c r="G160" s="6">
        <f t="shared" si="13"/>
        <v>27301.66</v>
      </c>
      <c r="H160" s="5">
        <f t="shared" si="13"/>
        <v>1003</v>
      </c>
      <c r="I160" s="5"/>
      <c r="J160" s="5"/>
      <c r="L160" s="5" t="str">
        <f t="shared" si="11"/>
        <v xml:space="preserve"> </v>
      </c>
      <c r="P160" s="7"/>
    </row>
    <row r="161" spans="7:16">
      <c r="G161" s="6">
        <f t="shared" si="13"/>
        <v>27301.66</v>
      </c>
      <c r="H161" s="5">
        <f t="shared" si="13"/>
        <v>1003</v>
      </c>
      <c r="I161" s="5"/>
      <c r="J161" s="5"/>
      <c r="L161" s="5" t="str">
        <f t="shared" si="11"/>
        <v xml:space="preserve"> </v>
      </c>
      <c r="P161" s="7"/>
    </row>
    <row r="162" spans="7:16">
      <c r="G162" s="6">
        <f t="shared" si="13"/>
        <v>27301.66</v>
      </c>
      <c r="H162" s="5">
        <f t="shared" si="13"/>
        <v>1003</v>
      </c>
      <c r="I162" s="5"/>
      <c r="J162" s="5"/>
      <c r="L162" s="5" t="str">
        <f t="shared" si="11"/>
        <v xml:space="preserve"> </v>
      </c>
      <c r="P162" s="7"/>
    </row>
    <row r="163" spans="7:16">
      <c r="G163" s="6">
        <f t="shared" si="13"/>
        <v>27301.66</v>
      </c>
      <c r="H163" s="5">
        <f t="shared" si="13"/>
        <v>1003</v>
      </c>
      <c r="I163" s="5"/>
      <c r="J163" s="5"/>
      <c r="L163" s="5" t="str">
        <f t="shared" si="11"/>
        <v xml:space="preserve"> </v>
      </c>
      <c r="P163" s="7"/>
    </row>
    <row r="164" spans="7:16">
      <c r="G164" s="6">
        <f t="shared" si="13"/>
        <v>27301.66</v>
      </c>
      <c r="H164" s="5">
        <f t="shared" si="13"/>
        <v>1003</v>
      </c>
      <c r="I164" s="5"/>
      <c r="J164" s="5"/>
      <c r="L164" s="5" t="str">
        <f t="shared" si="11"/>
        <v xml:space="preserve"> </v>
      </c>
      <c r="P164" s="7"/>
    </row>
    <row r="165" spans="7:16">
      <c r="G165" s="6">
        <f t="shared" si="13"/>
        <v>27301.66</v>
      </c>
      <c r="H165" s="5">
        <f t="shared" si="13"/>
        <v>1003</v>
      </c>
      <c r="I165" s="5"/>
      <c r="J165" s="5"/>
      <c r="L165" s="5" t="str">
        <f t="shared" si="11"/>
        <v xml:space="preserve"> </v>
      </c>
      <c r="P165" s="7"/>
    </row>
    <row r="166" spans="7:16">
      <c r="G166" s="6">
        <f t="shared" si="13"/>
        <v>27301.66</v>
      </c>
      <c r="H166" s="5">
        <f t="shared" si="13"/>
        <v>1003</v>
      </c>
      <c r="I166" s="5"/>
      <c r="J166" s="5"/>
      <c r="L166" s="5" t="str">
        <f t="shared" si="11"/>
        <v xml:space="preserve"> </v>
      </c>
      <c r="P166" s="7"/>
    </row>
    <row r="167" spans="7:16">
      <c r="G167" s="6">
        <f t="shared" si="13"/>
        <v>27301.66</v>
      </c>
      <c r="H167" s="5">
        <f t="shared" si="13"/>
        <v>1003</v>
      </c>
      <c r="I167" s="5"/>
      <c r="J167" s="5"/>
      <c r="L167" s="5" t="str">
        <f t="shared" si="11"/>
        <v xml:space="preserve"> </v>
      </c>
      <c r="P167" s="7"/>
    </row>
    <row r="168" spans="7:16">
      <c r="G168" s="6">
        <f t="shared" si="13"/>
        <v>27301.66</v>
      </c>
      <c r="H168" s="5">
        <f t="shared" si="13"/>
        <v>1003</v>
      </c>
      <c r="I168" s="5"/>
      <c r="J168" s="5"/>
      <c r="L168" s="5" t="str">
        <f t="shared" si="11"/>
        <v xml:space="preserve"> </v>
      </c>
      <c r="P168" s="7"/>
    </row>
    <row r="169" spans="7:16">
      <c r="G169" s="6">
        <f t="shared" ref="G169:H184" si="14">G168-E169+C169</f>
        <v>27301.66</v>
      </c>
      <c r="H169" s="5">
        <f t="shared" si="14"/>
        <v>1003</v>
      </c>
      <c r="I169" s="5"/>
      <c r="J169" s="5"/>
      <c r="L169" s="5" t="str">
        <f t="shared" si="11"/>
        <v xml:space="preserve"> </v>
      </c>
      <c r="P169" s="7"/>
    </row>
    <row r="170" spans="7:16">
      <c r="G170" s="6">
        <f t="shared" si="14"/>
        <v>27301.66</v>
      </c>
      <c r="H170" s="5">
        <f t="shared" si="14"/>
        <v>1003</v>
      </c>
      <c r="I170" s="5"/>
      <c r="J170" s="5"/>
      <c r="L170" s="5" t="str">
        <f t="shared" si="11"/>
        <v xml:space="preserve"> </v>
      </c>
      <c r="P170" s="7"/>
    </row>
    <row r="171" spans="7:16">
      <c r="G171" s="6">
        <f t="shared" si="14"/>
        <v>27301.66</v>
      </c>
      <c r="H171" s="5">
        <f t="shared" si="14"/>
        <v>1003</v>
      </c>
      <c r="I171" s="5"/>
      <c r="J171" s="5"/>
      <c r="L171" s="5" t="str">
        <f t="shared" si="11"/>
        <v xml:space="preserve"> </v>
      </c>
      <c r="P171" s="7"/>
    </row>
    <row r="172" spans="7:16">
      <c r="G172" s="6">
        <f t="shared" si="14"/>
        <v>27301.66</v>
      </c>
      <c r="H172" s="5">
        <f t="shared" si="14"/>
        <v>1003</v>
      </c>
      <c r="I172" s="5"/>
      <c r="J172" s="5"/>
      <c r="L172" s="5" t="str">
        <f t="shared" si="11"/>
        <v xml:space="preserve"> </v>
      </c>
      <c r="P172" s="7"/>
    </row>
    <row r="173" spans="7:16">
      <c r="G173" s="6">
        <f t="shared" si="14"/>
        <v>27301.66</v>
      </c>
      <c r="H173" s="5">
        <f t="shared" si="14"/>
        <v>1003</v>
      </c>
      <c r="I173" s="5"/>
      <c r="J173" s="5"/>
      <c r="L173" s="5" t="str">
        <f t="shared" si="11"/>
        <v xml:space="preserve"> </v>
      </c>
      <c r="P173" s="7"/>
    </row>
    <row r="174" spans="7:16">
      <c r="G174" s="6">
        <f t="shared" si="14"/>
        <v>27301.66</v>
      </c>
      <c r="H174" s="5">
        <f t="shared" si="14"/>
        <v>1003</v>
      </c>
      <c r="I174" s="5"/>
      <c r="J174" s="5"/>
      <c r="L174" s="5" t="str">
        <f t="shared" si="11"/>
        <v xml:space="preserve"> </v>
      </c>
      <c r="P174" s="7"/>
    </row>
    <row r="175" spans="7:16">
      <c r="G175" s="6">
        <f t="shared" si="14"/>
        <v>27301.66</v>
      </c>
      <c r="H175" s="5">
        <f t="shared" si="14"/>
        <v>1003</v>
      </c>
      <c r="I175" s="5"/>
      <c r="J175" s="5"/>
      <c r="L175" s="5" t="str">
        <f t="shared" si="11"/>
        <v xml:space="preserve"> </v>
      </c>
      <c r="P175" s="7"/>
    </row>
    <row r="176" spans="7:16">
      <c r="G176" s="6">
        <f t="shared" si="14"/>
        <v>27301.66</v>
      </c>
      <c r="H176" s="5">
        <f t="shared" si="14"/>
        <v>1003</v>
      </c>
      <c r="I176" s="5"/>
      <c r="J176" s="5"/>
      <c r="L176" s="5" t="str">
        <f t="shared" si="11"/>
        <v xml:space="preserve"> </v>
      </c>
      <c r="P176" s="7"/>
    </row>
    <row r="177" spans="7:16">
      <c r="G177" s="6">
        <f t="shared" si="14"/>
        <v>27301.66</v>
      </c>
      <c r="H177" s="5">
        <f t="shared" si="14"/>
        <v>1003</v>
      </c>
      <c r="I177" s="5"/>
      <c r="J177" s="5"/>
      <c r="L177" s="5" t="str">
        <f t="shared" si="11"/>
        <v xml:space="preserve"> </v>
      </c>
      <c r="P177" s="7"/>
    </row>
    <row r="178" spans="7:16">
      <c r="G178" s="6">
        <f t="shared" si="14"/>
        <v>27301.66</v>
      </c>
      <c r="H178" s="5">
        <f t="shared" si="14"/>
        <v>1003</v>
      </c>
      <c r="I178" s="5"/>
      <c r="J178" s="5"/>
      <c r="L178" s="5" t="str">
        <f t="shared" si="11"/>
        <v xml:space="preserve"> </v>
      </c>
      <c r="P178" s="7"/>
    </row>
    <row r="179" spans="7:16">
      <c r="G179" s="6">
        <f t="shared" si="14"/>
        <v>27301.66</v>
      </c>
      <c r="H179" s="5">
        <f t="shared" si="14"/>
        <v>1003</v>
      </c>
      <c r="I179" s="5"/>
      <c r="J179" s="5"/>
      <c r="L179" s="5" t="str">
        <f t="shared" si="11"/>
        <v xml:space="preserve"> </v>
      </c>
      <c r="P179" s="7"/>
    </row>
    <row r="180" spans="7:16">
      <c r="G180" s="6">
        <f t="shared" si="14"/>
        <v>27301.66</v>
      </c>
      <c r="H180" s="5">
        <f t="shared" si="14"/>
        <v>1003</v>
      </c>
      <c r="I180" s="5"/>
      <c r="J180" s="5"/>
      <c r="L180" s="5" t="str">
        <f t="shared" si="11"/>
        <v xml:space="preserve"> </v>
      </c>
      <c r="P180" s="7"/>
    </row>
    <row r="181" spans="7:16">
      <c r="G181" s="6">
        <f t="shared" si="14"/>
        <v>27301.66</v>
      </c>
      <c r="H181" s="5">
        <f t="shared" si="14"/>
        <v>1003</v>
      </c>
      <c r="I181" s="5"/>
      <c r="J181" s="5"/>
      <c r="L181" s="5" t="str">
        <f t="shared" si="11"/>
        <v xml:space="preserve"> </v>
      </c>
      <c r="P181" s="7"/>
    </row>
    <row r="182" spans="7:16">
      <c r="G182" s="6">
        <f t="shared" si="14"/>
        <v>27301.66</v>
      </c>
      <c r="H182" s="5">
        <f t="shared" si="14"/>
        <v>1003</v>
      </c>
      <c r="I182" s="5"/>
      <c r="J182" s="5"/>
      <c r="L182" s="5" t="str">
        <f t="shared" si="11"/>
        <v xml:space="preserve"> </v>
      </c>
      <c r="P182" s="7"/>
    </row>
    <row r="183" spans="7:16">
      <c r="G183" s="6">
        <f t="shared" si="14"/>
        <v>27301.66</v>
      </c>
      <c r="H183" s="5">
        <f t="shared" si="14"/>
        <v>1003</v>
      </c>
      <c r="I183" s="5"/>
      <c r="J183" s="5"/>
      <c r="L183" s="5" t="str">
        <f t="shared" si="11"/>
        <v xml:space="preserve"> </v>
      </c>
      <c r="P183" s="7"/>
    </row>
    <row r="184" spans="7:16">
      <c r="G184" s="6">
        <f t="shared" si="14"/>
        <v>27301.66</v>
      </c>
      <c r="H184" s="5">
        <f t="shared" si="14"/>
        <v>1003</v>
      </c>
      <c r="I184" s="5"/>
      <c r="J184" s="5"/>
      <c r="L184" s="5" t="str">
        <f t="shared" si="11"/>
        <v xml:space="preserve"> </v>
      </c>
      <c r="P184" s="7"/>
    </row>
    <row r="185" spans="7:16">
      <c r="G185" s="6">
        <f t="shared" ref="G185:H200" si="15">G184-E185+C185</f>
        <v>27301.66</v>
      </c>
      <c r="H185" s="5">
        <f t="shared" si="15"/>
        <v>1003</v>
      </c>
      <c r="I185" s="5"/>
      <c r="J185" s="5"/>
      <c r="L185" s="5" t="str">
        <f t="shared" si="11"/>
        <v xml:space="preserve"> </v>
      </c>
      <c r="P185" s="7"/>
    </row>
    <row r="186" spans="7:16">
      <c r="G186" s="6">
        <f t="shared" si="15"/>
        <v>27301.66</v>
      </c>
      <c r="H186" s="5">
        <f t="shared" si="15"/>
        <v>1003</v>
      </c>
      <c r="I186" s="5"/>
      <c r="J186" s="5"/>
      <c r="L186" s="5" t="str">
        <f t="shared" si="11"/>
        <v xml:space="preserve"> </v>
      </c>
      <c r="P186" s="7"/>
    </row>
    <row r="187" spans="7:16">
      <c r="G187" s="6">
        <f t="shared" si="15"/>
        <v>27301.66</v>
      </c>
      <c r="H187" s="5">
        <f t="shared" si="15"/>
        <v>1003</v>
      </c>
      <c r="I187" s="5"/>
      <c r="J187" s="5"/>
      <c r="L187" s="5" t="str">
        <f t="shared" si="11"/>
        <v xml:space="preserve"> </v>
      </c>
      <c r="P187" s="7"/>
    </row>
    <row r="188" spans="7:16">
      <c r="G188" s="6">
        <f t="shared" si="15"/>
        <v>27301.66</v>
      </c>
      <c r="H188" s="5">
        <f t="shared" si="15"/>
        <v>1003</v>
      </c>
      <c r="I188" s="5"/>
      <c r="J188" s="5"/>
      <c r="L188" s="5" t="str">
        <f t="shared" si="11"/>
        <v xml:space="preserve"> </v>
      </c>
      <c r="P188" s="7"/>
    </row>
    <row r="189" spans="7:16">
      <c r="G189" s="6">
        <f t="shared" si="15"/>
        <v>27301.66</v>
      </c>
      <c r="H189" s="5">
        <f t="shared" si="15"/>
        <v>1003</v>
      </c>
      <c r="I189" s="5"/>
      <c r="J189" s="5"/>
      <c r="L189" s="5" t="str">
        <f t="shared" ref="L189:L209" si="16">IF(D189&gt;0,D189," ")</f>
        <v xml:space="preserve"> </v>
      </c>
      <c r="P189" s="7"/>
    </row>
    <row r="190" spans="7:16">
      <c r="G190" s="6">
        <f t="shared" si="15"/>
        <v>27301.66</v>
      </c>
      <c r="H190" s="5">
        <f t="shared" si="15"/>
        <v>1003</v>
      </c>
      <c r="I190" s="5"/>
      <c r="J190" s="5"/>
      <c r="L190" s="5" t="str">
        <f t="shared" si="16"/>
        <v xml:space="preserve"> </v>
      </c>
      <c r="P190" s="7"/>
    </row>
    <row r="191" spans="7:16">
      <c r="G191" s="6">
        <f t="shared" si="15"/>
        <v>27301.66</v>
      </c>
      <c r="H191" s="5">
        <f t="shared" si="15"/>
        <v>1003</v>
      </c>
      <c r="I191" s="5"/>
      <c r="J191" s="5"/>
      <c r="L191" s="5" t="str">
        <f t="shared" si="16"/>
        <v xml:space="preserve"> </v>
      </c>
      <c r="P191" s="7"/>
    </row>
    <row r="192" spans="7:16">
      <c r="G192" s="6">
        <f t="shared" si="15"/>
        <v>27301.66</v>
      </c>
      <c r="H192" s="5">
        <f t="shared" si="15"/>
        <v>1003</v>
      </c>
      <c r="I192" s="5"/>
      <c r="J192" s="5"/>
      <c r="L192" s="5" t="str">
        <f t="shared" si="16"/>
        <v xml:space="preserve"> </v>
      </c>
      <c r="P192" s="7"/>
    </row>
    <row r="193" spans="7:16">
      <c r="G193" s="6">
        <f t="shared" si="15"/>
        <v>27301.66</v>
      </c>
      <c r="H193" s="5">
        <f t="shared" si="15"/>
        <v>1003</v>
      </c>
      <c r="I193" s="5"/>
      <c r="J193" s="5"/>
      <c r="L193" s="5" t="str">
        <f t="shared" si="16"/>
        <v xml:space="preserve"> </v>
      </c>
      <c r="P193" s="7"/>
    </row>
    <row r="194" spans="7:16">
      <c r="G194" s="6">
        <f t="shared" si="15"/>
        <v>27301.66</v>
      </c>
      <c r="H194" s="5">
        <f t="shared" si="15"/>
        <v>1003</v>
      </c>
      <c r="I194" s="5"/>
      <c r="J194" s="5"/>
      <c r="L194" s="5" t="str">
        <f t="shared" si="16"/>
        <v xml:space="preserve"> </v>
      </c>
      <c r="P194" s="7"/>
    </row>
    <row r="195" spans="7:16">
      <c r="G195" s="6">
        <f t="shared" si="15"/>
        <v>27301.66</v>
      </c>
      <c r="H195" s="5">
        <f t="shared" si="15"/>
        <v>1003</v>
      </c>
      <c r="I195" s="5"/>
      <c r="J195" s="5"/>
      <c r="L195" s="5" t="str">
        <f t="shared" si="16"/>
        <v xml:space="preserve"> </v>
      </c>
      <c r="P195" s="7"/>
    </row>
    <row r="196" spans="7:16">
      <c r="G196" s="6">
        <f t="shared" si="15"/>
        <v>27301.66</v>
      </c>
      <c r="H196" s="5">
        <f t="shared" si="15"/>
        <v>1003</v>
      </c>
      <c r="I196" s="5"/>
      <c r="J196" s="5"/>
      <c r="L196" s="5" t="str">
        <f t="shared" si="16"/>
        <v xml:space="preserve"> </v>
      </c>
      <c r="P196" s="7"/>
    </row>
    <row r="197" spans="7:16">
      <c r="G197" s="6">
        <f t="shared" si="15"/>
        <v>27301.66</v>
      </c>
      <c r="H197" s="5">
        <f t="shared" si="15"/>
        <v>1003</v>
      </c>
      <c r="I197" s="5"/>
      <c r="J197" s="5"/>
      <c r="L197" s="5" t="str">
        <f t="shared" si="16"/>
        <v xml:space="preserve"> </v>
      </c>
      <c r="P197" s="7"/>
    </row>
    <row r="198" spans="7:16">
      <c r="G198" s="6">
        <f t="shared" si="15"/>
        <v>27301.66</v>
      </c>
      <c r="H198" s="5">
        <f t="shared" si="15"/>
        <v>1003</v>
      </c>
      <c r="I198" s="5"/>
      <c r="J198" s="5"/>
      <c r="L198" s="5" t="str">
        <f t="shared" si="16"/>
        <v xml:space="preserve"> </v>
      </c>
      <c r="P198" s="7"/>
    </row>
    <row r="199" spans="7:16">
      <c r="G199" s="6">
        <f t="shared" si="15"/>
        <v>27301.66</v>
      </c>
      <c r="H199" s="5">
        <f t="shared" si="15"/>
        <v>1003</v>
      </c>
      <c r="I199" s="5"/>
      <c r="J199" s="5"/>
      <c r="L199" s="5" t="str">
        <f t="shared" si="16"/>
        <v xml:space="preserve"> </v>
      </c>
      <c r="P199" s="7"/>
    </row>
    <row r="200" spans="7:16">
      <c r="G200" s="6">
        <f t="shared" si="15"/>
        <v>27301.66</v>
      </c>
      <c r="H200" s="5">
        <f t="shared" si="15"/>
        <v>1003</v>
      </c>
      <c r="I200" s="5"/>
      <c r="J200" s="5"/>
      <c r="L200" s="5" t="str">
        <f t="shared" si="16"/>
        <v xml:space="preserve"> </v>
      </c>
      <c r="P200" s="7"/>
    </row>
    <row r="201" spans="7:16">
      <c r="G201" s="6">
        <f t="shared" ref="G201:H209" si="17">G200-E201+C201</f>
        <v>27301.66</v>
      </c>
      <c r="H201" s="5">
        <f t="shared" si="17"/>
        <v>1003</v>
      </c>
      <c r="I201" s="5"/>
      <c r="J201" s="5"/>
      <c r="L201" s="5" t="str">
        <f t="shared" si="16"/>
        <v xml:space="preserve"> </v>
      </c>
      <c r="P201" s="7"/>
    </row>
    <row r="202" spans="7:16">
      <c r="G202" s="6">
        <f t="shared" si="17"/>
        <v>27301.66</v>
      </c>
      <c r="H202" s="5">
        <f t="shared" si="17"/>
        <v>1003</v>
      </c>
      <c r="I202" s="5"/>
      <c r="J202" s="5"/>
      <c r="L202" s="5" t="str">
        <f t="shared" si="16"/>
        <v xml:space="preserve"> </v>
      </c>
      <c r="P202" s="7"/>
    </row>
    <row r="203" spans="7:16">
      <c r="G203" s="6">
        <f t="shared" si="17"/>
        <v>27301.66</v>
      </c>
      <c r="H203" s="5">
        <f t="shared" si="17"/>
        <v>1003</v>
      </c>
      <c r="I203" s="5"/>
      <c r="J203" s="5"/>
      <c r="L203" s="5" t="str">
        <f t="shared" si="16"/>
        <v xml:space="preserve"> </v>
      </c>
      <c r="P203" s="7"/>
    </row>
    <row r="204" spans="7:16">
      <c r="G204" s="6">
        <f t="shared" si="17"/>
        <v>27301.66</v>
      </c>
      <c r="H204" s="5">
        <f t="shared" si="17"/>
        <v>1003</v>
      </c>
      <c r="I204" s="5"/>
      <c r="J204" s="5"/>
      <c r="L204" s="5" t="str">
        <f t="shared" si="16"/>
        <v xml:space="preserve"> </v>
      </c>
      <c r="P204" s="7"/>
    </row>
    <row r="205" spans="7:16">
      <c r="G205" s="6">
        <f t="shared" si="17"/>
        <v>27301.66</v>
      </c>
      <c r="H205" s="5">
        <f t="shared" si="17"/>
        <v>1003</v>
      </c>
      <c r="I205" s="5"/>
      <c r="J205" s="5"/>
      <c r="L205" s="5" t="str">
        <f t="shared" si="16"/>
        <v xml:space="preserve"> </v>
      </c>
      <c r="P205" s="7"/>
    </row>
    <row r="206" spans="7:16">
      <c r="G206" s="6">
        <f t="shared" si="17"/>
        <v>27301.66</v>
      </c>
      <c r="H206" s="5">
        <f t="shared" si="17"/>
        <v>1003</v>
      </c>
      <c r="I206" s="5"/>
      <c r="J206" s="5"/>
      <c r="L206" s="5" t="str">
        <f t="shared" si="16"/>
        <v xml:space="preserve"> </v>
      </c>
      <c r="P206" s="7"/>
    </row>
    <row r="207" spans="7:16">
      <c r="G207" s="6">
        <f t="shared" si="17"/>
        <v>27301.66</v>
      </c>
      <c r="H207" s="5">
        <f t="shared" si="17"/>
        <v>1003</v>
      </c>
      <c r="I207" s="5"/>
      <c r="J207" s="5"/>
      <c r="L207" s="5" t="str">
        <f t="shared" si="16"/>
        <v xml:space="preserve"> </v>
      </c>
      <c r="P207" s="7"/>
    </row>
    <row r="208" spans="7:16">
      <c r="G208" s="6">
        <f t="shared" si="17"/>
        <v>27301.66</v>
      </c>
      <c r="H208" s="5">
        <f t="shared" si="17"/>
        <v>1003</v>
      </c>
      <c r="I208" s="5"/>
      <c r="J208" s="5"/>
      <c r="L208" s="5" t="str">
        <f t="shared" si="16"/>
        <v xml:space="preserve"> </v>
      </c>
      <c r="P208" s="7"/>
    </row>
    <row r="209" spans="7:16">
      <c r="G209" s="6">
        <f t="shared" si="17"/>
        <v>27301.66</v>
      </c>
      <c r="H209" s="5">
        <f t="shared" si="17"/>
        <v>1003</v>
      </c>
      <c r="I209" s="5"/>
      <c r="J209" s="5"/>
      <c r="L209" s="5" t="str">
        <f t="shared" si="16"/>
        <v xml:space="preserve"> </v>
      </c>
      <c r="P209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210"/>
  <sheetViews>
    <sheetView zoomScale="110" zoomScaleNormal="110" workbookViewId="0">
      <pane ySplit="7" topLeftCell="A17" activePane="bottomLeft" state="frozen"/>
      <selection pane="bottomLeft" activeCell="E23" sqref="E23:F23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74" customWidth="1"/>
    <col min="6" max="6" width="4.85546875" customWidth="1"/>
    <col min="7" max="7" width="12.140625" style="2" bestFit="1" customWidth="1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7.57031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.5" customHeight="1">
      <c r="A1" s="1"/>
    </row>
    <row r="2" spans="1:18" ht="14.25" customHeight="1">
      <c r="A2" s="1"/>
      <c r="C2" s="704" t="s">
        <v>134</v>
      </c>
      <c r="D2" s="704"/>
      <c r="E2" s="704"/>
      <c r="F2" s="704"/>
      <c r="G2" s="704"/>
      <c r="H2" s="704"/>
      <c r="I2" s="704"/>
      <c r="J2" s="704"/>
      <c r="K2" s="704"/>
    </row>
    <row r="3" spans="1:18" ht="24.75" customHeight="1" thickBot="1">
      <c r="A3" s="1"/>
      <c r="C3" s="705"/>
      <c r="D3" s="705"/>
      <c r="E3" s="705"/>
      <c r="F3" s="705"/>
      <c r="G3" s="705"/>
      <c r="H3" s="705"/>
      <c r="I3" s="705"/>
      <c r="J3" s="705"/>
      <c r="K3" s="705"/>
    </row>
    <row r="4" spans="1:18" ht="24.75" thickTop="1" thickBot="1">
      <c r="A4" s="703"/>
      <c r="B4" s="703"/>
      <c r="C4" s="709" t="s">
        <v>22</v>
      </c>
      <c r="D4" s="709"/>
      <c r="E4" s="706" t="s">
        <v>151</v>
      </c>
      <c r="F4" s="707"/>
      <c r="G4" s="707"/>
      <c r="H4" s="707"/>
      <c r="I4" s="707"/>
      <c r="J4" s="707"/>
      <c r="K4" s="708"/>
      <c r="L4" s="467">
        <v>98</v>
      </c>
    </row>
    <row r="5" spans="1:18" ht="12" customHeight="1" thickTop="1" thickBot="1">
      <c r="A5" s="168"/>
      <c r="B5" s="169"/>
      <c r="C5" s="170"/>
      <c r="D5" s="168"/>
      <c r="E5" s="171"/>
      <c r="F5" s="169"/>
      <c r="G5" s="170"/>
      <c r="H5" s="168"/>
      <c r="I5" s="168"/>
      <c r="J5" s="168"/>
      <c r="K5" s="716" t="s">
        <v>20</v>
      </c>
      <c r="L5" s="717"/>
      <c r="M5" s="718"/>
      <c r="N5" s="373"/>
      <c r="O5" s="374"/>
      <c r="P5" s="375"/>
    </row>
    <row r="6" spans="1:18" ht="23.25" customHeight="1" thickBot="1">
      <c r="A6" s="710" t="s">
        <v>0</v>
      </c>
      <c r="B6" s="711"/>
      <c r="C6" s="712" t="s">
        <v>1</v>
      </c>
      <c r="D6" s="713"/>
      <c r="E6" s="714" t="s">
        <v>2</v>
      </c>
      <c r="F6" s="715"/>
      <c r="G6" s="712" t="s">
        <v>3</v>
      </c>
      <c r="H6" s="713"/>
      <c r="I6" s="172" t="s">
        <v>15</v>
      </c>
      <c r="J6" s="147" t="s">
        <v>7</v>
      </c>
      <c r="K6" s="372" t="s">
        <v>4</v>
      </c>
      <c r="L6" s="149" t="s">
        <v>19</v>
      </c>
      <c r="M6" s="148"/>
      <c r="N6" s="173" t="s">
        <v>8</v>
      </c>
      <c r="O6" s="173" t="s">
        <v>9</v>
      </c>
      <c r="P6" s="173" t="s">
        <v>8</v>
      </c>
      <c r="Q6" s="8"/>
      <c r="R6" s="4"/>
    </row>
    <row r="7" spans="1:18" ht="15" customHeight="1" thickTop="1" thickBot="1">
      <c r="A7" s="150" t="s">
        <v>17</v>
      </c>
      <c r="B7" s="376" t="s">
        <v>18</v>
      </c>
      <c r="C7" s="151" t="s">
        <v>10</v>
      </c>
      <c r="D7" s="152" t="s">
        <v>5</v>
      </c>
      <c r="E7" s="153" t="s">
        <v>10</v>
      </c>
      <c r="F7" s="142" t="s">
        <v>5</v>
      </c>
      <c r="G7" s="154" t="s">
        <v>10</v>
      </c>
      <c r="H7" s="142" t="s">
        <v>5</v>
      </c>
      <c r="I7" s="142" t="s">
        <v>16</v>
      </c>
      <c r="J7" s="174"/>
      <c r="K7" s="142" t="s">
        <v>11</v>
      </c>
      <c r="L7" s="142" t="s">
        <v>5</v>
      </c>
      <c r="M7" s="142" t="s">
        <v>6</v>
      </c>
      <c r="N7" s="155" t="s">
        <v>12</v>
      </c>
      <c r="O7" s="155" t="s">
        <v>13</v>
      </c>
      <c r="P7" s="155" t="s">
        <v>14</v>
      </c>
    </row>
    <row r="8" spans="1:18" s="27" customFormat="1" ht="20.25" customHeight="1">
      <c r="A8" s="127" t="s">
        <v>152</v>
      </c>
      <c r="B8" s="132"/>
      <c r="C8" s="133"/>
      <c r="D8" s="134"/>
      <c r="E8" s="135"/>
      <c r="F8" s="136"/>
      <c r="G8" s="133">
        <v>6818.1</v>
      </c>
      <c r="H8" s="134">
        <v>244</v>
      </c>
      <c r="I8" s="137"/>
      <c r="J8" s="136"/>
      <c r="K8" s="138"/>
      <c r="L8" s="59"/>
      <c r="M8" s="59"/>
      <c r="N8" s="60"/>
      <c r="O8" s="60"/>
      <c r="P8" s="61"/>
      <c r="R8" s="60"/>
    </row>
    <row r="9" spans="1:18" s="19" customFormat="1" ht="15">
      <c r="B9" s="111">
        <v>1</v>
      </c>
      <c r="C9" s="122"/>
      <c r="D9" s="123"/>
      <c r="E9" s="377">
        <v>791.48</v>
      </c>
      <c r="F9" s="112">
        <v>30</v>
      </c>
      <c r="G9" s="378">
        <f t="shared" ref="G9:H25" si="0">G8-E9+C9</f>
        <v>6026.6200000000008</v>
      </c>
      <c r="H9" s="209">
        <f t="shared" si="0"/>
        <v>214</v>
      </c>
      <c r="I9" s="125">
        <v>80</v>
      </c>
      <c r="J9" s="477" t="s">
        <v>155</v>
      </c>
      <c r="K9" s="379"/>
      <c r="N9" s="34"/>
      <c r="O9" s="34"/>
      <c r="P9" s="34"/>
      <c r="R9" s="34"/>
    </row>
    <row r="10" spans="1:18" s="19" customFormat="1" ht="15">
      <c r="B10" s="111">
        <v>1</v>
      </c>
      <c r="C10" s="122"/>
      <c r="D10" s="123"/>
      <c r="E10" s="377">
        <v>827.24</v>
      </c>
      <c r="F10" s="112">
        <v>30</v>
      </c>
      <c r="G10" s="378">
        <f t="shared" si="0"/>
        <v>5199.380000000001</v>
      </c>
      <c r="H10" s="209">
        <f t="shared" si="0"/>
        <v>184</v>
      </c>
      <c r="I10" s="125">
        <v>81</v>
      </c>
      <c r="J10" s="477" t="s">
        <v>157</v>
      </c>
      <c r="K10" s="380"/>
      <c r="N10" s="34"/>
      <c r="O10" s="34"/>
      <c r="P10" s="34"/>
      <c r="R10" s="34"/>
    </row>
    <row r="11" spans="1:18" s="19" customFormat="1" ht="15">
      <c r="B11" s="111">
        <v>4</v>
      </c>
      <c r="C11" s="122"/>
      <c r="D11" s="123"/>
      <c r="E11" s="487">
        <v>295.7</v>
      </c>
      <c r="F11" s="123">
        <v>10</v>
      </c>
      <c r="G11" s="378">
        <f t="shared" si="0"/>
        <v>4903.6800000000012</v>
      </c>
      <c r="H11" s="209">
        <f t="shared" si="0"/>
        <v>174</v>
      </c>
      <c r="I11" s="125">
        <v>100</v>
      </c>
      <c r="J11" s="477" t="s">
        <v>155</v>
      </c>
      <c r="K11" s="380"/>
      <c r="N11" s="34"/>
      <c r="O11" s="34"/>
      <c r="P11" s="34"/>
      <c r="R11" s="34"/>
    </row>
    <row r="12" spans="1:18" s="19" customFormat="1" ht="15">
      <c r="B12" s="111">
        <v>7</v>
      </c>
      <c r="C12" s="122"/>
      <c r="D12" s="123"/>
      <c r="E12" s="377">
        <v>866.36</v>
      </c>
      <c r="F12" s="112">
        <v>30</v>
      </c>
      <c r="G12" s="378">
        <f t="shared" si="0"/>
        <v>4037.3200000000011</v>
      </c>
      <c r="H12" s="209">
        <f t="shared" si="0"/>
        <v>144</v>
      </c>
      <c r="I12" s="125">
        <v>107</v>
      </c>
      <c r="J12" s="477" t="s">
        <v>159</v>
      </c>
      <c r="K12" s="380"/>
      <c r="N12" s="34"/>
      <c r="O12" s="34"/>
      <c r="P12" s="34"/>
      <c r="R12" s="34"/>
    </row>
    <row r="13" spans="1:18" s="19" customFormat="1" ht="15">
      <c r="B13" s="111">
        <v>10</v>
      </c>
      <c r="C13" s="122"/>
      <c r="D13" s="123"/>
      <c r="E13" s="382">
        <v>923.67</v>
      </c>
      <c r="F13" s="112">
        <v>30</v>
      </c>
      <c r="G13" s="378">
        <f t="shared" si="0"/>
        <v>3113.650000000001</v>
      </c>
      <c r="H13" s="209">
        <f t="shared" si="0"/>
        <v>114</v>
      </c>
      <c r="I13" s="125">
        <v>128</v>
      </c>
      <c r="J13" s="477" t="s">
        <v>155</v>
      </c>
      <c r="K13" s="379"/>
      <c r="N13" s="34"/>
      <c r="O13" s="33"/>
      <c r="P13" s="34"/>
      <c r="R13" s="34"/>
    </row>
    <row r="14" spans="1:18" s="38" customFormat="1" ht="15">
      <c r="A14" s="19"/>
      <c r="B14" s="111">
        <v>15</v>
      </c>
      <c r="C14" s="122"/>
      <c r="D14" s="123"/>
      <c r="E14" s="382">
        <v>888.68</v>
      </c>
      <c r="F14" s="112">
        <v>30</v>
      </c>
      <c r="G14" s="378">
        <f t="shared" si="0"/>
        <v>2224.9700000000012</v>
      </c>
      <c r="H14" s="209">
        <f t="shared" si="0"/>
        <v>84</v>
      </c>
      <c r="I14" s="125">
        <v>154</v>
      </c>
      <c r="J14" s="477" t="s">
        <v>155</v>
      </c>
      <c r="K14" s="383"/>
      <c r="L14" s="19"/>
      <c r="N14" s="50"/>
      <c r="O14" s="46"/>
      <c r="P14" s="46"/>
      <c r="R14" s="46"/>
    </row>
    <row r="15" spans="1:18" s="19" customFormat="1" ht="15.75">
      <c r="B15" s="111">
        <v>18</v>
      </c>
      <c r="C15" s="122"/>
      <c r="D15" s="123"/>
      <c r="E15" s="382">
        <v>702.62</v>
      </c>
      <c r="F15" s="112">
        <v>30</v>
      </c>
      <c r="G15" s="378">
        <f t="shared" si="0"/>
        <v>1522.3500000000013</v>
      </c>
      <c r="H15" s="209">
        <f t="shared" si="0"/>
        <v>54</v>
      </c>
      <c r="I15" s="217">
        <v>177</v>
      </c>
      <c r="J15" s="477" t="s">
        <v>157</v>
      </c>
      <c r="K15" s="110"/>
      <c r="N15" s="50"/>
      <c r="O15" s="34"/>
      <c r="P15" s="34"/>
      <c r="R15" s="34"/>
    </row>
    <row r="16" spans="1:18" s="19" customFormat="1" ht="15.75">
      <c r="B16" s="111">
        <v>21</v>
      </c>
      <c r="C16" s="122"/>
      <c r="D16" s="123"/>
      <c r="E16" s="382">
        <v>834.44</v>
      </c>
      <c r="F16" s="112">
        <v>30</v>
      </c>
      <c r="G16" s="378">
        <f t="shared" si="0"/>
        <v>687.91000000000122</v>
      </c>
      <c r="H16" s="209">
        <f t="shared" si="0"/>
        <v>24</v>
      </c>
      <c r="I16" s="217">
        <v>181</v>
      </c>
      <c r="J16" s="477" t="s">
        <v>155</v>
      </c>
      <c r="K16" s="110"/>
      <c r="N16" s="50"/>
      <c r="O16" s="34"/>
      <c r="P16" s="34"/>
      <c r="R16" s="34"/>
    </row>
    <row r="17" spans="1:18" s="19" customFormat="1" ht="15.75">
      <c r="B17" s="121">
        <v>24</v>
      </c>
      <c r="C17" s="122"/>
      <c r="D17" s="123"/>
      <c r="E17" s="382">
        <v>687.91</v>
      </c>
      <c r="F17" s="112">
        <v>24</v>
      </c>
      <c r="G17" s="378">
        <f t="shared" si="0"/>
        <v>1.2505552149377763E-12</v>
      </c>
      <c r="H17" s="209">
        <f t="shared" si="0"/>
        <v>0</v>
      </c>
      <c r="I17" s="218">
        <v>201</v>
      </c>
      <c r="J17" s="477" t="s">
        <v>155</v>
      </c>
      <c r="K17" s="123"/>
      <c r="N17" s="34"/>
      <c r="O17" s="34"/>
      <c r="P17" s="34"/>
      <c r="R17" s="34"/>
    </row>
    <row r="18" spans="1:18" s="19" customFormat="1" ht="15.75">
      <c r="B18" s="597">
        <v>17</v>
      </c>
      <c r="C18" s="598">
        <v>16754.3</v>
      </c>
      <c r="D18" s="599">
        <v>608</v>
      </c>
      <c r="E18" s="600"/>
      <c r="F18" s="601"/>
      <c r="G18" s="602">
        <f t="shared" si="0"/>
        <v>16754.3</v>
      </c>
      <c r="H18" s="603">
        <f t="shared" si="0"/>
        <v>608</v>
      </c>
      <c r="I18" s="604" t="s">
        <v>187</v>
      </c>
      <c r="J18" s="605"/>
      <c r="K18" s="123"/>
      <c r="N18" s="34"/>
      <c r="O18" s="34"/>
      <c r="P18" s="34"/>
    </row>
    <row r="19" spans="1:18" s="19" customFormat="1" ht="15.75">
      <c r="B19" s="121">
        <v>28</v>
      </c>
      <c r="C19" s="122"/>
      <c r="D19" s="123"/>
      <c r="E19" s="640">
        <v>810.5</v>
      </c>
      <c r="F19" s="641">
        <v>30</v>
      </c>
      <c r="G19" s="378">
        <f t="shared" si="0"/>
        <v>15943.8</v>
      </c>
      <c r="H19" s="209">
        <f t="shared" si="0"/>
        <v>578</v>
      </c>
      <c r="I19" s="218">
        <v>216</v>
      </c>
      <c r="J19" s="479" t="s">
        <v>157</v>
      </c>
      <c r="K19" s="123"/>
      <c r="N19" s="34"/>
      <c r="O19" s="34"/>
      <c r="P19" s="34"/>
    </row>
    <row r="20" spans="1:18" s="19" customFormat="1" ht="15">
      <c r="B20" s="121">
        <v>28</v>
      </c>
      <c r="C20" s="122"/>
      <c r="D20" s="123"/>
      <c r="E20" s="640">
        <v>59.9</v>
      </c>
      <c r="F20" s="641">
        <v>2</v>
      </c>
      <c r="G20" s="378">
        <f t="shared" si="0"/>
        <v>15883.9</v>
      </c>
      <c r="H20" s="209">
        <f t="shared" si="0"/>
        <v>576</v>
      </c>
      <c r="I20" s="209">
        <v>216</v>
      </c>
      <c r="J20" s="480" t="s">
        <v>157</v>
      </c>
      <c r="K20" s="123"/>
      <c r="N20" s="34"/>
      <c r="O20" s="34"/>
      <c r="P20" s="34"/>
    </row>
    <row r="21" spans="1:18" s="19" customFormat="1" ht="15">
      <c r="A21" s="37"/>
      <c r="B21" s="121">
        <v>29</v>
      </c>
      <c r="C21" s="122"/>
      <c r="D21" s="123"/>
      <c r="E21" s="640">
        <v>861.6</v>
      </c>
      <c r="F21" s="641">
        <v>30</v>
      </c>
      <c r="G21" s="378">
        <f t="shared" si="0"/>
        <v>15022.3</v>
      </c>
      <c r="H21" s="209">
        <f t="shared" si="0"/>
        <v>546</v>
      </c>
      <c r="I21" s="209">
        <v>225</v>
      </c>
      <c r="J21" s="480" t="s">
        <v>157</v>
      </c>
      <c r="K21" s="123"/>
      <c r="N21" s="34"/>
      <c r="O21" s="34"/>
      <c r="P21" s="34"/>
    </row>
    <row r="22" spans="1:18" s="19" customFormat="1" ht="15">
      <c r="B22" s="121">
        <v>29</v>
      </c>
      <c r="C22" s="122"/>
      <c r="D22" s="123"/>
      <c r="E22" s="640">
        <v>534.6</v>
      </c>
      <c r="F22" s="641">
        <v>20</v>
      </c>
      <c r="G22" s="378">
        <f t="shared" si="0"/>
        <v>14487.699999999999</v>
      </c>
      <c r="H22" s="209">
        <f t="shared" si="0"/>
        <v>526</v>
      </c>
      <c r="I22" s="209">
        <v>225</v>
      </c>
      <c r="J22" s="480" t="s">
        <v>157</v>
      </c>
      <c r="K22" s="123"/>
      <c r="N22" s="34"/>
      <c r="O22" s="34"/>
      <c r="P22" s="34"/>
    </row>
    <row r="23" spans="1:18" s="19" customFormat="1" ht="15">
      <c r="B23" s="121">
        <v>30</v>
      </c>
      <c r="C23" s="122"/>
      <c r="D23" s="123"/>
      <c r="E23" s="642">
        <v>816.4</v>
      </c>
      <c r="F23" s="451">
        <v>30</v>
      </c>
      <c r="G23" s="378">
        <f t="shared" si="0"/>
        <v>13671.3</v>
      </c>
      <c r="H23" s="209">
        <f t="shared" si="0"/>
        <v>496</v>
      </c>
      <c r="I23" s="209">
        <v>228</v>
      </c>
      <c r="J23" s="480" t="s">
        <v>155</v>
      </c>
      <c r="K23" s="371"/>
      <c r="N23" s="34"/>
      <c r="O23" s="34"/>
      <c r="P23" s="34"/>
    </row>
    <row r="24" spans="1:18" s="19" customFormat="1" ht="15">
      <c r="B24" s="121"/>
      <c r="C24" s="122"/>
      <c r="D24" s="123"/>
      <c r="E24" s="216"/>
      <c r="F24" s="112"/>
      <c r="G24" s="378">
        <f t="shared" si="0"/>
        <v>13671.3</v>
      </c>
      <c r="H24" s="209">
        <f t="shared" si="0"/>
        <v>496</v>
      </c>
      <c r="I24" s="209"/>
      <c r="J24" s="480"/>
      <c r="K24" s="123"/>
      <c r="N24" s="34"/>
      <c r="O24" s="34"/>
      <c r="P24" s="34"/>
    </row>
    <row r="25" spans="1:18" s="19" customFormat="1">
      <c r="B25" s="121"/>
      <c r="C25" s="122"/>
      <c r="D25" s="123"/>
      <c r="E25" s="216"/>
      <c r="F25" s="123"/>
      <c r="G25" s="378">
        <f t="shared" si="0"/>
        <v>13671.3</v>
      </c>
      <c r="H25" s="209">
        <f t="shared" si="0"/>
        <v>496</v>
      </c>
      <c r="I25" s="209"/>
      <c r="J25" s="480"/>
      <c r="K25" s="123"/>
      <c r="N25" s="34"/>
      <c r="O25" s="34"/>
      <c r="P25" s="34"/>
    </row>
    <row r="26" spans="1:18" s="19" customFormat="1">
      <c r="B26" s="121"/>
      <c r="C26" s="122"/>
      <c r="D26" s="123"/>
      <c r="E26" s="216"/>
      <c r="F26" s="123"/>
      <c r="G26" s="378">
        <f t="shared" ref="G26:H34" si="1">G25-E26+C26</f>
        <v>13671.3</v>
      </c>
      <c r="H26" s="209">
        <f t="shared" si="1"/>
        <v>496</v>
      </c>
      <c r="I26" s="110"/>
      <c r="J26" s="481"/>
      <c r="K26" s="123"/>
      <c r="N26" s="34"/>
      <c r="O26" s="34"/>
      <c r="P26" s="34"/>
    </row>
    <row r="27" spans="1:18" s="19" customFormat="1" ht="15">
      <c r="B27" s="121"/>
      <c r="C27" s="122"/>
      <c r="D27" s="123"/>
      <c r="E27" s="216"/>
      <c r="F27" s="123"/>
      <c r="G27" s="378">
        <f t="shared" si="1"/>
        <v>13671.3</v>
      </c>
      <c r="H27" s="209">
        <f t="shared" si="1"/>
        <v>496</v>
      </c>
      <c r="I27" s="110"/>
      <c r="J27" s="481"/>
      <c r="K27" s="112"/>
      <c r="N27" s="34"/>
      <c r="O27" s="34"/>
      <c r="P27" s="34"/>
    </row>
    <row r="28" spans="1:18" s="19" customFormat="1">
      <c r="B28" s="121"/>
      <c r="C28" s="122"/>
      <c r="D28" s="123"/>
      <c r="E28" s="216"/>
      <c r="F28" s="123"/>
      <c r="G28" s="378">
        <f t="shared" si="1"/>
        <v>13671.3</v>
      </c>
      <c r="H28" s="209">
        <f t="shared" si="1"/>
        <v>496</v>
      </c>
      <c r="I28" s="110"/>
      <c r="J28" s="481"/>
      <c r="K28" s="123"/>
      <c r="N28" s="34"/>
      <c r="O28" s="34"/>
      <c r="P28" s="34"/>
    </row>
    <row r="29" spans="1:18" s="19" customFormat="1">
      <c r="B29" s="121"/>
      <c r="C29" s="122"/>
      <c r="D29" s="123"/>
      <c r="E29" s="216"/>
      <c r="F29" s="123"/>
      <c r="G29" s="378">
        <f t="shared" si="1"/>
        <v>13671.3</v>
      </c>
      <c r="H29" s="209">
        <f t="shared" si="1"/>
        <v>496</v>
      </c>
      <c r="I29" s="371"/>
      <c r="J29" s="481"/>
      <c r="K29" s="123"/>
      <c r="N29" s="34"/>
      <c r="O29" s="34"/>
      <c r="P29" s="34"/>
    </row>
    <row r="30" spans="1:18" s="19" customFormat="1">
      <c r="B30" s="121"/>
      <c r="C30" s="122"/>
      <c r="D30" s="123"/>
      <c r="E30" s="216"/>
      <c r="F30" s="123"/>
      <c r="G30" s="378">
        <f t="shared" si="1"/>
        <v>13671.3</v>
      </c>
      <c r="H30" s="209">
        <f t="shared" si="1"/>
        <v>496</v>
      </c>
      <c r="I30" s="371"/>
      <c r="J30" s="481"/>
      <c r="K30" s="123"/>
      <c r="N30" s="34"/>
      <c r="O30" s="34"/>
      <c r="P30" s="34"/>
    </row>
    <row r="31" spans="1:18" s="19" customFormat="1">
      <c r="B31" s="123"/>
      <c r="C31" s="122"/>
      <c r="D31" s="123"/>
      <c r="E31" s="216"/>
      <c r="F31" s="123"/>
      <c r="G31" s="378">
        <f t="shared" ref="G31:H41" si="2">G30-E31+C31</f>
        <v>13671.3</v>
      </c>
      <c r="H31" s="209">
        <f t="shared" si="1"/>
        <v>496</v>
      </c>
      <c r="I31" s="123"/>
      <c r="J31" s="481"/>
      <c r="K31" s="123"/>
      <c r="N31" s="34"/>
      <c r="O31" s="34"/>
      <c r="P31" s="34"/>
    </row>
    <row r="32" spans="1:18" s="19" customFormat="1">
      <c r="B32" s="123"/>
      <c r="C32" s="122"/>
      <c r="D32" s="123"/>
      <c r="E32" s="216"/>
      <c r="F32" s="123"/>
      <c r="G32" s="378">
        <f t="shared" si="2"/>
        <v>13671.3</v>
      </c>
      <c r="H32" s="209">
        <f t="shared" si="1"/>
        <v>496</v>
      </c>
      <c r="I32" s="123"/>
      <c r="J32" s="481"/>
      <c r="K32" s="123"/>
      <c r="N32" s="34"/>
      <c r="O32" s="34"/>
      <c r="P32" s="34"/>
    </row>
    <row r="33" spans="2:16" s="19" customFormat="1">
      <c r="B33" s="123"/>
      <c r="C33" s="122"/>
      <c r="D33" s="123"/>
      <c r="E33" s="216"/>
      <c r="F33" s="123"/>
      <c r="G33" s="378">
        <f t="shared" si="2"/>
        <v>13671.3</v>
      </c>
      <c r="H33" s="209">
        <f t="shared" si="1"/>
        <v>496</v>
      </c>
      <c r="I33" s="123"/>
      <c r="J33" s="481"/>
      <c r="K33" s="123"/>
      <c r="N33" s="34"/>
      <c r="O33" s="34"/>
      <c r="P33" s="34"/>
    </row>
    <row r="34" spans="2:16" s="19" customFormat="1">
      <c r="B34" s="123"/>
      <c r="C34" s="122"/>
      <c r="D34" s="123"/>
      <c r="E34" s="216"/>
      <c r="F34" s="123"/>
      <c r="G34" s="378">
        <f t="shared" si="2"/>
        <v>13671.3</v>
      </c>
      <c r="H34" s="209">
        <f t="shared" si="1"/>
        <v>496</v>
      </c>
      <c r="I34" s="123"/>
      <c r="J34" s="481"/>
      <c r="K34" s="123"/>
      <c r="N34" s="34"/>
      <c r="O34" s="34"/>
      <c r="P34" s="34"/>
    </row>
    <row r="35" spans="2:16" s="19" customFormat="1">
      <c r="B35" s="123"/>
      <c r="C35" s="122"/>
      <c r="D35" s="123"/>
      <c r="E35" s="216"/>
      <c r="F35" s="123"/>
      <c r="G35" s="378">
        <f t="shared" si="2"/>
        <v>13671.3</v>
      </c>
      <c r="H35" s="209">
        <f t="shared" si="2"/>
        <v>496</v>
      </c>
      <c r="I35" s="123"/>
      <c r="J35" s="481"/>
      <c r="K35" s="123"/>
      <c r="N35" s="34"/>
      <c r="O35" s="34"/>
      <c r="P35" s="34"/>
    </row>
    <row r="36" spans="2:16" s="19" customFormat="1">
      <c r="B36" s="5"/>
      <c r="C36" s="6"/>
      <c r="D36" s="5"/>
      <c r="E36" s="75"/>
      <c r="F36" s="5"/>
      <c r="G36" s="498">
        <f t="shared" si="2"/>
        <v>13671.3</v>
      </c>
      <c r="H36" s="499">
        <f t="shared" si="2"/>
        <v>496</v>
      </c>
      <c r="I36" s="5"/>
      <c r="J36" s="484"/>
      <c r="K36" s="5"/>
      <c r="N36" s="34"/>
      <c r="O36" s="34"/>
      <c r="P36" s="34"/>
    </row>
    <row r="37" spans="2:16" s="19" customFormat="1">
      <c r="B37" s="5"/>
      <c r="C37" s="6"/>
      <c r="D37" s="5"/>
      <c r="E37" s="75"/>
      <c r="F37" s="5"/>
      <c r="G37" s="498">
        <f t="shared" si="2"/>
        <v>13671.3</v>
      </c>
      <c r="H37" s="5">
        <f t="shared" si="2"/>
        <v>496</v>
      </c>
      <c r="I37" s="5"/>
      <c r="J37" s="484"/>
      <c r="K37" s="5"/>
      <c r="N37" s="34"/>
      <c r="O37" s="34"/>
      <c r="P37" s="34"/>
    </row>
    <row r="38" spans="2:16" s="19" customFormat="1">
      <c r="B38" s="5"/>
      <c r="C38" s="6"/>
      <c r="D38" s="5"/>
      <c r="E38" s="75"/>
      <c r="F38" s="5"/>
      <c r="G38" s="498">
        <f t="shared" si="2"/>
        <v>13671.3</v>
      </c>
      <c r="H38" s="5">
        <f t="shared" si="2"/>
        <v>496</v>
      </c>
      <c r="I38" s="5"/>
      <c r="J38" s="484"/>
      <c r="K38" s="5"/>
      <c r="N38" s="34"/>
      <c r="O38" s="34"/>
      <c r="P38" s="34"/>
    </row>
    <row r="39" spans="2:16" s="19" customFormat="1">
      <c r="B39" s="5"/>
      <c r="C39" s="6"/>
      <c r="D39" s="5"/>
      <c r="E39" s="75"/>
      <c r="F39" s="5"/>
      <c r="G39" s="498">
        <f t="shared" si="2"/>
        <v>13671.3</v>
      </c>
      <c r="H39" s="5">
        <f t="shared" si="2"/>
        <v>496</v>
      </c>
      <c r="I39" s="5"/>
      <c r="J39" s="484"/>
      <c r="K39" s="5"/>
      <c r="N39" s="34"/>
      <c r="O39" s="34"/>
      <c r="P39" s="34"/>
    </row>
    <row r="40" spans="2:16" s="19" customFormat="1">
      <c r="B40" s="5"/>
      <c r="C40" s="6"/>
      <c r="D40" s="5"/>
      <c r="E40" s="75"/>
      <c r="F40" s="5"/>
      <c r="G40" s="498">
        <f t="shared" si="2"/>
        <v>13671.3</v>
      </c>
      <c r="H40" s="5">
        <f t="shared" si="2"/>
        <v>496</v>
      </c>
      <c r="I40" s="5"/>
      <c r="J40" s="484"/>
      <c r="K40" s="5"/>
      <c r="N40" s="34"/>
      <c r="O40" s="34"/>
      <c r="P40" s="34"/>
    </row>
    <row r="41" spans="2:16" s="19" customFormat="1">
      <c r="B41" s="5"/>
      <c r="C41" s="6"/>
      <c r="D41" s="5"/>
      <c r="E41" s="75"/>
      <c r="F41" s="5"/>
      <c r="G41" s="498">
        <f t="shared" si="2"/>
        <v>13671.3</v>
      </c>
      <c r="H41" s="5">
        <f t="shared" si="2"/>
        <v>496</v>
      </c>
      <c r="I41" s="5"/>
      <c r="J41" s="484"/>
      <c r="K41" s="5"/>
      <c r="N41" s="34"/>
      <c r="O41" s="34"/>
      <c r="P41" s="34"/>
    </row>
    <row r="42" spans="2:16" s="19" customFormat="1">
      <c r="B42" s="5"/>
      <c r="C42" s="6"/>
      <c r="D42" s="5"/>
      <c r="E42" s="75"/>
      <c r="F42" s="5"/>
      <c r="G42" s="498">
        <f t="shared" ref="G42:H57" si="3">G41-E42+C42</f>
        <v>13671.3</v>
      </c>
      <c r="H42" s="5">
        <f t="shared" si="3"/>
        <v>496</v>
      </c>
      <c r="I42" s="5"/>
      <c r="J42" s="484"/>
      <c r="K42" s="5"/>
      <c r="N42" s="34"/>
      <c r="O42" s="34"/>
      <c r="P42" s="34"/>
    </row>
    <row r="43" spans="2:16" s="19" customFormat="1">
      <c r="B43" s="5"/>
      <c r="C43" s="6"/>
      <c r="D43" s="5"/>
      <c r="E43" s="75"/>
      <c r="F43" s="5"/>
      <c r="G43" s="498">
        <f t="shared" si="3"/>
        <v>13671.3</v>
      </c>
      <c r="H43" s="5">
        <f t="shared" si="3"/>
        <v>496</v>
      </c>
      <c r="I43" s="5"/>
      <c r="J43" s="484"/>
      <c r="K43" s="5"/>
      <c r="N43" s="34"/>
      <c r="O43" s="34"/>
      <c r="P43" s="34"/>
    </row>
    <row r="44" spans="2:16" s="19" customFormat="1">
      <c r="B44" s="5"/>
      <c r="C44" s="6"/>
      <c r="D44" s="5"/>
      <c r="E44" s="75"/>
      <c r="F44" s="5"/>
      <c r="G44" s="498">
        <f t="shared" si="3"/>
        <v>13671.3</v>
      </c>
      <c r="H44" s="5">
        <f t="shared" si="3"/>
        <v>496</v>
      </c>
      <c r="I44" s="5"/>
      <c r="J44" s="484"/>
      <c r="K44" s="5"/>
      <c r="N44" s="34"/>
      <c r="O44" s="34"/>
      <c r="P44" s="34"/>
    </row>
    <row r="45" spans="2:16" s="19" customFormat="1">
      <c r="B45" s="5"/>
      <c r="C45" s="6"/>
      <c r="D45" s="5"/>
      <c r="E45" s="75"/>
      <c r="F45" s="5"/>
      <c r="G45" s="498">
        <f t="shared" si="3"/>
        <v>13671.3</v>
      </c>
      <c r="H45" s="5">
        <f t="shared" si="3"/>
        <v>496</v>
      </c>
      <c r="I45" s="5"/>
      <c r="J45" s="484"/>
      <c r="K45" s="5"/>
      <c r="N45" s="34"/>
      <c r="O45" s="34"/>
      <c r="P45" s="34"/>
    </row>
    <row r="46" spans="2:16" s="19" customFormat="1">
      <c r="B46" s="5"/>
      <c r="C46" s="6"/>
      <c r="D46" s="5"/>
      <c r="E46" s="75"/>
      <c r="F46" s="5"/>
      <c r="G46" s="498">
        <f t="shared" si="3"/>
        <v>13671.3</v>
      </c>
      <c r="H46" s="5">
        <f t="shared" si="3"/>
        <v>496</v>
      </c>
      <c r="I46" s="5"/>
      <c r="J46" s="484"/>
      <c r="K46" s="5"/>
      <c r="N46" s="34"/>
      <c r="O46" s="34"/>
      <c r="P46" s="34"/>
    </row>
    <row r="47" spans="2:16" s="19" customFormat="1">
      <c r="B47" s="5"/>
      <c r="C47" s="6"/>
      <c r="D47" s="5"/>
      <c r="E47" s="75"/>
      <c r="F47" s="5"/>
      <c r="G47" s="498">
        <f t="shared" si="3"/>
        <v>13671.3</v>
      </c>
      <c r="H47" s="5">
        <f t="shared" si="3"/>
        <v>496</v>
      </c>
      <c r="I47" s="5"/>
      <c r="J47" s="484"/>
      <c r="K47" s="5"/>
      <c r="N47" s="34"/>
      <c r="O47" s="34"/>
      <c r="P47" s="34"/>
    </row>
    <row r="48" spans="2:16" s="19" customFormat="1">
      <c r="C48" s="30"/>
      <c r="E48" s="41"/>
      <c r="G48" s="47">
        <f t="shared" si="3"/>
        <v>13671.3</v>
      </c>
      <c r="H48" s="19">
        <f t="shared" si="3"/>
        <v>496</v>
      </c>
      <c r="J48" s="483"/>
      <c r="N48" s="34"/>
      <c r="O48" s="34"/>
      <c r="P48" s="34"/>
    </row>
    <row r="49" spans="1:16" s="19" customFormat="1">
      <c r="C49" s="30"/>
      <c r="E49" s="41"/>
      <c r="G49" s="47">
        <f t="shared" si="3"/>
        <v>13671.3</v>
      </c>
      <c r="H49" s="19">
        <f t="shared" si="3"/>
        <v>496</v>
      </c>
      <c r="J49" s="483"/>
      <c r="N49" s="34"/>
      <c r="O49" s="34"/>
      <c r="P49" s="34"/>
    </row>
    <row r="50" spans="1:16" s="19" customFormat="1">
      <c r="C50" s="30"/>
      <c r="E50" s="41"/>
      <c r="G50" s="47">
        <f t="shared" si="3"/>
        <v>13671.3</v>
      </c>
      <c r="H50" s="19">
        <f t="shared" si="3"/>
        <v>496</v>
      </c>
      <c r="J50" s="483"/>
      <c r="N50" s="34"/>
      <c r="O50" s="34"/>
      <c r="P50" s="34"/>
    </row>
    <row r="51" spans="1:16" s="19" customFormat="1">
      <c r="C51" s="30"/>
      <c r="E51" s="41"/>
      <c r="G51" s="47">
        <f t="shared" si="3"/>
        <v>13671.3</v>
      </c>
      <c r="H51" s="19">
        <f t="shared" si="3"/>
        <v>496</v>
      </c>
      <c r="J51" s="483"/>
      <c r="N51" s="34"/>
      <c r="O51" s="34"/>
      <c r="P51" s="34"/>
    </row>
    <row r="52" spans="1:16" s="19" customFormat="1">
      <c r="C52" s="30"/>
      <c r="E52" s="41"/>
      <c r="G52" s="47">
        <f t="shared" si="3"/>
        <v>13671.3</v>
      </c>
      <c r="H52" s="19">
        <f t="shared" si="3"/>
        <v>496</v>
      </c>
      <c r="J52" s="483"/>
      <c r="N52" s="34"/>
      <c r="O52" s="34"/>
      <c r="P52" s="34"/>
    </row>
    <row r="53" spans="1:16" s="19" customFormat="1">
      <c r="C53" s="30"/>
      <c r="E53" s="41"/>
      <c r="G53" s="47">
        <f t="shared" si="3"/>
        <v>13671.3</v>
      </c>
      <c r="H53" s="19">
        <f t="shared" si="3"/>
        <v>496</v>
      </c>
      <c r="J53" s="483"/>
      <c r="N53" s="34"/>
      <c r="O53" s="34"/>
      <c r="P53" s="34"/>
    </row>
    <row r="54" spans="1:16" s="19" customFormat="1">
      <c r="C54" s="30"/>
      <c r="E54" s="41"/>
      <c r="G54" s="47">
        <f t="shared" si="3"/>
        <v>13671.3</v>
      </c>
      <c r="H54" s="19">
        <f t="shared" si="3"/>
        <v>496</v>
      </c>
      <c r="N54" s="34"/>
      <c r="O54" s="34"/>
      <c r="P54" s="34"/>
    </row>
    <row r="55" spans="1:16" s="19" customFormat="1">
      <c r="C55" s="30"/>
      <c r="E55" s="41"/>
      <c r="G55" s="47">
        <f t="shared" si="3"/>
        <v>13671.3</v>
      </c>
      <c r="H55" s="19">
        <f t="shared" si="3"/>
        <v>496</v>
      </c>
      <c r="N55" s="34"/>
      <c r="O55" s="34"/>
      <c r="P55" s="34"/>
    </row>
    <row r="56" spans="1:16" s="19" customFormat="1">
      <c r="C56" s="30"/>
      <c r="E56" s="41"/>
      <c r="G56" s="47">
        <f t="shared" si="3"/>
        <v>13671.3</v>
      </c>
      <c r="H56" s="19">
        <f t="shared" si="3"/>
        <v>496</v>
      </c>
      <c r="N56" s="34"/>
      <c r="O56" s="34"/>
      <c r="P56" s="34"/>
    </row>
    <row r="57" spans="1:16" s="19" customFormat="1">
      <c r="C57" s="30"/>
      <c r="E57" s="41"/>
      <c r="G57" s="47">
        <f t="shared" si="3"/>
        <v>13671.3</v>
      </c>
      <c r="H57" s="19">
        <f t="shared" si="3"/>
        <v>496</v>
      </c>
      <c r="N57" s="34"/>
      <c r="O57" s="34"/>
      <c r="P57" s="34"/>
    </row>
    <row r="58" spans="1:16" s="19" customFormat="1">
      <c r="C58" s="30"/>
      <c r="E58" s="41"/>
      <c r="G58" s="47">
        <f t="shared" ref="G58:H73" si="4">G57-E58+C58</f>
        <v>13671.3</v>
      </c>
      <c r="H58" s="19">
        <f t="shared" si="4"/>
        <v>496</v>
      </c>
      <c r="N58" s="34"/>
      <c r="O58" s="34"/>
      <c r="P58" s="34"/>
    </row>
    <row r="59" spans="1:16" s="19" customFormat="1">
      <c r="C59" s="30"/>
      <c r="E59" s="41"/>
      <c r="G59" s="47">
        <f t="shared" si="4"/>
        <v>13671.3</v>
      </c>
      <c r="H59" s="19">
        <f t="shared" si="4"/>
        <v>496</v>
      </c>
      <c r="N59" s="34"/>
      <c r="O59" s="34"/>
      <c r="P59" s="34"/>
    </row>
    <row r="60" spans="1:16" s="19" customFormat="1">
      <c r="C60" s="30"/>
      <c r="E60" s="41"/>
      <c r="G60" s="47">
        <f t="shared" si="4"/>
        <v>13671.3</v>
      </c>
      <c r="H60" s="19">
        <f t="shared" si="4"/>
        <v>496</v>
      </c>
      <c r="N60" s="34"/>
      <c r="O60" s="34"/>
      <c r="P60" s="34"/>
    </row>
    <row r="61" spans="1:16" s="19" customFormat="1">
      <c r="C61" s="30"/>
      <c r="E61" s="41"/>
      <c r="G61" s="47">
        <f t="shared" si="4"/>
        <v>13671.3</v>
      </c>
      <c r="H61" s="19">
        <f t="shared" si="4"/>
        <v>496</v>
      </c>
      <c r="N61" s="34"/>
      <c r="O61" s="34"/>
      <c r="P61" s="34"/>
    </row>
    <row r="62" spans="1:16" s="19" customFormat="1">
      <c r="C62" s="30"/>
      <c r="E62" s="41"/>
      <c r="G62" s="47">
        <f t="shared" si="4"/>
        <v>13671.3</v>
      </c>
      <c r="H62" s="19">
        <f t="shared" si="4"/>
        <v>496</v>
      </c>
      <c r="L62" s="19" t="str">
        <f t="shared" ref="L62:L125" si="5">IF(D62&gt;0,D62," ")</f>
        <v xml:space="preserve"> </v>
      </c>
      <c r="N62" s="34"/>
      <c r="O62" s="34"/>
      <c r="P62" s="34"/>
    </row>
    <row r="63" spans="1:16" s="19" customFormat="1">
      <c r="A63" s="5"/>
      <c r="B63" s="5"/>
      <c r="C63" s="6"/>
      <c r="D63" s="5"/>
      <c r="E63" s="75"/>
      <c r="G63" s="47">
        <f t="shared" si="4"/>
        <v>13671.3</v>
      </c>
      <c r="H63" s="19">
        <f t="shared" si="4"/>
        <v>496</v>
      </c>
      <c r="J63" s="5"/>
      <c r="L63" s="19" t="str">
        <f t="shared" si="5"/>
        <v xml:space="preserve"> </v>
      </c>
      <c r="N63" s="34"/>
      <c r="O63" s="34"/>
      <c r="P63" s="34"/>
    </row>
    <row r="64" spans="1:16" s="19" customFormat="1">
      <c r="A64" s="5"/>
      <c r="B64" s="5"/>
      <c r="C64" s="6"/>
      <c r="D64" s="5"/>
      <c r="E64" s="75"/>
      <c r="G64" s="30">
        <f t="shared" si="4"/>
        <v>13671.3</v>
      </c>
      <c r="H64" s="19">
        <f t="shared" si="4"/>
        <v>496</v>
      </c>
      <c r="J64" s="5"/>
      <c r="L64" s="19" t="str">
        <f t="shared" si="5"/>
        <v xml:space="preserve"> </v>
      </c>
      <c r="N64" s="34"/>
      <c r="O64" s="34"/>
      <c r="P64" s="34"/>
    </row>
    <row r="65" spans="1:16" s="19" customFormat="1">
      <c r="A65" s="5"/>
      <c r="B65" s="5"/>
      <c r="C65" s="6"/>
      <c r="D65" s="5"/>
      <c r="E65" s="75"/>
      <c r="F65" s="5"/>
      <c r="G65" s="6">
        <f t="shared" si="4"/>
        <v>13671.3</v>
      </c>
      <c r="H65" s="5">
        <f t="shared" si="4"/>
        <v>496</v>
      </c>
      <c r="I65" s="5"/>
      <c r="J65" s="5"/>
      <c r="L65" s="19" t="str">
        <f t="shared" si="5"/>
        <v xml:space="preserve"> </v>
      </c>
      <c r="N65" s="34"/>
      <c r="O65" s="34"/>
      <c r="P65" s="34"/>
    </row>
    <row r="66" spans="1:16" s="19" customFormat="1">
      <c r="A66" s="5"/>
      <c r="B66" s="5"/>
      <c r="C66" s="6"/>
      <c r="D66" s="5"/>
      <c r="E66" s="75"/>
      <c r="F66" s="5"/>
      <c r="G66" s="6">
        <f t="shared" si="4"/>
        <v>13671.3</v>
      </c>
      <c r="H66" s="5">
        <f t="shared" si="4"/>
        <v>496</v>
      </c>
      <c r="I66" s="5"/>
      <c r="J66" s="5"/>
      <c r="L66" s="19" t="str">
        <f t="shared" si="5"/>
        <v xml:space="preserve"> </v>
      </c>
      <c r="N66" s="34"/>
      <c r="O66" s="34"/>
      <c r="P66" s="34"/>
    </row>
    <row r="67" spans="1:16" s="19" customFormat="1">
      <c r="A67" s="5"/>
      <c r="B67" s="5"/>
      <c r="C67" s="6"/>
      <c r="D67" s="5"/>
      <c r="E67" s="75"/>
      <c r="F67" s="5"/>
      <c r="G67" s="6">
        <f t="shared" si="4"/>
        <v>13671.3</v>
      </c>
      <c r="H67" s="5">
        <f t="shared" si="4"/>
        <v>496</v>
      </c>
      <c r="I67" s="5"/>
      <c r="J67" s="5"/>
      <c r="L67" s="19" t="str">
        <f t="shared" si="5"/>
        <v xml:space="preserve"> </v>
      </c>
      <c r="N67" s="34"/>
      <c r="O67" s="34"/>
      <c r="P67" s="34"/>
    </row>
    <row r="68" spans="1:16" s="19" customFormat="1">
      <c r="A68" s="5"/>
      <c r="B68" s="5"/>
      <c r="C68" s="6"/>
      <c r="D68" s="5"/>
      <c r="E68" s="75"/>
      <c r="F68" s="5"/>
      <c r="G68" s="6">
        <f t="shared" si="4"/>
        <v>13671.3</v>
      </c>
      <c r="H68" s="5">
        <f t="shared" si="4"/>
        <v>496</v>
      </c>
      <c r="I68" s="5"/>
      <c r="J68" s="5"/>
      <c r="L68" s="19" t="str">
        <f t="shared" si="5"/>
        <v xml:space="preserve"> </v>
      </c>
      <c r="N68" s="34"/>
      <c r="O68" s="34"/>
      <c r="P68" s="34"/>
    </row>
    <row r="69" spans="1:16" s="19" customFormat="1">
      <c r="A69" s="5"/>
      <c r="B69" s="5"/>
      <c r="C69" s="6"/>
      <c r="D69" s="5"/>
      <c r="E69" s="75"/>
      <c r="F69" s="5"/>
      <c r="G69" s="6">
        <f t="shared" si="4"/>
        <v>13671.3</v>
      </c>
      <c r="H69" s="5">
        <f t="shared" si="4"/>
        <v>496</v>
      </c>
      <c r="I69" s="5"/>
      <c r="J69" s="5"/>
      <c r="L69" s="19" t="str">
        <f t="shared" si="5"/>
        <v xml:space="preserve"> </v>
      </c>
      <c r="N69" s="34"/>
      <c r="O69" s="34"/>
      <c r="P69" s="34"/>
    </row>
    <row r="70" spans="1:16" s="19" customFormat="1">
      <c r="A70" s="5"/>
      <c r="B70" s="5"/>
      <c r="C70" s="6"/>
      <c r="D70" s="5"/>
      <c r="E70" s="75"/>
      <c r="F70" s="5"/>
      <c r="G70" s="6">
        <f t="shared" si="4"/>
        <v>13671.3</v>
      </c>
      <c r="H70" s="5">
        <f t="shared" si="4"/>
        <v>496</v>
      </c>
      <c r="I70" s="5"/>
      <c r="J70" s="5"/>
      <c r="L70" s="19" t="str">
        <f t="shared" si="5"/>
        <v xml:space="preserve"> </v>
      </c>
      <c r="N70" s="34"/>
      <c r="O70" s="34"/>
      <c r="P70" s="34"/>
    </row>
    <row r="71" spans="1:16" s="19" customFormat="1">
      <c r="A71" s="5"/>
      <c r="B71" s="5"/>
      <c r="C71" s="6"/>
      <c r="D71" s="5"/>
      <c r="E71" s="75"/>
      <c r="F71" s="5"/>
      <c r="G71" s="6">
        <f t="shared" si="4"/>
        <v>13671.3</v>
      </c>
      <c r="H71" s="5">
        <f t="shared" si="4"/>
        <v>496</v>
      </c>
      <c r="I71" s="5"/>
      <c r="J71" s="5"/>
      <c r="L71" s="19" t="str">
        <f t="shared" si="5"/>
        <v xml:space="preserve"> </v>
      </c>
      <c r="N71" s="34"/>
      <c r="O71" s="34"/>
      <c r="P71" s="34"/>
    </row>
    <row r="72" spans="1:16">
      <c r="A72" s="5"/>
      <c r="B72" s="5"/>
      <c r="C72" s="6"/>
      <c r="D72" s="5"/>
      <c r="E72" s="75"/>
      <c r="F72" s="5"/>
      <c r="G72" s="6">
        <f t="shared" si="4"/>
        <v>13671.3</v>
      </c>
      <c r="H72" s="5">
        <f t="shared" si="4"/>
        <v>496</v>
      </c>
      <c r="I72" s="5"/>
      <c r="J72" s="5"/>
      <c r="K72" s="5"/>
      <c r="L72" s="5" t="str">
        <f t="shared" si="5"/>
        <v xml:space="preserve"> </v>
      </c>
      <c r="M72" s="5"/>
      <c r="N72" s="7"/>
      <c r="O72" s="7"/>
      <c r="P72" s="7"/>
    </row>
    <row r="73" spans="1:16">
      <c r="G73" s="6">
        <f t="shared" si="4"/>
        <v>13671.3</v>
      </c>
      <c r="H73" s="5">
        <f t="shared" si="4"/>
        <v>496</v>
      </c>
      <c r="I73" s="5"/>
      <c r="J73" s="5"/>
      <c r="K73" s="5"/>
      <c r="L73" s="5" t="str">
        <f t="shared" si="5"/>
        <v xml:space="preserve"> </v>
      </c>
      <c r="M73" s="5"/>
      <c r="N73" s="7"/>
      <c r="O73" s="7"/>
      <c r="P73" s="7"/>
    </row>
    <row r="74" spans="1:16">
      <c r="G74" s="6">
        <f t="shared" ref="G74:H89" si="6">G73-E74+C74</f>
        <v>13671.3</v>
      </c>
      <c r="H74" s="5">
        <f t="shared" si="6"/>
        <v>496</v>
      </c>
      <c r="I74" s="5"/>
      <c r="J74" s="5"/>
      <c r="K74" s="5"/>
      <c r="L74" s="5" t="str">
        <f t="shared" si="5"/>
        <v xml:space="preserve"> </v>
      </c>
      <c r="M74" s="5"/>
      <c r="N74" s="7"/>
      <c r="O74" s="7"/>
      <c r="P74" s="7"/>
    </row>
    <row r="75" spans="1:16">
      <c r="G75" s="6">
        <f t="shared" si="6"/>
        <v>13671.3</v>
      </c>
      <c r="H75" s="5">
        <f t="shared" si="6"/>
        <v>496</v>
      </c>
      <c r="I75" s="5"/>
      <c r="J75" s="5"/>
      <c r="K75" s="5"/>
      <c r="L75" s="5" t="str">
        <f t="shared" si="5"/>
        <v xml:space="preserve"> </v>
      </c>
      <c r="M75" s="5"/>
      <c r="N75" s="7"/>
      <c r="O75" s="7"/>
      <c r="P75" s="7"/>
    </row>
    <row r="76" spans="1:16">
      <c r="G76" s="6">
        <f t="shared" si="6"/>
        <v>13671.3</v>
      </c>
      <c r="H76" s="5">
        <f t="shared" si="6"/>
        <v>496</v>
      </c>
      <c r="I76" s="5"/>
      <c r="J76" s="5"/>
      <c r="K76" s="5"/>
      <c r="L76" s="5" t="str">
        <f t="shared" si="5"/>
        <v xml:space="preserve"> </v>
      </c>
      <c r="M76" s="5"/>
      <c r="N76" s="7"/>
      <c r="O76" s="7"/>
      <c r="P76" s="7"/>
    </row>
    <row r="77" spans="1:16">
      <c r="G77" s="6">
        <f t="shared" si="6"/>
        <v>13671.3</v>
      </c>
      <c r="H77" s="5">
        <f t="shared" si="6"/>
        <v>496</v>
      </c>
      <c r="I77" s="5"/>
      <c r="J77" s="5"/>
      <c r="K77" s="5"/>
      <c r="L77" s="5" t="str">
        <f t="shared" si="5"/>
        <v xml:space="preserve"> </v>
      </c>
      <c r="M77" s="5"/>
      <c r="N77" s="7"/>
      <c r="O77" s="7"/>
      <c r="P77" s="7"/>
    </row>
    <row r="78" spans="1:16">
      <c r="G78" s="6">
        <f t="shared" si="6"/>
        <v>13671.3</v>
      </c>
      <c r="H78" s="5">
        <f t="shared" si="6"/>
        <v>496</v>
      </c>
      <c r="I78" s="5"/>
      <c r="J78" s="5"/>
      <c r="K78" s="5"/>
      <c r="L78" s="5" t="str">
        <f t="shared" si="5"/>
        <v xml:space="preserve"> </v>
      </c>
      <c r="M78" s="5"/>
      <c r="N78" s="7"/>
      <c r="O78" s="7"/>
      <c r="P78" s="7"/>
    </row>
    <row r="79" spans="1:16">
      <c r="G79" s="6">
        <f t="shared" si="6"/>
        <v>13671.3</v>
      </c>
      <c r="H79" s="5">
        <f t="shared" si="6"/>
        <v>496</v>
      </c>
      <c r="I79" s="5"/>
      <c r="J79" s="5"/>
      <c r="K79" s="5"/>
      <c r="L79" s="5" t="str">
        <f t="shared" si="5"/>
        <v xml:space="preserve"> </v>
      </c>
      <c r="M79" s="5"/>
      <c r="N79" s="7"/>
      <c r="O79" s="7"/>
      <c r="P79" s="7"/>
    </row>
    <row r="80" spans="1:16">
      <c r="G80" s="6">
        <f t="shared" si="6"/>
        <v>13671.3</v>
      </c>
      <c r="H80" s="5">
        <f t="shared" si="6"/>
        <v>496</v>
      </c>
      <c r="I80" s="5"/>
      <c r="J80" s="5"/>
      <c r="K80" s="5"/>
      <c r="L80" s="5" t="str">
        <f t="shared" si="5"/>
        <v xml:space="preserve"> </v>
      </c>
      <c r="M80" s="5"/>
      <c r="N80" s="7"/>
      <c r="O80" s="7"/>
      <c r="P80" s="7"/>
    </row>
    <row r="81" spans="7:16">
      <c r="G81" s="6">
        <f t="shared" si="6"/>
        <v>13671.3</v>
      </c>
      <c r="H81" s="5">
        <f t="shared" si="6"/>
        <v>496</v>
      </c>
      <c r="I81" s="5"/>
      <c r="J81" s="5"/>
      <c r="K81" s="5"/>
      <c r="L81" s="5" t="str">
        <f t="shared" si="5"/>
        <v xml:space="preserve"> </v>
      </c>
      <c r="M81" s="5"/>
      <c r="N81" s="7"/>
      <c r="O81" s="7"/>
      <c r="P81" s="7"/>
    </row>
    <row r="82" spans="7:16">
      <c r="G82" s="6">
        <f t="shared" si="6"/>
        <v>13671.3</v>
      </c>
      <c r="H82" s="5">
        <f t="shared" si="6"/>
        <v>496</v>
      </c>
      <c r="I82" s="5"/>
      <c r="J82" s="5"/>
      <c r="L82" s="5" t="str">
        <f t="shared" si="5"/>
        <v xml:space="preserve"> </v>
      </c>
      <c r="P82" s="7"/>
    </row>
    <row r="83" spans="7:16">
      <c r="G83" s="6">
        <f t="shared" si="6"/>
        <v>13671.3</v>
      </c>
      <c r="H83" s="5">
        <f t="shared" si="6"/>
        <v>496</v>
      </c>
      <c r="I83" s="5"/>
      <c r="J83" s="5"/>
      <c r="L83" s="5" t="str">
        <f t="shared" si="5"/>
        <v xml:space="preserve"> </v>
      </c>
      <c r="P83" s="7"/>
    </row>
    <row r="84" spans="7:16">
      <c r="G84" s="6">
        <f t="shared" si="6"/>
        <v>13671.3</v>
      </c>
      <c r="H84" s="5">
        <f t="shared" si="6"/>
        <v>496</v>
      </c>
      <c r="I84" s="5"/>
      <c r="J84" s="5"/>
      <c r="L84" s="5" t="str">
        <f t="shared" si="5"/>
        <v xml:space="preserve"> </v>
      </c>
      <c r="P84" s="7"/>
    </row>
    <row r="85" spans="7:16">
      <c r="G85" s="6">
        <f t="shared" si="6"/>
        <v>13671.3</v>
      </c>
      <c r="H85" s="5">
        <f t="shared" si="6"/>
        <v>496</v>
      </c>
      <c r="I85" s="5"/>
      <c r="J85" s="5"/>
      <c r="L85" s="5" t="str">
        <f t="shared" si="5"/>
        <v xml:space="preserve"> </v>
      </c>
      <c r="P85" s="7"/>
    </row>
    <row r="86" spans="7:16">
      <c r="G86" s="6">
        <f t="shared" si="6"/>
        <v>13671.3</v>
      </c>
      <c r="H86" s="5">
        <f t="shared" si="6"/>
        <v>496</v>
      </c>
      <c r="I86" s="5"/>
      <c r="J86" s="5"/>
      <c r="L86" s="5" t="str">
        <f t="shared" si="5"/>
        <v xml:space="preserve"> </v>
      </c>
      <c r="P86" s="7"/>
    </row>
    <row r="87" spans="7:16">
      <c r="G87" s="6">
        <f t="shared" si="6"/>
        <v>13671.3</v>
      </c>
      <c r="H87" s="5">
        <f t="shared" si="6"/>
        <v>496</v>
      </c>
      <c r="I87" s="5"/>
      <c r="J87" s="5"/>
      <c r="L87" s="5" t="str">
        <f t="shared" si="5"/>
        <v xml:space="preserve"> </v>
      </c>
      <c r="P87" s="7"/>
    </row>
    <row r="88" spans="7:16">
      <c r="G88" s="6">
        <f t="shared" si="6"/>
        <v>13671.3</v>
      </c>
      <c r="H88" s="5">
        <f t="shared" si="6"/>
        <v>496</v>
      </c>
      <c r="I88" s="5"/>
      <c r="J88" s="5"/>
      <c r="L88" s="5" t="str">
        <f t="shared" si="5"/>
        <v xml:space="preserve"> </v>
      </c>
      <c r="P88" s="7"/>
    </row>
    <row r="89" spans="7:16">
      <c r="G89" s="6">
        <f t="shared" si="6"/>
        <v>13671.3</v>
      </c>
      <c r="H89" s="5">
        <f t="shared" si="6"/>
        <v>496</v>
      </c>
      <c r="I89" s="5"/>
      <c r="J89" s="5"/>
      <c r="L89" s="5" t="str">
        <f t="shared" si="5"/>
        <v xml:space="preserve"> </v>
      </c>
      <c r="P89" s="7"/>
    </row>
    <row r="90" spans="7:16">
      <c r="G90" s="6">
        <f t="shared" ref="G90:H105" si="7">G89-E90+C90</f>
        <v>13671.3</v>
      </c>
      <c r="H90" s="5">
        <f t="shared" si="7"/>
        <v>496</v>
      </c>
      <c r="I90" s="5"/>
      <c r="J90" s="5"/>
      <c r="L90" s="5" t="str">
        <f t="shared" si="5"/>
        <v xml:space="preserve"> </v>
      </c>
      <c r="P90" s="7"/>
    </row>
    <row r="91" spans="7:16">
      <c r="G91" s="6">
        <f t="shared" si="7"/>
        <v>13671.3</v>
      </c>
      <c r="H91" s="5">
        <f t="shared" si="7"/>
        <v>496</v>
      </c>
      <c r="I91" s="5"/>
      <c r="J91" s="5"/>
      <c r="L91" s="5" t="str">
        <f t="shared" si="5"/>
        <v xml:space="preserve"> </v>
      </c>
      <c r="P91" s="7"/>
    </row>
    <row r="92" spans="7:16">
      <c r="G92" s="6">
        <f t="shared" si="7"/>
        <v>13671.3</v>
      </c>
      <c r="H92" s="5">
        <f t="shared" si="7"/>
        <v>496</v>
      </c>
      <c r="I92" s="5"/>
      <c r="J92" s="5"/>
      <c r="L92" s="5" t="str">
        <f t="shared" si="5"/>
        <v xml:space="preserve"> </v>
      </c>
      <c r="P92" s="7"/>
    </row>
    <row r="93" spans="7:16">
      <c r="G93" s="6">
        <f t="shared" si="7"/>
        <v>13671.3</v>
      </c>
      <c r="H93" s="5">
        <f t="shared" si="7"/>
        <v>496</v>
      </c>
      <c r="I93" s="5"/>
      <c r="J93" s="5"/>
      <c r="L93" s="5" t="str">
        <f t="shared" si="5"/>
        <v xml:space="preserve"> </v>
      </c>
      <c r="P93" s="7"/>
    </row>
    <row r="94" spans="7:16">
      <c r="G94" s="6">
        <f t="shared" si="7"/>
        <v>13671.3</v>
      </c>
      <c r="H94" s="5">
        <f t="shared" si="7"/>
        <v>496</v>
      </c>
      <c r="I94" s="5"/>
      <c r="J94" s="5"/>
      <c r="L94" s="5" t="str">
        <f t="shared" si="5"/>
        <v xml:space="preserve"> </v>
      </c>
      <c r="P94" s="7"/>
    </row>
    <row r="95" spans="7:16">
      <c r="G95" s="6">
        <f t="shared" si="7"/>
        <v>13671.3</v>
      </c>
      <c r="H95" s="5">
        <f t="shared" si="7"/>
        <v>496</v>
      </c>
      <c r="I95" s="5"/>
      <c r="J95" s="5"/>
      <c r="L95" s="5" t="str">
        <f t="shared" si="5"/>
        <v xml:space="preserve"> </v>
      </c>
      <c r="P95" s="7"/>
    </row>
    <row r="96" spans="7:16">
      <c r="G96" s="6">
        <f t="shared" si="7"/>
        <v>13671.3</v>
      </c>
      <c r="H96" s="5">
        <f t="shared" si="7"/>
        <v>496</v>
      </c>
      <c r="I96" s="5"/>
      <c r="J96" s="5"/>
      <c r="L96" s="5" t="str">
        <f t="shared" si="5"/>
        <v xml:space="preserve"> </v>
      </c>
      <c r="P96" s="7"/>
    </row>
    <row r="97" spans="7:16">
      <c r="G97" s="6">
        <f t="shared" si="7"/>
        <v>13671.3</v>
      </c>
      <c r="H97" s="5">
        <f t="shared" si="7"/>
        <v>496</v>
      </c>
      <c r="I97" s="5"/>
      <c r="J97" s="5"/>
      <c r="L97" s="5" t="str">
        <f t="shared" si="5"/>
        <v xml:space="preserve"> </v>
      </c>
      <c r="P97" s="7"/>
    </row>
    <row r="98" spans="7:16">
      <c r="G98" s="6">
        <f t="shared" si="7"/>
        <v>13671.3</v>
      </c>
      <c r="H98" s="5">
        <f t="shared" si="7"/>
        <v>496</v>
      </c>
      <c r="I98" s="5"/>
      <c r="J98" s="5"/>
      <c r="L98" s="5" t="str">
        <f t="shared" si="5"/>
        <v xml:space="preserve"> </v>
      </c>
      <c r="P98" s="7"/>
    </row>
    <row r="99" spans="7:16">
      <c r="G99" s="6">
        <f t="shared" si="7"/>
        <v>13671.3</v>
      </c>
      <c r="H99" s="5">
        <f t="shared" si="7"/>
        <v>496</v>
      </c>
      <c r="I99" s="5"/>
      <c r="J99" s="5"/>
      <c r="L99" s="5" t="str">
        <f t="shared" si="5"/>
        <v xml:space="preserve"> </v>
      </c>
      <c r="P99" s="7"/>
    </row>
    <row r="100" spans="7:16">
      <c r="G100" s="6">
        <f t="shared" si="7"/>
        <v>13671.3</v>
      </c>
      <c r="H100" s="5">
        <f t="shared" si="7"/>
        <v>496</v>
      </c>
      <c r="I100" s="5"/>
      <c r="J100" s="5"/>
      <c r="L100" s="5" t="str">
        <f t="shared" si="5"/>
        <v xml:space="preserve"> </v>
      </c>
      <c r="P100" s="7"/>
    </row>
    <row r="101" spans="7:16">
      <c r="G101" s="6">
        <f t="shared" si="7"/>
        <v>13671.3</v>
      </c>
      <c r="H101" s="5">
        <f t="shared" si="7"/>
        <v>496</v>
      </c>
      <c r="I101" s="5"/>
      <c r="J101" s="5"/>
      <c r="L101" s="5" t="str">
        <f t="shared" si="5"/>
        <v xml:space="preserve"> </v>
      </c>
      <c r="P101" s="7"/>
    </row>
    <row r="102" spans="7:16">
      <c r="G102" s="6">
        <f t="shared" si="7"/>
        <v>13671.3</v>
      </c>
      <c r="H102" s="5">
        <f t="shared" si="7"/>
        <v>496</v>
      </c>
      <c r="I102" s="5"/>
      <c r="J102" s="5"/>
      <c r="L102" s="5" t="str">
        <f t="shared" si="5"/>
        <v xml:space="preserve"> </v>
      </c>
      <c r="P102" s="7"/>
    </row>
    <row r="103" spans="7:16">
      <c r="G103" s="6">
        <f t="shared" si="7"/>
        <v>13671.3</v>
      </c>
      <c r="H103" s="5">
        <f t="shared" si="7"/>
        <v>496</v>
      </c>
      <c r="I103" s="5"/>
      <c r="J103" s="5"/>
      <c r="L103" s="5" t="str">
        <f t="shared" si="5"/>
        <v xml:space="preserve"> </v>
      </c>
      <c r="P103" s="7"/>
    </row>
    <row r="104" spans="7:16">
      <c r="G104" s="6">
        <f t="shared" si="7"/>
        <v>13671.3</v>
      </c>
      <c r="H104" s="5">
        <f t="shared" si="7"/>
        <v>496</v>
      </c>
      <c r="I104" s="5"/>
      <c r="J104" s="5"/>
      <c r="L104" s="5" t="str">
        <f t="shared" si="5"/>
        <v xml:space="preserve"> </v>
      </c>
      <c r="P104" s="7"/>
    </row>
    <row r="105" spans="7:16">
      <c r="G105" s="6">
        <f t="shared" si="7"/>
        <v>13671.3</v>
      </c>
      <c r="H105" s="5">
        <f t="shared" si="7"/>
        <v>496</v>
      </c>
      <c r="I105" s="5"/>
      <c r="J105" s="5"/>
      <c r="L105" s="5" t="str">
        <f t="shared" si="5"/>
        <v xml:space="preserve"> </v>
      </c>
      <c r="P105" s="7"/>
    </row>
    <row r="106" spans="7:16">
      <c r="G106" s="6">
        <f t="shared" ref="G106:H121" si="8">G105-E106+C106</f>
        <v>13671.3</v>
      </c>
      <c r="H106" s="5">
        <f t="shared" si="8"/>
        <v>496</v>
      </c>
      <c r="I106" s="5"/>
      <c r="J106" s="5"/>
      <c r="L106" s="5" t="str">
        <f t="shared" si="5"/>
        <v xml:space="preserve"> </v>
      </c>
      <c r="P106" s="7"/>
    </row>
    <row r="107" spans="7:16">
      <c r="G107" s="6">
        <f t="shared" si="8"/>
        <v>13671.3</v>
      </c>
      <c r="H107" s="5">
        <f t="shared" si="8"/>
        <v>496</v>
      </c>
      <c r="I107" s="5"/>
      <c r="J107" s="5"/>
      <c r="L107" s="5" t="str">
        <f t="shared" si="5"/>
        <v xml:space="preserve"> </v>
      </c>
      <c r="P107" s="7"/>
    </row>
    <row r="108" spans="7:16">
      <c r="G108" s="6">
        <f t="shared" si="8"/>
        <v>13671.3</v>
      </c>
      <c r="H108" s="5">
        <f t="shared" si="8"/>
        <v>496</v>
      </c>
      <c r="I108" s="5"/>
      <c r="J108" s="5"/>
      <c r="L108" s="5" t="str">
        <f t="shared" si="5"/>
        <v xml:space="preserve"> </v>
      </c>
      <c r="P108" s="7"/>
    </row>
    <row r="109" spans="7:16">
      <c r="G109" s="6">
        <f t="shared" si="8"/>
        <v>13671.3</v>
      </c>
      <c r="H109" s="5">
        <f t="shared" si="8"/>
        <v>496</v>
      </c>
      <c r="I109" s="5"/>
      <c r="J109" s="5"/>
      <c r="L109" s="5" t="str">
        <f t="shared" si="5"/>
        <v xml:space="preserve"> </v>
      </c>
      <c r="P109" s="7"/>
    </row>
    <row r="110" spans="7:16">
      <c r="G110" s="6">
        <f t="shared" si="8"/>
        <v>13671.3</v>
      </c>
      <c r="H110" s="5">
        <f t="shared" si="8"/>
        <v>496</v>
      </c>
      <c r="I110" s="5"/>
      <c r="J110" s="5"/>
      <c r="L110" s="5" t="str">
        <f t="shared" si="5"/>
        <v xml:space="preserve"> </v>
      </c>
      <c r="P110" s="7"/>
    </row>
    <row r="111" spans="7:16">
      <c r="G111" s="6">
        <f t="shared" si="8"/>
        <v>13671.3</v>
      </c>
      <c r="H111" s="5">
        <f t="shared" si="8"/>
        <v>496</v>
      </c>
      <c r="I111" s="5"/>
      <c r="J111" s="5"/>
      <c r="L111" s="5" t="str">
        <f t="shared" si="5"/>
        <v xml:space="preserve"> </v>
      </c>
      <c r="P111" s="7"/>
    </row>
    <row r="112" spans="7:16">
      <c r="G112" s="6">
        <f t="shared" si="8"/>
        <v>13671.3</v>
      </c>
      <c r="H112" s="5">
        <f t="shared" si="8"/>
        <v>496</v>
      </c>
      <c r="I112" s="5"/>
      <c r="J112" s="5"/>
      <c r="L112" s="5" t="str">
        <f t="shared" si="5"/>
        <v xml:space="preserve"> </v>
      </c>
      <c r="P112" s="7"/>
    </row>
    <row r="113" spans="7:16">
      <c r="G113" s="6">
        <f t="shared" si="8"/>
        <v>13671.3</v>
      </c>
      <c r="H113" s="5">
        <f t="shared" si="8"/>
        <v>496</v>
      </c>
      <c r="I113" s="5"/>
      <c r="J113" s="5"/>
      <c r="L113" s="5" t="str">
        <f t="shared" si="5"/>
        <v xml:space="preserve"> </v>
      </c>
      <c r="P113" s="7"/>
    </row>
    <row r="114" spans="7:16">
      <c r="G114" s="6">
        <f t="shared" si="8"/>
        <v>13671.3</v>
      </c>
      <c r="H114" s="5">
        <f t="shared" si="8"/>
        <v>496</v>
      </c>
      <c r="I114" s="5"/>
      <c r="J114" s="5"/>
      <c r="L114" s="5" t="str">
        <f t="shared" si="5"/>
        <v xml:space="preserve"> </v>
      </c>
      <c r="P114" s="7"/>
    </row>
    <row r="115" spans="7:16">
      <c r="G115" s="6">
        <f t="shared" si="8"/>
        <v>13671.3</v>
      </c>
      <c r="H115" s="5">
        <f t="shared" si="8"/>
        <v>496</v>
      </c>
      <c r="I115" s="5"/>
      <c r="J115" s="5"/>
      <c r="L115" s="5" t="str">
        <f t="shared" si="5"/>
        <v xml:space="preserve"> </v>
      </c>
      <c r="P115" s="7"/>
    </row>
    <row r="116" spans="7:16">
      <c r="G116" s="6">
        <f t="shared" si="8"/>
        <v>13671.3</v>
      </c>
      <c r="H116" s="5">
        <f t="shared" si="8"/>
        <v>496</v>
      </c>
      <c r="I116" s="5"/>
      <c r="J116" s="5"/>
      <c r="L116" s="5" t="str">
        <f t="shared" si="5"/>
        <v xml:space="preserve"> </v>
      </c>
      <c r="P116" s="7"/>
    </row>
    <row r="117" spans="7:16">
      <c r="G117" s="6">
        <f t="shared" si="8"/>
        <v>13671.3</v>
      </c>
      <c r="H117" s="5">
        <f t="shared" si="8"/>
        <v>496</v>
      </c>
      <c r="I117" s="5"/>
      <c r="J117" s="5"/>
      <c r="L117" s="5" t="str">
        <f t="shared" si="5"/>
        <v xml:space="preserve"> </v>
      </c>
      <c r="P117" s="7"/>
    </row>
    <row r="118" spans="7:16">
      <c r="G118" s="6">
        <f t="shared" si="8"/>
        <v>13671.3</v>
      </c>
      <c r="H118" s="5">
        <f t="shared" si="8"/>
        <v>496</v>
      </c>
      <c r="I118" s="5"/>
      <c r="J118" s="5"/>
      <c r="L118" s="5" t="str">
        <f t="shared" si="5"/>
        <v xml:space="preserve"> </v>
      </c>
      <c r="P118" s="7"/>
    </row>
    <row r="119" spans="7:16">
      <c r="G119" s="6">
        <f t="shared" si="8"/>
        <v>13671.3</v>
      </c>
      <c r="H119" s="5">
        <f t="shared" si="8"/>
        <v>496</v>
      </c>
      <c r="I119" s="5"/>
      <c r="J119" s="5"/>
      <c r="L119" s="5" t="str">
        <f t="shared" si="5"/>
        <v xml:space="preserve"> </v>
      </c>
      <c r="P119" s="7"/>
    </row>
    <row r="120" spans="7:16">
      <c r="G120" s="6">
        <f t="shared" si="8"/>
        <v>13671.3</v>
      </c>
      <c r="H120" s="5">
        <f t="shared" si="8"/>
        <v>496</v>
      </c>
      <c r="I120" s="5"/>
      <c r="J120" s="5"/>
      <c r="L120" s="5" t="str">
        <f t="shared" si="5"/>
        <v xml:space="preserve"> </v>
      </c>
      <c r="P120" s="7"/>
    </row>
    <row r="121" spans="7:16">
      <c r="G121" s="6">
        <f t="shared" si="8"/>
        <v>13671.3</v>
      </c>
      <c r="H121" s="5">
        <f t="shared" si="8"/>
        <v>496</v>
      </c>
      <c r="I121" s="5"/>
      <c r="J121" s="5"/>
      <c r="L121" s="5" t="str">
        <f t="shared" si="5"/>
        <v xml:space="preserve"> </v>
      </c>
      <c r="P121" s="7"/>
    </row>
    <row r="122" spans="7:16">
      <c r="G122" s="6">
        <f t="shared" ref="G122:H137" si="9">G121-E122+C122</f>
        <v>13671.3</v>
      </c>
      <c r="H122" s="5">
        <f t="shared" si="9"/>
        <v>496</v>
      </c>
      <c r="I122" s="5"/>
      <c r="J122" s="5"/>
      <c r="L122" s="5" t="str">
        <f t="shared" si="5"/>
        <v xml:space="preserve"> </v>
      </c>
      <c r="P122" s="7"/>
    </row>
    <row r="123" spans="7:16">
      <c r="G123" s="6">
        <f t="shared" si="9"/>
        <v>13671.3</v>
      </c>
      <c r="H123" s="5">
        <f t="shared" si="9"/>
        <v>496</v>
      </c>
      <c r="I123" s="5"/>
      <c r="J123" s="5"/>
      <c r="L123" s="5" t="str">
        <f t="shared" si="5"/>
        <v xml:space="preserve"> </v>
      </c>
      <c r="P123" s="7"/>
    </row>
    <row r="124" spans="7:16">
      <c r="G124" s="6">
        <f t="shared" si="9"/>
        <v>13671.3</v>
      </c>
      <c r="H124" s="5">
        <f t="shared" si="9"/>
        <v>496</v>
      </c>
      <c r="I124" s="5"/>
      <c r="J124" s="5"/>
      <c r="L124" s="5" t="str">
        <f t="shared" si="5"/>
        <v xml:space="preserve"> </v>
      </c>
      <c r="P124" s="7"/>
    </row>
    <row r="125" spans="7:16">
      <c r="G125" s="6">
        <f t="shared" si="9"/>
        <v>13671.3</v>
      </c>
      <c r="H125" s="5">
        <f t="shared" si="9"/>
        <v>496</v>
      </c>
      <c r="I125" s="5"/>
      <c r="J125" s="5"/>
      <c r="L125" s="5" t="str">
        <f t="shared" si="5"/>
        <v xml:space="preserve"> </v>
      </c>
      <c r="P125" s="7"/>
    </row>
    <row r="126" spans="7:16">
      <c r="G126" s="6">
        <f t="shared" si="9"/>
        <v>13671.3</v>
      </c>
      <c r="H126" s="5">
        <f t="shared" si="9"/>
        <v>496</v>
      </c>
      <c r="I126" s="5"/>
      <c r="J126" s="5"/>
      <c r="L126" s="5" t="str">
        <f t="shared" ref="L126:L189" si="10">IF(D126&gt;0,D126," ")</f>
        <v xml:space="preserve"> </v>
      </c>
      <c r="P126" s="7"/>
    </row>
    <row r="127" spans="7:16">
      <c r="G127" s="6">
        <f t="shared" si="9"/>
        <v>13671.3</v>
      </c>
      <c r="H127" s="5">
        <f t="shared" si="9"/>
        <v>496</v>
      </c>
      <c r="I127" s="5"/>
      <c r="J127" s="5"/>
      <c r="L127" s="5" t="str">
        <f t="shared" si="10"/>
        <v xml:space="preserve"> </v>
      </c>
      <c r="P127" s="7"/>
    </row>
    <row r="128" spans="7:16">
      <c r="G128" s="6">
        <f t="shared" si="9"/>
        <v>13671.3</v>
      </c>
      <c r="H128" s="5">
        <f t="shared" si="9"/>
        <v>496</v>
      </c>
      <c r="I128" s="5"/>
      <c r="J128" s="5"/>
      <c r="L128" s="5" t="str">
        <f t="shared" si="10"/>
        <v xml:space="preserve"> </v>
      </c>
      <c r="P128" s="7"/>
    </row>
    <row r="129" spans="7:16">
      <c r="G129" s="6">
        <f t="shared" si="9"/>
        <v>13671.3</v>
      </c>
      <c r="H129" s="5">
        <f t="shared" si="9"/>
        <v>496</v>
      </c>
      <c r="I129" s="5"/>
      <c r="J129" s="5"/>
      <c r="L129" s="5" t="str">
        <f t="shared" si="10"/>
        <v xml:space="preserve"> </v>
      </c>
      <c r="P129" s="7"/>
    </row>
    <row r="130" spans="7:16">
      <c r="G130" s="6">
        <f t="shared" si="9"/>
        <v>13671.3</v>
      </c>
      <c r="H130" s="5">
        <f t="shared" si="9"/>
        <v>496</v>
      </c>
      <c r="I130" s="5"/>
      <c r="J130" s="5"/>
      <c r="L130" s="5" t="str">
        <f t="shared" si="10"/>
        <v xml:space="preserve"> </v>
      </c>
      <c r="P130" s="7"/>
    </row>
    <row r="131" spans="7:16">
      <c r="G131" s="6">
        <f t="shared" si="9"/>
        <v>13671.3</v>
      </c>
      <c r="H131" s="5">
        <f t="shared" si="9"/>
        <v>496</v>
      </c>
      <c r="I131" s="5"/>
      <c r="J131" s="5"/>
      <c r="L131" s="5" t="str">
        <f t="shared" si="10"/>
        <v xml:space="preserve"> </v>
      </c>
      <c r="P131" s="7"/>
    </row>
    <row r="132" spans="7:16">
      <c r="G132" s="6">
        <f t="shared" si="9"/>
        <v>13671.3</v>
      </c>
      <c r="H132" s="5">
        <f t="shared" si="9"/>
        <v>496</v>
      </c>
      <c r="I132" s="5"/>
      <c r="J132" s="5"/>
      <c r="L132" s="5" t="str">
        <f t="shared" si="10"/>
        <v xml:space="preserve"> </v>
      </c>
      <c r="P132" s="7"/>
    </row>
    <row r="133" spans="7:16">
      <c r="G133" s="6">
        <f t="shared" si="9"/>
        <v>13671.3</v>
      </c>
      <c r="H133" s="5">
        <f t="shared" si="9"/>
        <v>496</v>
      </c>
      <c r="I133" s="5"/>
      <c r="J133" s="5"/>
      <c r="L133" s="5" t="str">
        <f t="shared" si="10"/>
        <v xml:space="preserve"> </v>
      </c>
      <c r="P133" s="7"/>
    </row>
    <row r="134" spans="7:16">
      <c r="G134" s="6">
        <f t="shared" si="9"/>
        <v>13671.3</v>
      </c>
      <c r="H134" s="5">
        <f t="shared" si="9"/>
        <v>496</v>
      </c>
      <c r="I134" s="5"/>
      <c r="J134" s="5"/>
      <c r="L134" s="5" t="str">
        <f t="shared" si="10"/>
        <v xml:space="preserve"> </v>
      </c>
      <c r="P134" s="7"/>
    </row>
    <row r="135" spans="7:16">
      <c r="G135" s="6">
        <f t="shared" si="9"/>
        <v>13671.3</v>
      </c>
      <c r="H135" s="5">
        <f t="shared" si="9"/>
        <v>496</v>
      </c>
      <c r="I135" s="5"/>
      <c r="J135" s="5"/>
      <c r="L135" s="5" t="str">
        <f t="shared" si="10"/>
        <v xml:space="preserve"> </v>
      </c>
      <c r="P135" s="7"/>
    </row>
    <row r="136" spans="7:16">
      <c r="G136" s="6">
        <f t="shared" si="9"/>
        <v>13671.3</v>
      </c>
      <c r="H136" s="5">
        <f t="shared" si="9"/>
        <v>496</v>
      </c>
      <c r="I136" s="5"/>
      <c r="J136" s="5"/>
      <c r="L136" s="5" t="str">
        <f t="shared" si="10"/>
        <v xml:space="preserve"> </v>
      </c>
      <c r="P136" s="7"/>
    </row>
    <row r="137" spans="7:16">
      <c r="G137" s="6">
        <f t="shared" si="9"/>
        <v>13671.3</v>
      </c>
      <c r="H137" s="5">
        <f t="shared" si="9"/>
        <v>496</v>
      </c>
      <c r="I137" s="5"/>
      <c r="J137" s="5"/>
      <c r="L137" s="5" t="str">
        <f t="shared" si="10"/>
        <v xml:space="preserve"> </v>
      </c>
      <c r="P137" s="7"/>
    </row>
    <row r="138" spans="7:16">
      <c r="G138" s="6">
        <f t="shared" ref="G138:H153" si="11">G137-E138+C138</f>
        <v>13671.3</v>
      </c>
      <c r="H138" s="5">
        <f t="shared" si="11"/>
        <v>496</v>
      </c>
      <c r="I138" s="5"/>
      <c r="J138" s="5"/>
      <c r="L138" s="5" t="str">
        <f t="shared" si="10"/>
        <v xml:space="preserve"> </v>
      </c>
      <c r="P138" s="7"/>
    </row>
    <row r="139" spans="7:16">
      <c r="G139" s="6">
        <f t="shared" si="11"/>
        <v>13671.3</v>
      </c>
      <c r="H139" s="5">
        <f t="shared" si="11"/>
        <v>496</v>
      </c>
      <c r="I139" s="5"/>
      <c r="J139" s="5"/>
      <c r="L139" s="5" t="str">
        <f t="shared" si="10"/>
        <v xml:space="preserve"> </v>
      </c>
      <c r="P139" s="7"/>
    </row>
    <row r="140" spans="7:16">
      <c r="G140" s="6">
        <f t="shared" si="11"/>
        <v>13671.3</v>
      </c>
      <c r="H140" s="5">
        <f t="shared" si="11"/>
        <v>496</v>
      </c>
      <c r="I140" s="5"/>
      <c r="J140" s="5"/>
      <c r="L140" s="5" t="str">
        <f t="shared" si="10"/>
        <v xml:space="preserve"> </v>
      </c>
      <c r="P140" s="7"/>
    </row>
    <row r="141" spans="7:16">
      <c r="G141" s="6">
        <f t="shared" si="11"/>
        <v>13671.3</v>
      </c>
      <c r="H141" s="5">
        <f t="shared" si="11"/>
        <v>496</v>
      </c>
      <c r="I141" s="5"/>
      <c r="J141" s="5"/>
      <c r="L141" s="5" t="str">
        <f t="shared" si="10"/>
        <v xml:space="preserve"> </v>
      </c>
      <c r="P141" s="7"/>
    </row>
    <row r="142" spans="7:16">
      <c r="G142" s="6">
        <f t="shared" si="11"/>
        <v>13671.3</v>
      </c>
      <c r="H142" s="5">
        <f t="shared" si="11"/>
        <v>496</v>
      </c>
      <c r="I142" s="5"/>
      <c r="J142" s="5"/>
      <c r="L142" s="5" t="str">
        <f t="shared" si="10"/>
        <v xml:space="preserve"> </v>
      </c>
      <c r="P142" s="7"/>
    </row>
    <row r="143" spans="7:16">
      <c r="G143" s="6">
        <f t="shared" si="11"/>
        <v>13671.3</v>
      </c>
      <c r="H143" s="5">
        <f t="shared" si="11"/>
        <v>496</v>
      </c>
      <c r="I143" s="5"/>
      <c r="J143" s="5"/>
      <c r="L143" s="5" t="str">
        <f t="shared" si="10"/>
        <v xml:space="preserve"> </v>
      </c>
      <c r="P143" s="7"/>
    </row>
    <row r="144" spans="7:16">
      <c r="G144" s="6">
        <f t="shared" si="11"/>
        <v>13671.3</v>
      </c>
      <c r="H144" s="5">
        <f t="shared" si="11"/>
        <v>496</v>
      </c>
      <c r="I144" s="5"/>
      <c r="J144" s="5"/>
      <c r="L144" s="5" t="str">
        <f t="shared" si="10"/>
        <v xml:space="preserve"> </v>
      </c>
      <c r="P144" s="7"/>
    </row>
    <row r="145" spans="7:16">
      <c r="G145" s="6">
        <f t="shared" si="11"/>
        <v>13671.3</v>
      </c>
      <c r="H145" s="5">
        <f t="shared" si="11"/>
        <v>496</v>
      </c>
      <c r="I145" s="5"/>
      <c r="J145" s="5"/>
      <c r="L145" s="5" t="str">
        <f t="shared" si="10"/>
        <v xml:space="preserve"> </v>
      </c>
      <c r="P145" s="7"/>
    </row>
    <row r="146" spans="7:16">
      <c r="G146" s="6">
        <f t="shared" si="11"/>
        <v>13671.3</v>
      </c>
      <c r="H146" s="5">
        <f t="shared" si="11"/>
        <v>496</v>
      </c>
      <c r="I146" s="5"/>
      <c r="J146" s="5"/>
      <c r="L146" s="5" t="str">
        <f t="shared" si="10"/>
        <v xml:space="preserve"> </v>
      </c>
      <c r="P146" s="7"/>
    </row>
    <row r="147" spans="7:16">
      <c r="G147" s="6">
        <f t="shared" si="11"/>
        <v>13671.3</v>
      </c>
      <c r="H147" s="5">
        <f t="shared" si="11"/>
        <v>496</v>
      </c>
      <c r="I147" s="5"/>
      <c r="J147" s="5"/>
      <c r="L147" s="5" t="str">
        <f t="shared" si="10"/>
        <v xml:space="preserve"> </v>
      </c>
      <c r="P147" s="7"/>
    </row>
    <row r="148" spans="7:16">
      <c r="G148" s="6">
        <f t="shared" si="11"/>
        <v>13671.3</v>
      </c>
      <c r="H148" s="5">
        <f t="shared" si="11"/>
        <v>496</v>
      </c>
      <c r="I148" s="5"/>
      <c r="J148" s="5"/>
      <c r="L148" s="5" t="str">
        <f t="shared" si="10"/>
        <v xml:space="preserve"> </v>
      </c>
      <c r="P148" s="7"/>
    </row>
    <row r="149" spans="7:16">
      <c r="G149" s="6">
        <f t="shared" si="11"/>
        <v>13671.3</v>
      </c>
      <c r="H149" s="5">
        <f t="shared" si="11"/>
        <v>496</v>
      </c>
      <c r="I149" s="5"/>
      <c r="J149" s="5"/>
      <c r="L149" s="5" t="str">
        <f t="shared" si="10"/>
        <v xml:space="preserve"> </v>
      </c>
      <c r="P149" s="7"/>
    </row>
    <row r="150" spans="7:16">
      <c r="G150" s="6">
        <f t="shared" si="11"/>
        <v>13671.3</v>
      </c>
      <c r="H150" s="5">
        <f t="shared" si="11"/>
        <v>496</v>
      </c>
      <c r="I150" s="5"/>
      <c r="J150" s="5"/>
      <c r="L150" s="5" t="str">
        <f t="shared" si="10"/>
        <v xml:space="preserve"> </v>
      </c>
      <c r="P150" s="7"/>
    </row>
    <row r="151" spans="7:16">
      <c r="G151" s="6">
        <f t="shared" si="11"/>
        <v>13671.3</v>
      </c>
      <c r="H151" s="5">
        <f t="shared" si="11"/>
        <v>496</v>
      </c>
      <c r="I151" s="5"/>
      <c r="J151" s="5"/>
      <c r="L151" s="5" t="str">
        <f t="shared" si="10"/>
        <v xml:space="preserve"> </v>
      </c>
      <c r="P151" s="7"/>
    </row>
    <row r="152" spans="7:16">
      <c r="G152" s="6">
        <f t="shared" si="11"/>
        <v>13671.3</v>
      </c>
      <c r="H152" s="5">
        <f t="shared" si="11"/>
        <v>496</v>
      </c>
      <c r="I152" s="5"/>
      <c r="J152" s="5"/>
      <c r="L152" s="5" t="str">
        <f t="shared" si="10"/>
        <v xml:space="preserve"> </v>
      </c>
      <c r="P152" s="7"/>
    </row>
    <row r="153" spans="7:16">
      <c r="G153" s="6">
        <f t="shared" si="11"/>
        <v>13671.3</v>
      </c>
      <c r="H153" s="5">
        <f t="shared" si="11"/>
        <v>496</v>
      </c>
      <c r="I153" s="5"/>
      <c r="J153" s="5"/>
      <c r="L153" s="5" t="str">
        <f t="shared" si="10"/>
        <v xml:space="preserve"> </v>
      </c>
      <c r="P153" s="7"/>
    </row>
    <row r="154" spans="7:16">
      <c r="G154" s="6">
        <f t="shared" ref="G154:H169" si="12">G153-E154+C154</f>
        <v>13671.3</v>
      </c>
      <c r="H154" s="5">
        <f t="shared" si="12"/>
        <v>496</v>
      </c>
      <c r="I154" s="5"/>
      <c r="J154" s="5"/>
      <c r="L154" s="5" t="str">
        <f t="shared" si="10"/>
        <v xml:space="preserve"> </v>
      </c>
      <c r="P154" s="7"/>
    </row>
    <row r="155" spans="7:16">
      <c r="G155" s="6">
        <f t="shared" si="12"/>
        <v>13671.3</v>
      </c>
      <c r="H155" s="5">
        <f t="shared" si="12"/>
        <v>496</v>
      </c>
      <c r="I155" s="5"/>
      <c r="J155" s="5"/>
      <c r="L155" s="5" t="str">
        <f t="shared" si="10"/>
        <v xml:space="preserve"> </v>
      </c>
      <c r="P155" s="7"/>
    </row>
    <row r="156" spans="7:16">
      <c r="G156" s="6">
        <f t="shared" si="12"/>
        <v>13671.3</v>
      </c>
      <c r="H156" s="5">
        <f t="shared" si="12"/>
        <v>496</v>
      </c>
      <c r="I156" s="5"/>
      <c r="J156" s="5"/>
      <c r="L156" s="5" t="str">
        <f t="shared" si="10"/>
        <v xml:space="preserve"> </v>
      </c>
      <c r="P156" s="7"/>
    </row>
    <row r="157" spans="7:16">
      <c r="G157" s="6">
        <f t="shared" si="12"/>
        <v>13671.3</v>
      </c>
      <c r="H157" s="5">
        <f t="shared" si="12"/>
        <v>496</v>
      </c>
      <c r="I157" s="5"/>
      <c r="J157" s="5"/>
      <c r="L157" s="5" t="str">
        <f t="shared" si="10"/>
        <v xml:space="preserve"> </v>
      </c>
      <c r="P157" s="7"/>
    </row>
    <row r="158" spans="7:16">
      <c r="G158" s="6">
        <f t="shared" si="12"/>
        <v>13671.3</v>
      </c>
      <c r="H158" s="5">
        <f t="shared" si="12"/>
        <v>496</v>
      </c>
      <c r="I158" s="5"/>
      <c r="J158" s="5"/>
      <c r="L158" s="5" t="str">
        <f t="shared" si="10"/>
        <v xml:space="preserve"> </v>
      </c>
      <c r="P158" s="7"/>
    </row>
    <row r="159" spans="7:16">
      <c r="G159" s="6">
        <f t="shared" si="12"/>
        <v>13671.3</v>
      </c>
      <c r="H159" s="5">
        <f t="shared" si="12"/>
        <v>496</v>
      </c>
      <c r="I159" s="5"/>
      <c r="J159" s="5"/>
      <c r="L159" s="5" t="str">
        <f t="shared" si="10"/>
        <v xml:space="preserve"> </v>
      </c>
      <c r="P159" s="7"/>
    </row>
    <row r="160" spans="7:16">
      <c r="G160" s="6">
        <f t="shared" si="12"/>
        <v>13671.3</v>
      </c>
      <c r="H160" s="5">
        <f t="shared" si="12"/>
        <v>496</v>
      </c>
      <c r="I160" s="5"/>
      <c r="J160" s="5"/>
      <c r="L160" s="5" t="str">
        <f t="shared" si="10"/>
        <v xml:space="preserve"> </v>
      </c>
      <c r="P160" s="7"/>
    </row>
    <row r="161" spans="7:16">
      <c r="G161" s="6">
        <f t="shared" si="12"/>
        <v>13671.3</v>
      </c>
      <c r="H161" s="5">
        <f t="shared" si="12"/>
        <v>496</v>
      </c>
      <c r="I161" s="5"/>
      <c r="J161" s="5"/>
      <c r="L161" s="5" t="str">
        <f t="shared" si="10"/>
        <v xml:space="preserve"> </v>
      </c>
      <c r="P161" s="7"/>
    </row>
    <row r="162" spans="7:16">
      <c r="G162" s="6">
        <f t="shared" si="12"/>
        <v>13671.3</v>
      </c>
      <c r="H162" s="5">
        <f t="shared" si="12"/>
        <v>496</v>
      </c>
      <c r="I162" s="5"/>
      <c r="J162" s="5"/>
      <c r="L162" s="5" t="str">
        <f t="shared" si="10"/>
        <v xml:space="preserve"> </v>
      </c>
      <c r="P162" s="7"/>
    </row>
    <row r="163" spans="7:16">
      <c r="G163" s="6">
        <f t="shared" si="12"/>
        <v>13671.3</v>
      </c>
      <c r="H163" s="5">
        <f t="shared" si="12"/>
        <v>496</v>
      </c>
      <c r="I163" s="5"/>
      <c r="J163" s="5"/>
      <c r="L163" s="5" t="str">
        <f t="shared" si="10"/>
        <v xml:space="preserve"> </v>
      </c>
      <c r="P163" s="7"/>
    </row>
    <row r="164" spans="7:16">
      <c r="G164" s="6">
        <f t="shared" si="12"/>
        <v>13671.3</v>
      </c>
      <c r="H164" s="5">
        <f t="shared" si="12"/>
        <v>496</v>
      </c>
      <c r="I164" s="5"/>
      <c r="J164" s="5"/>
      <c r="L164" s="5" t="str">
        <f t="shared" si="10"/>
        <v xml:space="preserve"> </v>
      </c>
      <c r="P164" s="7"/>
    </row>
    <row r="165" spans="7:16">
      <c r="G165" s="6">
        <f t="shared" si="12"/>
        <v>13671.3</v>
      </c>
      <c r="H165" s="5">
        <f t="shared" si="12"/>
        <v>496</v>
      </c>
      <c r="I165" s="5"/>
      <c r="J165" s="5"/>
      <c r="L165" s="5" t="str">
        <f t="shared" si="10"/>
        <v xml:space="preserve"> </v>
      </c>
      <c r="P165" s="7"/>
    </row>
    <row r="166" spans="7:16">
      <c r="G166" s="6">
        <f t="shared" si="12"/>
        <v>13671.3</v>
      </c>
      <c r="H166" s="5">
        <f t="shared" si="12"/>
        <v>496</v>
      </c>
      <c r="I166" s="5"/>
      <c r="J166" s="5"/>
      <c r="L166" s="5" t="str">
        <f t="shared" si="10"/>
        <v xml:space="preserve"> </v>
      </c>
      <c r="P166" s="7"/>
    </row>
    <row r="167" spans="7:16">
      <c r="G167" s="6">
        <f t="shared" si="12"/>
        <v>13671.3</v>
      </c>
      <c r="H167" s="5">
        <f t="shared" si="12"/>
        <v>496</v>
      </c>
      <c r="I167" s="5"/>
      <c r="J167" s="5"/>
      <c r="L167" s="5" t="str">
        <f t="shared" si="10"/>
        <v xml:space="preserve"> </v>
      </c>
      <c r="P167" s="7"/>
    </row>
    <row r="168" spans="7:16">
      <c r="G168" s="6">
        <f t="shared" si="12"/>
        <v>13671.3</v>
      </c>
      <c r="H168" s="5">
        <f t="shared" si="12"/>
        <v>496</v>
      </c>
      <c r="I168" s="5"/>
      <c r="J168" s="5"/>
      <c r="L168" s="5" t="str">
        <f t="shared" si="10"/>
        <v xml:space="preserve"> </v>
      </c>
      <c r="P168" s="7"/>
    </row>
    <row r="169" spans="7:16">
      <c r="G169" s="6">
        <f t="shared" si="12"/>
        <v>13671.3</v>
      </c>
      <c r="H169" s="5">
        <f t="shared" si="12"/>
        <v>496</v>
      </c>
      <c r="I169" s="5"/>
      <c r="J169" s="5"/>
      <c r="L169" s="5" t="str">
        <f t="shared" si="10"/>
        <v xml:space="preserve"> </v>
      </c>
      <c r="P169" s="7"/>
    </row>
    <row r="170" spans="7:16">
      <c r="G170" s="6">
        <f t="shared" ref="G170:H185" si="13">G169-E170+C170</f>
        <v>13671.3</v>
      </c>
      <c r="H170" s="5">
        <f t="shared" si="13"/>
        <v>496</v>
      </c>
      <c r="I170" s="5"/>
      <c r="J170" s="5"/>
      <c r="L170" s="5" t="str">
        <f t="shared" si="10"/>
        <v xml:space="preserve"> </v>
      </c>
      <c r="P170" s="7"/>
    </row>
    <row r="171" spans="7:16">
      <c r="G171" s="6">
        <f t="shared" si="13"/>
        <v>13671.3</v>
      </c>
      <c r="H171" s="5">
        <f t="shared" si="13"/>
        <v>496</v>
      </c>
      <c r="I171" s="5"/>
      <c r="J171" s="5"/>
      <c r="L171" s="5" t="str">
        <f t="shared" si="10"/>
        <v xml:space="preserve"> </v>
      </c>
      <c r="P171" s="7"/>
    </row>
    <row r="172" spans="7:16">
      <c r="G172" s="6">
        <f t="shared" si="13"/>
        <v>13671.3</v>
      </c>
      <c r="H172" s="5">
        <f t="shared" si="13"/>
        <v>496</v>
      </c>
      <c r="I172" s="5"/>
      <c r="J172" s="5"/>
      <c r="L172" s="5" t="str">
        <f t="shared" si="10"/>
        <v xml:space="preserve"> </v>
      </c>
      <c r="P172" s="7"/>
    </row>
    <row r="173" spans="7:16">
      <c r="G173" s="6">
        <f t="shared" si="13"/>
        <v>13671.3</v>
      </c>
      <c r="H173" s="5">
        <f t="shared" si="13"/>
        <v>496</v>
      </c>
      <c r="I173" s="5"/>
      <c r="J173" s="5"/>
      <c r="L173" s="5" t="str">
        <f t="shared" si="10"/>
        <v xml:space="preserve"> </v>
      </c>
      <c r="P173" s="7"/>
    </row>
    <row r="174" spans="7:16">
      <c r="G174" s="6">
        <f t="shared" si="13"/>
        <v>13671.3</v>
      </c>
      <c r="H174" s="5">
        <f t="shared" si="13"/>
        <v>496</v>
      </c>
      <c r="I174" s="5"/>
      <c r="J174" s="5"/>
      <c r="L174" s="5" t="str">
        <f t="shared" si="10"/>
        <v xml:space="preserve"> </v>
      </c>
      <c r="P174" s="7"/>
    </row>
    <row r="175" spans="7:16">
      <c r="G175" s="6">
        <f t="shared" si="13"/>
        <v>13671.3</v>
      </c>
      <c r="H175" s="5">
        <f t="shared" si="13"/>
        <v>496</v>
      </c>
      <c r="I175" s="5"/>
      <c r="J175" s="5"/>
      <c r="L175" s="5" t="str">
        <f t="shared" si="10"/>
        <v xml:space="preserve"> </v>
      </c>
      <c r="P175" s="7"/>
    </row>
    <row r="176" spans="7:16">
      <c r="G176" s="6">
        <f t="shared" si="13"/>
        <v>13671.3</v>
      </c>
      <c r="H176" s="5">
        <f t="shared" si="13"/>
        <v>496</v>
      </c>
      <c r="I176" s="5"/>
      <c r="J176" s="5"/>
      <c r="L176" s="5" t="str">
        <f t="shared" si="10"/>
        <v xml:space="preserve"> </v>
      </c>
      <c r="P176" s="7"/>
    </row>
    <row r="177" spans="7:16">
      <c r="G177" s="6">
        <f t="shared" si="13"/>
        <v>13671.3</v>
      </c>
      <c r="H177" s="5">
        <f t="shared" si="13"/>
        <v>496</v>
      </c>
      <c r="I177" s="5"/>
      <c r="J177" s="5"/>
      <c r="L177" s="5" t="str">
        <f t="shared" si="10"/>
        <v xml:space="preserve"> </v>
      </c>
      <c r="P177" s="7"/>
    </row>
    <row r="178" spans="7:16">
      <c r="G178" s="6">
        <f t="shared" si="13"/>
        <v>13671.3</v>
      </c>
      <c r="H178" s="5">
        <f t="shared" si="13"/>
        <v>496</v>
      </c>
      <c r="I178" s="5"/>
      <c r="J178" s="5"/>
      <c r="L178" s="5" t="str">
        <f t="shared" si="10"/>
        <v xml:space="preserve"> </v>
      </c>
      <c r="P178" s="7"/>
    </row>
    <row r="179" spans="7:16">
      <c r="G179" s="6">
        <f t="shared" si="13"/>
        <v>13671.3</v>
      </c>
      <c r="H179" s="5">
        <f t="shared" si="13"/>
        <v>496</v>
      </c>
      <c r="I179" s="5"/>
      <c r="J179" s="5"/>
      <c r="L179" s="5" t="str">
        <f t="shared" si="10"/>
        <v xml:space="preserve"> </v>
      </c>
      <c r="P179" s="7"/>
    </row>
    <row r="180" spans="7:16">
      <c r="G180" s="6">
        <f t="shared" si="13"/>
        <v>13671.3</v>
      </c>
      <c r="H180" s="5">
        <f t="shared" si="13"/>
        <v>496</v>
      </c>
      <c r="I180" s="5"/>
      <c r="J180" s="5"/>
      <c r="L180" s="5" t="str">
        <f t="shared" si="10"/>
        <v xml:space="preserve"> </v>
      </c>
      <c r="P180" s="7"/>
    </row>
    <row r="181" spans="7:16">
      <c r="G181" s="6">
        <f t="shared" si="13"/>
        <v>13671.3</v>
      </c>
      <c r="H181" s="5">
        <f t="shared" si="13"/>
        <v>496</v>
      </c>
      <c r="I181" s="5"/>
      <c r="J181" s="5"/>
      <c r="L181" s="5" t="str">
        <f t="shared" si="10"/>
        <v xml:space="preserve"> </v>
      </c>
      <c r="P181" s="7"/>
    </row>
    <row r="182" spans="7:16">
      <c r="G182" s="6">
        <f t="shared" si="13"/>
        <v>13671.3</v>
      </c>
      <c r="H182" s="5">
        <f t="shared" si="13"/>
        <v>496</v>
      </c>
      <c r="I182" s="5"/>
      <c r="J182" s="5"/>
      <c r="L182" s="5" t="str">
        <f t="shared" si="10"/>
        <v xml:space="preserve"> </v>
      </c>
      <c r="P182" s="7"/>
    </row>
    <row r="183" spans="7:16">
      <c r="G183" s="6">
        <f t="shared" si="13"/>
        <v>13671.3</v>
      </c>
      <c r="H183" s="5">
        <f t="shared" si="13"/>
        <v>496</v>
      </c>
      <c r="I183" s="5"/>
      <c r="J183" s="5"/>
      <c r="L183" s="5" t="str">
        <f t="shared" si="10"/>
        <v xml:space="preserve"> </v>
      </c>
      <c r="P183" s="7"/>
    </row>
    <row r="184" spans="7:16">
      <c r="G184" s="6">
        <f t="shared" si="13"/>
        <v>13671.3</v>
      </c>
      <c r="H184" s="5">
        <f t="shared" si="13"/>
        <v>496</v>
      </c>
      <c r="I184" s="5"/>
      <c r="J184" s="5"/>
      <c r="L184" s="5" t="str">
        <f t="shared" si="10"/>
        <v xml:space="preserve"> </v>
      </c>
      <c r="P184" s="7"/>
    </row>
    <row r="185" spans="7:16">
      <c r="G185" s="6">
        <f t="shared" si="13"/>
        <v>13671.3</v>
      </c>
      <c r="H185" s="5">
        <f t="shared" si="13"/>
        <v>496</v>
      </c>
      <c r="I185" s="5"/>
      <c r="J185" s="5"/>
      <c r="L185" s="5" t="str">
        <f t="shared" si="10"/>
        <v xml:space="preserve"> </v>
      </c>
      <c r="P185" s="7"/>
    </row>
    <row r="186" spans="7:16">
      <c r="G186" s="6">
        <f t="shared" ref="G186:H201" si="14">G185-E186+C186</f>
        <v>13671.3</v>
      </c>
      <c r="H186" s="5">
        <f t="shared" si="14"/>
        <v>496</v>
      </c>
      <c r="I186" s="5"/>
      <c r="J186" s="5"/>
      <c r="L186" s="5" t="str">
        <f t="shared" si="10"/>
        <v xml:space="preserve"> </v>
      </c>
      <c r="P186" s="7"/>
    </row>
    <row r="187" spans="7:16">
      <c r="G187" s="6">
        <f t="shared" si="14"/>
        <v>13671.3</v>
      </c>
      <c r="H187" s="5">
        <f t="shared" si="14"/>
        <v>496</v>
      </c>
      <c r="I187" s="5"/>
      <c r="J187" s="5"/>
      <c r="L187" s="5" t="str">
        <f t="shared" si="10"/>
        <v xml:space="preserve"> </v>
      </c>
      <c r="P187" s="7"/>
    </row>
    <row r="188" spans="7:16">
      <c r="G188" s="6">
        <f t="shared" si="14"/>
        <v>13671.3</v>
      </c>
      <c r="H188" s="5">
        <f t="shared" si="14"/>
        <v>496</v>
      </c>
      <c r="I188" s="5"/>
      <c r="J188" s="5"/>
      <c r="L188" s="5" t="str">
        <f t="shared" si="10"/>
        <v xml:space="preserve"> </v>
      </c>
      <c r="P188" s="7"/>
    </row>
    <row r="189" spans="7:16">
      <c r="G189" s="6">
        <f t="shared" si="14"/>
        <v>13671.3</v>
      </c>
      <c r="H189" s="5">
        <f t="shared" si="14"/>
        <v>496</v>
      </c>
      <c r="I189" s="5"/>
      <c r="J189" s="5"/>
      <c r="L189" s="5" t="str">
        <f t="shared" si="10"/>
        <v xml:space="preserve"> </v>
      </c>
      <c r="P189" s="7"/>
    </row>
    <row r="190" spans="7:16">
      <c r="G190" s="6">
        <f t="shared" si="14"/>
        <v>13671.3</v>
      </c>
      <c r="H190" s="5">
        <f t="shared" si="14"/>
        <v>496</v>
      </c>
      <c r="I190" s="5"/>
      <c r="J190" s="5"/>
      <c r="L190" s="5" t="str">
        <f t="shared" ref="L190:L210" si="15">IF(D190&gt;0,D190," ")</f>
        <v xml:space="preserve"> </v>
      </c>
      <c r="P190" s="7"/>
    </row>
    <row r="191" spans="7:16">
      <c r="G191" s="6">
        <f t="shared" si="14"/>
        <v>13671.3</v>
      </c>
      <c r="H191" s="5">
        <f t="shared" si="14"/>
        <v>496</v>
      </c>
      <c r="I191" s="5"/>
      <c r="J191" s="5"/>
      <c r="L191" s="5" t="str">
        <f t="shared" si="15"/>
        <v xml:space="preserve"> </v>
      </c>
      <c r="P191" s="7"/>
    </row>
    <row r="192" spans="7:16">
      <c r="G192" s="6">
        <f t="shared" si="14"/>
        <v>13671.3</v>
      </c>
      <c r="H192" s="5">
        <f t="shared" si="14"/>
        <v>496</v>
      </c>
      <c r="I192" s="5"/>
      <c r="J192" s="5"/>
      <c r="L192" s="5" t="str">
        <f t="shared" si="15"/>
        <v xml:space="preserve"> </v>
      </c>
      <c r="P192" s="7"/>
    </row>
    <row r="193" spans="7:16">
      <c r="G193" s="6">
        <f t="shared" si="14"/>
        <v>13671.3</v>
      </c>
      <c r="H193" s="5">
        <f t="shared" si="14"/>
        <v>496</v>
      </c>
      <c r="I193" s="5"/>
      <c r="J193" s="5"/>
      <c r="L193" s="5" t="str">
        <f t="shared" si="15"/>
        <v xml:space="preserve"> </v>
      </c>
      <c r="P193" s="7"/>
    </row>
    <row r="194" spans="7:16">
      <c r="G194" s="6">
        <f t="shared" si="14"/>
        <v>13671.3</v>
      </c>
      <c r="H194" s="5">
        <f t="shared" si="14"/>
        <v>496</v>
      </c>
      <c r="I194" s="5"/>
      <c r="J194" s="5"/>
      <c r="L194" s="5" t="str">
        <f t="shared" si="15"/>
        <v xml:space="preserve"> </v>
      </c>
      <c r="P194" s="7"/>
    </row>
    <row r="195" spans="7:16">
      <c r="G195" s="6">
        <f t="shared" si="14"/>
        <v>13671.3</v>
      </c>
      <c r="H195" s="5">
        <f t="shared" si="14"/>
        <v>496</v>
      </c>
      <c r="I195" s="5"/>
      <c r="J195" s="5"/>
      <c r="L195" s="5" t="str">
        <f t="shared" si="15"/>
        <v xml:space="preserve"> </v>
      </c>
      <c r="P195" s="7"/>
    </row>
    <row r="196" spans="7:16">
      <c r="G196" s="6">
        <f t="shared" si="14"/>
        <v>13671.3</v>
      </c>
      <c r="H196" s="5">
        <f t="shared" si="14"/>
        <v>496</v>
      </c>
      <c r="I196" s="5"/>
      <c r="J196" s="5"/>
      <c r="L196" s="5" t="str">
        <f t="shared" si="15"/>
        <v xml:space="preserve"> </v>
      </c>
      <c r="P196" s="7"/>
    </row>
    <row r="197" spans="7:16">
      <c r="G197" s="6">
        <f t="shared" si="14"/>
        <v>13671.3</v>
      </c>
      <c r="H197" s="5">
        <f t="shared" si="14"/>
        <v>496</v>
      </c>
      <c r="I197" s="5"/>
      <c r="J197" s="5"/>
      <c r="L197" s="5" t="str">
        <f t="shared" si="15"/>
        <v xml:space="preserve"> </v>
      </c>
      <c r="P197" s="7"/>
    </row>
    <row r="198" spans="7:16">
      <c r="G198" s="6">
        <f t="shared" si="14"/>
        <v>13671.3</v>
      </c>
      <c r="H198" s="5">
        <f t="shared" si="14"/>
        <v>496</v>
      </c>
      <c r="I198" s="5"/>
      <c r="J198" s="5"/>
      <c r="L198" s="5" t="str">
        <f t="shared" si="15"/>
        <v xml:space="preserve"> </v>
      </c>
      <c r="P198" s="7"/>
    </row>
    <row r="199" spans="7:16">
      <c r="G199" s="6">
        <f t="shared" si="14"/>
        <v>13671.3</v>
      </c>
      <c r="H199" s="5">
        <f t="shared" si="14"/>
        <v>496</v>
      </c>
      <c r="I199" s="5"/>
      <c r="J199" s="5"/>
      <c r="L199" s="5" t="str">
        <f t="shared" si="15"/>
        <v xml:space="preserve"> </v>
      </c>
      <c r="P199" s="7"/>
    </row>
    <row r="200" spans="7:16">
      <c r="G200" s="6">
        <f t="shared" si="14"/>
        <v>13671.3</v>
      </c>
      <c r="H200" s="5">
        <f t="shared" si="14"/>
        <v>496</v>
      </c>
      <c r="I200" s="5"/>
      <c r="J200" s="5"/>
      <c r="L200" s="5" t="str">
        <f t="shared" si="15"/>
        <v xml:space="preserve"> </v>
      </c>
      <c r="P200" s="7"/>
    </row>
    <row r="201" spans="7:16">
      <c r="G201" s="6">
        <f t="shared" si="14"/>
        <v>13671.3</v>
      </c>
      <c r="H201" s="5">
        <f t="shared" si="14"/>
        <v>496</v>
      </c>
      <c r="I201" s="5"/>
      <c r="J201" s="5"/>
      <c r="L201" s="5" t="str">
        <f t="shared" si="15"/>
        <v xml:space="preserve"> </v>
      </c>
      <c r="P201" s="7"/>
    </row>
    <row r="202" spans="7:16">
      <c r="G202" s="6">
        <f t="shared" ref="G202:H210" si="16">G201-E202+C202</f>
        <v>13671.3</v>
      </c>
      <c r="H202" s="5">
        <f t="shared" si="16"/>
        <v>496</v>
      </c>
      <c r="I202" s="5"/>
      <c r="J202" s="5"/>
      <c r="L202" s="5" t="str">
        <f t="shared" si="15"/>
        <v xml:space="preserve"> </v>
      </c>
      <c r="P202" s="7"/>
    </row>
    <row r="203" spans="7:16">
      <c r="G203" s="6">
        <f t="shared" si="16"/>
        <v>13671.3</v>
      </c>
      <c r="H203" s="5">
        <f t="shared" si="16"/>
        <v>496</v>
      </c>
      <c r="I203" s="5"/>
      <c r="J203" s="5"/>
      <c r="L203" s="5" t="str">
        <f t="shared" si="15"/>
        <v xml:space="preserve"> </v>
      </c>
      <c r="P203" s="7"/>
    </row>
    <row r="204" spans="7:16">
      <c r="G204" s="6">
        <f t="shared" si="16"/>
        <v>13671.3</v>
      </c>
      <c r="H204" s="5">
        <f t="shared" si="16"/>
        <v>496</v>
      </c>
      <c r="I204" s="5"/>
      <c r="J204" s="5"/>
      <c r="L204" s="5" t="str">
        <f t="shared" si="15"/>
        <v xml:space="preserve"> </v>
      </c>
      <c r="P204" s="7"/>
    </row>
    <row r="205" spans="7:16">
      <c r="G205" s="6">
        <f t="shared" si="16"/>
        <v>13671.3</v>
      </c>
      <c r="H205" s="5">
        <f t="shared" si="16"/>
        <v>496</v>
      </c>
      <c r="I205" s="5"/>
      <c r="J205" s="5"/>
      <c r="L205" s="5" t="str">
        <f t="shared" si="15"/>
        <v xml:space="preserve"> </v>
      </c>
      <c r="P205" s="7"/>
    </row>
    <row r="206" spans="7:16">
      <c r="G206" s="6">
        <f t="shared" si="16"/>
        <v>13671.3</v>
      </c>
      <c r="H206" s="5">
        <f t="shared" si="16"/>
        <v>496</v>
      </c>
      <c r="I206" s="5"/>
      <c r="J206" s="5"/>
      <c r="L206" s="5" t="str">
        <f t="shared" si="15"/>
        <v xml:space="preserve"> </v>
      </c>
      <c r="P206" s="7"/>
    </row>
    <row r="207" spans="7:16">
      <c r="G207" s="6">
        <f t="shared" si="16"/>
        <v>13671.3</v>
      </c>
      <c r="H207" s="5">
        <f t="shared" si="16"/>
        <v>496</v>
      </c>
      <c r="I207" s="5"/>
      <c r="J207" s="5"/>
      <c r="L207" s="5" t="str">
        <f t="shared" si="15"/>
        <v xml:space="preserve"> </v>
      </c>
      <c r="P207" s="7"/>
    </row>
    <row r="208" spans="7:16">
      <c r="G208" s="6">
        <f t="shared" si="16"/>
        <v>13671.3</v>
      </c>
      <c r="H208" s="5">
        <f t="shared" si="16"/>
        <v>496</v>
      </c>
      <c r="I208" s="5"/>
      <c r="J208" s="5"/>
      <c r="L208" s="5" t="str">
        <f t="shared" si="15"/>
        <v xml:space="preserve"> </v>
      </c>
      <c r="P208" s="7"/>
    </row>
    <row r="209" spans="7:16">
      <c r="G209" s="6">
        <f t="shared" si="16"/>
        <v>13671.3</v>
      </c>
      <c r="H209" s="5">
        <f t="shared" si="16"/>
        <v>496</v>
      </c>
      <c r="I209" s="5"/>
      <c r="J209" s="5"/>
      <c r="L209" s="5" t="str">
        <f t="shared" si="15"/>
        <v xml:space="preserve"> </v>
      </c>
      <c r="P209" s="7"/>
    </row>
    <row r="210" spans="7:16">
      <c r="G210" s="6">
        <f t="shared" si="16"/>
        <v>13671.3</v>
      </c>
      <c r="H210" s="5">
        <f t="shared" si="16"/>
        <v>496</v>
      </c>
      <c r="I210" s="5"/>
      <c r="J210" s="5"/>
      <c r="L210" s="5" t="str">
        <f t="shared" si="15"/>
        <v xml:space="preserve"> </v>
      </c>
      <c r="P210" s="7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R a n g o - 2 6 4 d 0 a d c - 0 0 f 0 - 4 5 6 9 - b c 6 1 - 6 2 7 a c b f 9 9 d 0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 2 0 1 7 - 0 1 - 2 5 T 1 3 : 5 7 : 5 4 . 9 3 2 0 3 6 6 - 0 6 : 0 0 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R a n g o - 2 6 4 d 0 a d c - 0 0 f 0 - 4 5 6 9 - b c 6 1 - 6 2 7 a c b f 9 9 d 0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 9 < / s t r i n g > < / k e y > < v a l u e > < i n t > 3 7 < / i n t > < / v a l u e > < / i t e m > < / C o l u m n W i d t h s > < C o l u m n D i s p l a y I n d e x > < i t e m > < k e y > < s t r i n g > 9 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R a n g o - 2 6 4 d 0 a d c - 0 0 f 0 - 4 5 6 9 - b c 6 1 - 6 2 7 a c b f 9 9 d 0 4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R a n g o - 2 6 4 d 0 a d c - 0 0 f 0 - 4 5 6 9 - b c 6 1 - 6 2 7 a c b f 9 9 d 0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 C o l u m n s \ 9 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 C o l u m n s \ 9 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E0F1FB88-E504-4AE2-A207-54B434842EE2}">
  <ds:schemaRefs/>
</ds:datastoreItem>
</file>

<file path=customXml/itemProps10.xml><?xml version="1.0" encoding="utf-8"?>
<ds:datastoreItem xmlns:ds="http://schemas.openxmlformats.org/officeDocument/2006/customXml" ds:itemID="{79B3E1DC-1B32-4645-97AE-D39798E3A783}">
  <ds:schemaRefs/>
</ds:datastoreItem>
</file>

<file path=customXml/itemProps11.xml><?xml version="1.0" encoding="utf-8"?>
<ds:datastoreItem xmlns:ds="http://schemas.openxmlformats.org/officeDocument/2006/customXml" ds:itemID="{DF9852CA-E95B-42C3-B0E3-B5C43935269D}">
  <ds:schemaRefs/>
</ds:datastoreItem>
</file>

<file path=customXml/itemProps12.xml><?xml version="1.0" encoding="utf-8"?>
<ds:datastoreItem xmlns:ds="http://schemas.openxmlformats.org/officeDocument/2006/customXml" ds:itemID="{6672C660-A8A8-4185-AA44-1AC691753A06}">
  <ds:schemaRefs/>
</ds:datastoreItem>
</file>

<file path=customXml/itemProps13.xml><?xml version="1.0" encoding="utf-8"?>
<ds:datastoreItem xmlns:ds="http://schemas.openxmlformats.org/officeDocument/2006/customXml" ds:itemID="{0617AAA5-3DBB-4437-A9BC-3C9338681264}">
  <ds:schemaRefs/>
</ds:datastoreItem>
</file>

<file path=customXml/itemProps14.xml><?xml version="1.0" encoding="utf-8"?>
<ds:datastoreItem xmlns:ds="http://schemas.openxmlformats.org/officeDocument/2006/customXml" ds:itemID="{E7165B01-DA0E-43A5-8A94-A7DA874BBD86}">
  <ds:schemaRefs/>
</ds:datastoreItem>
</file>

<file path=customXml/itemProps15.xml><?xml version="1.0" encoding="utf-8"?>
<ds:datastoreItem xmlns:ds="http://schemas.openxmlformats.org/officeDocument/2006/customXml" ds:itemID="{4197630B-61F7-4939-8FEE-E5C388DEBDCF}">
  <ds:schemaRefs/>
</ds:datastoreItem>
</file>

<file path=customXml/itemProps2.xml><?xml version="1.0" encoding="utf-8"?>
<ds:datastoreItem xmlns:ds="http://schemas.openxmlformats.org/officeDocument/2006/customXml" ds:itemID="{ABC8F3DB-256E-457D-9E27-F8D5CF9360A1}">
  <ds:schemaRefs/>
</ds:datastoreItem>
</file>

<file path=customXml/itemProps3.xml><?xml version="1.0" encoding="utf-8"?>
<ds:datastoreItem xmlns:ds="http://schemas.openxmlformats.org/officeDocument/2006/customXml" ds:itemID="{8E8C92DF-F5DA-4A14-9678-23D9F9D4D637}">
  <ds:schemaRefs/>
</ds:datastoreItem>
</file>

<file path=customXml/itemProps4.xml><?xml version="1.0" encoding="utf-8"?>
<ds:datastoreItem xmlns:ds="http://schemas.openxmlformats.org/officeDocument/2006/customXml" ds:itemID="{C7BFBFFB-E9C0-48F5-B6EF-D8016E81A636}">
  <ds:schemaRefs/>
</ds:datastoreItem>
</file>

<file path=customXml/itemProps5.xml><?xml version="1.0" encoding="utf-8"?>
<ds:datastoreItem xmlns:ds="http://schemas.openxmlformats.org/officeDocument/2006/customXml" ds:itemID="{961A57E0-73A7-4876-AB44-ED4B8CB5AE03}">
  <ds:schemaRefs/>
</ds:datastoreItem>
</file>

<file path=customXml/itemProps6.xml><?xml version="1.0" encoding="utf-8"?>
<ds:datastoreItem xmlns:ds="http://schemas.openxmlformats.org/officeDocument/2006/customXml" ds:itemID="{1E55E410-2431-4287-B243-AFD3FA76DC94}">
  <ds:schemaRefs/>
</ds:datastoreItem>
</file>

<file path=customXml/itemProps7.xml><?xml version="1.0" encoding="utf-8"?>
<ds:datastoreItem xmlns:ds="http://schemas.openxmlformats.org/officeDocument/2006/customXml" ds:itemID="{677A5961-7357-4B27-A041-C630AD84C173}">
  <ds:schemaRefs/>
</ds:datastoreItem>
</file>

<file path=customXml/itemProps8.xml><?xml version="1.0" encoding="utf-8"?>
<ds:datastoreItem xmlns:ds="http://schemas.openxmlformats.org/officeDocument/2006/customXml" ds:itemID="{77DC88EF-F970-4F13-9B30-A3E8400A7E8F}">
  <ds:schemaRefs/>
</ds:datastoreItem>
</file>

<file path=customXml/itemProps9.xml><?xml version="1.0" encoding="utf-8"?>
<ds:datastoreItem xmlns:ds="http://schemas.openxmlformats.org/officeDocument/2006/customXml" ds:itemID="{9E6D1ECB-79C7-4908-B7B1-A69A4A109CE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21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25" baseType="lpstr">
      <vt:lpstr>General</vt:lpstr>
      <vt:lpstr>PERNIL</vt:lpstr>
      <vt:lpstr>SESO COPA</vt:lpstr>
      <vt:lpstr>SESO MARKTA</vt:lpstr>
      <vt:lpstr>CUERO MAPLE</vt:lpstr>
      <vt:lpstr>CARNERO</vt:lpstr>
      <vt:lpstr>CORBATA SEABOARD</vt:lpstr>
      <vt:lpstr>MENUDO</vt:lpstr>
      <vt:lpstr>CONTRA</vt:lpstr>
      <vt:lpstr>PESCADO</vt:lpstr>
      <vt:lpstr>QUESO</vt:lpstr>
      <vt:lpstr>PAPAS</vt:lpstr>
      <vt:lpstr>COMBO CUERO</vt:lpstr>
      <vt:lpstr>BUCHE SMIT</vt:lpstr>
      <vt:lpstr>BUCHE SEABOARD</vt:lpstr>
      <vt:lpstr>CANALES</vt:lpstr>
      <vt:lpstr>PAVOS</vt:lpstr>
      <vt:lpstr>TARAS</vt:lpstr>
      <vt:lpstr>SALMON</vt:lpstr>
      <vt:lpstr>ATUN</vt:lpstr>
      <vt:lpstr>INVENTARIO</vt:lpstr>
      <vt:lpstr>Gráfico1</vt:lpstr>
      <vt:lpstr>General!Área_de_impresión</vt:lpstr>
      <vt:lpstr>INVENTARIO!Área_de_impresión</vt:lpstr>
      <vt:lpstr>INVENTARIO!Títulos_a_imprimir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pc</cp:lastModifiedBy>
  <cp:lastPrinted>2017-04-20T19:06:27Z</cp:lastPrinted>
  <dcterms:created xsi:type="dcterms:W3CDTF">2006-05-12T19:06:05Z</dcterms:created>
  <dcterms:modified xsi:type="dcterms:W3CDTF">2017-04-20T19:13:58Z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