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0" yWindow="0" windowWidth="24000" windowHeight="9735" activeTab="3"/>
  </bookViews>
  <sheets>
    <sheet name="ENERO  2017   " sheetId="1" r:id="rId1"/>
    <sheet name="FEBRERO 2017    " sheetId="2" r:id="rId2"/>
    <sheet name="MARZO   2 0 1 7      " sheetId="3" r:id="rId3"/>
    <sheet name="ABRIL 2 0 1 7   " sheetId="4" r:id="rId4"/>
    <sheet name="Hoja4" sheetId="5" r:id="rId5"/>
    <sheet name="Hoja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4" l="1"/>
  <c r="G19" i="4"/>
  <c r="M19" i="4" s="1"/>
  <c r="H19" i="4"/>
  <c r="L19" i="4" s="1"/>
  <c r="G20" i="4"/>
  <c r="M20" i="4" s="1"/>
  <c r="H20" i="4"/>
  <c r="H10" i="4" l="1"/>
  <c r="H11" i="4"/>
  <c r="H12" i="4"/>
  <c r="M11" i="4"/>
  <c r="G10" i="4"/>
  <c r="M10" i="4" s="1"/>
  <c r="G11" i="4"/>
  <c r="G12" i="4"/>
  <c r="G13" i="4"/>
  <c r="H32" i="4" l="1"/>
  <c r="L32" i="4" s="1"/>
  <c r="G32" i="4"/>
  <c r="M32" i="4" s="1"/>
  <c r="H31" i="4"/>
  <c r="L31" i="4" s="1"/>
  <c r="G31" i="4"/>
  <c r="M31" i="4" s="1"/>
  <c r="H30" i="4"/>
  <c r="L30" i="4" s="1"/>
  <c r="G30" i="4"/>
  <c r="M30" i="4" s="1"/>
  <c r="H29" i="4"/>
  <c r="L29" i="4" s="1"/>
  <c r="G29" i="4"/>
  <c r="M29" i="4" s="1"/>
  <c r="H28" i="4"/>
  <c r="L28" i="4" s="1"/>
  <c r="G28" i="4"/>
  <c r="M28" i="4" s="1"/>
  <c r="H27" i="4"/>
  <c r="L27" i="4" s="1"/>
  <c r="G27" i="4"/>
  <c r="M27" i="4" s="1"/>
  <c r="H26" i="4"/>
  <c r="L26" i="4" s="1"/>
  <c r="G26" i="4"/>
  <c r="M26" i="4" s="1"/>
  <c r="H25" i="4"/>
  <c r="L25" i="4" s="1"/>
  <c r="G25" i="4"/>
  <c r="M25" i="4" s="1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M13" i="4"/>
  <c r="L12" i="4"/>
  <c r="M12" i="4"/>
  <c r="L11" i="4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L5" i="4" s="1"/>
  <c r="G5" i="4"/>
  <c r="M5" i="4" s="1"/>
  <c r="H30" i="3" l="1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M24" i="3"/>
  <c r="H24" i="3"/>
  <c r="L24" i="3" s="1"/>
  <c r="G24" i="3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M19" i="3"/>
  <c r="H19" i="3"/>
  <c r="L19" i="3" s="1"/>
  <c r="G19" i="3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M11" i="3"/>
  <c r="H11" i="3"/>
  <c r="L11" i="3" s="1"/>
  <c r="G11" i="3"/>
  <c r="H10" i="3"/>
  <c r="L10" i="3" s="1"/>
  <c r="G10" i="3"/>
  <c r="M10" i="3" s="1"/>
  <c r="H9" i="3"/>
  <c r="L9" i="3" s="1"/>
  <c r="G9" i="3"/>
  <c r="M9" i="3" s="1"/>
  <c r="M8" i="3"/>
  <c r="H8" i="3"/>
  <c r="L8" i="3" s="1"/>
  <c r="G8" i="3"/>
  <c r="M7" i="3"/>
  <c r="H7" i="3"/>
  <c r="L7" i="3" s="1"/>
  <c r="G7" i="3"/>
  <c r="H6" i="3"/>
  <c r="L6" i="3" s="1"/>
  <c r="G6" i="3"/>
  <c r="M5" i="3"/>
  <c r="H5" i="3"/>
  <c r="L5" i="3" s="1"/>
  <c r="G5" i="3"/>
  <c r="M6" i="3" l="1"/>
  <c r="K6" i="2"/>
  <c r="J6" i="2"/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<sst xmlns="http://schemas.openxmlformats.org/spreadsheetml/2006/main" count="195" uniqueCount="56">
  <si>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</si>
  <si>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</si>
  <si>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</si>
  <si>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</si>
  <si>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</si>
  <si>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</si>
  <si>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</si>
  <si>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</si>
  <si>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</si>
  <si>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</si>
  <si>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</si>
  <si>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</si>
  <si>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</si>
  <si>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</si>
  <si>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</si>
  <si>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</si>
  <si>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</si>
  <si>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</si>
  <si>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</si>
  <si>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</si>
  <si>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</si>
  <si>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</si>
  <si>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</si>
  <si>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</si>
  <si>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</si>
  <si>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</si>
  <si>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</si>
  <si>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</si>
  <si>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</si>
  <si>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</si>
  <si>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</si>
  <si>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</si>
  <si>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</si>
  <si>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</si>
  <si>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</si>
  <si>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</si>
  <si>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</si>
  <si>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</si>
  <si>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</si>
  <si>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</si>
  <si>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</si>
  <si>
    <t>FEBRERO  .,2017</t>
  </si>
  <si>
    <t xml:space="preserve"> Ene     .,2017</t>
  </si>
  <si>
    <t>Feb     .,2017</t>
  </si>
  <si>
    <t>CONTRA EXCEL</t>
  </si>
  <si>
    <t xml:space="preserve">ERROR DE ALMACEN ENERO </t>
  </si>
  <si>
    <t>MARZO   .,2017</t>
  </si>
  <si>
    <t>Mar  .,2017</t>
  </si>
  <si>
    <t>Esp. CARNERO</t>
  </si>
  <si>
    <t xml:space="preserve">ATUN </t>
  </si>
  <si>
    <t>Error de Almacen desde Enero 2017</t>
  </si>
  <si>
    <t>Mar      .,2017</t>
  </si>
  <si>
    <t>Abril   .,2017</t>
  </si>
  <si>
    <t>CAMARON</t>
  </si>
  <si>
    <t>FILETE TILAPIA</t>
  </si>
  <si>
    <t>ABRIL    .,2017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</si>
</sst>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 wrapText="1"/>
    </xf>
    <xf numFmtId="2" fontId="1" fillId="7" borderId="19" xfId="0" applyNumberFormat="1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/>
    <xf numFmtId="0" fontId="13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5" fillId="0" borderId="12" xfId="0" applyFont="1" applyFill="1" applyBorder="1" applyAlignment="1">
      <alignment wrapText="1"/>
    </xf>
    <xf numFmtId="0" fontId="16" fillId="0" borderId="27" xfId="0" applyFont="1" applyFill="1" applyBorder="1" applyAlignment="1"/>
    <xf numFmtId="0" fontId="1" fillId="0" borderId="27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2" fontId="1" fillId="6" borderId="19" xfId="0" applyNumberFormat="1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6"/>
  <sheetViews>
    <sheetView topLeftCell="A7" workbookViewId="0">
      <selection activeCell="B21" sqref="B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27" t="s">
        <v>0</v>
      </c>
      <c r="B1" s="12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28" t="s">
        <v>37</v>
      </c>
      <c r="B2" s="12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29" t="s">
        <v>38</v>
      </c>
      <c r="C3" s="130"/>
      <c r="D3" s="10"/>
      <c r="E3" s="131" t="s">
        <v>39</v>
      </c>
      <c r="F3" s="132"/>
      <c r="G3" s="11"/>
      <c r="H3" s="133" t="s">
        <v>2</v>
      </c>
      <c r="I3" s="12"/>
      <c r="J3" s="135" t="s">
        <v>3</v>
      </c>
      <c r="K3" s="136"/>
      <c r="L3" s="122" t="s">
        <v>4</v>
      </c>
      <c r="M3" s="123"/>
      <c r="N3" s="124" t="s">
        <v>5</v>
      </c>
      <c r="O3" s="12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3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26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26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20" t="s">
        <v>40</v>
      </c>
      <c r="O23" s="121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6"/>
  <sheetViews>
    <sheetView topLeftCell="A7" workbookViewId="0">
      <selection activeCell="G23" sqref="G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27" t="s">
        <v>0</v>
      </c>
      <c r="B1" s="12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28" t="s">
        <v>41</v>
      </c>
      <c r="B2" s="12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29" t="s">
        <v>42</v>
      </c>
      <c r="C3" s="130"/>
      <c r="D3" s="10"/>
      <c r="E3" s="131" t="s">
        <v>43</v>
      </c>
      <c r="F3" s="132"/>
      <c r="G3" s="11"/>
      <c r="H3" s="133" t="s">
        <v>2</v>
      </c>
      <c r="I3" s="12"/>
      <c r="J3" s="135" t="s">
        <v>3</v>
      </c>
      <c r="K3" s="136"/>
      <c r="L3" s="122" t="s">
        <v>4</v>
      </c>
      <c r="M3" s="123"/>
      <c r="N3" s="124" t="s">
        <v>5</v>
      </c>
      <c r="O3" s="12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3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313.02999999999997</v>
      </c>
      <c r="C5" s="25">
        <v>23</v>
      </c>
      <c r="D5" s="23"/>
      <c r="E5" s="26"/>
      <c r="F5" s="27"/>
      <c r="G5" s="28">
        <f t="shared" ref="G5:H30" si="0">E5+B5</f>
        <v>313.02999999999997</v>
      </c>
      <c r="H5" s="29">
        <f t="shared" si="0"/>
        <v>23</v>
      </c>
      <c r="I5" s="30"/>
      <c r="J5" s="31">
        <v>23</v>
      </c>
      <c r="K5" s="32">
        <v>313.02999999999997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8193.3220000000001</v>
      </c>
      <c r="C6" s="25">
        <v>602</v>
      </c>
      <c r="D6" s="23"/>
      <c r="E6" s="26"/>
      <c r="F6" s="27"/>
      <c r="G6" s="28">
        <f t="shared" si="0"/>
        <v>8193.3220000000001</v>
      </c>
      <c r="H6" s="37">
        <f t="shared" si="0"/>
        <v>602</v>
      </c>
      <c r="I6" s="30"/>
      <c r="J6" s="31">
        <f>602+1</f>
        <v>603</v>
      </c>
      <c r="K6" s="32">
        <f>8193.22+13.61</f>
        <v>8206.83</v>
      </c>
      <c r="L6" s="33">
        <f t="shared" si="1"/>
        <v>1</v>
      </c>
      <c r="M6" s="34">
        <f t="shared" si="2"/>
        <v>13.507999999999811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6818.1</v>
      </c>
      <c r="F12" s="27">
        <v>244</v>
      </c>
      <c r="G12" s="28">
        <f t="shared" si="0"/>
        <v>6818.1</v>
      </c>
      <c r="H12" s="50">
        <f t="shared" si="0"/>
        <v>244</v>
      </c>
      <c r="I12" s="30"/>
      <c r="J12" s="31">
        <v>244</v>
      </c>
      <c r="K12" s="32">
        <v>6818.1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4365.2700000000004</v>
      </c>
      <c r="C14" s="25">
        <v>229</v>
      </c>
      <c r="D14" s="23"/>
      <c r="E14" s="26"/>
      <c r="F14" s="27"/>
      <c r="G14" s="28">
        <f t="shared" si="0"/>
        <v>4365.2700000000004</v>
      </c>
      <c r="H14" s="50">
        <f t="shared" si="0"/>
        <v>229</v>
      </c>
      <c r="I14" s="30"/>
      <c r="J14" s="31">
        <v>229</v>
      </c>
      <c r="K14" s="32">
        <v>4365.3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4986.1400000000003</v>
      </c>
      <c r="F16" s="27">
        <v>229</v>
      </c>
      <c r="G16" s="28">
        <f t="shared" si="0"/>
        <v>4986.1400000000003</v>
      </c>
      <c r="H16" s="50">
        <f t="shared" si="0"/>
        <v>229</v>
      </c>
      <c r="I16" s="30"/>
      <c r="J16" s="31">
        <v>229</v>
      </c>
      <c r="K16" s="32">
        <v>4986.1400000000003</v>
      </c>
      <c r="L16" s="54">
        <f t="shared" si="1"/>
        <v>0</v>
      </c>
      <c r="M16" s="51">
        <f t="shared" si="2"/>
        <v>0</v>
      </c>
      <c r="N16" s="126"/>
      <c r="O16" s="43"/>
    </row>
    <row r="17" spans="1:15" ht="15.75" thickBot="1" x14ac:dyDescent="0.3">
      <c r="A17" s="23" t="s">
        <v>23</v>
      </c>
      <c r="B17" s="24">
        <v>1830</v>
      </c>
      <c r="C17" s="25">
        <v>366</v>
      </c>
      <c r="D17" s="23"/>
      <c r="E17" s="26"/>
      <c r="F17" s="27"/>
      <c r="G17" s="28">
        <f t="shared" si="0"/>
        <v>1830</v>
      </c>
      <c r="H17" s="50">
        <f t="shared" si="0"/>
        <v>366</v>
      </c>
      <c r="I17" s="30"/>
      <c r="J17" s="31">
        <v>366</v>
      </c>
      <c r="K17" s="32">
        <v>1830</v>
      </c>
      <c r="L17" s="54">
        <f t="shared" si="1"/>
        <v>0</v>
      </c>
      <c r="M17" s="51">
        <f t="shared" si="2"/>
        <v>0</v>
      </c>
      <c r="N17" s="126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3783.58</v>
      </c>
      <c r="C21" s="25">
        <v>139</v>
      </c>
      <c r="D21" s="23"/>
      <c r="E21" s="26">
        <v>18506.36</v>
      </c>
      <c r="F21" s="27">
        <v>680</v>
      </c>
      <c r="G21" s="28">
        <f t="shared" si="0"/>
        <v>22289.940000000002</v>
      </c>
      <c r="H21" s="50">
        <f t="shared" si="0"/>
        <v>819</v>
      </c>
      <c r="I21" s="30"/>
      <c r="J21" s="31">
        <v>819</v>
      </c>
      <c r="K21" s="32">
        <v>22293.18</v>
      </c>
      <c r="L21" s="54">
        <f t="shared" si="1"/>
        <v>0</v>
      </c>
      <c r="M21" s="106">
        <f t="shared" si="2"/>
        <v>3.2399999999979627</v>
      </c>
      <c r="N21" s="137" t="s">
        <v>45</v>
      </c>
      <c r="O21" s="138"/>
    </row>
    <row r="22" spans="1:15" ht="20.25" customHeight="1" thickBot="1" x14ac:dyDescent="0.3">
      <c r="A22" s="23" t="s">
        <v>28</v>
      </c>
      <c r="B22" s="24">
        <v>4159.5</v>
      </c>
      <c r="C22" s="25">
        <v>235</v>
      </c>
      <c r="D22" s="23"/>
      <c r="E22" s="26"/>
      <c r="F22" s="27"/>
      <c r="G22" s="28">
        <f t="shared" si="0"/>
        <v>4159.5</v>
      </c>
      <c r="H22" s="50">
        <f t="shared" si="0"/>
        <v>235</v>
      </c>
      <c r="I22" s="30"/>
      <c r="J22" s="31">
        <v>235</v>
      </c>
      <c r="K22" s="32">
        <v>4159.5</v>
      </c>
      <c r="L22" s="54">
        <f t="shared" si="1"/>
        <v>0</v>
      </c>
      <c r="M22" s="51">
        <f t="shared" si="2"/>
        <v>0</v>
      </c>
      <c r="N22" s="109"/>
      <c r="O22" s="114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39" t="s">
        <v>45</v>
      </c>
      <c r="O23" s="140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0"/>
      <c r="O24" s="114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114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>
        <v>135.27000000000001</v>
      </c>
      <c r="C27" s="25">
        <v>11</v>
      </c>
      <c r="D27" s="23"/>
      <c r="E27" s="26"/>
      <c r="F27" s="27"/>
      <c r="G27" s="28">
        <f t="shared" si="0"/>
        <v>135.27000000000001</v>
      </c>
      <c r="H27" s="50">
        <f t="shared" si="0"/>
        <v>11</v>
      </c>
      <c r="I27" s="30"/>
      <c r="J27" s="68">
        <v>11</v>
      </c>
      <c r="K27" s="69">
        <v>135.29</v>
      </c>
      <c r="L27" s="54">
        <f t="shared" si="1"/>
        <v>0</v>
      </c>
      <c r="M27" s="51">
        <f t="shared" si="2"/>
        <v>1.999999999998181E-2</v>
      </c>
      <c r="N27" s="105"/>
      <c r="O27" s="61"/>
    </row>
    <row r="28" spans="1:15" ht="15.75" thickBot="1" x14ac:dyDescent="0.3">
      <c r="A28" s="23" t="s">
        <v>34</v>
      </c>
      <c r="B28" s="73"/>
      <c r="C28" s="25"/>
      <c r="D28" s="23"/>
      <c r="E28" s="26"/>
      <c r="F28" s="27">
        <v>-89</v>
      </c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05"/>
      <c r="O28" s="61"/>
    </row>
    <row r="29" spans="1:15" ht="16.5" thickBot="1" x14ac:dyDescent="0.3">
      <c r="A29" s="23" t="s">
        <v>35</v>
      </c>
      <c r="B29" s="24">
        <v>1384.3</v>
      </c>
      <c r="C29" s="25">
        <v>127</v>
      </c>
      <c r="D29" s="23"/>
      <c r="E29" s="26">
        <v>10006.200000000001</v>
      </c>
      <c r="F29" s="27">
        <v>918</v>
      </c>
      <c r="G29" s="28">
        <f t="shared" si="0"/>
        <v>11390.5</v>
      </c>
      <c r="H29" s="50">
        <f t="shared" si="0"/>
        <v>1045</v>
      </c>
      <c r="I29" s="30"/>
      <c r="J29" s="75">
        <v>1045</v>
      </c>
      <c r="K29" s="76">
        <v>11390.5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2055</v>
      </c>
      <c r="C30" s="25">
        <v>137</v>
      </c>
      <c r="D30" s="23"/>
      <c r="E30" s="26"/>
      <c r="F30" s="27"/>
      <c r="G30" s="28">
        <f t="shared" si="0"/>
        <v>2055</v>
      </c>
      <c r="H30" s="79">
        <f t="shared" si="0"/>
        <v>137</v>
      </c>
      <c r="I30" s="30"/>
      <c r="J30" s="80">
        <v>137</v>
      </c>
      <c r="K30" s="81">
        <v>2055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J3:K3"/>
    <mergeCell ref="A1:B1"/>
    <mergeCell ref="A2:B2"/>
    <mergeCell ref="B3:C3"/>
    <mergeCell ref="E3:F3"/>
    <mergeCell ref="H3:H4"/>
    <mergeCell ref="N21:O21"/>
    <mergeCell ref="N23:O23"/>
    <mergeCell ref="L3:M3"/>
    <mergeCell ref="N3:O3"/>
    <mergeCell ref="N16:N17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6"/>
  <sheetViews>
    <sheetView workbookViewId="0">
      <selection activeCell="G21" sqref="G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27" t="s">
        <v>0</v>
      </c>
      <c r="B1" s="12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28" t="s">
        <v>46</v>
      </c>
      <c r="B2" s="12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29" t="s">
        <v>43</v>
      </c>
      <c r="C3" s="130"/>
      <c r="D3" s="10"/>
      <c r="E3" s="131" t="s">
        <v>47</v>
      </c>
      <c r="F3" s="132"/>
      <c r="G3" s="11"/>
      <c r="H3" s="133" t="s">
        <v>2</v>
      </c>
      <c r="I3" s="12"/>
      <c r="J3" s="135" t="s">
        <v>3</v>
      </c>
      <c r="K3" s="136"/>
      <c r="L3" s="122" t="s">
        <v>4</v>
      </c>
      <c r="M3" s="123"/>
      <c r="N3" s="124" t="s">
        <v>5</v>
      </c>
      <c r="O3" s="12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3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0" si="0">E5+B5</f>
        <v>0</v>
      </c>
      <c r="H5" s="29">
        <f t="shared" si="0"/>
        <v>0</v>
      </c>
      <c r="I5" s="30"/>
      <c r="J5" s="31"/>
      <c r="K5" s="32"/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7648.82</v>
      </c>
      <c r="C6" s="25">
        <v>562</v>
      </c>
      <c r="D6" s="23"/>
      <c r="E6" s="26"/>
      <c r="F6" s="27"/>
      <c r="G6" s="28">
        <f t="shared" si="0"/>
        <v>7648.82</v>
      </c>
      <c r="H6" s="37">
        <f t="shared" si="0"/>
        <v>562</v>
      </c>
      <c r="I6" s="30"/>
      <c r="J6" s="31">
        <v>562</v>
      </c>
      <c r="K6" s="32">
        <v>7648.82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13671.3</v>
      </c>
      <c r="F12" s="27">
        <v>496</v>
      </c>
      <c r="G12" s="28">
        <f t="shared" si="0"/>
        <v>13671.3</v>
      </c>
      <c r="H12" s="50">
        <f t="shared" si="0"/>
        <v>496</v>
      </c>
      <c r="I12" s="30"/>
      <c r="J12" s="31">
        <v>496</v>
      </c>
      <c r="K12" s="32">
        <v>13671.3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2351.27</v>
      </c>
      <c r="C14" s="25">
        <v>123</v>
      </c>
      <c r="D14" s="23"/>
      <c r="E14" s="26"/>
      <c r="F14" s="27"/>
      <c r="G14" s="28">
        <f t="shared" si="0"/>
        <v>2351.27</v>
      </c>
      <c r="H14" s="50">
        <f t="shared" si="0"/>
        <v>123</v>
      </c>
      <c r="I14" s="30"/>
      <c r="J14" s="31">
        <v>123</v>
      </c>
      <c r="K14" s="32">
        <v>2351.3000000000002</v>
      </c>
      <c r="L14" s="54">
        <f t="shared" si="1"/>
        <v>0</v>
      </c>
      <c r="M14" s="51">
        <f t="shared" si="2"/>
        <v>3.0000000000200089E-2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48</v>
      </c>
      <c r="B16" s="24"/>
      <c r="C16" s="25"/>
      <c r="D16" s="23"/>
      <c r="E16" s="26">
        <v>3602.22</v>
      </c>
      <c r="F16" s="27">
        <v>170</v>
      </c>
      <c r="G16" s="28">
        <f t="shared" si="0"/>
        <v>3602.22</v>
      </c>
      <c r="H16" s="50">
        <f t="shared" si="0"/>
        <v>170</v>
      </c>
      <c r="I16" s="30"/>
      <c r="J16" s="31">
        <v>170</v>
      </c>
      <c r="K16" s="32">
        <v>3602.22</v>
      </c>
      <c r="L16" s="54">
        <f t="shared" si="1"/>
        <v>0</v>
      </c>
      <c r="M16" s="51">
        <f t="shared" si="2"/>
        <v>0</v>
      </c>
      <c r="N16" s="126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2300</v>
      </c>
      <c r="F17" s="27">
        <v>230</v>
      </c>
      <c r="G17" s="28">
        <f t="shared" si="0"/>
        <v>2300</v>
      </c>
      <c r="H17" s="50">
        <f t="shared" si="0"/>
        <v>230</v>
      </c>
      <c r="I17" s="30"/>
      <c r="J17" s="31">
        <v>230</v>
      </c>
      <c r="K17" s="32">
        <v>2300</v>
      </c>
      <c r="L17" s="54">
        <f t="shared" si="1"/>
        <v>0</v>
      </c>
      <c r="M17" s="51">
        <f t="shared" si="2"/>
        <v>0</v>
      </c>
      <c r="N17" s="126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49</v>
      </c>
      <c r="B20" s="24"/>
      <c r="C20" s="25"/>
      <c r="D20" s="23"/>
      <c r="E20" s="26">
        <v>9.08</v>
      </c>
      <c r="F20" s="27">
        <v>2</v>
      </c>
      <c r="G20" s="28">
        <f t="shared" si="0"/>
        <v>9.08</v>
      </c>
      <c r="H20" s="50">
        <f t="shared" si="0"/>
        <v>2</v>
      </c>
      <c r="I20" s="30"/>
      <c r="J20" s="31">
        <v>2</v>
      </c>
      <c r="K20" s="32">
        <v>9.08</v>
      </c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8795.11</v>
      </c>
      <c r="C21" s="25">
        <v>323</v>
      </c>
      <c r="D21" s="23"/>
      <c r="E21" s="26">
        <v>18506.55</v>
      </c>
      <c r="F21" s="27">
        <v>680</v>
      </c>
      <c r="G21" s="28">
        <f t="shared" si="0"/>
        <v>27301.66</v>
      </c>
      <c r="H21" s="50">
        <f t="shared" si="0"/>
        <v>1003</v>
      </c>
      <c r="I21" s="30"/>
      <c r="J21" s="31">
        <v>1003</v>
      </c>
      <c r="K21" s="32">
        <v>27301.66</v>
      </c>
      <c r="L21" s="54">
        <f t="shared" si="1"/>
        <v>0</v>
      </c>
      <c r="M21" s="51">
        <f t="shared" si="2"/>
        <v>0</v>
      </c>
      <c r="N21" s="141"/>
      <c r="O21" s="142"/>
    </row>
    <row r="22" spans="1:15" ht="20.25" customHeight="1" thickBot="1" x14ac:dyDescent="0.3">
      <c r="A22" s="23" t="s">
        <v>28</v>
      </c>
      <c r="B22" s="24">
        <v>4000.2</v>
      </c>
      <c r="C22" s="25">
        <v>226</v>
      </c>
      <c r="D22" s="23"/>
      <c r="E22" s="26"/>
      <c r="F22" s="27"/>
      <c r="G22" s="28">
        <f t="shared" si="0"/>
        <v>4000.2</v>
      </c>
      <c r="H22" s="50">
        <f t="shared" si="0"/>
        <v>226</v>
      </c>
      <c r="I22" s="30"/>
      <c r="J22" s="31">
        <v>226</v>
      </c>
      <c r="K22" s="32">
        <v>4000.2</v>
      </c>
      <c r="L22" s="54">
        <f t="shared" si="1"/>
        <v>0</v>
      </c>
      <c r="M22" s="51">
        <f t="shared" si="2"/>
        <v>0</v>
      </c>
      <c r="N22" s="109"/>
      <c r="O22" s="38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17">
        <f t="shared" si="2"/>
        <v>-20.309999999999945</v>
      </c>
      <c r="N23" s="139" t="s">
        <v>50</v>
      </c>
      <c r="O23" s="140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1"/>
      <c r="O24" s="38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38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/>
      <c r="C27" s="25"/>
      <c r="D27" s="23"/>
      <c r="E27" s="26">
        <v>295.08</v>
      </c>
      <c r="F27" s="27">
        <v>15</v>
      </c>
      <c r="G27" s="28">
        <f t="shared" si="0"/>
        <v>295.08</v>
      </c>
      <c r="H27" s="50">
        <f t="shared" si="0"/>
        <v>15</v>
      </c>
      <c r="I27" s="30"/>
      <c r="J27" s="68">
        <v>15</v>
      </c>
      <c r="K27" s="69">
        <v>295.13</v>
      </c>
      <c r="L27" s="54">
        <f t="shared" si="1"/>
        <v>0</v>
      </c>
      <c r="M27" s="51">
        <f t="shared" si="2"/>
        <v>5.0000000000011369E-2</v>
      </c>
      <c r="N27" s="115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15"/>
      <c r="O28" s="61"/>
    </row>
    <row r="29" spans="1:15" ht="16.5" thickBot="1" x14ac:dyDescent="0.3">
      <c r="A29" s="23" t="s">
        <v>35</v>
      </c>
      <c r="B29" s="24">
        <v>7248.5</v>
      </c>
      <c r="C29" s="25">
        <v>665</v>
      </c>
      <c r="D29" s="23"/>
      <c r="E29" s="26"/>
      <c r="F29" s="27"/>
      <c r="G29" s="28">
        <f t="shared" si="0"/>
        <v>7248.5</v>
      </c>
      <c r="H29" s="50">
        <f t="shared" si="0"/>
        <v>665</v>
      </c>
      <c r="I29" s="30"/>
      <c r="J29" s="75">
        <v>665</v>
      </c>
      <c r="K29" s="76">
        <v>7248.5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1440</v>
      </c>
      <c r="C30" s="25">
        <v>96</v>
      </c>
      <c r="D30" s="23"/>
      <c r="E30" s="26"/>
      <c r="F30" s="27"/>
      <c r="G30" s="28">
        <f t="shared" si="0"/>
        <v>1440</v>
      </c>
      <c r="H30" s="79">
        <f t="shared" si="0"/>
        <v>96</v>
      </c>
      <c r="I30" s="30"/>
      <c r="J30" s="80">
        <v>96</v>
      </c>
      <c r="K30" s="81">
        <v>1440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L3:M3"/>
    <mergeCell ref="N3:O3"/>
    <mergeCell ref="N16:N17"/>
    <mergeCell ref="N21:O21"/>
    <mergeCell ref="N23:O23"/>
    <mergeCell ref="J3:K3"/>
    <mergeCell ref="A1:B1"/>
    <mergeCell ref="A2:B2"/>
    <mergeCell ref="B3:C3"/>
    <mergeCell ref="E3:F3"/>
    <mergeCell ref="H3:H4"/>
  </mergeCells>
  <pageMargins left="0.51181102362204722" right="0.11811023622047245" top="0.35433070866141736" bottom="0.15748031496062992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48"/>
  <sheetViews>
    <sheetView tabSelected="1" topLeftCell="A10" workbookViewId="0">
      <selection activeCell="C31" sqref="C3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27" t="s">
        <v>0</v>
      </c>
      <c r="B1" s="12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28" t="s">
        <v>55</v>
      </c>
      <c r="B2" s="12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29" t="s">
        <v>51</v>
      </c>
      <c r="C3" s="130"/>
      <c r="D3" s="10"/>
      <c r="E3" s="131" t="s">
        <v>52</v>
      </c>
      <c r="F3" s="132"/>
      <c r="G3" s="11"/>
      <c r="H3" s="133" t="s">
        <v>2</v>
      </c>
      <c r="I3" s="12"/>
      <c r="J3" s="135" t="s">
        <v>3</v>
      </c>
      <c r="K3" s="136"/>
      <c r="L3" s="122" t="s">
        <v>4</v>
      </c>
      <c r="M3" s="123"/>
      <c r="N3" s="124" t="s">
        <v>5</v>
      </c>
      <c r="O3" s="12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3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2" si="0">E5+B5</f>
        <v>0</v>
      </c>
      <c r="H5" s="29">
        <f t="shared" si="0"/>
        <v>0</v>
      </c>
      <c r="I5" s="30"/>
      <c r="J5" s="31"/>
      <c r="K5" s="32"/>
      <c r="L5" s="33">
        <f t="shared" ref="L5:L32" si="1">J5-H5</f>
        <v>0</v>
      </c>
      <c r="M5" s="34">
        <f t="shared" ref="M5:M32" si="2">K5-G5</f>
        <v>0</v>
      </c>
      <c r="N5" s="35"/>
      <c r="O5" s="36"/>
    </row>
    <row r="6" spans="1:15" ht="15.75" thickBot="1" x14ac:dyDescent="0.3">
      <c r="A6" s="23" t="s">
        <v>12</v>
      </c>
      <c r="B6" s="24">
        <v>5757.03</v>
      </c>
      <c r="C6" s="25">
        <v>423</v>
      </c>
      <c r="D6" s="23"/>
      <c r="E6" s="26"/>
      <c r="F6" s="27"/>
      <c r="G6" s="28">
        <f t="shared" si="0"/>
        <v>5757.03</v>
      </c>
      <c r="H6" s="37">
        <f t="shared" si="0"/>
        <v>423</v>
      </c>
      <c r="I6" s="30"/>
      <c r="J6" s="31">
        <v>423</v>
      </c>
      <c r="K6" s="32">
        <v>5757.03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820</v>
      </c>
      <c r="C13" s="25">
        <v>30</v>
      </c>
      <c r="D13" s="23"/>
      <c r="E13" s="26">
        <v>16639.66</v>
      </c>
      <c r="F13" s="27">
        <v>586</v>
      </c>
      <c r="G13" s="28">
        <f t="shared" si="0"/>
        <v>17459.66</v>
      </c>
      <c r="H13" s="50">
        <f t="shared" si="0"/>
        <v>616</v>
      </c>
      <c r="I13" s="30"/>
      <c r="J13" s="31">
        <v>616</v>
      </c>
      <c r="K13" s="32">
        <v>17459.07</v>
      </c>
      <c r="L13" s="54">
        <f t="shared" si="1"/>
        <v>0</v>
      </c>
      <c r="M13" s="51">
        <f t="shared" si="2"/>
        <v>-0.59000000000014552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142.47</v>
      </c>
      <c r="C15" s="25">
        <v>7</v>
      </c>
      <c r="D15" s="23"/>
      <c r="E15" s="26"/>
      <c r="F15" s="27"/>
      <c r="G15" s="28">
        <f t="shared" si="0"/>
        <v>142.47</v>
      </c>
      <c r="H15" s="50">
        <f t="shared" si="0"/>
        <v>7</v>
      </c>
      <c r="I15" s="30"/>
      <c r="J15" s="31">
        <v>7</v>
      </c>
      <c r="K15" s="32">
        <v>142.5</v>
      </c>
      <c r="L15" s="54">
        <f t="shared" si="1"/>
        <v>0</v>
      </c>
      <c r="M15" s="51">
        <f t="shared" si="2"/>
        <v>3.0000000000001137E-2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>
        <v>1081.04</v>
      </c>
      <c r="C17" s="25">
        <v>52</v>
      </c>
      <c r="D17" s="23"/>
      <c r="E17" s="26"/>
      <c r="F17" s="27"/>
      <c r="G17" s="28">
        <f t="shared" si="0"/>
        <v>1081.04</v>
      </c>
      <c r="H17" s="50">
        <f t="shared" si="0"/>
        <v>52</v>
      </c>
      <c r="I17" s="30"/>
      <c r="J17" s="31">
        <v>52</v>
      </c>
      <c r="K17" s="32">
        <v>1081.04</v>
      </c>
      <c r="L17" s="54">
        <f t="shared" si="1"/>
        <v>0</v>
      </c>
      <c r="M17" s="51">
        <f t="shared" si="2"/>
        <v>0</v>
      </c>
      <c r="N17" s="126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4">
        <f t="shared" si="1"/>
        <v>0</v>
      </c>
      <c r="M18" s="51">
        <f t="shared" si="2"/>
        <v>0</v>
      </c>
      <c r="N18" s="126"/>
      <c r="O18" s="43"/>
    </row>
    <row r="19" spans="1:15" ht="15.75" thickBot="1" x14ac:dyDescent="0.3">
      <c r="A19" s="23" t="s">
        <v>54</v>
      </c>
      <c r="B19" s="24"/>
      <c r="C19" s="25"/>
      <c r="D19" s="23"/>
      <c r="E19" s="26">
        <v>935.24</v>
      </c>
      <c r="F19" s="27">
        <v>206</v>
      </c>
      <c r="G19" s="28">
        <f t="shared" ref="G19:G20" si="3">E19+B19</f>
        <v>935.24</v>
      </c>
      <c r="H19" s="50">
        <f t="shared" ref="H19:H20" si="4">F19+C19</f>
        <v>206</v>
      </c>
      <c r="I19" s="30"/>
      <c r="J19" s="31">
        <v>206</v>
      </c>
      <c r="K19" s="32">
        <v>935.24</v>
      </c>
      <c r="L19" s="54">
        <f t="shared" ref="L19:L20" si="5">J19-H19</f>
        <v>0</v>
      </c>
      <c r="M19" s="51">
        <f t="shared" ref="M19:M20" si="6">K19-G19</f>
        <v>0</v>
      </c>
      <c r="N19" s="116"/>
      <c r="O19" s="43"/>
    </row>
    <row r="20" spans="1:15" ht="15.75" hidden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3"/>
        <v>0</v>
      </c>
      <c r="H20" s="50">
        <f t="shared" si="4"/>
        <v>0</v>
      </c>
      <c r="I20" s="30"/>
      <c r="J20" s="31"/>
      <c r="K20" s="32"/>
      <c r="L20" s="54">
        <f t="shared" si="5"/>
        <v>0</v>
      </c>
      <c r="M20" s="51">
        <f t="shared" si="6"/>
        <v>0</v>
      </c>
      <c r="N20" s="42"/>
      <c r="O20" s="43"/>
    </row>
    <row r="21" spans="1:15" s="1" customFormat="1" ht="20.25" hidden="1" customHeight="1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20.25" customHeight="1" thickBot="1" x14ac:dyDescent="0.35">
      <c r="A22" s="23" t="s">
        <v>49</v>
      </c>
      <c r="B22" s="24"/>
      <c r="C22" s="25"/>
      <c r="D22" s="23"/>
      <c r="E22" s="26">
        <v>22.7</v>
      </c>
      <c r="F22" s="27">
        <v>5</v>
      </c>
      <c r="G22" s="28">
        <f t="shared" si="0"/>
        <v>22.7</v>
      </c>
      <c r="H22" s="50">
        <f t="shared" si="0"/>
        <v>5</v>
      </c>
      <c r="I22" s="30"/>
      <c r="J22" s="31">
        <v>5</v>
      </c>
      <c r="K22" s="32">
        <v>22.7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30" customHeight="1" thickBot="1" x14ac:dyDescent="0.3">
      <c r="A23" s="23" t="s">
        <v>27</v>
      </c>
      <c r="B23" s="24">
        <v>14889.34</v>
      </c>
      <c r="C23" s="25">
        <v>547</v>
      </c>
      <c r="D23" s="23"/>
      <c r="E23" s="26">
        <v>18509.599999999999</v>
      </c>
      <c r="F23" s="27">
        <v>680</v>
      </c>
      <c r="G23" s="28">
        <f t="shared" si="0"/>
        <v>33398.94</v>
      </c>
      <c r="H23" s="50">
        <f t="shared" si="0"/>
        <v>1227</v>
      </c>
      <c r="I23" s="30"/>
      <c r="J23" s="31">
        <v>1227</v>
      </c>
      <c r="K23" s="32">
        <v>33398.94</v>
      </c>
      <c r="L23" s="54">
        <f t="shared" si="1"/>
        <v>0</v>
      </c>
      <c r="M23" s="51">
        <f t="shared" si="2"/>
        <v>0</v>
      </c>
      <c r="N23" s="141"/>
      <c r="O23" s="142"/>
    </row>
    <row r="24" spans="1:15" ht="20.25" customHeight="1" thickBot="1" x14ac:dyDescent="0.3">
      <c r="A24" s="23" t="s">
        <v>28</v>
      </c>
      <c r="B24" s="24">
        <v>2761.2</v>
      </c>
      <c r="C24" s="25">
        <v>156</v>
      </c>
      <c r="D24" s="23"/>
      <c r="E24" s="26"/>
      <c r="F24" s="27"/>
      <c r="G24" s="28">
        <f t="shared" si="0"/>
        <v>2761.2</v>
      </c>
      <c r="H24" s="50">
        <f t="shared" si="0"/>
        <v>156</v>
      </c>
      <c r="I24" s="30"/>
      <c r="J24" s="31">
        <v>156</v>
      </c>
      <c r="K24" s="32">
        <v>2761.2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30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39" t="s">
        <v>50</v>
      </c>
      <c r="O25" s="140"/>
    </row>
    <row r="26" spans="1:15" ht="15.75" hidden="1" thickBot="1" x14ac:dyDescent="0.3">
      <c r="A26" s="23" t="s">
        <v>30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9.5" hidden="1" customHeight="1" thickBot="1" x14ac:dyDescent="0.3">
      <c r="A27" s="23" t="s">
        <v>31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15.75" hidden="1" thickBot="1" x14ac:dyDescent="0.3">
      <c r="A29" s="23" t="s">
        <v>33</v>
      </c>
      <c r="B29" s="73"/>
      <c r="C29" s="25"/>
      <c r="D29" s="23"/>
      <c r="E29" s="26"/>
      <c r="F29" s="27"/>
      <c r="G29" s="28">
        <f t="shared" si="0"/>
        <v>0</v>
      </c>
      <c r="H29" s="50">
        <f t="shared" si="0"/>
        <v>0</v>
      </c>
      <c r="I29" s="30"/>
      <c r="J29" s="68"/>
      <c r="K29" s="69"/>
      <c r="L29" s="54">
        <f t="shared" si="1"/>
        <v>0</v>
      </c>
      <c r="M29" s="51">
        <f t="shared" si="2"/>
        <v>0</v>
      </c>
      <c r="N29" s="116"/>
      <c r="O29" s="61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16"/>
      <c r="O30" s="61"/>
    </row>
    <row r="31" spans="1:15" ht="16.5" thickBot="1" x14ac:dyDescent="0.3">
      <c r="A31" s="23" t="s">
        <v>35</v>
      </c>
      <c r="B31" s="24">
        <v>3553.4</v>
      </c>
      <c r="C31" s="25">
        <v>326</v>
      </c>
      <c r="D31" s="23"/>
      <c r="E31" s="26"/>
      <c r="F31" s="27"/>
      <c r="G31" s="28">
        <f t="shared" si="0"/>
        <v>3553.4</v>
      </c>
      <c r="H31" s="50">
        <f t="shared" si="0"/>
        <v>326</v>
      </c>
      <c r="I31" s="30"/>
      <c r="J31" s="75">
        <v>326</v>
      </c>
      <c r="K31" s="76">
        <v>3553.4</v>
      </c>
      <c r="L31" s="54">
        <f t="shared" si="1"/>
        <v>0</v>
      </c>
      <c r="M31" s="51">
        <f t="shared" si="2"/>
        <v>0</v>
      </c>
      <c r="N31" s="77"/>
      <c r="O31" s="78"/>
    </row>
    <row r="32" spans="1:15" ht="22.5" customHeight="1" thickBot="1" x14ac:dyDescent="0.3">
      <c r="A32" s="23" t="s">
        <v>36</v>
      </c>
      <c r="B32" s="24">
        <v>975</v>
      </c>
      <c r="C32" s="25">
        <v>65</v>
      </c>
      <c r="D32" s="23"/>
      <c r="E32" s="26"/>
      <c r="F32" s="27"/>
      <c r="G32" s="28">
        <f t="shared" si="0"/>
        <v>975</v>
      </c>
      <c r="H32" s="79">
        <f t="shared" si="0"/>
        <v>65</v>
      </c>
      <c r="I32" s="30"/>
      <c r="J32" s="80">
        <v>65</v>
      </c>
      <c r="K32" s="81">
        <v>975</v>
      </c>
      <c r="L32" s="25">
        <f t="shared" si="1"/>
        <v>0</v>
      </c>
      <c r="M32" s="51">
        <f t="shared" si="2"/>
        <v>0</v>
      </c>
      <c r="N32" s="82"/>
      <c r="O32" s="83"/>
    </row>
    <row r="33" spans="1:15" ht="25.5" customHeight="1" x14ac:dyDescent="0.25">
      <c r="A33" s="84"/>
      <c r="B33" s="85"/>
      <c r="C33" s="86"/>
      <c r="D33" s="1"/>
      <c r="E33" s="86"/>
      <c r="F33" s="1"/>
      <c r="G33" s="1"/>
      <c r="H33" s="1"/>
      <c r="I33" s="1"/>
      <c r="N33" s="89"/>
    </row>
    <row r="34" spans="1:15" x14ac:dyDescent="0.25">
      <c r="A34" s="1"/>
      <c r="B34" s="85"/>
      <c r="C34" s="1"/>
      <c r="D34" s="90"/>
      <c r="E34" s="90"/>
      <c r="F34" s="90"/>
      <c r="G34" s="90"/>
      <c r="H34" s="90"/>
      <c r="I34" s="90"/>
      <c r="J34" s="90"/>
      <c r="K34" s="90"/>
    </row>
    <row r="35" spans="1:15" x14ac:dyDescent="0.25">
      <c r="D35" s="90"/>
      <c r="E35" s="91"/>
      <c r="F35" s="91"/>
      <c r="G35" s="91"/>
      <c r="H35" s="91"/>
      <c r="I35" s="91"/>
      <c r="J35" s="91"/>
      <c r="K35" s="90"/>
    </row>
    <row r="36" spans="1:15" x14ac:dyDescent="0.25">
      <c r="B36" s="92"/>
      <c r="C36" s="93"/>
      <c r="D36" s="90"/>
      <c r="E36" s="94"/>
      <c r="F36" s="95"/>
      <c r="G36" s="96"/>
      <c r="H36" s="90"/>
      <c r="I36" s="90"/>
      <c r="J36" s="90"/>
      <c r="K36" s="90"/>
      <c r="L36" s="97"/>
      <c r="O36"/>
    </row>
    <row r="37" spans="1:15" ht="15.75" x14ac:dyDescent="0.25">
      <c r="B37" s="92"/>
      <c r="C37" s="93"/>
      <c r="D37" s="98"/>
      <c r="E37" s="98"/>
      <c r="F37" s="98"/>
      <c r="G37" s="98"/>
      <c r="H37" s="98"/>
      <c r="I37" s="98"/>
      <c r="J37" s="98"/>
      <c r="K37" s="98"/>
      <c r="L37" s="97"/>
      <c r="M3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x14ac:dyDescent="0.25">
      <c r="B39" s="92"/>
      <c r="C39" s="93"/>
      <c r="D39" s="90"/>
      <c r="E39" s="94"/>
      <c r="F39" s="95"/>
      <c r="G39" s="96"/>
      <c r="H39" s="90"/>
      <c r="I39" s="90"/>
      <c r="J39" s="90"/>
      <c r="K39" s="90"/>
      <c r="M39"/>
      <c r="O39"/>
    </row>
    <row r="40" spans="1:15" x14ac:dyDescent="0.25">
      <c r="B40" s="92"/>
      <c r="C40" s="93"/>
      <c r="D40" s="93"/>
      <c r="E40" s="99"/>
      <c r="F40" s="100"/>
      <c r="G40" s="101"/>
      <c r="H40" s="93"/>
      <c r="I40" s="93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102"/>
      <c r="F42" s="103"/>
      <c r="G42" s="104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</sheetData>
  <mergeCells count="11">
    <mergeCell ref="J3:K3"/>
    <mergeCell ref="A1:B1"/>
    <mergeCell ref="A2:B2"/>
    <mergeCell ref="B3:C3"/>
    <mergeCell ref="E3:F3"/>
    <mergeCell ref="H3:H4"/>
    <mergeCell ref="L3:M3"/>
    <mergeCell ref="N3:O3"/>
    <mergeCell ref="N17:N18"/>
    <mergeCell ref="N23:O23"/>
    <mergeCell ref="N25:O25"/>
  </mergeCells>
  <pageMargins left="0.51181102362204722" right="0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2017   </vt:lpstr>
      <vt:lpstr>FEBRERO 2017    </vt:lpstr>
      <vt:lpstr>MARZO   2 0 1 7      </vt:lpstr>
      <vt:lpstr>ABRIL 2 0 1 7   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2017-05-17T13:55:53Z</cp:lastPrinted>
  <dcterms:created xsi:type="dcterms:W3CDTF">2017-02-16T14:43:32Z</dcterms:created>
  <dcterms:modified xsi:type="dcterms:W3CDTF">2017-05-17T13:56:17Z</dcterms:modified>
</cp:coreProperties>
</file>