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8 AGOSTO 2017\"/>
    </mc:Choice>
  </mc:AlternateContent>
  <bookViews>
    <workbookView xWindow="0" yWindow="0" windowWidth="24000" windowHeight="9735" firstSheet="4" activeTab="7"/>
  </bookViews>
  <sheets>
    <sheet name="ENERO  2017    " sheetId="1" r:id="rId1"/>
    <sheet name="FEBRERO  2017  " sheetId="2" r:id="rId2"/>
    <sheet name="MARZO   2017   " sheetId="4" r:id="rId3"/>
    <sheet name="ABRIL   2017    " sheetId="5" r:id="rId4"/>
    <sheet name="MAYO  2017     " sheetId="6" r:id="rId5"/>
    <sheet name="J U N I O     2017  " sheetId="3" r:id="rId6"/>
    <sheet name="J U L I O     2017   " sheetId="7" r:id="rId7"/>
    <sheet name="A G O S T O     2017    " sheetId="8" r:id="rId8"/>
    <sheet name="Hoja1" sheetId="10" r:id="rId9"/>
    <sheet name="Hoja2" sheetId="11" r:id="rId10"/>
    <sheet name="Hoja3" sheetId="12" r:id="rId11"/>
    <sheet name="Hoja5" sheetId="13" r:id="rId12"/>
    <sheet name="Hoja4" sheetId="9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8" l="1"/>
  <c r="G16" i="8"/>
  <c r="G17" i="8"/>
  <c r="G18" i="8"/>
  <c r="F21" i="8" l="1"/>
  <c r="D21" i="8"/>
  <c r="G20" i="8"/>
  <c r="G19" i="8"/>
  <c r="G14" i="8"/>
  <c r="G13" i="8"/>
  <c r="G12" i="8"/>
  <c r="G11" i="8"/>
  <c r="G10" i="8"/>
  <c r="G9" i="8"/>
  <c r="G8" i="8"/>
  <c r="G7" i="8"/>
  <c r="G6" i="8"/>
  <c r="G5" i="8"/>
  <c r="G4" i="8"/>
  <c r="D25" i="8" l="1"/>
  <c r="F20" i="7"/>
  <c r="D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D24" i="7" l="1"/>
  <c r="G10" i="3"/>
  <c r="G11" i="3"/>
  <c r="G12" i="3"/>
  <c r="G13" i="3"/>
  <c r="G14" i="3"/>
  <c r="G15" i="3"/>
  <c r="G16" i="3"/>
  <c r="F16" i="6" l="1"/>
  <c r="F20" i="3" l="1"/>
  <c r="D20" i="3"/>
  <c r="G19" i="3"/>
  <c r="G18" i="3"/>
  <c r="G17" i="3"/>
  <c r="G9" i="3"/>
  <c r="G8" i="3"/>
  <c r="G7" i="3"/>
  <c r="G6" i="3"/>
  <c r="G5" i="3"/>
  <c r="G4" i="3"/>
  <c r="D24" i="3" l="1"/>
  <c r="G26" i="6"/>
  <c r="F48" i="6" l="1"/>
  <c r="D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5" i="6"/>
  <c r="G24" i="6"/>
  <c r="G23" i="6"/>
  <c r="G22" i="6"/>
  <c r="G21" i="6"/>
  <c r="G20" i="6"/>
  <c r="G19" i="6"/>
  <c r="G18" i="6"/>
  <c r="L17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70" i="5"/>
  <c r="D52" i="6" l="1"/>
  <c r="G50" i="5" l="1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F52" i="4" l="1"/>
  <c r="G25" i="5" l="1"/>
  <c r="G26" i="5"/>
  <c r="G27" i="5"/>
  <c r="G52" i="4" l="1"/>
  <c r="F71" i="5" l="1"/>
  <c r="D71" i="5"/>
  <c r="G69" i="5"/>
  <c r="G68" i="5"/>
  <c r="G67" i="5"/>
  <c r="G66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4" i="5"/>
  <c r="G23" i="5"/>
  <c r="G22" i="5"/>
  <c r="G21" i="5"/>
  <c r="G20" i="5"/>
  <c r="L19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75" i="5" l="1"/>
  <c r="G47" i="4"/>
  <c r="G49" i="4"/>
  <c r="G50" i="4"/>
  <c r="G51" i="4"/>
  <c r="G53" i="4"/>
  <c r="G54" i="4"/>
  <c r="G55" i="4"/>
  <c r="G56" i="4"/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F58" i="4"/>
  <c r="D58" i="4"/>
  <c r="G48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L19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62" i="4" l="1"/>
  <c r="D51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L19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1" i="2" s="1"/>
  <c r="G5" i="2"/>
  <c r="G4" i="2"/>
  <c r="F51" i="2" l="1"/>
  <c r="D55" i="2" s="1"/>
  <c r="F41" i="1" l="1"/>
  <c r="F31" i="1"/>
  <c r="F29" i="1" l="1"/>
  <c r="F47" i="1" l="1"/>
  <c r="D47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L19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51" i="1" l="1"/>
</calcChain>
</file>

<file path=xl/sharedStrings.xml><?xml version="1.0" encoding="utf-8"?>
<sst xmlns="http://schemas.openxmlformats.org/spreadsheetml/2006/main" count="428" uniqueCount="113">
  <si>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</si>
  <si>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</si>
  <si>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</si>
  <si>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</si>
  <si>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</si>
  <si>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</si>
  <si>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</si>
  <si>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</si>
  <si>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SERGIO GALINDO GOMEZ</t>
  </si>
  <si>
    <t>CARNES FRIAS DE CALIDAD</t>
  </si>
  <si>
    <t>TAQUERIA OYUCLA</t>
  </si>
  <si>
    <t>CANCELADA</t>
  </si>
  <si>
    <t>X</t>
  </si>
  <si>
    <t>Importe Vendido</t>
  </si>
  <si>
    <t>Importe Cobrado</t>
  </si>
  <si>
    <t>IMPORTE POR COBRAR</t>
  </si>
  <si>
    <t>NOTAS    POR     CREDITOS         DE    E N E R O                    2 0 1 7</t>
  </si>
  <si>
    <t>GUADALUPE VAZQUESZ</t>
  </si>
  <si>
    <t>JOSE LUIS COLORADO</t>
  </si>
  <si>
    <t>CLEMENTE BENITO</t>
  </si>
  <si>
    <t xml:space="preserve">21-Ene --22-Ene </t>
  </si>
  <si>
    <t xml:space="preserve">22-Ene --24-Ene </t>
  </si>
  <si>
    <t>FOGONCITO</t>
  </si>
  <si>
    <t>ARTURO COYOTL</t>
  </si>
  <si>
    <t>ISIDORO COYOTL</t>
  </si>
  <si>
    <t xml:space="preserve">27-Ene -28-Ene </t>
  </si>
  <si>
    <t>NOTAS    POR     CREDITOS         DE    F E B R E R O                     2 0 1 7</t>
  </si>
  <si>
    <t>BUHO</t>
  </si>
  <si>
    <t>GUADALUPE VAZQUEZ</t>
  </si>
  <si>
    <t>LUIS COROLADO</t>
  </si>
  <si>
    <t>JONATHAN RIVERA</t>
  </si>
  <si>
    <t>ANTONIO ALARCON</t>
  </si>
  <si>
    <t>RAULO TLAPACHITO</t>
  </si>
  <si>
    <t>NOE COYOTL</t>
  </si>
  <si>
    <t>NOTAS    POR     CREDITOS         DE    M A R Z O                      2 0 1 7</t>
  </si>
  <si>
    <t>SERGIO GALINDO</t>
  </si>
  <si>
    <t>RAUL TLAPACHITO</t>
  </si>
  <si>
    <t>JONATHAN RIVERA AIZPURO</t>
  </si>
  <si>
    <t>TAQUERIAS LAS PRIMAS</t>
  </si>
  <si>
    <t xml:space="preserve">VENTA DE MOSTRADOR </t>
  </si>
  <si>
    <t xml:space="preserve"> 1864---1988</t>
  </si>
  <si>
    <t>1786--1863</t>
  </si>
  <si>
    <t>1989--2100</t>
  </si>
  <si>
    <t>NOTAS    POR     CREDITOS         DE    A B R I L                      2 0 1 7</t>
  </si>
  <si>
    <t>2101--2270</t>
  </si>
  <si>
    <t>VENTA DE MOSTRADOR</t>
  </si>
  <si>
    <t>2271---2406</t>
  </si>
  <si>
    <t xml:space="preserve">CLEMENTE BENITO </t>
  </si>
  <si>
    <t>2407--2547</t>
  </si>
  <si>
    <t>RAUL TLALPACHITO</t>
  </si>
  <si>
    <t>B</t>
  </si>
  <si>
    <t xml:space="preserve">31-Mar --03-abril </t>
  </si>
  <si>
    <t>2548--2676</t>
  </si>
  <si>
    <t>2677--2813</t>
  </si>
  <si>
    <t>2814--2939</t>
  </si>
  <si>
    <t>2940--3017</t>
  </si>
  <si>
    <t>3018--3167</t>
  </si>
  <si>
    <t>3168--3303</t>
  </si>
  <si>
    <t>2916               ( 2917 )</t>
  </si>
  <si>
    <t>3305--3437</t>
  </si>
  <si>
    <t>3438--3568</t>
  </si>
  <si>
    <t>3569--3709</t>
  </si>
  <si>
    <t>3710--3829</t>
  </si>
  <si>
    <t>3730--4016</t>
  </si>
  <si>
    <t>4017--4169</t>
  </si>
  <si>
    <t>4170--4329</t>
  </si>
  <si>
    <t>4330--4499</t>
  </si>
  <si>
    <t>4500--4641</t>
  </si>
  <si>
    <t>4642--4792</t>
  </si>
  <si>
    <t>4792--4977</t>
  </si>
  <si>
    <t>4978--5146</t>
  </si>
  <si>
    <t>5147--5284</t>
  </si>
  <si>
    <t>5283--5458</t>
  </si>
  <si>
    <t>5459--5583</t>
  </si>
  <si>
    <t>5584--5736</t>
  </si>
  <si>
    <t>5737--5877</t>
  </si>
  <si>
    <t>5878--6034</t>
  </si>
  <si>
    <t>6035--6192</t>
  </si>
  <si>
    <t>6193--6334</t>
  </si>
  <si>
    <t>NOTAS    POR     CREDITOS         DE    M A Y O                      2 0 1 7</t>
  </si>
  <si>
    <t>6335--6503</t>
  </si>
  <si>
    <t>VENTA MOSTRADOR</t>
  </si>
  <si>
    <t>6504--6668</t>
  </si>
  <si>
    <t>JONATAN RIVERA AIZPURO</t>
  </si>
  <si>
    <t>6669--6855</t>
  </si>
  <si>
    <t>6856--6998</t>
  </si>
  <si>
    <t>6999--7167</t>
  </si>
  <si>
    <t>SE SUSTITUYO POR 7533</t>
  </si>
  <si>
    <t>7168--7379</t>
  </si>
  <si>
    <t>7380--7532</t>
  </si>
  <si>
    <t>7533--7687</t>
  </si>
  <si>
    <t>SERGIO GALINDO GOMEZ  ( 15-Abril -2017 )</t>
  </si>
  <si>
    <t>7388--7860</t>
  </si>
  <si>
    <t>7861--8014</t>
  </si>
  <si>
    <t>8015--8153</t>
  </si>
  <si>
    <t>8154---8255</t>
  </si>
  <si>
    <t>MIGUEL XOCHIHUALT</t>
  </si>
  <si>
    <t xml:space="preserve">GUILLERMO PEDRO GARCIAS SANCHEZ </t>
  </si>
  <si>
    <t>NOTAS    POR     CREDITOS         DE    J U N I O                       2 0 1 7</t>
  </si>
  <si>
    <t>JAVIER PALACIOS</t>
  </si>
  <si>
    <t xml:space="preserve">30-May --20-Jun </t>
  </si>
  <si>
    <t>SAGRADO TRES CRUCES</t>
  </si>
  <si>
    <t>ANDRES AVILA</t>
  </si>
  <si>
    <t>ADRIANA JUAREZ</t>
  </si>
  <si>
    <t>FRANCO</t>
  </si>
  <si>
    <t>MARY</t>
  </si>
  <si>
    <t>VICERAS MAICK</t>
  </si>
  <si>
    <t>MIGUEL XOCHIHUATL</t>
  </si>
  <si>
    <t>NOTAS    POR     CREDITOS         DE    J U L I O                       2 0 1 7</t>
  </si>
  <si>
    <t>NOTAS    POR     CREDITOS         DE    AGOSTO                       2 0 1 7</t>
  </si>
  <si>
    <t>FRANCISCO MORALES</t>
  </si>
  <si>
    <t>SAGRARIO</t>
  </si>
  <si>
    <t>SERGIO VAZQUEZ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</si>
</sst>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4" fillId="0" borderId="4" xfId="0" applyFont="1" applyFill="1" applyBorder="1"/>
    <xf numFmtId="0" fontId="0" fillId="0" borderId="0" xfId="0" applyBorder="1"/>
    <xf numFmtId="44" fontId="8" fillId="0" borderId="0" xfId="1" applyFont="1"/>
    <xf numFmtId="0" fontId="2" fillId="0" borderId="0" xfId="0" applyFont="1" applyFill="1"/>
    <xf numFmtId="0" fontId="0" fillId="0" borderId="0" xfId="0" applyFill="1" applyBorder="1"/>
    <xf numFmtId="44" fontId="8" fillId="0" borderId="0" xfId="1" applyFont="1" applyFill="1"/>
    <xf numFmtId="0" fontId="2" fillId="0" borderId="4" xfId="0" applyFont="1" applyFill="1" applyBorder="1" applyAlignment="1">
      <alignment horizontal="left"/>
    </xf>
    <xf numFmtId="44" fontId="8" fillId="0" borderId="7" xfId="1" applyFont="1" applyFill="1" applyBorder="1"/>
    <xf numFmtId="44" fontId="8" fillId="0" borderId="0" xfId="1" applyFont="1" applyFill="1" applyBorder="1"/>
    <xf numFmtId="44" fontId="4" fillId="0" borderId="0" xfId="1" applyFont="1" applyFill="1"/>
    <xf numFmtId="165" fontId="2" fillId="0" borderId="0" xfId="0" applyNumberFormat="1" applyFont="1" applyFill="1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13" fillId="0" borderId="0" xfId="0" applyFont="1" applyFill="1" applyBorder="1" applyAlignment="1">
      <alignment horizontal="left" vertical="center"/>
    </xf>
    <xf numFmtId="16" fontId="13" fillId="0" borderId="4" xfId="0" applyNumberFormat="1" applyFont="1" applyFill="1" applyBorder="1"/>
    <xf numFmtId="165" fontId="14" fillId="0" borderId="0" xfId="0" applyNumberFormat="1" applyFont="1" applyFill="1" applyBorder="1" applyAlignment="1">
      <alignment horizontal="center"/>
    </xf>
    <xf numFmtId="165" fontId="15" fillId="6" borderId="0" xfId="0" applyNumberFormat="1" applyFont="1" applyFill="1" applyBorder="1" applyAlignment="1">
      <alignment horizontal="center"/>
    </xf>
    <xf numFmtId="44" fontId="15" fillId="6" borderId="0" xfId="1" applyFont="1" applyFill="1" applyBorder="1"/>
    <xf numFmtId="0" fontId="2" fillId="0" borderId="0" xfId="0" applyFont="1" applyFill="1" applyBorder="1" applyAlignment="1">
      <alignment horizontal="left" vertical="center"/>
    </xf>
    <xf numFmtId="16" fontId="2" fillId="0" borderId="4" xfId="0" applyNumberFormat="1" applyFont="1" applyFill="1" applyBorder="1"/>
    <xf numFmtId="0" fontId="13" fillId="0" borderId="4" xfId="0" applyFont="1" applyFill="1" applyBorder="1"/>
    <xf numFmtId="165" fontId="16" fillId="6" borderId="0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17" fillId="0" borderId="4" xfId="0" applyFont="1" applyFill="1" applyBorder="1"/>
    <xf numFmtId="165" fontId="15" fillId="0" borderId="0" xfId="0" applyNumberFormat="1" applyFont="1" applyFill="1" applyBorder="1" applyAlignment="1">
      <alignment horizontal="center"/>
    </xf>
    <xf numFmtId="44" fontId="15" fillId="7" borderId="0" xfId="1" applyFont="1" applyFill="1" applyBorder="1"/>
    <xf numFmtId="0" fontId="4" fillId="6" borderId="4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wrapText="1"/>
    </xf>
    <xf numFmtId="0" fontId="19" fillId="0" borderId="4" xfId="0" applyFont="1" applyFill="1" applyBorder="1"/>
    <xf numFmtId="0" fontId="4" fillId="0" borderId="7" xfId="0" applyFont="1" applyFill="1" applyBorder="1" applyAlignment="1">
      <alignment horizontal="center" wrapText="1"/>
    </xf>
    <xf numFmtId="0" fontId="2" fillId="0" borderId="7" xfId="0" applyFont="1" applyFill="1" applyBorder="1"/>
    <xf numFmtId="44" fontId="2" fillId="0" borderId="7" xfId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165" fontId="20" fillId="8" borderId="0" xfId="0" applyNumberFormat="1" applyFont="1" applyFill="1" applyBorder="1" applyAlignment="1">
      <alignment horizontal="center" wrapText="1"/>
    </xf>
    <xf numFmtId="44" fontId="2" fillId="9" borderId="5" xfId="1" applyFont="1" applyFill="1" applyBorder="1"/>
    <xf numFmtId="0" fontId="2" fillId="9" borderId="4" xfId="0" applyFont="1" applyFill="1" applyBorder="1" applyAlignment="1">
      <alignment wrapText="1"/>
    </xf>
    <xf numFmtId="44" fontId="2" fillId="10" borderId="0" xfId="1" applyFont="1" applyFill="1" applyBorder="1"/>
    <xf numFmtId="166" fontId="2" fillId="10" borderId="6" xfId="0" applyNumberFormat="1" applyFont="1" applyFill="1" applyBorder="1"/>
    <xf numFmtId="0" fontId="4" fillId="0" borderId="0" xfId="0" applyFont="1" applyFill="1" applyBorder="1" applyAlignment="1">
      <alignment horizontal="center" vertical="center" wrapText="1"/>
    </xf>
    <xf numFmtId="164" fontId="2" fillId="9" borderId="4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wrapText="1"/>
    </xf>
    <xf numFmtId="0" fontId="2" fillId="9" borderId="4" xfId="0" applyFont="1" applyFill="1" applyBorder="1"/>
    <xf numFmtId="165" fontId="2" fillId="9" borderId="0" xfId="0" applyNumberFormat="1" applyFont="1" applyFill="1" applyBorder="1" applyAlignment="1">
      <alignment horizontal="center"/>
    </xf>
    <xf numFmtId="44" fontId="2" fillId="9" borderId="0" xfId="1" applyFont="1" applyFill="1" applyBorder="1"/>
    <xf numFmtId="44" fontId="15" fillId="0" borderId="0" xfId="1" applyFont="1" applyFill="1" applyBorder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1" fillId="5" borderId="8" xfId="0" applyNumberFormat="1" applyFont="1" applyFill="1" applyBorder="1" applyAlignment="1">
      <alignment horizontal="center"/>
    </xf>
    <xf numFmtId="166" fontId="11" fillId="5" borderId="9" xfId="0" applyNumberFormat="1" applyFont="1" applyFill="1" applyBorder="1" applyAlignment="1">
      <alignment horizontal="center"/>
    </xf>
    <xf numFmtId="166" fontId="11" fillId="5" borderId="10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4155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4155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5965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5965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58</xdr:row>
      <xdr:rowOff>152402</xdr:rowOff>
    </xdr:from>
    <xdr:to>
      <xdr:col>4</xdr:col>
      <xdr:colOff>180974</xdr:colOff>
      <xdr:row>60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3938590" y="104060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58</xdr:row>
      <xdr:rowOff>123829</xdr:rowOff>
    </xdr:from>
    <xdr:to>
      <xdr:col>5</xdr:col>
      <xdr:colOff>171450</xdr:colOff>
      <xdr:row>60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4662490" y="104060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71</xdr:row>
      <xdr:rowOff>152402</xdr:rowOff>
    </xdr:from>
    <xdr:to>
      <xdr:col>4</xdr:col>
      <xdr:colOff>180974</xdr:colOff>
      <xdr:row>73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19491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71</xdr:row>
      <xdr:rowOff>123829</xdr:rowOff>
    </xdr:from>
    <xdr:to>
      <xdr:col>5</xdr:col>
      <xdr:colOff>171450</xdr:colOff>
      <xdr:row>73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19491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48</xdr:row>
      <xdr:rowOff>152402</xdr:rowOff>
    </xdr:from>
    <xdr:to>
      <xdr:col>4</xdr:col>
      <xdr:colOff>180974</xdr:colOff>
      <xdr:row>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20735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48</xdr:row>
      <xdr:rowOff>123829</xdr:rowOff>
    </xdr:from>
    <xdr:to>
      <xdr:col>5</xdr:col>
      <xdr:colOff>171450</xdr:colOff>
      <xdr:row>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207883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20</xdr:row>
      <xdr:rowOff>152402</xdr:rowOff>
    </xdr:from>
    <xdr:to>
      <xdr:col>4</xdr:col>
      <xdr:colOff>180974</xdr:colOff>
      <xdr:row>22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174974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20</xdr:row>
      <xdr:rowOff>123829</xdr:rowOff>
    </xdr:from>
    <xdr:to>
      <xdr:col>5</xdr:col>
      <xdr:colOff>171450</xdr:colOff>
      <xdr:row>22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175498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20</xdr:row>
      <xdr:rowOff>152402</xdr:rowOff>
    </xdr:from>
    <xdr:to>
      <xdr:col>4</xdr:col>
      <xdr:colOff>180974</xdr:colOff>
      <xdr:row>22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44958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20</xdr:row>
      <xdr:rowOff>123829</xdr:rowOff>
    </xdr:from>
    <xdr:to>
      <xdr:col>5</xdr:col>
      <xdr:colOff>171450</xdr:colOff>
      <xdr:row>22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45481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21</xdr:row>
      <xdr:rowOff>152402</xdr:rowOff>
    </xdr:from>
    <xdr:to>
      <xdr:col>4</xdr:col>
      <xdr:colOff>180974</xdr:colOff>
      <xdr:row>23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3714752" y="44958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21</xdr:row>
      <xdr:rowOff>123829</xdr:rowOff>
    </xdr:from>
    <xdr:to>
      <xdr:col>5</xdr:col>
      <xdr:colOff>171450</xdr:colOff>
      <xdr:row>23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4491040" y="45481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4"/>
  <sheetViews>
    <sheetView topLeftCell="A4" workbookViewId="0">
      <selection activeCell="K31" sqref="K3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1" t="s">
        <v>16</v>
      </c>
      <c r="C1" s="91"/>
      <c r="D1" s="91"/>
      <c r="E1" s="91"/>
      <c r="F1" s="91"/>
      <c r="H1" s="3"/>
    </row>
    <row r="2" spans="1:12" ht="15.75" x14ac:dyDescent="0.25">
      <c r="A2" s="4"/>
      <c r="B2" s="92"/>
      <c r="C2" s="92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42737</v>
      </c>
      <c r="B4" s="16">
        <v>1658</v>
      </c>
      <c r="C4" s="56" t="s">
        <v>11</v>
      </c>
      <c r="D4" s="17">
        <v>0</v>
      </c>
      <c r="E4" s="18"/>
      <c r="F4" s="19"/>
      <c r="G4" s="20">
        <f>D4-F4</f>
        <v>0</v>
      </c>
      <c r="H4" s="3"/>
    </row>
    <row r="5" spans="1:12" x14ac:dyDescent="0.25">
      <c r="A5" s="21">
        <v>42737</v>
      </c>
      <c r="B5" s="22">
        <v>1659</v>
      </c>
      <c r="C5" s="57" t="s">
        <v>11</v>
      </c>
      <c r="D5" s="24">
        <v>0</v>
      </c>
      <c r="E5" s="18"/>
      <c r="F5" s="19"/>
      <c r="G5" s="25">
        <f>D5-F5</f>
        <v>0</v>
      </c>
      <c r="H5" s="2"/>
    </row>
    <row r="6" spans="1:12" x14ac:dyDescent="0.25">
      <c r="A6" s="21">
        <v>42737</v>
      </c>
      <c r="B6" s="22">
        <v>1660</v>
      </c>
      <c r="C6" s="23" t="s">
        <v>7</v>
      </c>
      <c r="D6" s="24">
        <v>7754.74</v>
      </c>
      <c r="E6" s="18">
        <v>42746</v>
      </c>
      <c r="F6" s="19">
        <v>7754.74</v>
      </c>
      <c r="G6" s="25">
        <f>D6-F6</f>
        <v>0</v>
      </c>
      <c r="H6" s="2"/>
    </row>
    <row r="7" spans="1:12" ht="15.75" x14ac:dyDescent="0.25">
      <c r="A7" s="21">
        <v>42738</v>
      </c>
      <c r="B7" s="22">
        <v>1661</v>
      </c>
      <c r="C7" s="26" t="s">
        <v>9</v>
      </c>
      <c r="D7" s="24">
        <v>26454.95</v>
      </c>
      <c r="E7" s="18">
        <v>42740</v>
      </c>
      <c r="F7" s="19">
        <v>26454.95</v>
      </c>
      <c r="G7" s="25">
        <f t="shared" ref="G7:G44" si="0">D7-F7</f>
        <v>0</v>
      </c>
      <c r="H7" s="2"/>
      <c r="J7" s="27"/>
    </row>
    <row r="8" spans="1:12" ht="15.75" x14ac:dyDescent="0.25">
      <c r="A8" s="21">
        <v>42738</v>
      </c>
      <c r="B8" s="22">
        <v>1662</v>
      </c>
      <c r="C8" s="26" t="s">
        <v>7</v>
      </c>
      <c r="D8" s="24">
        <v>8203.86</v>
      </c>
      <c r="E8" s="18">
        <v>42746</v>
      </c>
      <c r="F8" s="19">
        <v>8203.86</v>
      </c>
      <c r="G8" s="25">
        <f t="shared" si="0"/>
        <v>0</v>
      </c>
      <c r="H8" s="2"/>
      <c r="J8" s="27"/>
    </row>
    <row r="9" spans="1:12" x14ac:dyDescent="0.25">
      <c r="A9" s="21">
        <v>42739</v>
      </c>
      <c r="B9" s="22">
        <v>1663</v>
      </c>
      <c r="C9" s="23" t="s">
        <v>8</v>
      </c>
      <c r="D9" s="24">
        <v>1876.68</v>
      </c>
      <c r="E9" s="59">
        <v>42774</v>
      </c>
      <c r="F9" s="60">
        <v>1876.68</v>
      </c>
      <c r="G9" s="25">
        <f t="shared" si="0"/>
        <v>0</v>
      </c>
      <c r="H9" s="2"/>
      <c r="J9" s="27"/>
    </row>
    <row r="10" spans="1:12" x14ac:dyDescent="0.25">
      <c r="A10" s="21">
        <v>42740</v>
      </c>
      <c r="B10" s="22">
        <v>1664</v>
      </c>
      <c r="C10" s="23" t="s">
        <v>9</v>
      </c>
      <c r="D10" s="24">
        <v>15593.76</v>
      </c>
      <c r="E10" s="18">
        <v>42747</v>
      </c>
      <c r="F10" s="19">
        <v>15593.76</v>
      </c>
      <c r="G10" s="25">
        <f t="shared" si="0"/>
        <v>0</v>
      </c>
      <c r="H10" s="2"/>
      <c r="J10" s="27"/>
    </row>
    <row r="11" spans="1:12" x14ac:dyDescent="0.25">
      <c r="A11" s="21">
        <v>42740</v>
      </c>
      <c r="B11" s="22">
        <v>1665</v>
      </c>
      <c r="C11" s="23" t="s">
        <v>10</v>
      </c>
      <c r="D11" s="24">
        <v>1255</v>
      </c>
      <c r="E11" s="18">
        <v>42742</v>
      </c>
      <c r="F11" s="19">
        <v>1255</v>
      </c>
      <c r="G11" s="25">
        <f t="shared" si="0"/>
        <v>0</v>
      </c>
      <c r="H11" s="2"/>
      <c r="J11" s="27"/>
    </row>
    <row r="12" spans="1:12" ht="15.75" x14ac:dyDescent="0.25">
      <c r="A12" s="21">
        <v>42740</v>
      </c>
      <c r="B12" s="22">
        <v>1666</v>
      </c>
      <c r="C12" s="23" t="s">
        <v>7</v>
      </c>
      <c r="D12" s="24">
        <v>5163.16</v>
      </c>
      <c r="E12" s="18">
        <v>42746</v>
      </c>
      <c r="F12" s="19">
        <v>5163.16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42743</v>
      </c>
      <c r="B13" s="22">
        <v>1667</v>
      </c>
      <c r="C13" s="23" t="s">
        <v>8</v>
      </c>
      <c r="D13" s="24">
        <v>2098.7399999999998</v>
      </c>
      <c r="E13" s="59">
        <v>42774</v>
      </c>
      <c r="F13" s="60">
        <v>2098.7399999999998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42743</v>
      </c>
      <c r="B14" s="22">
        <v>1668</v>
      </c>
      <c r="C14" s="23" t="s">
        <v>7</v>
      </c>
      <c r="D14" s="24">
        <v>5914.28</v>
      </c>
      <c r="E14" s="18">
        <v>42748</v>
      </c>
      <c r="F14" s="19">
        <v>5914.28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42743</v>
      </c>
      <c r="B15" s="22">
        <v>1669</v>
      </c>
      <c r="C15" s="23" t="s">
        <v>17</v>
      </c>
      <c r="D15" s="24">
        <v>6631.02</v>
      </c>
      <c r="E15" s="18">
        <v>42757</v>
      </c>
      <c r="F15" s="19">
        <v>6631.02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42744</v>
      </c>
      <c r="B16" s="22">
        <v>1670</v>
      </c>
      <c r="C16" s="32" t="s">
        <v>7</v>
      </c>
      <c r="D16" s="24">
        <v>1414.84</v>
      </c>
      <c r="E16" s="18">
        <v>42748</v>
      </c>
      <c r="F16" s="19">
        <v>1414.84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42746</v>
      </c>
      <c r="B17" s="22">
        <v>1671</v>
      </c>
      <c r="C17" s="23" t="s">
        <v>7</v>
      </c>
      <c r="D17" s="24">
        <v>4089.36</v>
      </c>
      <c r="E17" s="18">
        <v>42751</v>
      </c>
      <c r="F17" s="19">
        <v>4089.36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42747</v>
      </c>
      <c r="B18" s="22">
        <v>1672</v>
      </c>
      <c r="C18" s="23" t="s">
        <v>9</v>
      </c>
      <c r="D18" s="24">
        <v>14158.75</v>
      </c>
      <c r="E18" s="18">
        <v>42752</v>
      </c>
      <c r="F18" s="19">
        <v>14158.75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42747</v>
      </c>
      <c r="B19" s="22">
        <v>1673</v>
      </c>
      <c r="C19" s="23" t="s">
        <v>18</v>
      </c>
      <c r="D19" s="24">
        <v>584.64</v>
      </c>
      <c r="E19" s="18">
        <v>42748</v>
      </c>
      <c r="F19" s="19">
        <v>584.64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42748</v>
      </c>
      <c r="B20" s="22">
        <v>1674</v>
      </c>
      <c r="C20" s="23" t="s">
        <v>18</v>
      </c>
      <c r="D20" s="24">
        <v>560</v>
      </c>
      <c r="E20" s="18">
        <v>42749</v>
      </c>
      <c r="F20" s="19">
        <v>560</v>
      </c>
      <c r="G20" s="25">
        <f t="shared" si="0"/>
        <v>0</v>
      </c>
      <c r="H20" s="2"/>
      <c r="J20" s="27"/>
    </row>
    <row r="21" spans="1:12" x14ac:dyDescent="0.25">
      <c r="A21" s="21">
        <v>42749</v>
      </c>
      <c r="B21" s="22">
        <v>1675</v>
      </c>
      <c r="C21" s="23" t="s">
        <v>18</v>
      </c>
      <c r="D21" s="24">
        <v>568.96</v>
      </c>
      <c r="E21" s="18">
        <v>42750</v>
      </c>
      <c r="F21" s="19">
        <v>568.96</v>
      </c>
      <c r="G21" s="25">
        <f t="shared" si="0"/>
        <v>0</v>
      </c>
      <c r="H21" s="2"/>
    </row>
    <row r="22" spans="1:12" x14ac:dyDescent="0.25">
      <c r="A22" s="21">
        <v>42749</v>
      </c>
      <c r="B22" s="22">
        <v>1676</v>
      </c>
      <c r="C22" s="23" t="s">
        <v>7</v>
      </c>
      <c r="D22" s="24">
        <v>8515.36</v>
      </c>
      <c r="E22" s="18">
        <v>42756</v>
      </c>
      <c r="F22" s="19">
        <v>8515.36</v>
      </c>
      <c r="G22" s="25">
        <f t="shared" si="0"/>
        <v>0</v>
      </c>
      <c r="H22" s="2"/>
      <c r="J22" s="27"/>
    </row>
    <row r="23" spans="1:12" x14ac:dyDescent="0.25">
      <c r="A23" s="21">
        <v>42752</v>
      </c>
      <c r="B23" s="22">
        <v>1677</v>
      </c>
      <c r="C23" s="23" t="s">
        <v>9</v>
      </c>
      <c r="D23" s="24">
        <v>13401.52</v>
      </c>
      <c r="E23" s="18">
        <v>42754</v>
      </c>
      <c r="F23" s="19">
        <v>13401.52</v>
      </c>
      <c r="G23" s="25">
        <f t="shared" si="0"/>
        <v>0</v>
      </c>
      <c r="H23" s="2"/>
      <c r="J23" s="27"/>
    </row>
    <row r="24" spans="1:12" x14ac:dyDescent="0.25">
      <c r="A24" s="21">
        <v>42753</v>
      </c>
      <c r="B24" s="22">
        <v>1678</v>
      </c>
      <c r="C24" s="23" t="s">
        <v>7</v>
      </c>
      <c r="D24" s="24">
        <v>8408.7199999999993</v>
      </c>
      <c r="E24" s="18">
        <v>42756</v>
      </c>
      <c r="F24" s="19">
        <v>8408.7199999999993</v>
      </c>
      <c r="G24" s="25">
        <f t="shared" si="0"/>
        <v>0</v>
      </c>
      <c r="H24" s="2"/>
      <c r="J24" s="27"/>
    </row>
    <row r="25" spans="1:12" x14ac:dyDescent="0.25">
      <c r="A25" s="21">
        <v>42754</v>
      </c>
      <c r="B25" s="22">
        <v>1679</v>
      </c>
      <c r="C25" s="23" t="s">
        <v>9</v>
      </c>
      <c r="D25" s="24">
        <v>4924.92</v>
      </c>
      <c r="E25" s="18">
        <v>42756</v>
      </c>
      <c r="F25" s="19">
        <v>4924.92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42754</v>
      </c>
      <c r="B26" s="22">
        <v>1680</v>
      </c>
      <c r="C26" s="23" t="s">
        <v>9</v>
      </c>
      <c r="D26" s="24">
        <v>4033.48</v>
      </c>
      <c r="E26" s="18">
        <v>42756</v>
      </c>
      <c r="F26" s="19">
        <v>4033.48</v>
      </c>
      <c r="G26" s="25">
        <f t="shared" si="0"/>
        <v>0</v>
      </c>
      <c r="H26" s="2"/>
      <c r="J26" s="27"/>
    </row>
    <row r="27" spans="1:12" x14ac:dyDescent="0.25">
      <c r="A27" s="21">
        <v>42756</v>
      </c>
      <c r="B27" s="22">
        <v>1681</v>
      </c>
      <c r="C27" s="23" t="s">
        <v>9</v>
      </c>
      <c r="D27" s="24">
        <v>13411.64</v>
      </c>
      <c r="E27" s="18">
        <v>42762</v>
      </c>
      <c r="F27" s="19">
        <v>13411.64</v>
      </c>
      <c r="G27" s="25">
        <f t="shared" si="0"/>
        <v>0</v>
      </c>
      <c r="H27" s="2"/>
      <c r="J27" s="27"/>
    </row>
    <row r="28" spans="1:12" x14ac:dyDescent="0.25">
      <c r="A28" s="21">
        <v>42756</v>
      </c>
      <c r="B28" s="22">
        <v>1682</v>
      </c>
      <c r="C28" s="23" t="s">
        <v>7</v>
      </c>
      <c r="D28" s="24">
        <v>11775.4</v>
      </c>
      <c r="E28" s="18">
        <v>42766</v>
      </c>
      <c r="F28" s="19">
        <v>11775.4</v>
      </c>
      <c r="G28" s="25">
        <f t="shared" si="0"/>
        <v>0</v>
      </c>
      <c r="H28" s="2"/>
      <c r="J28" s="27"/>
    </row>
    <row r="29" spans="1:12" ht="30" x14ac:dyDescent="0.25">
      <c r="A29" s="21">
        <v>42756</v>
      </c>
      <c r="B29" s="22">
        <v>1683</v>
      </c>
      <c r="C29" s="23" t="s">
        <v>19</v>
      </c>
      <c r="D29" s="24">
        <v>3434.41</v>
      </c>
      <c r="E29" s="36" t="s">
        <v>20</v>
      </c>
      <c r="F29" s="19">
        <f>1300+2134.41</f>
        <v>3434.41</v>
      </c>
      <c r="G29" s="25">
        <f t="shared" si="0"/>
        <v>0</v>
      </c>
      <c r="H29" s="2"/>
    </row>
    <row r="30" spans="1:12" x14ac:dyDescent="0.25">
      <c r="A30" s="21">
        <v>42757</v>
      </c>
      <c r="B30" s="22">
        <v>1684</v>
      </c>
      <c r="C30" s="23" t="s">
        <v>7</v>
      </c>
      <c r="D30" s="24">
        <v>4988.3900000000003</v>
      </c>
      <c r="E30" s="18">
        <v>42766</v>
      </c>
      <c r="F30" s="19">
        <v>4988.3900000000003</v>
      </c>
      <c r="G30" s="25">
        <f t="shared" si="0"/>
        <v>0</v>
      </c>
      <c r="H30" s="2"/>
    </row>
    <row r="31" spans="1:12" x14ac:dyDescent="0.25">
      <c r="A31" s="21">
        <v>42757</v>
      </c>
      <c r="B31" s="22">
        <v>1685</v>
      </c>
      <c r="C31" s="23" t="s">
        <v>19</v>
      </c>
      <c r="D31" s="24">
        <v>3213.12</v>
      </c>
      <c r="E31" s="58" t="s">
        <v>21</v>
      </c>
      <c r="F31" s="19">
        <f>2000+1213.12</f>
        <v>3213.12</v>
      </c>
      <c r="G31" s="25">
        <f t="shared" si="0"/>
        <v>0</v>
      </c>
      <c r="H31" s="2"/>
    </row>
    <row r="32" spans="1:12" x14ac:dyDescent="0.25">
      <c r="A32" s="21">
        <v>42757</v>
      </c>
      <c r="B32" s="22">
        <v>1686</v>
      </c>
      <c r="C32" s="23" t="s">
        <v>17</v>
      </c>
      <c r="D32" s="24">
        <v>8563.7199999999993</v>
      </c>
      <c r="E32" s="59">
        <v>42771</v>
      </c>
      <c r="F32" s="19">
        <v>8563.7199999999993</v>
      </c>
      <c r="G32" s="25">
        <f t="shared" si="0"/>
        <v>0</v>
      </c>
      <c r="H32" s="2"/>
    </row>
    <row r="33" spans="1:9" x14ac:dyDescent="0.25">
      <c r="A33" s="21">
        <v>42758</v>
      </c>
      <c r="B33" s="22">
        <v>1687</v>
      </c>
      <c r="C33" s="23" t="s">
        <v>7</v>
      </c>
      <c r="D33" s="24">
        <v>2770.37</v>
      </c>
      <c r="E33" s="18">
        <v>42766</v>
      </c>
      <c r="F33" s="19">
        <v>2770.37</v>
      </c>
      <c r="G33" s="25">
        <f t="shared" si="0"/>
        <v>0</v>
      </c>
      <c r="H33" s="2"/>
      <c r="I33"/>
    </row>
    <row r="34" spans="1:9" x14ac:dyDescent="0.25">
      <c r="A34" s="21">
        <v>42759</v>
      </c>
      <c r="B34" s="22">
        <v>1688</v>
      </c>
      <c r="C34" s="23" t="s">
        <v>19</v>
      </c>
      <c r="D34" s="24">
        <v>2106.5100000000002</v>
      </c>
      <c r="E34" s="18">
        <v>42760</v>
      </c>
      <c r="F34" s="19">
        <v>2106.5100000000002</v>
      </c>
      <c r="G34" s="25">
        <f t="shared" si="0"/>
        <v>0</v>
      </c>
      <c r="H34" s="2"/>
      <c r="I34"/>
    </row>
    <row r="35" spans="1:9" x14ac:dyDescent="0.25">
      <c r="A35" s="21">
        <v>42760</v>
      </c>
      <c r="B35" s="22">
        <v>1689</v>
      </c>
      <c r="C35" s="23" t="s">
        <v>22</v>
      </c>
      <c r="D35" s="24">
        <v>4701.41</v>
      </c>
      <c r="E35" s="18">
        <v>42760</v>
      </c>
      <c r="F35" s="19">
        <v>4701.41</v>
      </c>
      <c r="G35" s="25">
        <f t="shared" si="0"/>
        <v>0</v>
      </c>
      <c r="H35" s="2"/>
      <c r="I35"/>
    </row>
    <row r="36" spans="1:9" x14ac:dyDescent="0.25">
      <c r="A36" s="21">
        <v>42760</v>
      </c>
      <c r="B36" s="22">
        <v>1690</v>
      </c>
      <c r="C36" s="23" t="s">
        <v>7</v>
      </c>
      <c r="D36" s="24">
        <v>5961.08</v>
      </c>
      <c r="E36" s="18">
        <v>42766</v>
      </c>
      <c r="F36" s="19">
        <v>5961.08</v>
      </c>
      <c r="G36" s="25">
        <f t="shared" si="0"/>
        <v>0</v>
      </c>
      <c r="H36" s="2"/>
      <c r="I36"/>
    </row>
    <row r="37" spans="1:9" x14ac:dyDescent="0.25">
      <c r="A37" s="21">
        <v>42760</v>
      </c>
      <c r="B37" s="22">
        <v>1691</v>
      </c>
      <c r="C37" s="23" t="s">
        <v>23</v>
      </c>
      <c r="D37" s="24">
        <v>2974.3</v>
      </c>
      <c r="E37" s="18">
        <v>42760</v>
      </c>
      <c r="F37" s="19">
        <v>2974.3</v>
      </c>
      <c r="G37" s="25">
        <f t="shared" si="0"/>
        <v>0</v>
      </c>
      <c r="H37" s="2"/>
      <c r="I37"/>
    </row>
    <row r="38" spans="1:9" x14ac:dyDescent="0.25">
      <c r="A38" s="21">
        <v>42760</v>
      </c>
      <c r="B38" s="22">
        <v>1692</v>
      </c>
      <c r="C38" s="23" t="s">
        <v>24</v>
      </c>
      <c r="D38" s="24">
        <v>674.24</v>
      </c>
      <c r="E38" s="18">
        <v>42760</v>
      </c>
      <c r="F38" s="19">
        <v>674.24</v>
      </c>
      <c r="G38" s="25">
        <f t="shared" si="0"/>
        <v>0</v>
      </c>
      <c r="H38" s="2"/>
      <c r="I38"/>
    </row>
    <row r="39" spans="1:9" x14ac:dyDescent="0.25">
      <c r="A39" s="21">
        <v>42760</v>
      </c>
      <c r="B39" s="22">
        <v>1693</v>
      </c>
      <c r="C39" s="23" t="s">
        <v>19</v>
      </c>
      <c r="D39" s="24">
        <v>1308.3</v>
      </c>
      <c r="E39" s="18">
        <v>42762</v>
      </c>
      <c r="F39" s="19">
        <v>1308.3</v>
      </c>
      <c r="G39" s="25">
        <f t="shared" si="0"/>
        <v>0</v>
      </c>
      <c r="H39" s="2"/>
    </row>
    <row r="40" spans="1:9" x14ac:dyDescent="0.25">
      <c r="A40" s="21">
        <v>42762</v>
      </c>
      <c r="B40" s="22">
        <v>1694</v>
      </c>
      <c r="C40" s="23" t="s">
        <v>7</v>
      </c>
      <c r="D40" s="24">
        <v>6497.16</v>
      </c>
      <c r="E40" s="18">
        <v>42766</v>
      </c>
      <c r="F40" s="19">
        <v>6497.16</v>
      </c>
      <c r="G40" s="25">
        <f t="shared" si="0"/>
        <v>0</v>
      </c>
      <c r="H40" s="2"/>
    </row>
    <row r="41" spans="1:9" x14ac:dyDescent="0.25">
      <c r="A41" s="21">
        <v>42762</v>
      </c>
      <c r="B41" s="22">
        <v>1695</v>
      </c>
      <c r="C41" s="23" t="s">
        <v>19</v>
      </c>
      <c r="D41" s="24">
        <v>2779.5</v>
      </c>
      <c r="E41" s="58" t="s">
        <v>25</v>
      </c>
      <c r="F41" s="19">
        <f>800+1979.5</f>
        <v>2779.5</v>
      </c>
      <c r="G41" s="25">
        <f t="shared" si="0"/>
        <v>0</v>
      </c>
      <c r="H41" s="2"/>
    </row>
    <row r="42" spans="1:9" x14ac:dyDescent="0.25">
      <c r="A42" s="21">
        <v>42763</v>
      </c>
      <c r="B42" s="22">
        <v>1696</v>
      </c>
      <c r="C42" s="23" t="s">
        <v>19</v>
      </c>
      <c r="D42" s="24">
        <v>3217.08</v>
      </c>
      <c r="E42" s="18">
        <v>42764</v>
      </c>
      <c r="F42" s="19">
        <v>3217.08</v>
      </c>
      <c r="G42" s="25">
        <f t="shared" si="0"/>
        <v>0</v>
      </c>
      <c r="H42" s="2"/>
    </row>
    <row r="43" spans="1:9" x14ac:dyDescent="0.25">
      <c r="A43" s="21">
        <v>42764</v>
      </c>
      <c r="B43" s="22">
        <v>1697</v>
      </c>
      <c r="C43" s="23" t="s">
        <v>19</v>
      </c>
      <c r="D43" s="24">
        <v>1900</v>
      </c>
      <c r="E43" s="59">
        <v>42767</v>
      </c>
      <c r="F43" s="60">
        <v>1900</v>
      </c>
      <c r="G43" s="25">
        <f t="shared" si="0"/>
        <v>0</v>
      </c>
      <c r="H43" s="2"/>
    </row>
    <row r="44" spans="1:9" x14ac:dyDescent="0.25">
      <c r="A44" s="21">
        <v>42765</v>
      </c>
      <c r="B44" s="22">
        <v>1698</v>
      </c>
      <c r="C44" s="23" t="s">
        <v>7</v>
      </c>
      <c r="D44" s="24">
        <v>8287.0400000000009</v>
      </c>
      <c r="E44" s="59">
        <v>42775</v>
      </c>
      <c r="F44" s="60">
        <v>8287.0400000000009</v>
      </c>
      <c r="G44" s="25">
        <f t="shared" si="0"/>
        <v>0</v>
      </c>
      <c r="H44" s="2"/>
    </row>
    <row r="45" spans="1:9" x14ac:dyDescent="0.25">
      <c r="A45" s="21"/>
      <c r="B45" s="22"/>
      <c r="C45" s="23" t="s">
        <v>12</v>
      </c>
      <c r="D45" s="24"/>
      <c r="E45" s="18"/>
      <c r="F45" s="19"/>
      <c r="G45" s="25"/>
      <c r="H45" s="2"/>
    </row>
    <row r="46" spans="1:9" ht="15.75" thickBot="1" x14ac:dyDescent="0.3">
      <c r="A46" s="37"/>
      <c r="B46" s="38"/>
      <c r="C46" s="39"/>
      <c r="D46" s="40"/>
      <c r="E46" s="41"/>
      <c r="F46" s="40"/>
      <c r="G46" s="42"/>
      <c r="H46" s="3"/>
      <c r="I46"/>
    </row>
    <row r="47" spans="1:9" ht="15.75" thickTop="1" x14ac:dyDescent="0.25">
      <c r="A47" s="43"/>
      <c r="B47" s="44"/>
      <c r="C47" s="3"/>
      <c r="D47" s="45">
        <f>SUM(D4:D46)</f>
        <v>230170.41000000003</v>
      </c>
      <c r="E47" s="46"/>
      <c r="F47" s="45">
        <f>SUM(F4:F46)</f>
        <v>230170.41000000003</v>
      </c>
      <c r="G47" s="47"/>
      <c r="H47" s="3"/>
      <c r="I47"/>
    </row>
    <row r="48" spans="1:9" x14ac:dyDescent="0.25">
      <c r="A48" s="43"/>
      <c r="B48" s="44"/>
      <c r="C48" s="3"/>
      <c r="D48" s="48"/>
      <c r="E48" s="49"/>
      <c r="F48" s="48"/>
      <c r="G48" s="47"/>
      <c r="H48" s="3"/>
      <c r="I48"/>
    </row>
    <row r="49" spans="1:9" ht="30" x14ac:dyDescent="0.25">
      <c r="A49" s="43"/>
      <c r="B49" s="44"/>
      <c r="C49" s="3"/>
      <c r="D49" s="50" t="s">
        <v>13</v>
      </c>
      <c r="E49" s="49"/>
      <c r="F49" s="51" t="s">
        <v>14</v>
      </c>
      <c r="G49" s="47"/>
      <c r="H49" s="3"/>
      <c r="I49"/>
    </row>
    <row r="50" spans="1:9" ht="15.75" thickBot="1" x14ac:dyDescent="0.3">
      <c r="A50" s="43"/>
      <c r="B50" s="44"/>
      <c r="C50" s="3"/>
      <c r="D50" s="50"/>
      <c r="E50" s="49"/>
      <c r="F50" s="51"/>
      <c r="G50" s="47"/>
      <c r="H50" s="3"/>
      <c r="I50"/>
    </row>
    <row r="51" spans="1:9" ht="21.75" thickBot="1" x14ac:dyDescent="0.4">
      <c r="A51" s="43"/>
      <c r="B51" s="44"/>
      <c r="C51" s="3"/>
      <c r="D51" s="93">
        <f>D47-F47</f>
        <v>0</v>
      </c>
      <c r="E51" s="94"/>
      <c r="F51" s="95"/>
      <c r="H51" s="3"/>
      <c r="I51"/>
    </row>
    <row r="52" spans="1:9" x14ac:dyDescent="0.25">
      <c r="A52" s="43"/>
      <c r="B52" s="44"/>
      <c r="C52" s="3"/>
      <c r="D52" s="48"/>
      <c r="E52" s="49"/>
      <c r="F52" s="48"/>
      <c r="H52" s="3"/>
      <c r="I52"/>
    </row>
    <row r="53" spans="1:9" ht="18.75" x14ac:dyDescent="0.3">
      <c r="A53" s="43"/>
      <c r="B53" s="44"/>
      <c r="C53" s="3"/>
      <c r="D53" s="96" t="s">
        <v>15</v>
      </c>
      <c r="E53" s="96"/>
      <c r="F53" s="96"/>
      <c r="H53" s="3"/>
      <c r="I53"/>
    </row>
    <row r="54" spans="1:9" x14ac:dyDescent="0.25">
      <c r="A54" s="43"/>
      <c r="B54" s="44"/>
      <c r="C54" s="3"/>
      <c r="D54" s="48"/>
      <c r="E54" s="49"/>
      <c r="F54" s="48"/>
      <c r="H54" s="3"/>
      <c r="I54"/>
    </row>
    <row r="55" spans="1:9" x14ac:dyDescent="0.25">
      <c r="A55" s="43"/>
      <c r="B55" s="44"/>
      <c r="C55" s="3"/>
      <c r="D55" s="48"/>
      <c r="E55" s="49"/>
      <c r="F55" s="48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x14ac:dyDescent="0.25">
      <c r="A57" s="43"/>
      <c r="B57" s="44"/>
      <c r="C57" s="3"/>
      <c r="D57" s="48"/>
      <c r="E57" s="49"/>
      <c r="F57" s="4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68"/>
  <sheetViews>
    <sheetView topLeftCell="A35" workbookViewId="0">
      <selection activeCell="J41" sqref="J4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1" t="s">
        <v>26</v>
      </c>
      <c r="C1" s="91"/>
      <c r="D1" s="91"/>
      <c r="E1" s="91"/>
      <c r="F1" s="91"/>
      <c r="H1" s="3"/>
    </row>
    <row r="2" spans="1:12" ht="15.75" x14ac:dyDescent="0.25">
      <c r="A2" s="4"/>
      <c r="B2" s="92"/>
      <c r="C2" s="92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42767</v>
      </c>
      <c r="B4" s="16">
        <v>1699</v>
      </c>
      <c r="C4" s="61" t="s">
        <v>19</v>
      </c>
      <c r="D4" s="17">
        <v>2895</v>
      </c>
      <c r="E4" s="18">
        <v>42770</v>
      </c>
      <c r="F4" s="19">
        <v>2895</v>
      </c>
      <c r="G4" s="20">
        <f>D4-F4</f>
        <v>0</v>
      </c>
      <c r="H4" s="3"/>
    </row>
    <row r="5" spans="1:12" x14ac:dyDescent="0.25">
      <c r="A5" s="21">
        <v>42768</v>
      </c>
      <c r="B5" s="22">
        <v>1700</v>
      </c>
      <c r="C5" s="62" t="s">
        <v>27</v>
      </c>
      <c r="D5" s="24">
        <v>2000</v>
      </c>
      <c r="E5" s="18">
        <v>42768</v>
      </c>
      <c r="F5" s="19">
        <v>2000</v>
      </c>
      <c r="G5" s="25">
        <f>D5-F5</f>
        <v>0</v>
      </c>
      <c r="H5" s="2"/>
    </row>
    <row r="6" spans="1:12" x14ac:dyDescent="0.25">
      <c r="A6" s="21">
        <v>42768</v>
      </c>
      <c r="B6" s="22">
        <v>1701</v>
      </c>
      <c r="C6" s="23" t="s">
        <v>7</v>
      </c>
      <c r="D6" s="24">
        <v>6348.92</v>
      </c>
      <c r="E6" s="18">
        <v>42775</v>
      </c>
      <c r="F6" s="19">
        <v>6348.92</v>
      </c>
      <c r="G6" s="25">
        <f>D6-F6</f>
        <v>0</v>
      </c>
      <c r="H6" s="2"/>
    </row>
    <row r="7" spans="1:12" ht="15.75" x14ac:dyDescent="0.25">
      <c r="A7" s="21">
        <v>42768</v>
      </c>
      <c r="B7" s="22">
        <v>1702</v>
      </c>
      <c r="C7" s="26" t="s">
        <v>8</v>
      </c>
      <c r="D7" s="24">
        <v>1219.1199999999999</v>
      </c>
      <c r="E7" s="18">
        <v>42774</v>
      </c>
      <c r="F7" s="19">
        <v>1219.1199999999999</v>
      </c>
      <c r="G7" s="25">
        <f t="shared" ref="G7:G48" si="0">D7-F7</f>
        <v>0</v>
      </c>
      <c r="H7" s="2"/>
      <c r="J7" s="27"/>
    </row>
    <row r="8" spans="1:12" ht="15.75" x14ac:dyDescent="0.25">
      <c r="A8" s="21">
        <v>42770</v>
      </c>
      <c r="B8" s="22">
        <v>1703</v>
      </c>
      <c r="C8" s="26" t="s">
        <v>7</v>
      </c>
      <c r="D8" s="24">
        <v>7198.64</v>
      </c>
      <c r="E8" s="18">
        <v>42777</v>
      </c>
      <c r="F8" s="19">
        <v>7198.64</v>
      </c>
      <c r="G8" s="25">
        <f t="shared" si="0"/>
        <v>0</v>
      </c>
      <c r="H8" s="2"/>
      <c r="J8" s="27"/>
    </row>
    <row r="9" spans="1:12" x14ac:dyDescent="0.25">
      <c r="A9" s="21">
        <v>42770</v>
      </c>
      <c r="B9" s="22">
        <v>1704</v>
      </c>
      <c r="C9" s="23" t="s">
        <v>19</v>
      </c>
      <c r="D9" s="24">
        <v>3397.5</v>
      </c>
      <c r="E9" s="18">
        <v>42774</v>
      </c>
      <c r="F9" s="19">
        <v>3397.5</v>
      </c>
      <c r="G9" s="25">
        <f t="shared" si="0"/>
        <v>0</v>
      </c>
      <c r="H9" s="2"/>
      <c r="J9" s="27"/>
    </row>
    <row r="10" spans="1:12" x14ac:dyDescent="0.25">
      <c r="A10" s="21">
        <v>42771</v>
      </c>
      <c r="B10" s="22">
        <v>1705</v>
      </c>
      <c r="C10" s="23" t="s">
        <v>28</v>
      </c>
      <c r="D10" s="24">
        <v>6154.12</v>
      </c>
      <c r="E10" s="18">
        <v>42785</v>
      </c>
      <c r="F10" s="19">
        <v>6154.12</v>
      </c>
      <c r="G10" s="25">
        <f t="shared" si="0"/>
        <v>0</v>
      </c>
      <c r="H10" s="2"/>
      <c r="J10" s="27"/>
    </row>
    <row r="11" spans="1:12" x14ac:dyDescent="0.25">
      <c r="A11" s="21">
        <v>42772</v>
      </c>
      <c r="B11" s="22">
        <v>1706</v>
      </c>
      <c r="C11" s="23" t="s">
        <v>28</v>
      </c>
      <c r="D11" s="24">
        <v>2090.35</v>
      </c>
      <c r="E11" s="18">
        <v>42785</v>
      </c>
      <c r="F11" s="19">
        <v>2090.35</v>
      </c>
      <c r="G11" s="25">
        <f t="shared" si="0"/>
        <v>0</v>
      </c>
      <c r="H11" s="2"/>
      <c r="J11" s="27"/>
    </row>
    <row r="12" spans="1:12" ht="15.75" x14ac:dyDescent="0.25">
      <c r="A12" s="21">
        <v>42773</v>
      </c>
      <c r="B12" s="22">
        <v>1707</v>
      </c>
      <c r="C12" s="23" t="s">
        <v>7</v>
      </c>
      <c r="D12" s="24">
        <v>6992.36</v>
      </c>
      <c r="E12" s="18">
        <v>42777</v>
      </c>
      <c r="F12" s="19">
        <v>6992.36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42774</v>
      </c>
      <c r="B13" s="22">
        <v>1708</v>
      </c>
      <c r="C13" s="23" t="s">
        <v>8</v>
      </c>
      <c r="D13" s="24">
        <v>3565.62</v>
      </c>
      <c r="E13" s="18">
        <v>42791</v>
      </c>
      <c r="F13" s="19">
        <v>3565.62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42774</v>
      </c>
      <c r="B14" s="22">
        <v>1709</v>
      </c>
      <c r="C14" s="23" t="s">
        <v>19</v>
      </c>
      <c r="D14" s="24">
        <v>3694.6</v>
      </c>
      <c r="E14" s="18">
        <v>42777</v>
      </c>
      <c r="F14" s="19">
        <v>3694.6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42775</v>
      </c>
      <c r="B15" s="22">
        <v>1710</v>
      </c>
      <c r="C15" s="23" t="s">
        <v>29</v>
      </c>
      <c r="D15" s="24">
        <v>902.46</v>
      </c>
      <c r="E15" s="18">
        <v>42777</v>
      </c>
      <c r="F15" s="19">
        <v>902.46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42775</v>
      </c>
      <c r="B16" s="22">
        <v>1711</v>
      </c>
      <c r="C16" s="32" t="s">
        <v>30</v>
      </c>
      <c r="D16" s="24">
        <v>6544.97</v>
      </c>
      <c r="E16" s="18">
        <v>42776</v>
      </c>
      <c r="F16" s="19">
        <v>6544.97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42777</v>
      </c>
      <c r="B17" s="22">
        <v>1712</v>
      </c>
      <c r="C17" s="23" t="s">
        <v>7</v>
      </c>
      <c r="D17" s="24">
        <v>6713.48</v>
      </c>
      <c r="E17" s="18">
        <v>42786</v>
      </c>
      <c r="F17" s="19">
        <v>6713.48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42777</v>
      </c>
      <c r="B18" s="22">
        <v>1713</v>
      </c>
      <c r="C18" s="23" t="s">
        <v>30</v>
      </c>
      <c r="D18" s="24">
        <v>6629.18</v>
      </c>
      <c r="E18" s="18">
        <v>42777</v>
      </c>
      <c r="F18" s="19">
        <v>6629.18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42777</v>
      </c>
      <c r="B19" s="22">
        <v>1714</v>
      </c>
      <c r="C19" s="23" t="s">
        <v>19</v>
      </c>
      <c r="D19" s="24">
        <v>3409.91</v>
      </c>
      <c r="E19" s="18">
        <v>42781</v>
      </c>
      <c r="F19" s="19">
        <v>3409.91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42779</v>
      </c>
      <c r="B20" s="22">
        <v>1715</v>
      </c>
      <c r="C20" s="23" t="s">
        <v>7</v>
      </c>
      <c r="D20" s="24">
        <v>5335.04</v>
      </c>
      <c r="E20" s="18">
        <v>42790</v>
      </c>
      <c r="F20" s="19">
        <v>5335.04</v>
      </c>
      <c r="G20" s="25">
        <f t="shared" si="0"/>
        <v>0</v>
      </c>
      <c r="H20" s="2"/>
      <c r="J20" s="27"/>
    </row>
    <row r="21" spans="1:12" x14ac:dyDescent="0.25">
      <c r="A21" s="21">
        <v>42781</v>
      </c>
      <c r="B21" s="22">
        <v>1716</v>
      </c>
      <c r="C21" s="23" t="s">
        <v>31</v>
      </c>
      <c r="D21" s="24">
        <v>736.5</v>
      </c>
      <c r="E21" s="18">
        <v>42782</v>
      </c>
      <c r="F21" s="19">
        <v>736.5</v>
      </c>
      <c r="G21" s="25">
        <f t="shared" si="0"/>
        <v>0</v>
      </c>
      <c r="H21" s="2"/>
    </row>
    <row r="22" spans="1:12" x14ac:dyDescent="0.25">
      <c r="A22" s="21">
        <v>42781</v>
      </c>
      <c r="B22" s="22">
        <v>1717</v>
      </c>
      <c r="C22" s="23" t="s">
        <v>19</v>
      </c>
      <c r="D22" s="24">
        <v>3463.32</v>
      </c>
      <c r="E22" s="18">
        <v>42785</v>
      </c>
      <c r="F22" s="19">
        <v>3463.32</v>
      </c>
      <c r="G22" s="25">
        <f t="shared" si="0"/>
        <v>0</v>
      </c>
      <c r="H22" s="2"/>
      <c r="J22" s="27"/>
    </row>
    <row r="23" spans="1:12" x14ac:dyDescent="0.25">
      <c r="A23" s="21">
        <v>42782</v>
      </c>
      <c r="B23" s="22">
        <v>1718</v>
      </c>
      <c r="C23" s="23" t="s">
        <v>7</v>
      </c>
      <c r="D23" s="24">
        <v>6584</v>
      </c>
      <c r="E23" s="18">
        <v>42790</v>
      </c>
      <c r="F23" s="19">
        <v>6584</v>
      </c>
      <c r="G23" s="25">
        <f t="shared" si="0"/>
        <v>0</v>
      </c>
      <c r="H23" s="2"/>
      <c r="J23" s="27"/>
    </row>
    <row r="24" spans="1:12" x14ac:dyDescent="0.25">
      <c r="A24" s="21">
        <v>42783</v>
      </c>
      <c r="B24" s="22">
        <v>1719</v>
      </c>
      <c r="C24" s="23" t="s">
        <v>18</v>
      </c>
      <c r="D24" s="24">
        <v>589.04999999999995</v>
      </c>
      <c r="E24" s="18">
        <v>42784</v>
      </c>
      <c r="F24" s="19">
        <v>589.04999999999995</v>
      </c>
      <c r="G24" s="25">
        <f t="shared" si="0"/>
        <v>0</v>
      </c>
      <c r="H24" s="2"/>
      <c r="J24" s="27"/>
    </row>
    <row r="25" spans="1:12" x14ac:dyDescent="0.25">
      <c r="A25" s="21">
        <v>42783</v>
      </c>
      <c r="B25" s="22">
        <v>1720</v>
      </c>
      <c r="C25" s="23" t="s">
        <v>7</v>
      </c>
      <c r="D25" s="24">
        <v>6874.72</v>
      </c>
      <c r="E25" s="18">
        <v>42790</v>
      </c>
      <c r="F25" s="19">
        <v>6874.72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42783</v>
      </c>
      <c r="B26" s="22">
        <v>1721</v>
      </c>
      <c r="C26" s="23" t="s">
        <v>30</v>
      </c>
      <c r="D26" s="24">
        <v>6243.89</v>
      </c>
      <c r="E26" s="18">
        <v>42783</v>
      </c>
      <c r="F26" s="19">
        <v>6243.89</v>
      </c>
      <c r="G26" s="25">
        <f t="shared" si="0"/>
        <v>0</v>
      </c>
      <c r="H26" s="2"/>
      <c r="J26" s="27"/>
    </row>
    <row r="27" spans="1:12" x14ac:dyDescent="0.25">
      <c r="A27" s="21">
        <v>42784</v>
      </c>
      <c r="B27" s="22">
        <v>1722</v>
      </c>
      <c r="C27" s="23" t="s">
        <v>7</v>
      </c>
      <c r="D27" s="24">
        <v>2806.35</v>
      </c>
      <c r="E27" s="18">
        <v>42790</v>
      </c>
      <c r="F27" s="19">
        <v>2806.35</v>
      </c>
      <c r="G27" s="25">
        <f t="shared" si="0"/>
        <v>0</v>
      </c>
      <c r="H27" s="2"/>
      <c r="J27" s="27"/>
    </row>
    <row r="28" spans="1:12" x14ac:dyDescent="0.25">
      <c r="A28" s="21">
        <v>42784</v>
      </c>
      <c r="B28" s="22">
        <v>1723</v>
      </c>
      <c r="C28" s="23" t="s">
        <v>30</v>
      </c>
      <c r="D28" s="24">
        <v>7219.29</v>
      </c>
      <c r="E28" s="18">
        <v>42784</v>
      </c>
      <c r="F28" s="19">
        <v>7219.29</v>
      </c>
      <c r="G28" s="25">
        <f t="shared" si="0"/>
        <v>0</v>
      </c>
      <c r="H28" s="2"/>
      <c r="J28" s="27"/>
    </row>
    <row r="29" spans="1:12" x14ac:dyDescent="0.25">
      <c r="A29" s="21">
        <v>42785</v>
      </c>
      <c r="B29" s="22">
        <v>1724</v>
      </c>
      <c r="C29" s="63" t="s">
        <v>11</v>
      </c>
      <c r="D29" s="24">
        <v>0</v>
      </c>
      <c r="E29" s="36"/>
      <c r="F29" s="19"/>
      <c r="G29" s="25">
        <f t="shared" si="0"/>
        <v>0</v>
      </c>
      <c r="H29" s="2"/>
    </row>
    <row r="30" spans="1:12" x14ac:dyDescent="0.25">
      <c r="A30" s="21">
        <v>42785</v>
      </c>
      <c r="B30" s="22">
        <v>1725</v>
      </c>
      <c r="C30" s="23" t="s">
        <v>19</v>
      </c>
      <c r="D30" s="24">
        <v>4072.88</v>
      </c>
      <c r="E30" s="18">
        <v>42790</v>
      </c>
      <c r="F30" s="19">
        <v>4072.88</v>
      </c>
      <c r="G30" s="25">
        <f t="shared" si="0"/>
        <v>0</v>
      </c>
      <c r="H30" s="2"/>
    </row>
    <row r="31" spans="1:12" x14ac:dyDescent="0.25">
      <c r="A31" s="21">
        <v>42785</v>
      </c>
      <c r="B31" s="22">
        <v>1726</v>
      </c>
      <c r="C31" s="62" t="s">
        <v>28</v>
      </c>
      <c r="D31" s="24">
        <v>8822.27</v>
      </c>
      <c r="E31" s="64">
        <v>42806</v>
      </c>
      <c r="F31" s="60">
        <v>8822.27</v>
      </c>
      <c r="G31" s="25">
        <f t="shared" si="0"/>
        <v>0</v>
      </c>
      <c r="H31" s="2"/>
    </row>
    <row r="32" spans="1:12" x14ac:dyDescent="0.25">
      <c r="A32" s="21">
        <v>42786</v>
      </c>
      <c r="B32" s="22">
        <v>1727</v>
      </c>
      <c r="C32" s="23" t="s">
        <v>7</v>
      </c>
      <c r="D32" s="24">
        <v>4676.92</v>
      </c>
      <c r="E32" s="18">
        <v>42790</v>
      </c>
      <c r="F32" s="19">
        <v>4676.92</v>
      </c>
      <c r="G32" s="25">
        <f t="shared" si="0"/>
        <v>0</v>
      </c>
      <c r="H32" s="2"/>
    </row>
    <row r="33" spans="1:9" x14ac:dyDescent="0.25">
      <c r="A33" s="21">
        <v>42788</v>
      </c>
      <c r="B33" s="22">
        <v>1728</v>
      </c>
      <c r="C33" s="23" t="s">
        <v>9</v>
      </c>
      <c r="D33" s="24">
        <v>9398.7000000000007</v>
      </c>
      <c r="E33" s="18">
        <v>42793</v>
      </c>
      <c r="F33" s="19">
        <v>9398.7000000000007</v>
      </c>
      <c r="G33" s="25">
        <f t="shared" si="0"/>
        <v>0</v>
      </c>
      <c r="H33" s="2"/>
      <c r="I33"/>
    </row>
    <row r="34" spans="1:9" x14ac:dyDescent="0.25">
      <c r="A34" s="21">
        <v>42788</v>
      </c>
      <c r="B34" s="22">
        <v>1729</v>
      </c>
      <c r="C34" s="23" t="s">
        <v>7</v>
      </c>
      <c r="D34" s="24">
        <v>8272</v>
      </c>
      <c r="E34" s="59">
        <v>42795</v>
      </c>
      <c r="F34" s="60">
        <v>8272</v>
      </c>
      <c r="G34" s="25">
        <f t="shared" si="0"/>
        <v>0</v>
      </c>
      <c r="H34" s="2"/>
      <c r="I34"/>
    </row>
    <row r="35" spans="1:9" x14ac:dyDescent="0.25">
      <c r="A35" s="21">
        <v>42790</v>
      </c>
      <c r="B35" s="22">
        <v>1730</v>
      </c>
      <c r="C35" s="23" t="s">
        <v>32</v>
      </c>
      <c r="D35" s="24">
        <v>2295</v>
      </c>
      <c r="E35" s="18">
        <v>42793</v>
      </c>
      <c r="F35" s="19">
        <v>2295</v>
      </c>
      <c r="G35" s="25">
        <f t="shared" si="0"/>
        <v>0</v>
      </c>
      <c r="H35" s="2"/>
      <c r="I35"/>
    </row>
    <row r="36" spans="1:9" x14ac:dyDescent="0.25">
      <c r="A36" s="21">
        <v>42790</v>
      </c>
      <c r="B36" s="22">
        <v>1731</v>
      </c>
      <c r="C36" s="23" t="s">
        <v>30</v>
      </c>
      <c r="D36" s="24">
        <v>6887.82</v>
      </c>
      <c r="E36" s="18">
        <v>42790</v>
      </c>
      <c r="F36" s="19">
        <v>6887.82</v>
      </c>
      <c r="G36" s="25">
        <f t="shared" si="0"/>
        <v>0</v>
      </c>
      <c r="H36" s="2"/>
      <c r="I36"/>
    </row>
    <row r="37" spans="1:9" x14ac:dyDescent="0.25">
      <c r="A37" s="21">
        <v>42790</v>
      </c>
      <c r="B37" s="22">
        <v>1732</v>
      </c>
      <c r="C37" s="23" t="s">
        <v>19</v>
      </c>
      <c r="D37" s="24">
        <v>3642.5</v>
      </c>
      <c r="E37" s="18">
        <v>42792</v>
      </c>
      <c r="F37" s="19">
        <v>3642.5</v>
      </c>
      <c r="G37" s="25">
        <f t="shared" si="0"/>
        <v>0</v>
      </c>
      <c r="H37" s="2"/>
      <c r="I37"/>
    </row>
    <row r="38" spans="1:9" x14ac:dyDescent="0.25">
      <c r="A38" s="21">
        <v>42791</v>
      </c>
      <c r="B38" s="22">
        <v>1733</v>
      </c>
      <c r="C38" s="23" t="s">
        <v>8</v>
      </c>
      <c r="D38" s="24">
        <v>3214.32</v>
      </c>
      <c r="E38" s="59">
        <v>42823</v>
      </c>
      <c r="F38" s="60">
        <v>3214.32</v>
      </c>
      <c r="G38" s="25">
        <f t="shared" si="0"/>
        <v>0</v>
      </c>
      <c r="H38" s="2"/>
      <c r="I38"/>
    </row>
    <row r="39" spans="1:9" x14ac:dyDescent="0.25">
      <c r="A39" s="21">
        <v>42791</v>
      </c>
      <c r="B39" s="22">
        <v>1734</v>
      </c>
      <c r="C39" s="23" t="s">
        <v>7</v>
      </c>
      <c r="D39" s="24">
        <v>2915.32</v>
      </c>
      <c r="E39" s="59">
        <v>42795</v>
      </c>
      <c r="F39" s="60">
        <v>2915.32</v>
      </c>
      <c r="G39" s="25">
        <f t="shared" si="0"/>
        <v>0</v>
      </c>
      <c r="H39" s="2"/>
    </row>
    <row r="40" spans="1:9" x14ac:dyDescent="0.25">
      <c r="A40" s="21">
        <v>42791</v>
      </c>
      <c r="B40" s="22">
        <v>1735</v>
      </c>
      <c r="C40" s="23" t="s">
        <v>33</v>
      </c>
      <c r="D40" s="24">
        <v>9711.7999999999993</v>
      </c>
      <c r="E40" s="18">
        <v>42791</v>
      </c>
      <c r="F40" s="19">
        <v>9711.7999999999993</v>
      </c>
      <c r="G40" s="25">
        <f t="shared" si="0"/>
        <v>0</v>
      </c>
      <c r="H40" s="2"/>
    </row>
    <row r="41" spans="1:9" x14ac:dyDescent="0.25">
      <c r="A41" s="21">
        <v>42791</v>
      </c>
      <c r="B41" s="22">
        <v>1736</v>
      </c>
      <c r="C41" s="23" t="s">
        <v>30</v>
      </c>
      <c r="D41" s="24">
        <v>6948.85</v>
      </c>
      <c r="E41" s="58">
        <v>42791</v>
      </c>
      <c r="F41" s="19">
        <v>6948.8530000000001</v>
      </c>
      <c r="G41" s="25">
        <f t="shared" si="0"/>
        <v>-2.9999999997016857E-3</v>
      </c>
      <c r="H41" s="2"/>
    </row>
    <row r="42" spans="1:9" x14ac:dyDescent="0.25">
      <c r="A42" s="21">
        <v>42792</v>
      </c>
      <c r="B42" s="22">
        <v>1737</v>
      </c>
      <c r="C42" s="23" t="s">
        <v>19</v>
      </c>
      <c r="D42" s="24">
        <v>4694.83</v>
      </c>
      <c r="E42" s="59">
        <v>42799</v>
      </c>
      <c r="F42" s="60">
        <v>4694.83</v>
      </c>
      <c r="G42" s="25">
        <f t="shared" si="0"/>
        <v>0</v>
      </c>
      <c r="H42" s="2"/>
    </row>
    <row r="43" spans="1:9" x14ac:dyDescent="0.25">
      <c r="A43" s="21">
        <v>42793</v>
      </c>
      <c r="B43" s="22">
        <v>1738</v>
      </c>
      <c r="C43" s="23" t="s">
        <v>9</v>
      </c>
      <c r="D43" s="24">
        <v>9393.2999999999993</v>
      </c>
      <c r="E43" s="59">
        <v>42801</v>
      </c>
      <c r="F43" s="60">
        <v>9393.2999999999993</v>
      </c>
      <c r="G43" s="25">
        <f t="shared" si="0"/>
        <v>0</v>
      </c>
      <c r="H43" s="2"/>
    </row>
    <row r="44" spans="1:9" x14ac:dyDescent="0.25">
      <c r="A44" s="21">
        <v>42793</v>
      </c>
      <c r="B44" s="22">
        <v>1739</v>
      </c>
      <c r="C44" s="23" t="s">
        <v>7</v>
      </c>
      <c r="D44" s="24">
        <v>4806.92</v>
      </c>
      <c r="E44" s="59">
        <v>42805</v>
      </c>
      <c r="F44" s="60">
        <v>4806.92</v>
      </c>
      <c r="G44" s="25">
        <f t="shared" si="0"/>
        <v>0</v>
      </c>
      <c r="H44" s="2"/>
    </row>
    <row r="45" spans="1:9" x14ac:dyDescent="0.25">
      <c r="A45" s="21">
        <v>42793</v>
      </c>
      <c r="B45" s="22">
        <v>1740</v>
      </c>
      <c r="C45" s="23" t="s">
        <v>32</v>
      </c>
      <c r="D45" s="24">
        <v>1207.2</v>
      </c>
      <c r="E45" s="59">
        <v>42797</v>
      </c>
      <c r="F45" s="60">
        <v>1207.2</v>
      </c>
      <c r="G45" s="25">
        <f t="shared" si="0"/>
        <v>0</v>
      </c>
      <c r="H45" s="2"/>
    </row>
    <row r="46" spans="1:9" x14ac:dyDescent="0.25">
      <c r="A46" s="21">
        <v>42794</v>
      </c>
      <c r="B46" s="22">
        <v>1741</v>
      </c>
      <c r="C46" s="23" t="s">
        <v>18</v>
      </c>
      <c r="D46" s="24">
        <v>508</v>
      </c>
      <c r="E46" s="18">
        <v>42794</v>
      </c>
      <c r="F46" s="19">
        <v>508</v>
      </c>
      <c r="G46" s="25">
        <f t="shared" si="0"/>
        <v>0</v>
      </c>
      <c r="H46" s="2"/>
    </row>
    <row r="47" spans="1:9" x14ac:dyDescent="0.25">
      <c r="A47" s="21"/>
      <c r="B47" s="22"/>
      <c r="C47" s="23"/>
      <c r="D47" s="24"/>
      <c r="E47" s="18"/>
      <c r="F47" s="19"/>
      <c r="G47" s="25">
        <f t="shared" si="0"/>
        <v>0</v>
      </c>
      <c r="H47" s="2"/>
    </row>
    <row r="48" spans="1:9" x14ac:dyDescent="0.25">
      <c r="A48" s="21"/>
      <c r="B48" s="22"/>
      <c r="C48" s="23"/>
      <c r="D48" s="24"/>
      <c r="E48" s="18"/>
      <c r="F48" s="19"/>
      <c r="G48" s="25">
        <f t="shared" si="0"/>
        <v>0</v>
      </c>
      <c r="H48" s="2"/>
    </row>
    <row r="49" spans="1:9" x14ac:dyDescent="0.25">
      <c r="A49" s="21"/>
      <c r="B49" s="22"/>
      <c r="C49" s="23" t="s">
        <v>12</v>
      </c>
      <c r="D49" s="24"/>
      <c r="E49" s="18"/>
      <c r="F49" s="19"/>
      <c r="G49" s="25"/>
      <c r="H49" s="2"/>
    </row>
    <row r="50" spans="1:9" ht="15.75" thickBot="1" x14ac:dyDescent="0.3">
      <c r="A50" s="37"/>
      <c r="B50" s="38"/>
      <c r="C50" s="39"/>
      <c r="D50" s="40"/>
      <c r="E50" s="41"/>
      <c r="F50" s="40"/>
      <c r="G50" s="42"/>
      <c r="H50" s="3"/>
      <c r="I50"/>
    </row>
    <row r="51" spans="1:9" ht="15.75" thickTop="1" x14ac:dyDescent="0.25">
      <c r="A51" s="43"/>
      <c r="B51" s="44"/>
      <c r="C51" s="3"/>
      <c r="D51" s="45">
        <f>SUM(D4:D50)</f>
        <v>201077.02000000005</v>
      </c>
      <c r="E51" s="46"/>
      <c r="F51" s="45">
        <f>SUM(F4:F50)</f>
        <v>201077.02300000004</v>
      </c>
      <c r="G51" s="45">
        <f>SUM(G4:G50)</f>
        <v>-2.9999999997016857E-3</v>
      </c>
      <c r="H51" s="3"/>
      <c r="I51"/>
    </row>
    <row r="52" spans="1:9" x14ac:dyDescent="0.25">
      <c r="A52" s="43"/>
      <c r="B52" s="44"/>
      <c r="C52" s="3"/>
      <c r="D52" s="48"/>
      <c r="E52" s="49"/>
      <c r="F52" s="48"/>
      <c r="G52" s="47"/>
      <c r="H52" s="3"/>
      <c r="I52"/>
    </row>
    <row r="53" spans="1:9" ht="30" x14ac:dyDescent="0.25">
      <c r="A53" s="43"/>
      <c r="B53" s="44"/>
      <c r="C53" s="3"/>
      <c r="D53" s="50" t="s">
        <v>13</v>
      </c>
      <c r="E53" s="49"/>
      <c r="F53" s="51" t="s">
        <v>14</v>
      </c>
      <c r="G53" s="47"/>
      <c r="H53" s="3"/>
      <c r="I53"/>
    </row>
    <row r="54" spans="1:9" ht="15.75" thickBot="1" x14ac:dyDescent="0.3">
      <c r="A54" s="43"/>
      <c r="B54" s="44"/>
      <c r="C54" s="3"/>
      <c r="D54" s="50"/>
      <c r="E54" s="49"/>
      <c r="F54" s="51"/>
      <c r="G54" s="47"/>
      <c r="H54" s="3"/>
      <c r="I54"/>
    </row>
    <row r="55" spans="1:9" ht="21.75" thickBot="1" x14ac:dyDescent="0.4">
      <c r="A55" s="43"/>
      <c r="B55" s="44"/>
      <c r="C55" s="3"/>
      <c r="D55" s="93">
        <f>D51-F51</f>
        <v>-2.9999999969732016E-3</v>
      </c>
      <c r="E55" s="94"/>
      <c r="F55" s="95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ht="18.75" x14ac:dyDescent="0.3">
      <c r="A57" s="43"/>
      <c r="B57" s="44"/>
      <c r="C57" s="3"/>
      <c r="D57" s="96" t="s">
        <v>15</v>
      </c>
      <c r="E57" s="96"/>
      <c r="F57" s="96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75"/>
  <sheetViews>
    <sheetView topLeftCell="A40" workbookViewId="0">
      <selection activeCell="F8" sqref="F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1" t="s">
        <v>34</v>
      </c>
      <c r="C1" s="91"/>
      <c r="D1" s="91"/>
      <c r="E1" s="91"/>
      <c r="F1" s="91"/>
      <c r="H1" s="3"/>
    </row>
    <row r="2" spans="1:12" ht="15.75" x14ac:dyDescent="0.25">
      <c r="A2" s="4"/>
      <c r="B2" s="92"/>
      <c r="C2" s="92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42796</v>
      </c>
      <c r="B4" s="16">
        <v>1742</v>
      </c>
      <c r="C4" s="61" t="s">
        <v>27</v>
      </c>
      <c r="D4" s="17">
        <v>1840</v>
      </c>
      <c r="E4" s="18">
        <v>42796</v>
      </c>
      <c r="F4" s="19">
        <v>1840</v>
      </c>
      <c r="G4" s="20">
        <f>D4-F4</f>
        <v>0</v>
      </c>
      <c r="H4" s="3"/>
    </row>
    <row r="5" spans="1:12" x14ac:dyDescent="0.25">
      <c r="A5" s="21">
        <v>42796</v>
      </c>
      <c r="B5" s="22">
        <f>B4+1</f>
        <v>1743</v>
      </c>
      <c r="C5" s="62" t="s">
        <v>7</v>
      </c>
      <c r="D5" s="24">
        <v>2669.93</v>
      </c>
      <c r="E5" s="18">
        <v>42805</v>
      </c>
      <c r="F5" s="19">
        <v>2669.93</v>
      </c>
      <c r="G5" s="25">
        <f>D5-F5</f>
        <v>0</v>
      </c>
      <c r="H5" s="2"/>
    </row>
    <row r="6" spans="1:12" x14ac:dyDescent="0.25">
      <c r="A6" s="21">
        <v>42796</v>
      </c>
      <c r="B6" s="22">
        <f>B5+1</f>
        <v>1744</v>
      </c>
      <c r="C6" s="23" t="s">
        <v>35</v>
      </c>
      <c r="D6" s="24">
        <v>1771.84</v>
      </c>
      <c r="E6" s="18">
        <v>42796</v>
      </c>
      <c r="F6" s="19">
        <v>1771.84</v>
      </c>
      <c r="G6" s="25">
        <f>D6-F6</f>
        <v>0</v>
      </c>
      <c r="H6" s="2"/>
    </row>
    <row r="7" spans="1:12" ht="15.75" x14ac:dyDescent="0.25">
      <c r="A7" s="21">
        <v>42797</v>
      </c>
      <c r="B7" s="22">
        <f t="shared" ref="B7:B46" si="0">B6+1</f>
        <v>1745</v>
      </c>
      <c r="C7" s="26" t="s">
        <v>36</v>
      </c>
      <c r="D7" s="24">
        <v>1615.26</v>
      </c>
      <c r="E7" s="18">
        <v>42800</v>
      </c>
      <c r="F7" s="19">
        <v>1615.26</v>
      </c>
      <c r="G7" s="25">
        <f t="shared" ref="G7:G56" si="1">D7-F7</f>
        <v>0</v>
      </c>
      <c r="H7" s="2"/>
      <c r="J7" s="27"/>
    </row>
    <row r="8" spans="1:12" ht="15.75" x14ac:dyDescent="0.25">
      <c r="A8" s="21">
        <v>42797</v>
      </c>
      <c r="B8" s="22">
        <f t="shared" si="0"/>
        <v>1746</v>
      </c>
      <c r="C8" s="26" t="s">
        <v>37</v>
      </c>
      <c r="D8" s="24">
        <v>5996.13</v>
      </c>
      <c r="E8" s="18">
        <v>42797</v>
      </c>
      <c r="F8" s="19">
        <v>5996.13</v>
      </c>
      <c r="G8" s="25">
        <f t="shared" si="1"/>
        <v>0</v>
      </c>
      <c r="H8" s="2"/>
      <c r="J8" s="27"/>
    </row>
    <row r="9" spans="1:12" x14ac:dyDescent="0.25">
      <c r="A9" s="21">
        <v>42798</v>
      </c>
      <c r="B9" s="22">
        <f t="shared" si="0"/>
        <v>1747</v>
      </c>
      <c r="C9" s="23" t="s">
        <v>37</v>
      </c>
      <c r="D9" s="24">
        <v>6700.2</v>
      </c>
      <c r="E9" s="18">
        <v>42798</v>
      </c>
      <c r="F9" s="19">
        <v>6700.2</v>
      </c>
      <c r="G9" s="25">
        <f t="shared" si="1"/>
        <v>0</v>
      </c>
      <c r="H9" s="2"/>
      <c r="J9" s="27"/>
    </row>
    <row r="10" spans="1:12" x14ac:dyDescent="0.25">
      <c r="A10" s="21">
        <v>42799</v>
      </c>
      <c r="B10" s="22">
        <f t="shared" si="0"/>
        <v>1748</v>
      </c>
      <c r="C10" s="23" t="s">
        <v>19</v>
      </c>
      <c r="D10" s="24">
        <v>4852.75</v>
      </c>
      <c r="E10" s="18">
        <v>42806</v>
      </c>
      <c r="F10" s="19">
        <v>4852.75</v>
      </c>
      <c r="G10" s="25">
        <f t="shared" si="1"/>
        <v>0</v>
      </c>
      <c r="H10" s="2"/>
      <c r="J10" s="27"/>
    </row>
    <row r="11" spans="1:12" x14ac:dyDescent="0.25">
      <c r="A11" s="21">
        <v>42799</v>
      </c>
      <c r="B11" s="22">
        <f t="shared" si="0"/>
        <v>1749</v>
      </c>
      <c r="C11" s="23" t="s">
        <v>7</v>
      </c>
      <c r="D11" s="24">
        <v>7595.68</v>
      </c>
      <c r="E11" s="18">
        <v>42805</v>
      </c>
      <c r="F11" s="19">
        <v>7595.68</v>
      </c>
      <c r="G11" s="25">
        <f t="shared" si="1"/>
        <v>0</v>
      </c>
      <c r="H11" s="2"/>
      <c r="J11" s="27"/>
    </row>
    <row r="12" spans="1:12" ht="15.75" x14ac:dyDescent="0.25">
      <c r="A12" s="21">
        <v>42801</v>
      </c>
      <c r="B12" s="22">
        <f t="shared" si="0"/>
        <v>1750</v>
      </c>
      <c r="C12" s="23" t="s">
        <v>9</v>
      </c>
      <c r="D12" s="24">
        <v>9342</v>
      </c>
      <c r="E12" s="18">
        <v>42808</v>
      </c>
      <c r="F12" s="19">
        <v>9342</v>
      </c>
      <c r="G12" s="25">
        <f t="shared" si="1"/>
        <v>0</v>
      </c>
      <c r="H12" s="2"/>
      <c r="J12" s="27"/>
      <c r="L12" s="28"/>
    </row>
    <row r="13" spans="1:12" ht="15.75" x14ac:dyDescent="0.25">
      <c r="A13" s="21">
        <v>42802</v>
      </c>
      <c r="B13" s="22">
        <f t="shared" si="0"/>
        <v>1751</v>
      </c>
      <c r="C13" s="23" t="s">
        <v>7</v>
      </c>
      <c r="D13" s="24">
        <v>3080.32</v>
      </c>
      <c r="E13" s="18">
        <v>42805</v>
      </c>
      <c r="F13" s="19">
        <v>3080.32</v>
      </c>
      <c r="G13" s="25">
        <f t="shared" si="1"/>
        <v>0</v>
      </c>
      <c r="H13" s="2"/>
      <c r="J13" s="27"/>
      <c r="L13" s="28"/>
    </row>
    <row r="14" spans="1:12" ht="15.75" x14ac:dyDescent="0.25">
      <c r="A14" s="21">
        <v>42804</v>
      </c>
      <c r="B14" s="22">
        <f t="shared" si="0"/>
        <v>1752</v>
      </c>
      <c r="C14" s="23" t="s">
        <v>7</v>
      </c>
      <c r="D14" s="24">
        <v>3768.2</v>
      </c>
      <c r="E14" s="18">
        <v>42808</v>
      </c>
      <c r="F14" s="19">
        <v>3768.2</v>
      </c>
      <c r="G14" s="25">
        <f t="shared" si="1"/>
        <v>0</v>
      </c>
      <c r="H14" s="2"/>
      <c r="J14" s="27"/>
      <c r="L14" s="28"/>
    </row>
    <row r="15" spans="1:12" ht="15.75" x14ac:dyDescent="0.25">
      <c r="A15" s="21">
        <v>42804</v>
      </c>
      <c r="B15" s="22">
        <f t="shared" si="0"/>
        <v>1753</v>
      </c>
      <c r="C15" s="23" t="s">
        <v>37</v>
      </c>
      <c r="D15" s="24">
        <v>6011.6</v>
      </c>
      <c r="E15" s="18">
        <v>42804</v>
      </c>
      <c r="F15" s="19">
        <v>6011.6</v>
      </c>
      <c r="G15" s="25">
        <f t="shared" si="1"/>
        <v>0</v>
      </c>
      <c r="H15" s="2"/>
      <c r="I15" s="29"/>
      <c r="J15" s="30"/>
      <c r="K15" s="2"/>
      <c r="L15" s="31"/>
    </row>
    <row r="16" spans="1:12" ht="15.75" x14ac:dyDescent="0.25">
      <c r="A16" s="21">
        <v>42805</v>
      </c>
      <c r="B16" s="22">
        <f t="shared" si="0"/>
        <v>1754</v>
      </c>
      <c r="C16" s="32" t="s">
        <v>37</v>
      </c>
      <c r="D16" s="24">
        <v>6810.8</v>
      </c>
      <c r="E16" s="18">
        <v>42805</v>
      </c>
      <c r="F16" s="19">
        <v>6810.8</v>
      </c>
      <c r="G16" s="25">
        <f t="shared" si="1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42805</v>
      </c>
      <c r="B17" s="22">
        <f t="shared" si="0"/>
        <v>1755</v>
      </c>
      <c r="C17" s="23" t="s">
        <v>18</v>
      </c>
      <c r="D17" s="24">
        <v>535.6</v>
      </c>
      <c r="E17" s="18">
        <v>42807</v>
      </c>
      <c r="F17" s="19">
        <v>535.6</v>
      </c>
      <c r="G17" s="25">
        <f t="shared" si="1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42806</v>
      </c>
      <c r="B18" s="22">
        <f t="shared" si="0"/>
        <v>1756</v>
      </c>
      <c r="C18" s="23" t="s">
        <v>19</v>
      </c>
      <c r="D18" s="24">
        <v>4924.01</v>
      </c>
      <c r="E18" s="18">
        <v>42811</v>
      </c>
      <c r="F18" s="19">
        <v>4924.01</v>
      </c>
      <c r="G18" s="25">
        <f t="shared" si="1"/>
        <v>0</v>
      </c>
      <c r="H18" s="2"/>
      <c r="J18" s="30"/>
      <c r="K18" s="2"/>
      <c r="L18" s="34"/>
    </row>
    <row r="19" spans="1:12" ht="15.75" x14ac:dyDescent="0.25">
      <c r="A19" s="21">
        <v>42806</v>
      </c>
      <c r="B19" s="22">
        <f t="shared" si="0"/>
        <v>1757</v>
      </c>
      <c r="C19" s="23" t="s">
        <v>28</v>
      </c>
      <c r="D19" s="24">
        <v>7592.14</v>
      </c>
      <c r="E19" s="59">
        <v>42834</v>
      </c>
      <c r="F19" s="60">
        <v>7592.14</v>
      </c>
      <c r="G19" s="25">
        <f t="shared" si="1"/>
        <v>0</v>
      </c>
      <c r="H19" s="2"/>
      <c r="J19" s="27"/>
      <c r="L19" s="35">
        <f>SUM(L12:L18)</f>
        <v>0</v>
      </c>
    </row>
    <row r="20" spans="1:12" x14ac:dyDescent="0.25">
      <c r="A20" s="21">
        <v>42807</v>
      </c>
      <c r="B20" s="22">
        <f t="shared" si="0"/>
        <v>1758</v>
      </c>
      <c r="C20" s="23" t="s">
        <v>18</v>
      </c>
      <c r="D20" s="24">
        <v>515.61</v>
      </c>
      <c r="E20" s="18">
        <v>42809</v>
      </c>
      <c r="F20" s="19">
        <v>515.61</v>
      </c>
      <c r="G20" s="25">
        <f t="shared" si="1"/>
        <v>0</v>
      </c>
      <c r="H20" s="2"/>
      <c r="J20" s="27"/>
    </row>
    <row r="21" spans="1:12" x14ac:dyDescent="0.25">
      <c r="A21" s="21">
        <v>42808</v>
      </c>
      <c r="B21" s="22">
        <f t="shared" si="0"/>
        <v>1759</v>
      </c>
      <c r="C21" s="23" t="s">
        <v>9</v>
      </c>
      <c r="D21" s="24">
        <v>9054.4500000000007</v>
      </c>
      <c r="E21" s="18">
        <v>42815</v>
      </c>
      <c r="F21" s="19">
        <v>9054.4500000000007</v>
      </c>
      <c r="G21" s="25">
        <f t="shared" si="1"/>
        <v>0</v>
      </c>
      <c r="H21" s="2"/>
    </row>
    <row r="22" spans="1:12" x14ac:dyDescent="0.25">
      <c r="A22" s="21">
        <v>42808</v>
      </c>
      <c r="B22" s="22">
        <f t="shared" si="0"/>
        <v>1760</v>
      </c>
      <c r="C22" s="23" t="s">
        <v>7</v>
      </c>
      <c r="D22" s="24">
        <v>8115.09</v>
      </c>
      <c r="E22" s="18">
        <v>42825</v>
      </c>
      <c r="F22" s="19">
        <v>8115.09</v>
      </c>
      <c r="G22" s="25">
        <f t="shared" si="1"/>
        <v>0</v>
      </c>
      <c r="H22" s="2"/>
      <c r="J22" s="27"/>
    </row>
    <row r="23" spans="1:12" x14ac:dyDescent="0.25">
      <c r="A23" s="21">
        <v>42809</v>
      </c>
      <c r="B23" s="22">
        <f t="shared" si="0"/>
        <v>1761</v>
      </c>
      <c r="C23" s="23" t="s">
        <v>28</v>
      </c>
      <c r="D23" s="24">
        <v>988.57</v>
      </c>
      <c r="E23" s="59">
        <v>42848</v>
      </c>
      <c r="F23" s="60">
        <v>988.57</v>
      </c>
      <c r="G23" s="25">
        <f t="shared" si="1"/>
        <v>0</v>
      </c>
      <c r="H23" s="2"/>
      <c r="J23" s="27"/>
    </row>
    <row r="24" spans="1:12" x14ac:dyDescent="0.25">
      <c r="A24" s="21">
        <v>42809</v>
      </c>
      <c r="B24" s="22">
        <f t="shared" si="0"/>
        <v>1762</v>
      </c>
      <c r="C24" s="23" t="s">
        <v>18</v>
      </c>
      <c r="D24" s="24">
        <v>524.67999999999995</v>
      </c>
      <c r="E24" s="18">
        <v>42812</v>
      </c>
      <c r="F24" s="19">
        <v>524.67999999999995</v>
      </c>
      <c r="G24" s="25">
        <f t="shared" si="1"/>
        <v>0</v>
      </c>
      <c r="H24" s="2"/>
      <c r="J24" s="27"/>
    </row>
    <row r="25" spans="1:12" x14ac:dyDescent="0.25">
      <c r="A25" s="21">
        <v>42811</v>
      </c>
      <c r="B25" s="22">
        <f t="shared" si="0"/>
        <v>1763</v>
      </c>
      <c r="C25" s="23" t="s">
        <v>36</v>
      </c>
      <c r="D25" s="24">
        <v>2344.6</v>
      </c>
      <c r="E25" s="18">
        <v>42815</v>
      </c>
      <c r="F25" s="19">
        <v>2344.6</v>
      </c>
      <c r="G25" s="25">
        <f t="shared" si="1"/>
        <v>0</v>
      </c>
      <c r="H25" s="2"/>
      <c r="J25" s="27"/>
    </row>
    <row r="26" spans="1:12" ht="14.25" customHeight="1" x14ac:dyDescent="0.25">
      <c r="A26" s="21">
        <v>42811</v>
      </c>
      <c r="B26" s="22">
        <f t="shared" si="0"/>
        <v>1764</v>
      </c>
      <c r="C26" s="23" t="s">
        <v>7</v>
      </c>
      <c r="D26" s="24">
        <v>7972.87</v>
      </c>
      <c r="E26" s="18">
        <v>42815</v>
      </c>
      <c r="F26" s="19">
        <v>7972.87</v>
      </c>
      <c r="G26" s="25">
        <f t="shared" si="1"/>
        <v>0</v>
      </c>
      <c r="H26" s="2"/>
      <c r="J26" s="27"/>
    </row>
    <row r="27" spans="1:12" x14ac:dyDescent="0.25">
      <c r="A27" s="21">
        <v>42811</v>
      </c>
      <c r="B27" s="22">
        <f t="shared" si="0"/>
        <v>1765</v>
      </c>
      <c r="C27" s="23" t="s">
        <v>37</v>
      </c>
      <c r="D27" s="24">
        <v>5937.59</v>
      </c>
      <c r="E27" s="18">
        <v>42811</v>
      </c>
      <c r="F27" s="19">
        <v>5937.59</v>
      </c>
      <c r="G27" s="25">
        <f t="shared" si="1"/>
        <v>0</v>
      </c>
      <c r="H27" s="2"/>
      <c r="J27" s="27"/>
    </row>
    <row r="28" spans="1:12" x14ac:dyDescent="0.25">
      <c r="A28" s="21">
        <v>42811</v>
      </c>
      <c r="B28" s="22">
        <f t="shared" si="0"/>
        <v>1766</v>
      </c>
      <c r="C28" s="23" t="s">
        <v>19</v>
      </c>
      <c r="D28" s="24">
        <v>5279.5</v>
      </c>
      <c r="E28" s="18">
        <v>42820</v>
      </c>
      <c r="F28" s="19">
        <v>5279.5</v>
      </c>
      <c r="G28" s="25">
        <f t="shared" si="1"/>
        <v>0</v>
      </c>
      <c r="H28" s="2"/>
      <c r="J28" s="27"/>
    </row>
    <row r="29" spans="1:12" x14ac:dyDescent="0.25">
      <c r="A29" s="21">
        <v>42812</v>
      </c>
      <c r="B29" s="22">
        <f t="shared" si="0"/>
        <v>1767</v>
      </c>
      <c r="C29" s="23" t="s">
        <v>37</v>
      </c>
      <c r="D29" s="24">
        <v>9198.57</v>
      </c>
      <c r="E29" s="36">
        <v>42812</v>
      </c>
      <c r="F29" s="19">
        <v>9198.57</v>
      </c>
      <c r="G29" s="25">
        <f t="shared" si="1"/>
        <v>0</v>
      </c>
      <c r="H29" s="2"/>
    </row>
    <row r="30" spans="1:12" x14ac:dyDescent="0.25">
      <c r="A30" s="21">
        <v>42812</v>
      </c>
      <c r="B30" s="22">
        <f t="shared" si="0"/>
        <v>1768</v>
      </c>
      <c r="C30" s="23" t="s">
        <v>38</v>
      </c>
      <c r="D30" s="24">
        <v>576</v>
      </c>
      <c r="E30" s="18">
        <v>42815</v>
      </c>
      <c r="F30" s="19">
        <v>576</v>
      </c>
      <c r="G30" s="25">
        <f t="shared" si="1"/>
        <v>0</v>
      </c>
      <c r="H30" s="2"/>
    </row>
    <row r="31" spans="1:12" x14ac:dyDescent="0.25">
      <c r="A31" s="21">
        <v>42815</v>
      </c>
      <c r="B31" s="22">
        <f t="shared" si="0"/>
        <v>1769</v>
      </c>
      <c r="C31" s="62" t="s">
        <v>9</v>
      </c>
      <c r="D31" s="24">
        <v>9575.82</v>
      </c>
      <c r="E31" s="58">
        <v>42822</v>
      </c>
      <c r="F31" s="19">
        <v>9575.82</v>
      </c>
      <c r="G31" s="25">
        <f t="shared" si="1"/>
        <v>0</v>
      </c>
      <c r="H31" s="2"/>
    </row>
    <row r="32" spans="1:12" x14ac:dyDescent="0.25">
      <c r="A32" s="21">
        <v>42815</v>
      </c>
      <c r="B32" s="22">
        <f t="shared" si="0"/>
        <v>1770</v>
      </c>
      <c r="C32" s="23" t="s">
        <v>7</v>
      </c>
      <c r="D32" s="24">
        <v>9395.2800000000007</v>
      </c>
      <c r="E32" s="18">
        <v>42820</v>
      </c>
      <c r="F32" s="19">
        <v>9395.2800000000007</v>
      </c>
      <c r="G32" s="25">
        <f t="shared" si="1"/>
        <v>0</v>
      </c>
      <c r="H32" s="2"/>
    </row>
    <row r="33" spans="1:9" x14ac:dyDescent="0.25">
      <c r="A33" s="21">
        <v>42815</v>
      </c>
      <c r="B33" s="22">
        <f t="shared" si="0"/>
        <v>1771</v>
      </c>
      <c r="C33" s="23" t="s">
        <v>7</v>
      </c>
      <c r="D33" s="24">
        <v>424.08</v>
      </c>
      <c r="E33" s="18">
        <v>42820</v>
      </c>
      <c r="F33" s="19">
        <v>424.08</v>
      </c>
      <c r="G33" s="25">
        <f t="shared" si="1"/>
        <v>0</v>
      </c>
      <c r="H33" s="2"/>
      <c r="I33"/>
    </row>
    <row r="34" spans="1:9" x14ac:dyDescent="0.25">
      <c r="A34" s="21">
        <v>42815</v>
      </c>
      <c r="B34" s="22">
        <f t="shared" si="0"/>
        <v>1772</v>
      </c>
      <c r="C34" s="23" t="s">
        <v>36</v>
      </c>
      <c r="D34" s="24">
        <v>1578.72</v>
      </c>
      <c r="E34" s="18">
        <v>42818</v>
      </c>
      <c r="F34" s="19">
        <v>1578.72</v>
      </c>
      <c r="G34" s="25">
        <f t="shared" si="1"/>
        <v>0</v>
      </c>
      <c r="H34" s="2"/>
      <c r="I34"/>
    </row>
    <row r="35" spans="1:9" x14ac:dyDescent="0.25">
      <c r="A35" s="21">
        <v>42818</v>
      </c>
      <c r="B35" s="22">
        <f t="shared" si="0"/>
        <v>1773</v>
      </c>
      <c r="C35" s="23" t="s">
        <v>36</v>
      </c>
      <c r="D35" s="24">
        <v>2112.9899999999998</v>
      </c>
      <c r="E35" s="18">
        <v>42825</v>
      </c>
      <c r="F35" s="19">
        <v>2112.9899999999998</v>
      </c>
      <c r="G35" s="25">
        <f t="shared" si="1"/>
        <v>0</v>
      </c>
      <c r="H35" s="2"/>
      <c r="I35"/>
    </row>
    <row r="36" spans="1:9" x14ac:dyDescent="0.25">
      <c r="A36" s="21">
        <v>42818</v>
      </c>
      <c r="B36" s="22">
        <f t="shared" si="0"/>
        <v>1774</v>
      </c>
      <c r="C36" s="23" t="s">
        <v>37</v>
      </c>
      <c r="D36" s="24">
        <v>5570.6</v>
      </c>
      <c r="E36" s="18">
        <v>42818</v>
      </c>
      <c r="F36" s="19">
        <v>5570.6</v>
      </c>
      <c r="G36" s="25">
        <f t="shared" si="1"/>
        <v>0</v>
      </c>
      <c r="H36" s="2"/>
      <c r="I36"/>
    </row>
    <row r="37" spans="1:9" x14ac:dyDescent="0.25">
      <c r="A37" s="21">
        <v>42818</v>
      </c>
      <c r="B37" s="22">
        <f t="shared" si="0"/>
        <v>1775</v>
      </c>
      <c r="C37" s="23" t="s">
        <v>18</v>
      </c>
      <c r="D37" s="24">
        <v>585.65</v>
      </c>
      <c r="E37" s="18">
        <v>42819</v>
      </c>
      <c r="F37" s="19">
        <v>585.65</v>
      </c>
      <c r="G37" s="25">
        <f t="shared" si="1"/>
        <v>0</v>
      </c>
      <c r="H37" s="2"/>
      <c r="I37"/>
    </row>
    <row r="38" spans="1:9" x14ac:dyDescent="0.25">
      <c r="A38" s="21">
        <v>42819</v>
      </c>
      <c r="B38" s="22">
        <f t="shared" si="0"/>
        <v>1776</v>
      </c>
      <c r="C38" s="23" t="s">
        <v>18</v>
      </c>
      <c r="D38" s="24">
        <v>501.5</v>
      </c>
      <c r="E38" s="18">
        <v>42821</v>
      </c>
      <c r="F38" s="19">
        <v>501.5</v>
      </c>
      <c r="G38" s="25">
        <f t="shared" si="1"/>
        <v>0</v>
      </c>
      <c r="H38" s="2"/>
      <c r="I38"/>
    </row>
    <row r="39" spans="1:9" x14ac:dyDescent="0.25">
      <c r="A39" s="21">
        <v>42819</v>
      </c>
      <c r="B39" s="22">
        <f t="shared" si="0"/>
        <v>1777</v>
      </c>
      <c r="C39" s="23" t="s">
        <v>37</v>
      </c>
      <c r="D39" s="24">
        <v>6040.88</v>
      </c>
      <c r="E39" s="18">
        <v>42819</v>
      </c>
      <c r="F39" s="19">
        <v>6040.88</v>
      </c>
      <c r="G39" s="25">
        <f t="shared" si="1"/>
        <v>0</v>
      </c>
      <c r="H39" s="2"/>
    </row>
    <row r="40" spans="1:9" x14ac:dyDescent="0.25">
      <c r="A40" s="21">
        <v>42819</v>
      </c>
      <c r="B40" s="22">
        <f t="shared" si="0"/>
        <v>1778</v>
      </c>
      <c r="C40" s="23" t="s">
        <v>35</v>
      </c>
      <c r="D40" s="24">
        <v>2075.62</v>
      </c>
      <c r="E40" s="59">
        <v>42835</v>
      </c>
      <c r="F40" s="60">
        <v>2075.62</v>
      </c>
      <c r="G40" s="25">
        <f t="shared" si="1"/>
        <v>0</v>
      </c>
      <c r="H40" s="2"/>
    </row>
    <row r="41" spans="1:9" x14ac:dyDescent="0.25">
      <c r="A41" s="21">
        <v>42820</v>
      </c>
      <c r="B41" s="22">
        <f t="shared" si="0"/>
        <v>1779</v>
      </c>
      <c r="C41" s="23" t="s">
        <v>19</v>
      </c>
      <c r="D41" s="24">
        <v>5075.42</v>
      </c>
      <c r="E41" s="64">
        <v>42827</v>
      </c>
      <c r="F41" s="60">
        <v>5075.42</v>
      </c>
      <c r="G41" s="25">
        <f t="shared" si="1"/>
        <v>0</v>
      </c>
      <c r="H41" s="2"/>
    </row>
    <row r="42" spans="1:9" x14ac:dyDescent="0.25">
      <c r="A42" s="21">
        <v>42821</v>
      </c>
      <c r="B42" s="22">
        <f t="shared" si="0"/>
        <v>1780</v>
      </c>
      <c r="C42" s="23" t="s">
        <v>7</v>
      </c>
      <c r="D42" s="24">
        <v>11599.28</v>
      </c>
      <c r="E42" s="18" t="s">
        <v>50</v>
      </c>
      <c r="F42" s="19">
        <v>11599.28</v>
      </c>
      <c r="G42" s="25">
        <f t="shared" si="1"/>
        <v>0</v>
      </c>
      <c r="H42" s="2"/>
    </row>
    <row r="43" spans="1:9" x14ac:dyDescent="0.25">
      <c r="A43" s="21">
        <v>42821</v>
      </c>
      <c r="B43" s="22">
        <f t="shared" si="0"/>
        <v>1781</v>
      </c>
      <c r="C43" s="23" t="s">
        <v>18</v>
      </c>
      <c r="D43" s="24">
        <v>506</v>
      </c>
      <c r="E43" s="18">
        <v>42823</v>
      </c>
      <c r="F43" s="19">
        <v>506</v>
      </c>
      <c r="G43" s="25">
        <f t="shared" si="1"/>
        <v>0</v>
      </c>
      <c r="H43" s="2"/>
    </row>
    <row r="44" spans="1:9" ht="15.75" x14ac:dyDescent="0.25">
      <c r="A44" s="21">
        <v>42822</v>
      </c>
      <c r="B44" s="22">
        <f t="shared" si="0"/>
        <v>1782</v>
      </c>
      <c r="C44" s="67" t="s">
        <v>11</v>
      </c>
      <c r="D44" s="24">
        <v>0</v>
      </c>
      <c r="E44" s="18"/>
      <c r="F44" s="19"/>
      <c r="G44" s="25">
        <f t="shared" si="1"/>
        <v>0</v>
      </c>
      <c r="H44" s="2"/>
    </row>
    <row r="45" spans="1:9" x14ac:dyDescent="0.25">
      <c r="A45" s="21">
        <v>42822</v>
      </c>
      <c r="B45" s="22">
        <f t="shared" si="0"/>
        <v>1783</v>
      </c>
      <c r="C45" s="23" t="s">
        <v>9</v>
      </c>
      <c r="D45" s="24">
        <v>13726.35</v>
      </c>
      <c r="E45" s="59">
        <v>42830</v>
      </c>
      <c r="F45" s="60">
        <v>13726.35</v>
      </c>
      <c r="G45" s="25">
        <f t="shared" si="1"/>
        <v>0</v>
      </c>
      <c r="H45" s="2"/>
    </row>
    <row r="46" spans="1:9" x14ac:dyDescent="0.25">
      <c r="A46" s="21">
        <v>42822</v>
      </c>
      <c r="B46" s="22">
        <f t="shared" si="0"/>
        <v>1784</v>
      </c>
      <c r="C46" s="23" t="s">
        <v>7</v>
      </c>
      <c r="D46" s="24">
        <v>3352.1</v>
      </c>
      <c r="E46" s="18">
        <v>42825</v>
      </c>
      <c r="F46" s="19">
        <v>3352.1</v>
      </c>
      <c r="G46" s="25">
        <f t="shared" si="1"/>
        <v>0</v>
      </c>
      <c r="H46" s="2"/>
    </row>
    <row r="47" spans="1:9" x14ac:dyDescent="0.25">
      <c r="A47" s="21">
        <v>42823</v>
      </c>
      <c r="B47" s="22">
        <v>1785</v>
      </c>
      <c r="C47" s="23" t="s">
        <v>18</v>
      </c>
      <c r="D47" s="24">
        <v>509</v>
      </c>
      <c r="E47" s="18">
        <v>42824</v>
      </c>
      <c r="F47" s="19">
        <v>509</v>
      </c>
      <c r="G47" s="25">
        <f t="shared" si="1"/>
        <v>0</v>
      </c>
      <c r="H47" s="2"/>
    </row>
    <row r="48" spans="1:9" ht="31.5" x14ac:dyDescent="0.25">
      <c r="A48" s="21">
        <v>42823</v>
      </c>
      <c r="B48" s="65" t="s">
        <v>41</v>
      </c>
      <c r="C48" s="23" t="s">
        <v>39</v>
      </c>
      <c r="D48" s="24">
        <v>16368.93</v>
      </c>
      <c r="E48" s="18">
        <v>42823</v>
      </c>
      <c r="F48" s="19">
        <v>16368.93</v>
      </c>
      <c r="G48" s="25">
        <f t="shared" si="1"/>
        <v>0</v>
      </c>
      <c r="H48" s="2"/>
    </row>
    <row r="49" spans="1:9" ht="30" x14ac:dyDescent="0.25">
      <c r="A49" s="21">
        <v>42824</v>
      </c>
      <c r="B49" s="66" t="s">
        <v>40</v>
      </c>
      <c r="C49" s="23" t="s">
        <v>39</v>
      </c>
      <c r="D49" s="24">
        <v>27663.31</v>
      </c>
      <c r="E49" s="18">
        <v>42824</v>
      </c>
      <c r="F49" s="19">
        <v>27663.31</v>
      </c>
      <c r="G49" s="25">
        <f t="shared" si="1"/>
        <v>0</v>
      </c>
      <c r="H49" s="2"/>
    </row>
    <row r="50" spans="1:9" x14ac:dyDescent="0.25">
      <c r="A50" s="21">
        <v>42824</v>
      </c>
      <c r="B50" s="66">
        <v>1974</v>
      </c>
      <c r="C50" s="23" t="s">
        <v>18</v>
      </c>
      <c r="D50" s="24">
        <v>500</v>
      </c>
      <c r="E50" s="59">
        <v>42826</v>
      </c>
      <c r="F50" s="60">
        <v>500</v>
      </c>
      <c r="G50" s="25">
        <f t="shared" si="1"/>
        <v>0</v>
      </c>
      <c r="H50" s="2"/>
    </row>
    <row r="51" spans="1:9" x14ac:dyDescent="0.25">
      <c r="A51" s="21">
        <v>42825</v>
      </c>
      <c r="B51" s="66" t="s">
        <v>42</v>
      </c>
      <c r="C51" s="23" t="s">
        <v>39</v>
      </c>
      <c r="D51" s="24">
        <v>48465.4</v>
      </c>
      <c r="E51" s="18">
        <v>42825</v>
      </c>
      <c r="F51" s="19">
        <v>48465.4</v>
      </c>
      <c r="G51" s="25">
        <f t="shared" si="1"/>
        <v>0</v>
      </c>
      <c r="H51" s="2"/>
    </row>
    <row r="52" spans="1:9" x14ac:dyDescent="0.25">
      <c r="A52" s="21">
        <v>42825</v>
      </c>
      <c r="B52" s="66">
        <v>2067</v>
      </c>
      <c r="C52" s="23" t="s">
        <v>36</v>
      </c>
      <c r="D52" s="24">
        <v>1111.3599999999999</v>
      </c>
      <c r="E52" s="68" t="s">
        <v>51</v>
      </c>
      <c r="F52" s="69">
        <f>600+511.36</f>
        <v>1111.3600000000001</v>
      </c>
      <c r="G52" s="25">
        <f t="shared" si="1"/>
        <v>0</v>
      </c>
      <c r="H52" s="2"/>
    </row>
    <row r="53" spans="1:9" ht="15.75" x14ac:dyDescent="0.25">
      <c r="A53" s="21">
        <v>42825</v>
      </c>
      <c r="B53" s="66">
        <v>2007</v>
      </c>
      <c r="C53" s="67" t="s">
        <v>11</v>
      </c>
      <c r="D53" s="24">
        <v>0</v>
      </c>
      <c r="E53" s="18"/>
      <c r="F53" s="19"/>
      <c r="G53" s="25">
        <f t="shared" si="1"/>
        <v>0</v>
      </c>
      <c r="H53" s="2"/>
    </row>
    <row r="54" spans="1:9" ht="15.75" x14ac:dyDescent="0.25">
      <c r="A54" s="21">
        <v>42825</v>
      </c>
      <c r="B54" s="66">
        <v>2008</v>
      </c>
      <c r="C54" s="67" t="s">
        <v>11</v>
      </c>
      <c r="D54" s="24">
        <v>0</v>
      </c>
      <c r="E54" s="18"/>
      <c r="F54" s="19"/>
      <c r="G54" s="25">
        <f t="shared" si="1"/>
        <v>0</v>
      </c>
      <c r="H54" s="2"/>
    </row>
    <row r="55" spans="1:9" ht="15.75" x14ac:dyDescent="0.25">
      <c r="A55" s="21">
        <v>42825</v>
      </c>
      <c r="B55" s="66">
        <v>2010</v>
      </c>
      <c r="C55" s="67" t="s">
        <v>11</v>
      </c>
      <c r="D55" s="24">
        <v>0</v>
      </c>
      <c r="E55" s="18"/>
      <c r="F55" s="19"/>
      <c r="G55" s="25">
        <f t="shared" si="1"/>
        <v>0</v>
      </c>
      <c r="H55" s="2"/>
    </row>
    <row r="56" spans="1:9" x14ac:dyDescent="0.25">
      <c r="A56" s="21"/>
      <c r="B56" s="66"/>
      <c r="C56" s="23"/>
      <c r="D56" s="24"/>
      <c r="E56" s="18"/>
      <c r="F56" s="19"/>
      <c r="G56" s="25">
        <f t="shared" si="1"/>
        <v>0</v>
      </c>
      <c r="H56" s="2"/>
    </row>
    <row r="57" spans="1:9" ht="15.75" thickBot="1" x14ac:dyDescent="0.3">
      <c r="A57" s="37"/>
      <c r="B57" s="38"/>
      <c r="C57" s="39"/>
      <c r="D57" s="40"/>
      <c r="E57" s="41"/>
      <c r="F57" s="40"/>
      <c r="G57" s="42"/>
      <c r="H57" s="3"/>
      <c r="I57"/>
    </row>
    <row r="58" spans="1:9" ht="15.75" thickTop="1" x14ac:dyDescent="0.25">
      <c r="A58" s="43"/>
      <c r="B58" s="44"/>
      <c r="C58" s="3"/>
      <c r="D58" s="45">
        <f>SUM(D4:D57)</f>
        <v>292352.27999999997</v>
      </c>
      <c r="E58" s="46"/>
      <c r="F58" s="45">
        <f>SUM(F4:F57)</f>
        <v>292352.27999999997</v>
      </c>
      <c r="G58" s="47"/>
      <c r="H58" s="3"/>
      <c r="I58"/>
    </row>
    <row r="59" spans="1:9" x14ac:dyDescent="0.25">
      <c r="A59" s="43"/>
      <c r="B59" s="44"/>
      <c r="C59" s="3"/>
      <c r="D59" s="48"/>
      <c r="E59" s="49"/>
      <c r="F59" s="48"/>
      <c r="G59" s="47"/>
      <c r="H59" s="3"/>
      <c r="I59"/>
    </row>
    <row r="60" spans="1:9" ht="30" x14ac:dyDescent="0.25">
      <c r="A60" s="43"/>
      <c r="B60" s="44"/>
      <c r="C60" s="3"/>
      <c r="D60" s="50" t="s">
        <v>13</v>
      </c>
      <c r="E60" s="49"/>
      <c r="F60" s="51" t="s">
        <v>14</v>
      </c>
      <c r="G60" s="47"/>
      <c r="H60" s="3"/>
      <c r="I60"/>
    </row>
    <row r="61" spans="1:9" ht="15.75" thickBot="1" x14ac:dyDescent="0.3">
      <c r="A61" s="43"/>
      <c r="B61" s="44"/>
      <c r="C61" s="3"/>
      <c r="D61" s="50"/>
      <c r="E61" s="49"/>
      <c r="F61" s="51"/>
      <c r="G61" s="47"/>
      <c r="H61" s="3"/>
      <c r="I61"/>
    </row>
    <row r="62" spans="1:9" ht="21.75" thickBot="1" x14ac:dyDescent="0.4">
      <c r="A62" s="43"/>
      <c r="B62" s="44"/>
      <c r="C62" s="3"/>
      <c r="D62" s="93">
        <f>D58-F58</f>
        <v>0</v>
      </c>
      <c r="E62" s="94"/>
      <c r="F62" s="95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ht="18.75" x14ac:dyDescent="0.3">
      <c r="A64" s="43"/>
      <c r="B64" s="44"/>
      <c r="C64" s="3"/>
      <c r="D64" s="96" t="s">
        <v>15</v>
      </c>
      <c r="E64" s="96"/>
      <c r="F64" s="96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  <row r="69" spans="1:9" x14ac:dyDescent="0.25">
      <c r="A69" s="43"/>
      <c r="B69" s="44"/>
      <c r="C69" s="3"/>
      <c r="D69" s="48"/>
      <c r="E69" s="49"/>
      <c r="F69" s="48"/>
      <c r="H69" s="3"/>
      <c r="I69"/>
    </row>
    <row r="70" spans="1:9" x14ac:dyDescent="0.25">
      <c r="A70" s="43"/>
      <c r="B70" s="44"/>
      <c r="C70" s="3"/>
      <c r="D70" s="48"/>
      <c r="E70" s="49"/>
      <c r="F70" s="48"/>
      <c r="H70" s="3"/>
      <c r="I70"/>
    </row>
    <row r="71" spans="1:9" x14ac:dyDescent="0.25">
      <c r="A71" s="43"/>
      <c r="B71" s="44"/>
      <c r="C71" s="3"/>
      <c r="D71" s="48"/>
      <c r="E71" s="49"/>
      <c r="F71" s="48"/>
      <c r="H71" s="3"/>
      <c r="I71"/>
    </row>
    <row r="72" spans="1:9" x14ac:dyDescent="0.25">
      <c r="A72" s="43"/>
      <c r="B72" s="44"/>
      <c r="C72" s="3"/>
      <c r="D72" s="48"/>
      <c r="E72" s="49"/>
      <c r="F72" s="48"/>
      <c r="H72" s="3"/>
      <c r="I72"/>
    </row>
    <row r="73" spans="1:9" x14ac:dyDescent="0.25">
      <c r="A73" s="43"/>
      <c r="B73" s="44"/>
      <c r="C73" s="3"/>
      <c r="D73" s="48"/>
      <c r="E73" s="49"/>
      <c r="F73" s="48"/>
      <c r="H73" s="3"/>
      <c r="I73"/>
    </row>
    <row r="74" spans="1:9" x14ac:dyDescent="0.25">
      <c r="A74" s="43"/>
      <c r="B74" s="44"/>
      <c r="C74" s="3"/>
      <c r="D74" s="48"/>
      <c r="E74" s="49"/>
      <c r="F74" s="48"/>
      <c r="H74" s="3"/>
      <c r="I74"/>
    </row>
    <row r="75" spans="1:9" x14ac:dyDescent="0.25">
      <c r="A75" s="43"/>
      <c r="B75" s="44"/>
      <c r="C75" s="3"/>
      <c r="D75" s="48"/>
      <c r="E75" s="49"/>
      <c r="F75" s="48"/>
      <c r="H75" s="3"/>
      <c r="I75"/>
    </row>
  </sheetData>
  <mergeCells count="4">
    <mergeCell ref="B1:F1"/>
    <mergeCell ref="B2:C2"/>
    <mergeCell ref="D62:F62"/>
    <mergeCell ref="D64:F6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88"/>
  <sheetViews>
    <sheetView topLeftCell="A64" workbookViewId="0">
      <selection activeCell="F82" sqref="F82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1" t="s">
        <v>43</v>
      </c>
      <c r="C1" s="91"/>
      <c r="D1" s="91"/>
      <c r="E1" s="91"/>
      <c r="F1" s="91"/>
      <c r="H1" s="3"/>
    </row>
    <row r="2" spans="1:12" ht="15.75" x14ac:dyDescent="0.25">
      <c r="A2" s="4"/>
      <c r="B2" s="92"/>
      <c r="C2" s="92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32.25" thickTop="1" x14ac:dyDescent="0.25">
      <c r="A4" s="15">
        <v>42826</v>
      </c>
      <c r="B4" s="71" t="s">
        <v>44</v>
      </c>
      <c r="C4" s="61" t="s">
        <v>45</v>
      </c>
      <c r="D4" s="17">
        <v>50218.19</v>
      </c>
      <c r="E4" s="18">
        <v>42826</v>
      </c>
      <c r="F4" s="19">
        <v>50218.19</v>
      </c>
      <c r="G4" s="20">
        <f>D4-F4</f>
        <v>0</v>
      </c>
      <c r="H4" s="3"/>
    </row>
    <row r="5" spans="1:12" ht="15.75" x14ac:dyDescent="0.25">
      <c r="A5" s="21">
        <v>42826</v>
      </c>
      <c r="B5" s="65">
        <v>2148</v>
      </c>
      <c r="C5" s="62" t="s">
        <v>7</v>
      </c>
      <c r="D5" s="24">
        <v>6427.68</v>
      </c>
      <c r="E5" s="18">
        <v>42830</v>
      </c>
      <c r="F5" s="19">
        <v>6427.68</v>
      </c>
      <c r="G5" s="25">
        <f>D5-F5</f>
        <v>0</v>
      </c>
      <c r="H5" s="2"/>
    </row>
    <row r="6" spans="1:12" ht="15.75" x14ac:dyDescent="0.25">
      <c r="A6" s="21">
        <v>42826</v>
      </c>
      <c r="B6" s="65">
        <v>2186</v>
      </c>
      <c r="C6" s="23" t="s">
        <v>18</v>
      </c>
      <c r="D6" s="24">
        <v>481.92</v>
      </c>
      <c r="E6" s="18">
        <v>42827</v>
      </c>
      <c r="F6" s="19">
        <v>481.92</v>
      </c>
      <c r="G6" s="25">
        <f>D6-F6</f>
        <v>0</v>
      </c>
      <c r="H6" s="2"/>
    </row>
    <row r="7" spans="1:12" ht="31.5" x14ac:dyDescent="0.25">
      <c r="A7" s="21">
        <v>42827</v>
      </c>
      <c r="B7" s="70" t="s">
        <v>46</v>
      </c>
      <c r="C7" s="26" t="s">
        <v>45</v>
      </c>
      <c r="D7" s="24">
        <v>41593.93</v>
      </c>
      <c r="E7" s="18">
        <v>42827</v>
      </c>
      <c r="F7" s="19">
        <v>41593.93</v>
      </c>
      <c r="G7" s="25">
        <f t="shared" ref="G7:G70" si="0">D7-F7</f>
        <v>0</v>
      </c>
      <c r="H7" s="2"/>
      <c r="J7" s="27"/>
    </row>
    <row r="8" spans="1:12" ht="15.75" x14ac:dyDescent="0.25">
      <c r="A8" s="21">
        <v>42827</v>
      </c>
      <c r="B8" s="65">
        <v>2365</v>
      </c>
      <c r="C8" s="26" t="s">
        <v>18</v>
      </c>
      <c r="D8" s="24">
        <v>488.16</v>
      </c>
      <c r="E8" s="18">
        <v>42828</v>
      </c>
      <c r="F8" s="19">
        <v>488.16</v>
      </c>
      <c r="G8" s="25">
        <f t="shared" si="0"/>
        <v>0</v>
      </c>
      <c r="H8" s="2"/>
      <c r="J8" s="27"/>
    </row>
    <row r="9" spans="1:12" ht="15.75" x14ac:dyDescent="0.25">
      <c r="A9" s="21">
        <v>42827</v>
      </c>
      <c r="B9" s="65">
        <v>2389</v>
      </c>
      <c r="C9" s="23" t="s">
        <v>47</v>
      </c>
      <c r="D9" s="24">
        <v>5143.88</v>
      </c>
      <c r="E9" s="18">
        <v>42834</v>
      </c>
      <c r="F9" s="19">
        <v>5143.88</v>
      </c>
      <c r="G9" s="25">
        <f t="shared" si="0"/>
        <v>0</v>
      </c>
      <c r="H9" s="2"/>
      <c r="J9" s="27"/>
    </row>
    <row r="10" spans="1:12" ht="31.5" x14ac:dyDescent="0.25">
      <c r="A10" s="21">
        <v>42828</v>
      </c>
      <c r="B10" s="70" t="s">
        <v>48</v>
      </c>
      <c r="C10" s="23" t="s">
        <v>45</v>
      </c>
      <c r="D10" s="24">
        <v>21524.29</v>
      </c>
      <c r="E10" s="18">
        <v>42828</v>
      </c>
      <c r="F10" s="19">
        <v>21524.29</v>
      </c>
      <c r="G10" s="25">
        <f t="shared" si="0"/>
        <v>0</v>
      </c>
      <c r="H10" s="2"/>
      <c r="J10" s="27"/>
    </row>
    <row r="11" spans="1:12" ht="15.75" x14ac:dyDescent="0.25">
      <c r="A11" s="21">
        <v>42828</v>
      </c>
      <c r="B11" s="65">
        <v>2467</v>
      </c>
      <c r="C11" s="23" t="s">
        <v>49</v>
      </c>
      <c r="D11" s="24">
        <v>2638.5</v>
      </c>
      <c r="E11" s="18">
        <v>42850</v>
      </c>
      <c r="F11" s="19">
        <v>2638.5</v>
      </c>
      <c r="G11" s="25">
        <f t="shared" si="0"/>
        <v>0</v>
      </c>
      <c r="H11" s="2"/>
      <c r="J11" s="27"/>
    </row>
    <row r="12" spans="1:12" ht="15.75" x14ac:dyDescent="0.25">
      <c r="A12" s="21">
        <v>42828</v>
      </c>
      <c r="B12" s="65">
        <v>2483</v>
      </c>
      <c r="C12" s="23" t="s">
        <v>7</v>
      </c>
      <c r="D12" s="24">
        <v>5244.08</v>
      </c>
      <c r="E12" s="18">
        <v>42830</v>
      </c>
      <c r="F12" s="19">
        <v>5244.08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42828</v>
      </c>
      <c r="B13" s="65">
        <v>2531</v>
      </c>
      <c r="C13" s="23" t="s">
        <v>18</v>
      </c>
      <c r="D13" s="24">
        <v>533.76</v>
      </c>
      <c r="E13" s="18">
        <v>42831</v>
      </c>
      <c r="F13" s="19">
        <v>533.76</v>
      </c>
      <c r="G13" s="25">
        <f t="shared" si="0"/>
        <v>0</v>
      </c>
      <c r="H13" s="2"/>
      <c r="J13" s="27"/>
      <c r="L13" s="28"/>
    </row>
    <row r="14" spans="1:12" ht="31.5" x14ac:dyDescent="0.25">
      <c r="A14" s="21">
        <v>42829</v>
      </c>
      <c r="B14" s="70" t="s">
        <v>52</v>
      </c>
      <c r="C14" s="23" t="s">
        <v>45</v>
      </c>
      <c r="D14" s="24">
        <v>20061.03</v>
      </c>
      <c r="E14" s="18">
        <v>42829</v>
      </c>
      <c r="F14" s="19">
        <v>20061.03</v>
      </c>
      <c r="G14" s="25">
        <f t="shared" si="0"/>
        <v>0</v>
      </c>
      <c r="H14" s="2"/>
      <c r="J14" s="27"/>
      <c r="L14" s="28"/>
    </row>
    <row r="15" spans="1:12" ht="31.5" x14ac:dyDescent="0.25">
      <c r="A15" s="21">
        <v>42830</v>
      </c>
      <c r="B15" s="70" t="s">
        <v>53</v>
      </c>
      <c r="C15" s="23" t="s">
        <v>45</v>
      </c>
      <c r="D15" s="24">
        <v>22763.78</v>
      </c>
      <c r="E15" s="18">
        <v>42830</v>
      </c>
      <c r="F15" s="19">
        <v>22763.78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42830</v>
      </c>
      <c r="B16" s="65">
        <v>2693</v>
      </c>
      <c r="C16" s="32" t="s">
        <v>9</v>
      </c>
      <c r="D16" s="24">
        <v>12885.18</v>
      </c>
      <c r="E16" s="18">
        <v>42836</v>
      </c>
      <c r="F16" s="19">
        <v>12885.18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42830</v>
      </c>
      <c r="B17" s="65">
        <v>2747</v>
      </c>
      <c r="C17" s="23" t="s">
        <v>7</v>
      </c>
      <c r="D17" s="24">
        <v>4320.84</v>
      </c>
      <c r="E17" s="18">
        <v>42838</v>
      </c>
      <c r="F17" s="19">
        <v>4320.84</v>
      </c>
      <c r="G17" s="25">
        <f t="shared" si="0"/>
        <v>0</v>
      </c>
      <c r="H17" s="2"/>
      <c r="I17" s="29"/>
      <c r="J17" s="30"/>
      <c r="K17" s="2"/>
      <c r="L17" s="33"/>
    </row>
    <row r="18" spans="1:12" ht="32.25" thickTop="1" x14ac:dyDescent="0.25">
      <c r="A18" s="21">
        <v>42831</v>
      </c>
      <c r="B18" s="70" t="s">
        <v>54</v>
      </c>
      <c r="C18" s="23" t="s">
        <v>45</v>
      </c>
      <c r="D18" s="24">
        <v>27442.97</v>
      </c>
      <c r="E18" s="18">
        <v>42831</v>
      </c>
      <c r="F18" s="19">
        <v>27442.97</v>
      </c>
      <c r="G18" s="25">
        <f t="shared" si="0"/>
        <v>0</v>
      </c>
      <c r="H18" s="2"/>
      <c r="J18" s="30"/>
      <c r="K18" s="2"/>
      <c r="L18" s="34"/>
    </row>
    <row r="19" spans="1:12" ht="31.5" x14ac:dyDescent="0.25">
      <c r="A19" s="21">
        <v>42831</v>
      </c>
      <c r="B19" s="72" t="s">
        <v>58</v>
      </c>
      <c r="C19" s="23" t="s">
        <v>18</v>
      </c>
      <c r="D19" s="24">
        <v>485.28</v>
      </c>
      <c r="E19" s="18">
        <v>42834</v>
      </c>
      <c r="F19" s="19">
        <v>485.28</v>
      </c>
      <c r="G19" s="25">
        <f t="shared" si="0"/>
        <v>0</v>
      </c>
      <c r="H19" s="2"/>
      <c r="J19" s="27"/>
      <c r="L19" s="35">
        <f>SUM(L12:L18)</f>
        <v>0</v>
      </c>
    </row>
    <row r="20" spans="1:12" ht="31.5" x14ac:dyDescent="0.25">
      <c r="A20" s="21">
        <v>42832</v>
      </c>
      <c r="B20" s="70" t="s">
        <v>55</v>
      </c>
      <c r="C20" s="23" t="s">
        <v>45</v>
      </c>
      <c r="D20" s="24">
        <v>34781.370000000003</v>
      </c>
      <c r="E20" s="18">
        <v>42832</v>
      </c>
      <c r="F20" s="19">
        <v>34781.370000000003</v>
      </c>
      <c r="G20" s="25">
        <f t="shared" si="0"/>
        <v>0</v>
      </c>
      <c r="H20" s="2"/>
      <c r="J20" s="27"/>
    </row>
    <row r="21" spans="1:12" ht="31.5" x14ac:dyDescent="0.25">
      <c r="A21" s="21">
        <v>42833</v>
      </c>
      <c r="B21" s="70" t="s">
        <v>56</v>
      </c>
      <c r="C21" s="23" t="s">
        <v>45</v>
      </c>
      <c r="D21" s="24">
        <v>50708.5</v>
      </c>
      <c r="E21" s="18">
        <v>42833</v>
      </c>
      <c r="F21" s="19">
        <v>50708.5</v>
      </c>
      <c r="G21" s="25">
        <f t="shared" si="0"/>
        <v>0</v>
      </c>
      <c r="H21" s="2"/>
    </row>
    <row r="22" spans="1:12" ht="15.75" x14ac:dyDescent="0.25">
      <c r="A22" s="21">
        <v>42833</v>
      </c>
      <c r="B22" s="65">
        <v>3026</v>
      </c>
      <c r="C22" s="23" t="s">
        <v>8</v>
      </c>
      <c r="D22" s="24">
        <v>1657.84</v>
      </c>
      <c r="E22" s="18">
        <v>42836</v>
      </c>
      <c r="F22" s="19">
        <v>1657.84</v>
      </c>
      <c r="G22" s="25">
        <f t="shared" si="0"/>
        <v>0</v>
      </c>
      <c r="H22" s="2"/>
      <c r="J22" s="27"/>
    </row>
    <row r="23" spans="1:12" ht="15.75" x14ac:dyDescent="0.25">
      <c r="A23" s="21">
        <v>42833</v>
      </c>
      <c r="B23" s="65">
        <v>3119</v>
      </c>
      <c r="C23" s="23" t="s">
        <v>7</v>
      </c>
      <c r="D23" s="24">
        <v>8450.84</v>
      </c>
      <c r="E23" s="18">
        <v>42838</v>
      </c>
      <c r="F23" s="19">
        <v>8450.84</v>
      </c>
      <c r="G23" s="25">
        <f t="shared" si="0"/>
        <v>0</v>
      </c>
      <c r="H23" s="2"/>
      <c r="J23" s="27"/>
    </row>
    <row r="24" spans="1:12" ht="31.5" x14ac:dyDescent="0.25">
      <c r="A24" s="21">
        <v>42834</v>
      </c>
      <c r="B24" s="70" t="s">
        <v>57</v>
      </c>
      <c r="C24" s="23" t="s">
        <v>45</v>
      </c>
      <c r="D24" s="24">
        <v>37851.620000000003</v>
      </c>
      <c r="E24" s="18">
        <v>42834</v>
      </c>
      <c r="F24" s="19">
        <v>37851.620000000003</v>
      </c>
      <c r="G24" s="25">
        <f t="shared" si="0"/>
        <v>0</v>
      </c>
      <c r="H24" s="2"/>
      <c r="J24" s="27"/>
    </row>
    <row r="25" spans="1:12" ht="18.75" x14ac:dyDescent="0.3">
      <c r="A25" s="21">
        <v>42834</v>
      </c>
      <c r="B25" s="65">
        <v>3206</v>
      </c>
      <c r="C25" s="73" t="s">
        <v>11</v>
      </c>
      <c r="D25" s="24">
        <v>0</v>
      </c>
      <c r="E25" s="18"/>
      <c r="F25" s="19"/>
      <c r="G25" s="25">
        <f t="shared" si="0"/>
        <v>0</v>
      </c>
      <c r="H25" s="2"/>
      <c r="J25" s="27"/>
    </row>
    <row r="26" spans="1:12" ht="15.75" x14ac:dyDescent="0.25">
      <c r="A26" s="21">
        <v>42834</v>
      </c>
      <c r="B26" s="65">
        <v>3207</v>
      </c>
      <c r="C26" s="23" t="s">
        <v>18</v>
      </c>
      <c r="D26" s="24">
        <v>454.95</v>
      </c>
      <c r="E26" s="18">
        <v>42836</v>
      </c>
      <c r="F26" s="19">
        <v>454.95</v>
      </c>
      <c r="G26" s="25">
        <f t="shared" si="0"/>
        <v>0</v>
      </c>
      <c r="H26" s="2"/>
      <c r="J26" s="27"/>
    </row>
    <row r="27" spans="1:12" ht="14.25" customHeight="1" x14ac:dyDescent="0.25">
      <c r="A27" s="21">
        <v>42834</v>
      </c>
      <c r="B27" s="65">
        <v>3262</v>
      </c>
      <c r="C27" s="23" t="s">
        <v>28</v>
      </c>
      <c r="D27" s="24">
        <v>3843.14</v>
      </c>
      <c r="E27" s="18">
        <v>42851</v>
      </c>
      <c r="F27" s="19">
        <v>3843.14</v>
      </c>
      <c r="G27" s="25">
        <f t="shared" si="0"/>
        <v>0</v>
      </c>
      <c r="H27" s="2"/>
      <c r="J27" s="27"/>
    </row>
    <row r="28" spans="1:12" ht="15.75" x14ac:dyDescent="0.25">
      <c r="A28" s="21">
        <v>42834</v>
      </c>
      <c r="B28" s="65">
        <v>3304</v>
      </c>
      <c r="C28" s="23" t="s">
        <v>47</v>
      </c>
      <c r="D28" s="24">
        <v>4730</v>
      </c>
      <c r="E28" s="18">
        <v>42932</v>
      </c>
      <c r="F28" s="19">
        <v>4730</v>
      </c>
      <c r="G28" s="25">
        <f t="shared" si="0"/>
        <v>0</v>
      </c>
      <c r="H28" s="2"/>
      <c r="J28" s="27"/>
    </row>
    <row r="29" spans="1:12" ht="31.5" x14ac:dyDescent="0.25">
      <c r="A29" s="21">
        <v>42835</v>
      </c>
      <c r="B29" s="65" t="s">
        <v>59</v>
      </c>
      <c r="C29" s="23" t="s">
        <v>45</v>
      </c>
      <c r="D29" s="24">
        <v>23488.07</v>
      </c>
      <c r="E29" s="18">
        <v>42835</v>
      </c>
      <c r="F29" s="19">
        <v>23488.07</v>
      </c>
      <c r="G29" s="25">
        <f t="shared" si="0"/>
        <v>0</v>
      </c>
      <c r="H29" s="2"/>
      <c r="J29" s="27"/>
    </row>
    <row r="30" spans="1:12" ht="31.5" x14ac:dyDescent="0.25">
      <c r="A30" s="21">
        <v>42836</v>
      </c>
      <c r="B30" s="70" t="s">
        <v>60</v>
      </c>
      <c r="C30" s="23" t="s">
        <v>45</v>
      </c>
      <c r="D30" s="24">
        <v>17970.22</v>
      </c>
      <c r="E30" s="36">
        <v>42836</v>
      </c>
      <c r="F30" s="19">
        <v>17970.22</v>
      </c>
      <c r="G30" s="25">
        <f t="shared" si="0"/>
        <v>0</v>
      </c>
      <c r="H30" s="2"/>
    </row>
    <row r="31" spans="1:12" ht="15.75" x14ac:dyDescent="0.25">
      <c r="A31" s="21">
        <v>42836</v>
      </c>
      <c r="B31" s="65">
        <v>3444</v>
      </c>
      <c r="C31" s="23" t="s">
        <v>9</v>
      </c>
      <c r="D31" s="24">
        <v>12724.24</v>
      </c>
      <c r="E31" s="18">
        <v>42838</v>
      </c>
      <c r="F31" s="19">
        <v>12724.24</v>
      </c>
      <c r="G31" s="25">
        <f t="shared" si="0"/>
        <v>0</v>
      </c>
      <c r="H31" s="2"/>
    </row>
    <row r="32" spans="1:12" ht="15.75" x14ac:dyDescent="0.25">
      <c r="A32" s="21">
        <v>42836</v>
      </c>
      <c r="B32" s="65">
        <v>3494</v>
      </c>
      <c r="C32" s="62" t="s">
        <v>7</v>
      </c>
      <c r="D32" s="24">
        <v>7156.92</v>
      </c>
      <c r="E32" s="18">
        <v>42842</v>
      </c>
      <c r="F32" s="19">
        <v>7156.92</v>
      </c>
      <c r="G32" s="25">
        <f t="shared" si="0"/>
        <v>0</v>
      </c>
      <c r="H32" s="2"/>
    </row>
    <row r="33" spans="1:9" ht="15.75" x14ac:dyDescent="0.25">
      <c r="A33" s="21">
        <v>42836</v>
      </c>
      <c r="B33" s="65">
        <v>3531</v>
      </c>
      <c r="C33" s="23" t="s">
        <v>18</v>
      </c>
      <c r="D33" s="24">
        <v>462.76</v>
      </c>
      <c r="E33" s="18">
        <v>42840</v>
      </c>
      <c r="F33" s="19">
        <v>462.76</v>
      </c>
      <c r="G33" s="25">
        <f t="shared" si="0"/>
        <v>0</v>
      </c>
      <c r="H33" s="2"/>
    </row>
    <row r="34" spans="1:9" ht="31.5" x14ac:dyDescent="0.25">
      <c r="A34" s="21">
        <v>42837</v>
      </c>
      <c r="B34" s="65" t="s">
        <v>61</v>
      </c>
      <c r="C34" s="23" t="s">
        <v>45</v>
      </c>
      <c r="D34" s="24">
        <v>33997.33</v>
      </c>
      <c r="E34" s="18">
        <v>42837</v>
      </c>
      <c r="F34" s="19">
        <v>33997.33</v>
      </c>
      <c r="G34" s="25">
        <f t="shared" si="0"/>
        <v>0</v>
      </c>
      <c r="H34" s="2"/>
      <c r="I34"/>
    </row>
    <row r="35" spans="1:9" ht="31.5" x14ac:dyDescent="0.25">
      <c r="A35" s="21">
        <v>42838</v>
      </c>
      <c r="B35" s="70" t="s">
        <v>62</v>
      </c>
      <c r="C35" s="23" t="s">
        <v>45</v>
      </c>
      <c r="D35" s="24">
        <v>41754.699999999997</v>
      </c>
      <c r="E35" s="18">
        <v>42838</v>
      </c>
      <c r="F35" s="19">
        <v>41754.699999999997</v>
      </c>
      <c r="G35" s="25">
        <f t="shared" si="0"/>
        <v>0</v>
      </c>
      <c r="H35" s="2"/>
      <c r="I35"/>
    </row>
    <row r="36" spans="1:9" ht="15.75" x14ac:dyDescent="0.25">
      <c r="A36" s="21">
        <v>42838</v>
      </c>
      <c r="B36" s="65">
        <v>3716</v>
      </c>
      <c r="C36" s="23" t="s">
        <v>9</v>
      </c>
      <c r="D36" s="24">
        <v>21220.080000000002</v>
      </c>
      <c r="E36" s="18">
        <v>42840</v>
      </c>
      <c r="F36" s="19">
        <v>21220.080000000002</v>
      </c>
      <c r="G36" s="25">
        <f t="shared" si="0"/>
        <v>0</v>
      </c>
      <c r="H36" s="2"/>
      <c r="I36"/>
    </row>
    <row r="37" spans="1:9" ht="15.75" x14ac:dyDescent="0.25">
      <c r="A37" s="21">
        <v>42838</v>
      </c>
      <c r="B37" s="65">
        <v>3754</v>
      </c>
      <c r="C37" s="23" t="s">
        <v>7</v>
      </c>
      <c r="D37" s="24">
        <v>4689.6400000000003</v>
      </c>
      <c r="E37" s="18">
        <v>42844</v>
      </c>
      <c r="F37" s="19">
        <v>4689.6400000000003</v>
      </c>
      <c r="G37" s="25">
        <f t="shared" si="0"/>
        <v>0</v>
      </c>
      <c r="H37" s="2"/>
      <c r="I37"/>
    </row>
    <row r="38" spans="1:9" ht="31.5" x14ac:dyDescent="0.25">
      <c r="A38" s="21">
        <v>42840</v>
      </c>
      <c r="B38" s="70" t="s">
        <v>63</v>
      </c>
      <c r="C38" s="23" t="s">
        <v>45</v>
      </c>
      <c r="D38" s="24">
        <v>68998.789999999994</v>
      </c>
      <c r="E38" s="18">
        <v>42840</v>
      </c>
      <c r="F38" s="19">
        <v>68998.789999999994</v>
      </c>
      <c r="G38" s="25">
        <f t="shared" si="0"/>
        <v>0</v>
      </c>
      <c r="H38" s="2"/>
      <c r="I38"/>
    </row>
    <row r="39" spans="1:9" ht="39" x14ac:dyDescent="0.25">
      <c r="A39" s="21">
        <v>42840</v>
      </c>
      <c r="B39" s="65">
        <v>3831</v>
      </c>
      <c r="C39" s="23" t="s">
        <v>8</v>
      </c>
      <c r="D39" s="24">
        <v>2767.5</v>
      </c>
      <c r="E39" s="79" t="s">
        <v>87</v>
      </c>
      <c r="F39" s="60">
        <v>2767.5</v>
      </c>
      <c r="G39" s="25">
        <f t="shared" si="0"/>
        <v>0</v>
      </c>
      <c r="H39" s="2"/>
      <c r="I39"/>
    </row>
    <row r="40" spans="1:9" ht="15.75" x14ac:dyDescent="0.25">
      <c r="A40" s="21">
        <v>42840</v>
      </c>
      <c r="B40" s="65">
        <v>3835</v>
      </c>
      <c r="C40" s="23" t="s">
        <v>9</v>
      </c>
      <c r="D40" s="24">
        <v>13016.64</v>
      </c>
      <c r="E40" s="18">
        <v>42843</v>
      </c>
      <c r="F40" s="19">
        <v>13016.64</v>
      </c>
      <c r="G40" s="25">
        <f t="shared" si="0"/>
        <v>0</v>
      </c>
      <c r="H40" s="2"/>
    </row>
    <row r="41" spans="1:9" ht="15.75" x14ac:dyDescent="0.25">
      <c r="A41" s="21">
        <v>42840</v>
      </c>
      <c r="B41" s="65">
        <v>3982</v>
      </c>
      <c r="C41" s="23" t="s">
        <v>18</v>
      </c>
      <c r="D41" s="24">
        <v>477.99</v>
      </c>
      <c r="E41" s="18">
        <v>42841</v>
      </c>
      <c r="F41" s="19">
        <v>477.99</v>
      </c>
      <c r="G41" s="25">
        <f t="shared" si="0"/>
        <v>0</v>
      </c>
      <c r="H41" s="2"/>
    </row>
    <row r="42" spans="1:9" ht="31.5" x14ac:dyDescent="0.25">
      <c r="A42" s="21">
        <v>42841</v>
      </c>
      <c r="B42" s="70" t="s">
        <v>64</v>
      </c>
      <c r="C42" s="23" t="s">
        <v>45</v>
      </c>
      <c r="D42" s="24">
        <v>47651.519999999997</v>
      </c>
      <c r="E42" s="18">
        <v>42841</v>
      </c>
      <c r="F42" s="19">
        <v>47651.519999999997</v>
      </c>
      <c r="G42" s="25">
        <f t="shared" si="0"/>
        <v>0</v>
      </c>
      <c r="H42" s="2"/>
    </row>
    <row r="43" spans="1:9" ht="15.75" x14ac:dyDescent="0.25">
      <c r="A43" s="21">
        <v>42841</v>
      </c>
      <c r="B43" s="65">
        <v>4089</v>
      </c>
      <c r="C43" s="23" t="s">
        <v>47</v>
      </c>
      <c r="D43" s="24">
        <v>5192.55</v>
      </c>
      <c r="E43" s="18">
        <v>42848</v>
      </c>
      <c r="F43" s="19">
        <v>5192.55</v>
      </c>
      <c r="G43" s="25">
        <f t="shared" si="0"/>
        <v>0</v>
      </c>
      <c r="H43" s="2"/>
    </row>
    <row r="44" spans="1:9" ht="31.5" x14ac:dyDescent="0.25">
      <c r="A44" s="21">
        <v>42842</v>
      </c>
      <c r="B44" s="70" t="s">
        <v>65</v>
      </c>
      <c r="C44" s="23" t="s">
        <v>45</v>
      </c>
      <c r="D44" s="24">
        <v>35151.550000000003</v>
      </c>
      <c r="E44" s="18">
        <v>42842</v>
      </c>
      <c r="F44" s="19">
        <v>35151.550000000003</v>
      </c>
      <c r="G44" s="25">
        <f t="shared" si="0"/>
        <v>0</v>
      </c>
      <c r="H44" s="2"/>
    </row>
    <row r="45" spans="1:9" ht="15.75" x14ac:dyDescent="0.25">
      <c r="A45" s="21">
        <v>42842</v>
      </c>
      <c r="B45" s="65">
        <v>4282</v>
      </c>
      <c r="C45" s="23" t="s">
        <v>7</v>
      </c>
      <c r="D45" s="24">
        <v>11377.09</v>
      </c>
      <c r="E45" s="18">
        <v>42844</v>
      </c>
      <c r="F45" s="19">
        <v>11377.09</v>
      </c>
      <c r="G45" s="25">
        <f t="shared" si="0"/>
        <v>0</v>
      </c>
      <c r="H45" s="2"/>
    </row>
    <row r="46" spans="1:9" ht="31.5" x14ac:dyDescent="0.25">
      <c r="A46" s="21">
        <v>42843</v>
      </c>
      <c r="B46" s="70" t="s">
        <v>66</v>
      </c>
      <c r="C46" s="23" t="s">
        <v>45</v>
      </c>
      <c r="D46" s="24">
        <v>32507.59</v>
      </c>
      <c r="E46" s="18">
        <v>42843</v>
      </c>
      <c r="F46" s="19">
        <v>32507.59</v>
      </c>
      <c r="G46" s="25">
        <f t="shared" si="0"/>
        <v>0</v>
      </c>
      <c r="H46" s="2"/>
    </row>
    <row r="47" spans="1:9" ht="15.75" x14ac:dyDescent="0.25">
      <c r="A47" s="21">
        <v>42843</v>
      </c>
      <c r="B47" s="65">
        <v>4341</v>
      </c>
      <c r="C47" s="23" t="s">
        <v>9</v>
      </c>
      <c r="D47" s="24">
        <v>8434.44</v>
      </c>
      <c r="E47" s="18">
        <v>42851</v>
      </c>
      <c r="F47" s="19">
        <v>8434.44</v>
      </c>
      <c r="G47" s="25">
        <f t="shared" si="0"/>
        <v>0</v>
      </c>
      <c r="H47" s="2"/>
    </row>
    <row r="48" spans="1:9" ht="15.75" x14ac:dyDescent="0.25">
      <c r="A48" s="21">
        <v>42843</v>
      </c>
      <c r="B48" s="65">
        <v>4408</v>
      </c>
      <c r="C48" s="23" t="s">
        <v>7</v>
      </c>
      <c r="D48" s="24">
        <v>3136.78</v>
      </c>
      <c r="E48" s="18">
        <v>42844</v>
      </c>
      <c r="F48" s="19">
        <v>3136.78</v>
      </c>
      <c r="G48" s="25">
        <f t="shared" si="0"/>
        <v>0</v>
      </c>
      <c r="H48" s="2"/>
    </row>
    <row r="49" spans="1:8" ht="31.5" x14ac:dyDescent="0.25">
      <c r="A49" s="21">
        <v>42844</v>
      </c>
      <c r="B49" s="70" t="s">
        <v>67</v>
      </c>
      <c r="C49" s="23" t="s">
        <v>45</v>
      </c>
      <c r="D49" s="24">
        <v>19203.509999999998</v>
      </c>
      <c r="E49" s="18">
        <v>42844</v>
      </c>
      <c r="F49" s="19">
        <v>19203.509999999998</v>
      </c>
      <c r="G49" s="25">
        <f t="shared" si="0"/>
        <v>0</v>
      </c>
      <c r="H49" s="2"/>
    </row>
    <row r="50" spans="1:8" ht="15.75" x14ac:dyDescent="0.25">
      <c r="A50" s="21">
        <v>42844</v>
      </c>
      <c r="B50" s="65">
        <v>4500</v>
      </c>
      <c r="C50" s="23" t="s">
        <v>8</v>
      </c>
      <c r="D50" s="24">
        <v>1568.16</v>
      </c>
      <c r="E50" s="18">
        <v>42852</v>
      </c>
      <c r="F50" s="19">
        <v>1568.16</v>
      </c>
      <c r="G50" s="25">
        <f t="shared" si="0"/>
        <v>0</v>
      </c>
      <c r="H50" s="2"/>
    </row>
    <row r="51" spans="1:8" ht="15.75" x14ac:dyDescent="0.25">
      <c r="A51" s="21">
        <v>42844</v>
      </c>
      <c r="B51" s="65">
        <v>4608</v>
      </c>
      <c r="C51" s="23" t="s">
        <v>7</v>
      </c>
      <c r="D51" s="24">
        <v>3243.74</v>
      </c>
      <c r="E51" s="59">
        <v>42860</v>
      </c>
      <c r="F51" s="60">
        <v>3243.74</v>
      </c>
      <c r="G51" s="25">
        <f t="shared" si="0"/>
        <v>0</v>
      </c>
      <c r="H51" s="2"/>
    </row>
    <row r="52" spans="1:8" ht="31.5" x14ac:dyDescent="0.25">
      <c r="A52" s="21">
        <v>42845</v>
      </c>
      <c r="B52" s="70" t="s">
        <v>68</v>
      </c>
      <c r="C52" s="23" t="s">
        <v>45</v>
      </c>
      <c r="D52" s="24">
        <v>34433.69</v>
      </c>
      <c r="E52" s="18">
        <v>42845</v>
      </c>
      <c r="F52" s="19">
        <v>34433.69</v>
      </c>
      <c r="G52" s="25">
        <f t="shared" si="0"/>
        <v>0</v>
      </c>
      <c r="H52" s="2"/>
    </row>
    <row r="53" spans="1:8" ht="15.75" x14ac:dyDescent="0.25">
      <c r="A53" s="21">
        <v>42845</v>
      </c>
      <c r="B53" s="65">
        <v>4741</v>
      </c>
      <c r="C53" s="23" t="s">
        <v>7</v>
      </c>
      <c r="D53" s="24">
        <v>1673.6</v>
      </c>
      <c r="E53" s="18">
        <v>42850</v>
      </c>
      <c r="F53" s="19">
        <v>1673.6</v>
      </c>
      <c r="G53" s="25">
        <f t="shared" si="0"/>
        <v>0</v>
      </c>
      <c r="H53" s="2"/>
    </row>
    <row r="54" spans="1:8" ht="31.5" x14ac:dyDescent="0.25">
      <c r="A54" s="21">
        <v>42846</v>
      </c>
      <c r="B54" s="70" t="s">
        <v>69</v>
      </c>
      <c r="C54" s="23" t="s">
        <v>45</v>
      </c>
      <c r="D54" s="24">
        <v>80403.100000000006</v>
      </c>
      <c r="E54" s="18">
        <v>42846</v>
      </c>
      <c r="F54" s="19">
        <v>80403.100000000006</v>
      </c>
      <c r="G54" s="25">
        <f t="shared" si="0"/>
        <v>0</v>
      </c>
      <c r="H54" s="2"/>
    </row>
    <row r="55" spans="1:8" ht="31.5" x14ac:dyDescent="0.25">
      <c r="A55" s="21">
        <v>42847</v>
      </c>
      <c r="B55" s="70" t="s">
        <v>70</v>
      </c>
      <c r="C55" s="23" t="s">
        <v>45</v>
      </c>
      <c r="D55" s="24">
        <v>67967.37</v>
      </c>
      <c r="E55" s="18">
        <v>42847</v>
      </c>
      <c r="F55" s="19">
        <v>67967.37</v>
      </c>
      <c r="G55" s="25">
        <f t="shared" si="0"/>
        <v>0</v>
      </c>
      <c r="H55" s="2"/>
    </row>
    <row r="56" spans="1:8" ht="15.75" x14ac:dyDescent="0.25">
      <c r="A56" s="21">
        <v>42847</v>
      </c>
      <c r="B56" s="65">
        <v>5016</v>
      </c>
      <c r="C56" s="23" t="s">
        <v>7</v>
      </c>
      <c r="D56" s="24">
        <v>6316.56</v>
      </c>
      <c r="E56" s="18">
        <v>42850</v>
      </c>
      <c r="F56" s="19">
        <v>6316.56</v>
      </c>
      <c r="G56" s="25">
        <f t="shared" si="0"/>
        <v>0</v>
      </c>
      <c r="H56" s="2"/>
    </row>
    <row r="57" spans="1:8" ht="15.75" x14ac:dyDescent="0.25">
      <c r="A57" s="21">
        <v>42847</v>
      </c>
      <c r="B57" s="65">
        <v>5132</v>
      </c>
      <c r="C57" s="23" t="s">
        <v>7</v>
      </c>
      <c r="D57" s="24">
        <v>1317.72</v>
      </c>
      <c r="E57" s="18">
        <v>42850</v>
      </c>
      <c r="F57" s="19">
        <v>1317.72</v>
      </c>
      <c r="G57" s="25">
        <f t="shared" si="0"/>
        <v>0</v>
      </c>
      <c r="H57" s="2"/>
    </row>
    <row r="58" spans="1:8" ht="31.5" x14ac:dyDescent="0.25">
      <c r="A58" s="21">
        <v>42848</v>
      </c>
      <c r="B58" s="70" t="s">
        <v>71</v>
      </c>
      <c r="C58" s="23" t="s">
        <v>45</v>
      </c>
      <c r="D58" s="24">
        <v>46334.85</v>
      </c>
      <c r="E58" s="18">
        <v>42848</v>
      </c>
      <c r="F58" s="19">
        <v>46334.85</v>
      </c>
      <c r="G58" s="25">
        <f t="shared" si="0"/>
        <v>0</v>
      </c>
      <c r="H58" s="2"/>
    </row>
    <row r="59" spans="1:8" ht="15.75" x14ac:dyDescent="0.25">
      <c r="A59" s="21">
        <v>42848</v>
      </c>
      <c r="B59" s="65">
        <v>5200</v>
      </c>
      <c r="C59" s="23" t="s">
        <v>47</v>
      </c>
      <c r="D59" s="24">
        <v>5220.45</v>
      </c>
      <c r="E59" s="59">
        <v>42862</v>
      </c>
      <c r="F59" s="60">
        <v>5220.45</v>
      </c>
      <c r="G59" s="25">
        <f t="shared" si="0"/>
        <v>0</v>
      </c>
      <c r="H59" s="2"/>
    </row>
    <row r="60" spans="1:8" ht="15.75" x14ac:dyDescent="0.25">
      <c r="A60" s="21">
        <v>42848</v>
      </c>
      <c r="B60" s="65">
        <v>5254</v>
      </c>
      <c r="C60" s="23" t="s">
        <v>28</v>
      </c>
      <c r="D60" s="24">
        <v>7125.82</v>
      </c>
      <c r="E60" s="59">
        <v>42862</v>
      </c>
      <c r="F60" s="60">
        <v>7125.82</v>
      </c>
      <c r="G60" s="25">
        <f t="shared" si="0"/>
        <v>0</v>
      </c>
      <c r="H60" s="2"/>
    </row>
    <row r="61" spans="1:8" ht="31.5" x14ac:dyDescent="0.25">
      <c r="A61" s="21">
        <v>42849</v>
      </c>
      <c r="B61" s="70" t="s">
        <v>72</v>
      </c>
      <c r="C61" s="23" t="s">
        <v>45</v>
      </c>
      <c r="D61" s="24">
        <v>29862.21</v>
      </c>
      <c r="E61" s="18">
        <v>42849</v>
      </c>
      <c r="F61" s="19">
        <v>29862.21</v>
      </c>
      <c r="G61" s="25">
        <f t="shared" si="0"/>
        <v>0</v>
      </c>
      <c r="H61" s="2"/>
    </row>
    <row r="62" spans="1:8" ht="15.75" x14ac:dyDescent="0.25">
      <c r="A62" s="21">
        <v>42849</v>
      </c>
      <c r="B62" s="65">
        <v>5307</v>
      </c>
      <c r="C62" s="23" t="s">
        <v>7</v>
      </c>
      <c r="D62" s="24">
        <v>2889.4</v>
      </c>
      <c r="E62" s="18">
        <v>42851</v>
      </c>
      <c r="F62" s="19">
        <v>2889.4</v>
      </c>
      <c r="G62" s="25">
        <f t="shared" si="0"/>
        <v>0</v>
      </c>
      <c r="H62" s="2"/>
    </row>
    <row r="63" spans="1:8" ht="31.5" x14ac:dyDescent="0.25">
      <c r="A63" s="21">
        <v>42850</v>
      </c>
      <c r="B63" s="70" t="s">
        <v>73</v>
      </c>
      <c r="C63" s="23" t="s">
        <v>45</v>
      </c>
      <c r="D63" s="24">
        <v>17244.47</v>
      </c>
      <c r="E63" s="18">
        <v>42850</v>
      </c>
      <c r="F63" s="19">
        <v>17244.47</v>
      </c>
      <c r="G63" s="25">
        <f t="shared" si="0"/>
        <v>0</v>
      </c>
      <c r="H63" s="2"/>
    </row>
    <row r="64" spans="1:8" ht="15.75" x14ac:dyDescent="0.25">
      <c r="A64" s="21">
        <v>42850</v>
      </c>
      <c r="B64" s="65">
        <v>5546</v>
      </c>
      <c r="C64" s="23" t="s">
        <v>7</v>
      </c>
      <c r="D64" s="24">
        <v>5538.12</v>
      </c>
      <c r="E64" s="59">
        <v>42857</v>
      </c>
      <c r="F64" s="60">
        <v>5538.12</v>
      </c>
      <c r="G64" s="25">
        <f t="shared" si="0"/>
        <v>0</v>
      </c>
      <c r="H64" s="2"/>
    </row>
    <row r="65" spans="1:9" ht="31.5" x14ac:dyDescent="0.25">
      <c r="A65" s="21">
        <v>42851</v>
      </c>
      <c r="B65" s="70" t="s">
        <v>74</v>
      </c>
      <c r="C65" s="23" t="s">
        <v>45</v>
      </c>
      <c r="D65" s="24">
        <v>25619.38</v>
      </c>
      <c r="E65" s="18">
        <v>42850</v>
      </c>
      <c r="F65" s="19">
        <v>25619.38</v>
      </c>
      <c r="G65" s="25">
        <f t="shared" si="0"/>
        <v>0</v>
      </c>
      <c r="H65" s="2"/>
    </row>
    <row r="66" spans="1:9" ht="31.5" x14ac:dyDescent="0.25">
      <c r="A66" s="21">
        <v>42852</v>
      </c>
      <c r="B66" s="70" t="s">
        <v>75</v>
      </c>
      <c r="C66" s="23" t="s">
        <v>45</v>
      </c>
      <c r="D66" s="24">
        <v>28989.31</v>
      </c>
      <c r="E66" s="18">
        <v>42852</v>
      </c>
      <c r="F66" s="19">
        <v>28989.31</v>
      </c>
      <c r="G66" s="25">
        <f t="shared" si="0"/>
        <v>0</v>
      </c>
      <c r="H66" s="2"/>
    </row>
    <row r="67" spans="1:9" ht="31.5" x14ac:dyDescent="0.25">
      <c r="A67" s="21">
        <v>42853</v>
      </c>
      <c r="B67" s="70" t="s">
        <v>76</v>
      </c>
      <c r="C67" s="23" t="s">
        <v>45</v>
      </c>
      <c r="D67" s="24">
        <v>59450.96</v>
      </c>
      <c r="E67" s="18">
        <v>42853</v>
      </c>
      <c r="F67" s="19">
        <v>59450.96</v>
      </c>
      <c r="G67" s="25">
        <f t="shared" si="0"/>
        <v>0</v>
      </c>
      <c r="H67" s="2"/>
    </row>
    <row r="68" spans="1:9" ht="15.75" x14ac:dyDescent="0.25">
      <c r="A68" s="21">
        <v>42853</v>
      </c>
      <c r="B68" s="65">
        <v>6013</v>
      </c>
      <c r="C68" s="23" t="s">
        <v>7</v>
      </c>
      <c r="D68" s="24">
        <v>5567</v>
      </c>
      <c r="E68" s="59">
        <v>42857</v>
      </c>
      <c r="F68" s="60">
        <v>5567</v>
      </c>
      <c r="G68" s="25">
        <f t="shared" si="0"/>
        <v>0</v>
      </c>
      <c r="H68" s="2"/>
    </row>
    <row r="69" spans="1:9" ht="31.5" x14ac:dyDescent="0.25">
      <c r="A69" s="21">
        <v>42854</v>
      </c>
      <c r="B69" s="70" t="s">
        <v>77</v>
      </c>
      <c r="C69" s="23" t="s">
        <v>45</v>
      </c>
      <c r="D69" s="24">
        <v>69737.649999999994</v>
      </c>
      <c r="E69" s="18">
        <v>42854</v>
      </c>
      <c r="F69" s="19">
        <v>69737.649999999994</v>
      </c>
      <c r="G69" s="25">
        <f t="shared" si="0"/>
        <v>0</v>
      </c>
      <c r="H69" s="2"/>
    </row>
    <row r="70" spans="1:9" ht="32.25" thickBot="1" x14ac:dyDescent="0.3">
      <c r="A70" s="37">
        <v>42855</v>
      </c>
      <c r="B70" s="74" t="s">
        <v>78</v>
      </c>
      <c r="C70" s="75" t="s">
        <v>45</v>
      </c>
      <c r="D70" s="76">
        <v>43991.55</v>
      </c>
      <c r="E70" s="77">
        <v>42855</v>
      </c>
      <c r="F70" s="76">
        <v>43991.55</v>
      </c>
      <c r="G70" s="78">
        <f t="shared" si="0"/>
        <v>0</v>
      </c>
      <c r="H70" s="3"/>
      <c r="I70"/>
    </row>
    <row r="71" spans="1:9" ht="15.75" thickTop="1" x14ac:dyDescent="0.25">
      <c r="A71" s="43"/>
      <c r="B71" s="44"/>
      <c r="C71" s="3"/>
      <c r="D71" s="45">
        <f>SUM(D4:D70)</f>
        <v>1320606.75</v>
      </c>
      <c r="E71" s="46"/>
      <c r="F71" s="45">
        <f>SUM(F4:F70)</f>
        <v>1320606.75</v>
      </c>
      <c r="G71" s="47"/>
      <c r="H71" s="3"/>
      <c r="I71"/>
    </row>
    <row r="72" spans="1:9" x14ac:dyDescent="0.25">
      <c r="A72" s="43"/>
      <c r="B72" s="44"/>
      <c r="C72" s="3"/>
      <c r="D72" s="48"/>
      <c r="E72" s="49"/>
      <c r="F72" s="48"/>
      <c r="G72" s="47"/>
      <c r="H72" s="3"/>
      <c r="I72"/>
    </row>
    <row r="73" spans="1:9" ht="30" x14ac:dyDescent="0.25">
      <c r="A73" s="43"/>
      <c r="B73" s="44"/>
      <c r="C73" s="3"/>
      <c r="D73" s="50" t="s">
        <v>13</v>
      </c>
      <c r="E73" s="49"/>
      <c r="F73" s="51" t="s">
        <v>14</v>
      </c>
      <c r="G73" s="47"/>
      <c r="H73" s="3"/>
      <c r="I73"/>
    </row>
    <row r="74" spans="1:9" ht="15.75" thickBot="1" x14ac:dyDescent="0.3">
      <c r="A74" s="43"/>
      <c r="B74" s="44"/>
      <c r="C74" s="3"/>
      <c r="D74" s="50"/>
      <c r="E74" s="49"/>
      <c r="F74" s="51"/>
      <c r="G74" s="47"/>
      <c r="H74" s="3"/>
      <c r="I74"/>
    </row>
    <row r="75" spans="1:9" ht="21.75" thickBot="1" x14ac:dyDescent="0.4">
      <c r="A75" s="43"/>
      <c r="B75" s="44"/>
      <c r="C75" s="3"/>
      <c r="D75" s="93">
        <f>D71-F71</f>
        <v>0</v>
      </c>
      <c r="E75" s="94"/>
      <c r="F75" s="95"/>
      <c r="H75" s="3"/>
      <c r="I75"/>
    </row>
    <row r="76" spans="1:9" x14ac:dyDescent="0.25">
      <c r="A76" s="43"/>
      <c r="B76" s="44"/>
      <c r="C76" s="3"/>
      <c r="D76" s="48"/>
      <c r="E76" s="49"/>
      <c r="F76" s="48"/>
      <c r="H76" s="3"/>
      <c r="I76"/>
    </row>
    <row r="77" spans="1:9" ht="18.75" x14ac:dyDescent="0.3">
      <c r="A77" s="43"/>
      <c r="B77" s="44"/>
      <c r="C77" s="3"/>
      <c r="D77" s="96" t="s">
        <v>15</v>
      </c>
      <c r="E77" s="96"/>
      <c r="F77" s="96"/>
      <c r="H77" s="3"/>
      <c r="I77"/>
    </row>
    <row r="78" spans="1:9" x14ac:dyDescent="0.25">
      <c r="A78" s="43"/>
      <c r="B78" s="44"/>
      <c r="C78" s="3"/>
      <c r="D78" s="48"/>
      <c r="E78" s="49"/>
      <c r="F78" s="48"/>
      <c r="H78" s="3"/>
      <c r="I78"/>
    </row>
    <row r="79" spans="1:9" x14ac:dyDescent="0.25">
      <c r="A79" s="43"/>
      <c r="B79" s="44"/>
      <c r="C79" s="3"/>
      <c r="D79" s="48"/>
      <c r="E79" s="49"/>
      <c r="F79" s="48"/>
      <c r="H79" s="3"/>
      <c r="I79"/>
    </row>
    <row r="80" spans="1:9" x14ac:dyDescent="0.25">
      <c r="A80" s="43"/>
      <c r="B80" s="44"/>
      <c r="C80" s="3"/>
      <c r="D80" s="48"/>
      <c r="E80" s="49"/>
      <c r="F80" s="48"/>
      <c r="H80" s="3"/>
      <c r="I80"/>
    </row>
    <row r="81" spans="1:9" x14ac:dyDescent="0.25">
      <c r="A81" s="43"/>
      <c r="B81" s="44"/>
      <c r="C81" s="3"/>
      <c r="D81" s="48"/>
      <c r="E81" s="49"/>
      <c r="F81" s="48"/>
      <c r="H81" s="3"/>
      <c r="I81"/>
    </row>
    <row r="82" spans="1:9" x14ac:dyDescent="0.25">
      <c r="A82" s="43"/>
      <c r="B82" s="44"/>
      <c r="C82" s="3"/>
      <c r="D82" s="48"/>
      <c r="E82" s="49"/>
      <c r="F82" s="48"/>
      <c r="H82" s="3"/>
      <c r="I82"/>
    </row>
    <row r="83" spans="1:9" x14ac:dyDescent="0.25">
      <c r="A83" s="43"/>
      <c r="B83" s="44"/>
      <c r="C83" s="3"/>
      <c r="D83" s="48"/>
      <c r="E83" s="49"/>
      <c r="F83" s="48"/>
      <c r="H83" s="3"/>
      <c r="I83"/>
    </row>
    <row r="84" spans="1:9" x14ac:dyDescent="0.25">
      <c r="A84" s="43"/>
      <c r="B84" s="44"/>
      <c r="C84" s="3"/>
      <c r="D84" s="48"/>
      <c r="E84" s="49"/>
      <c r="F84" s="48"/>
      <c r="H84" s="3"/>
      <c r="I84"/>
    </row>
    <row r="85" spans="1:9" x14ac:dyDescent="0.25">
      <c r="A85" s="43"/>
      <c r="B85" s="44"/>
      <c r="C85" s="3"/>
      <c r="D85" s="48"/>
      <c r="E85" s="49"/>
      <c r="F85" s="48"/>
      <c r="H85" s="3"/>
      <c r="I85"/>
    </row>
    <row r="86" spans="1:9" x14ac:dyDescent="0.25">
      <c r="A86" s="43"/>
      <c r="B86" s="44"/>
      <c r="C86" s="3"/>
      <c r="D86" s="48"/>
      <c r="E86" s="49"/>
      <c r="F86" s="48"/>
      <c r="H86" s="3"/>
      <c r="I86"/>
    </row>
    <row r="87" spans="1:9" x14ac:dyDescent="0.25">
      <c r="A87" s="43"/>
      <c r="B87" s="44"/>
      <c r="C87" s="3"/>
      <c r="D87" s="48"/>
      <c r="E87" s="49"/>
      <c r="F87" s="48"/>
      <c r="H87" s="3"/>
      <c r="I87"/>
    </row>
    <row r="88" spans="1:9" x14ac:dyDescent="0.25">
      <c r="A88" s="43"/>
      <c r="B88" s="44"/>
      <c r="C88" s="3"/>
      <c r="D88" s="48"/>
      <c r="E88" s="49"/>
      <c r="F88" s="48"/>
      <c r="H88" s="3"/>
      <c r="I88"/>
    </row>
  </sheetData>
  <mergeCells count="4">
    <mergeCell ref="B1:F1"/>
    <mergeCell ref="B2:C2"/>
    <mergeCell ref="D75:F75"/>
    <mergeCell ref="D77:F77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65"/>
  <sheetViews>
    <sheetView topLeftCell="A22" workbookViewId="0">
      <selection activeCell="E17" sqref="E1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1" t="s">
        <v>79</v>
      </c>
      <c r="C1" s="91"/>
      <c r="D1" s="91"/>
      <c r="E1" s="91"/>
      <c r="F1" s="91"/>
      <c r="H1" s="3"/>
    </row>
    <row r="2" spans="1:12" ht="15.75" x14ac:dyDescent="0.25">
      <c r="A2" s="4"/>
      <c r="B2" s="92"/>
      <c r="C2" s="92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32.25" thickTop="1" x14ac:dyDescent="0.25">
      <c r="A4" s="15">
        <v>42856</v>
      </c>
      <c r="B4" s="71" t="s">
        <v>80</v>
      </c>
      <c r="C4" s="61" t="s">
        <v>81</v>
      </c>
      <c r="D4" s="17">
        <v>30867.51</v>
      </c>
      <c r="E4" s="18">
        <v>42856</v>
      </c>
      <c r="F4" s="19">
        <v>30867.51</v>
      </c>
      <c r="G4" s="20">
        <f>D4-F4</f>
        <v>0</v>
      </c>
      <c r="H4" s="3"/>
    </row>
    <row r="5" spans="1:12" ht="15.75" x14ac:dyDescent="0.25">
      <c r="A5" s="21">
        <v>42856</v>
      </c>
      <c r="B5" s="65">
        <v>6421</v>
      </c>
      <c r="C5" s="62" t="s">
        <v>7</v>
      </c>
      <c r="D5" s="24">
        <v>4057.56</v>
      </c>
      <c r="E5" s="18">
        <v>42860</v>
      </c>
      <c r="F5" s="19">
        <v>4057.56</v>
      </c>
      <c r="G5" s="25">
        <f>D5-F5</f>
        <v>0</v>
      </c>
      <c r="H5" s="2"/>
    </row>
    <row r="6" spans="1:12" ht="31.5" x14ac:dyDescent="0.25">
      <c r="A6" s="21">
        <v>42857</v>
      </c>
      <c r="B6" s="70" t="s">
        <v>82</v>
      </c>
      <c r="C6" s="23" t="s">
        <v>81</v>
      </c>
      <c r="D6" s="24">
        <v>37243.160000000003</v>
      </c>
      <c r="E6" s="18">
        <v>42857</v>
      </c>
      <c r="F6" s="19">
        <v>37243.160000000003</v>
      </c>
      <c r="G6" s="25">
        <f>D6-F6</f>
        <v>0</v>
      </c>
      <c r="H6" s="2"/>
    </row>
    <row r="7" spans="1:12" ht="15.75" x14ac:dyDescent="0.25">
      <c r="A7" s="21">
        <v>42857</v>
      </c>
      <c r="B7" s="65">
        <v>6599</v>
      </c>
      <c r="C7" s="26" t="s">
        <v>7</v>
      </c>
      <c r="D7" s="24">
        <v>2918.2</v>
      </c>
      <c r="E7" s="18">
        <v>42860</v>
      </c>
      <c r="F7" s="19">
        <v>2918.2</v>
      </c>
      <c r="G7" s="25">
        <f t="shared" ref="G7:G47" si="0">D7-F7</f>
        <v>0</v>
      </c>
      <c r="H7" s="2"/>
      <c r="J7" s="27"/>
    </row>
    <row r="8" spans="1:12" ht="31.5" x14ac:dyDescent="0.25">
      <c r="A8" s="21">
        <v>42858</v>
      </c>
      <c r="B8" s="70" t="s">
        <v>84</v>
      </c>
      <c r="C8" s="23" t="s">
        <v>81</v>
      </c>
      <c r="D8" s="24">
        <v>51492.02</v>
      </c>
      <c r="E8" s="18">
        <v>42858</v>
      </c>
      <c r="F8" s="19">
        <v>51492.02</v>
      </c>
      <c r="G8" s="25">
        <f t="shared" si="0"/>
        <v>0</v>
      </c>
      <c r="H8" s="2"/>
      <c r="J8" s="27"/>
    </row>
    <row r="9" spans="1:12" ht="31.5" x14ac:dyDescent="0.25">
      <c r="A9" s="21">
        <v>42859</v>
      </c>
      <c r="B9" s="70" t="s">
        <v>85</v>
      </c>
      <c r="C9" s="23" t="s">
        <v>81</v>
      </c>
      <c r="D9" s="24">
        <v>31593.87</v>
      </c>
      <c r="E9" s="18">
        <v>42859</v>
      </c>
      <c r="F9" s="19">
        <v>31593.87</v>
      </c>
      <c r="G9" s="25">
        <f t="shared" si="0"/>
        <v>0</v>
      </c>
      <c r="H9" s="2"/>
      <c r="J9" s="27"/>
    </row>
    <row r="10" spans="1:12" ht="15.75" x14ac:dyDescent="0.25">
      <c r="A10" s="21">
        <v>42859</v>
      </c>
      <c r="B10" s="65">
        <v>6923</v>
      </c>
      <c r="C10" s="23" t="s">
        <v>7</v>
      </c>
      <c r="D10" s="24">
        <v>3136.68</v>
      </c>
      <c r="E10" s="18">
        <v>42868</v>
      </c>
      <c r="F10" s="19">
        <v>3136.68</v>
      </c>
      <c r="G10" s="25">
        <f t="shared" si="0"/>
        <v>0</v>
      </c>
      <c r="H10" s="2"/>
      <c r="J10" s="27"/>
    </row>
    <row r="11" spans="1:12" ht="31.5" x14ac:dyDescent="0.25">
      <c r="A11" s="21">
        <v>42860</v>
      </c>
      <c r="B11" s="70" t="s">
        <v>86</v>
      </c>
      <c r="C11" s="23" t="s">
        <v>81</v>
      </c>
      <c r="D11" s="24">
        <v>43200.29</v>
      </c>
      <c r="E11" s="18">
        <v>42860</v>
      </c>
      <c r="F11" s="19">
        <v>43200.29</v>
      </c>
      <c r="G11" s="25">
        <f t="shared" si="0"/>
        <v>0</v>
      </c>
      <c r="H11" s="2"/>
      <c r="J11" s="27"/>
      <c r="L11" s="28"/>
    </row>
    <row r="12" spans="1:12" ht="15.75" x14ac:dyDescent="0.25">
      <c r="A12" s="21">
        <v>42860</v>
      </c>
      <c r="B12" s="65">
        <v>7122</v>
      </c>
      <c r="C12" s="23" t="s">
        <v>7</v>
      </c>
      <c r="D12" s="24">
        <v>2537.88</v>
      </c>
      <c r="E12" s="18">
        <v>42868</v>
      </c>
      <c r="F12" s="19">
        <v>2537.88</v>
      </c>
      <c r="G12" s="25">
        <f t="shared" si="0"/>
        <v>0</v>
      </c>
      <c r="H12" s="2"/>
      <c r="J12" s="27"/>
      <c r="L12" s="28"/>
    </row>
    <row r="13" spans="1:12" ht="31.5" x14ac:dyDescent="0.25">
      <c r="A13" s="21">
        <v>42861</v>
      </c>
      <c r="B13" s="70" t="s">
        <v>88</v>
      </c>
      <c r="C13" s="23" t="s">
        <v>81</v>
      </c>
      <c r="D13" s="24">
        <v>66329.66</v>
      </c>
      <c r="E13" s="18">
        <v>42861</v>
      </c>
      <c r="F13" s="19">
        <v>66329.66</v>
      </c>
      <c r="G13" s="25">
        <f t="shared" si="0"/>
        <v>0</v>
      </c>
      <c r="H13" s="2"/>
      <c r="I13" s="29"/>
      <c r="J13" s="30"/>
      <c r="K13" s="2"/>
      <c r="L13" s="31"/>
    </row>
    <row r="14" spans="1:12" ht="31.5" x14ac:dyDescent="0.25">
      <c r="A14" s="21">
        <v>42862</v>
      </c>
      <c r="B14" s="70" t="s">
        <v>89</v>
      </c>
      <c r="C14" s="32" t="s">
        <v>81</v>
      </c>
      <c r="D14" s="24">
        <v>45001.36</v>
      </c>
      <c r="E14" s="18">
        <v>42862</v>
      </c>
      <c r="F14" s="19">
        <v>45001.36</v>
      </c>
      <c r="G14" s="25">
        <f t="shared" si="0"/>
        <v>0</v>
      </c>
      <c r="H14" s="2"/>
      <c r="I14" s="29"/>
      <c r="J14" s="30"/>
      <c r="K14" s="2"/>
      <c r="L14" s="31"/>
    </row>
    <row r="15" spans="1:12" ht="32.25" thickBot="1" x14ac:dyDescent="0.3">
      <c r="A15" s="21">
        <v>42863</v>
      </c>
      <c r="B15" s="70" t="s">
        <v>90</v>
      </c>
      <c r="C15" s="23" t="s">
        <v>81</v>
      </c>
      <c r="D15" s="24">
        <v>33306.1</v>
      </c>
      <c r="E15" s="18">
        <v>42863</v>
      </c>
      <c r="F15" s="19">
        <v>33306.1</v>
      </c>
      <c r="G15" s="25">
        <f t="shared" si="0"/>
        <v>0</v>
      </c>
      <c r="H15" s="2"/>
      <c r="I15" s="29"/>
      <c r="J15" s="30"/>
      <c r="K15" s="2"/>
      <c r="L15" s="33"/>
    </row>
    <row r="16" spans="1:12" ht="30.75" thickTop="1" x14ac:dyDescent="0.25">
      <c r="A16" s="21">
        <v>42863</v>
      </c>
      <c r="B16" s="65">
        <v>7533</v>
      </c>
      <c r="C16" s="81" t="s">
        <v>91</v>
      </c>
      <c r="D16" s="80">
        <v>2767.5</v>
      </c>
      <c r="E16" s="18" t="s">
        <v>100</v>
      </c>
      <c r="F16" s="82">
        <f>1000+500</f>
        <v>1500</v>
      </c>
      <c r="G16" s="83">
        <f t="shared" si="0"/>
        <v>1267.5</v>
      </c>
      <c r="H16" s="2"/>
      <c r="J16" s="30"/>
      <c r="K16" s="2"/>
      <c r="L16" s="34"/>
    </row>
    <row r="17" spans="1:12" ht="15.75" x14ac:dyDescent="0.25">
      <c r="A17" s="21">
        <v>42863</v>
      </c>
      <c r="B17" s="72">
        <v>7590</v>
      </c>
      <c r="C17" s="23" t="s">
        <v>7</v>
      </c>
      <c r="D17" s="24">
        <v>3676.04</v>
      </c>
      <c r="E17" s="18">
        <v>42867</v>
      </c>
      <c r="F17" s="19">
        <v>3676.04</v>
      </c>
      <c r="G17" s="25">
        <f t="shared" si="0"/>
        <v>0</v>
      </c>
      <c r="H17" s="2"/>
      <c r="J17" s="27"/>
      <c r="L17" s="35">
        <f>SUM(L11:L16)</f>
        <v>0</v>
      </c>
    </row>
    <row r="18" spans="1:12" ht="31.5" x14ac:dyDescent="0.25">
      <c r="A18" s="21">
        <v>42864</v>
      </c>
      <c r="B18" s="70" t="s">
        <v>92</v>
      </c>
      <c r="C18" s="23" t="s">
        <v>81</v>
      </c>
      <c r="D18" s="24">
        <v>39095.574000000001</v>
      </c>
      <c r="E18" s="18">
        <v>42864</v>
      </c>
      <c r="F18" s="19">
        <v>39095.57</v>
      </c>
      <c r="G18" s="25">
        <f t="shared" si="0"/>
        <v>4.0000000008149073E-3</v>
      </c>
      <c r="H18" s="2"/>
      <c r="J18" s="27"/>
    </row>
    <row r="19" spans="1:12" ht="15.75" x14ac:dyDescent="0.25">
      <c r="A19" s="21">
        <v>42864</v>
      </c>
      <c r="B19" s="65">
        <v>7806</v>
      </c>
      <c r="C19" s="23" t="s">
        <v>7</v>
      </c>
      <c r="D19" s="24">
        <v>1996.88</v>
      </c>
      <c r="E19" s="18">
        <v>42868</v>
      </c>
      <c r="F19" s="19">
        <v>1996.88</v>
      </c>
      <c r="G19" s="25">
        <f t="shared" si="0"/>
        <v>0</v>
      </c>
      <c r="H19" s="2"/>
    </row>
    <row r="20" spans="1:12" ht="15.75" x14ac:dyDescent="0.25">
      <c r="A20" s="21">
        <v>42864</v>
      </c>
      <c r="B20" s="65">
        <v>7861</v>
      </c>
      <c r="C20" s="23" t="s">
        <v>7</v>
      </c>
      <c r="D20" s="24">
        <v>2342</v>
      </c>
      <c r="E20" s="18">
        <v>42865</v>
      </c>
      <c r="F20" s="19">
        <v>2342</v>
      </c>
      <c r="G20" s="25">
        <f t="shared" si="0"/>
        <v>0</v>
      </c>
      <c r="H20" s="2"/>
      <c r="J20" s="27"/>
    </row>
    <row r="21" spans="1:12" ht="31.5" x14ac:dyDescent="0.25">
      <c r="A21" s="21">
        <v>42865</v>
      </c>
      <c r="B21" s="70" t="s">
        <v>93</v>
      </c>
      <c r="C21" s="23" t="s">
        <v>81</v>
      </c>
      <c r="D21" s="24">
        <v>42507.7</v>
      </c>
      <c r="E21" s="18">
        <v>42865</v>
      </c>
      <c r="F21" s="19">
        <v>42507.7</v>
      </c>
      <c r="G21" s="25">
        <f t="shared" si="0"/>
        <v>0</v>
      </c>
      <c r="H21" s="2"/>
      <c r="J21" s="27"/>
    </row>
    <row r="22" spans="1:12" ht="31.5" x14ac:dyDescent="0.25">
      <c r="A22" s="21">
        <v>42866</v>
      </c>
      <c r="B22" s="70" t="s">
        <v>94</v>
      </c>
      <c r="C22" s="23" t="s">
        <v>81</v>
      </c>
      <c r="D22" s="24">
        <v>31748.52</v>
      </c>
      <c r="E22" s="18">
        <v>42866</v>
      </c>
      <c r="F22" s="19">
        <v>31748.52</v>
      </c>
      <c r="G22" s="25">
        <f t="shared" si="0"/>
        <v>0</v>
      </c>
      <c r="H22" s="2"/>
      <c r="J22" s="27"/>
    </row>
    <row r="23" spans="1:12" ht="15.75" x14ac:dyDescent="0.25">
      <c r="A23" s="21">
        <v>42866</v>
      </c>
      <c r="B23" s="65">
        <v>8069</v>
      </c>
      <c r="C23" s="26" t="s">
        <v>33</v>
      </c>
      <c r="D23" s="24">
        <v>2048.73</v>
      </c>
      <c r="E23" s="18">
        <v>42867</v>
      </c>
      <c r="F23" s="19">
        <v>2048.73</v>
      </c>
      <c r="G23" s="25">
        <f t="shared" si="0"/>
        <v>0</v>
      </c>
      <c r="H23" s="2"/>
      <c r="J23" s="27"/>
    </row>
    <row r="24" spans="1:12" ht="15.75" x14ac:dyDescent="0.25">
      <c r="A24" s="21">
        <v>42866</v>
      </c>
      <c r="B24" s="65">
        <v>8070</v>
      </c>
      <c r="C24" s="23" t="s">
        <v>7</v>
      </c>
      <c r="D24" s="24">
        <v>2446.58</v>
      </c>
      <c r="E24" s="18">
        <v>42868</v>
      </c>
      <c r="F24" s="19">
        <v>2446.58</v>
      </c>
      <c r="G24" s="25">
        <f t="shared" si="0"/>
        <v>0</v>
      </c>
      <c r="H24" s="2"/>
      <c r="J24" s="27"/>
    </row>
    <row r="25" spans="1:12" ht="31.5" x14ac:dyDescent="0.25">
      <c r="A25" s="21">
        <v>42867</v>
      </c>
      <c r="B25" s="70" t="s">
        <v>95</v>
      </c>
      <c r="C25" s="23" t="s">
        <v>81</v>
      </c>
      <c r="D25" s="24">
        <v>29485.81</v>
      </c>
      <c r="E25" s="18">
        <v>42867</v>
      </c>
      <c r="F25" s="19">
        <v>29485.81</v>
      </c>
      <c r="G25" s="25">
        <f t="shared" si="0"/>
        <v>0</v>
      </c>
      <c r="H25" s="2"/>
      <c r="J25" s="27"/>
    </row>
    <row r="26" spans="1:12" ht="15.75" x14ac:dyDescent="0.25">
      <c r="A26" s="21">
        <v>42867</v>
      </c>
      <c r="B26" s="70">
        <v>8256</v>
      </c>
      <c r="C26" s="23" t="s">
        <v>7</v>
      </c>
      <c r="D26" s="24">
        <v>2665.96</v>
      </c>
      <c r="E26" s="18">
        <v>42868</v>
      </c>
      <c r="F26" s="19">
        <v>2665.96</v>
      </c>
      <c r="G26" s="25">
        <f t="shared" si="0"/>
        <v>0</v>
      </c>
      <c r="H26" s="2"/>
      <c r="J26" s="27"/>
    </row>
    <row r="27" spans="1:12" ht="15.75" x14ac:dyDescent="0.25">
      <c r="A27" s="21">
        <v>42868</v>
      </c>
      <c r="B27" s="65">
        <v>8257</v>
      </c>
      <c r="C27" s="23" t="s">
        <v>7</v>
      </c>
      <c r="D27" s="24">
        <v>2816.64</v>
      </c>
      <c r="E27" s="18">
        <v>42872</v>
      </c>
      <c r="F27" s="19">
        <v>2816.64</v>
      </c>
      <c r="G27" s="25">
        <f t="shared" si="0"/>
        <v>0</v>
      </c>
      <c r="H27" s="2"/>
      <c r="J27" s="27"/>
    </row>
    <row r="28" spans="1:12" ht="15.75" x14ac:dyDescent="0.25">
      <c r="A28" s="21">
        <v>42870</v>
      </c>
      <c r="B28" s="65">
        <v>8258</v>
      </c>
      <c r="C28" s="23" t="s">
        <v>96</v>
      </c>
      <c r="D28" s="24">
        <v>2266.25</v>
      </c>
      <c r="E28" s="18">
        <v>42871</v>
      </c>
      <c r="F28" s="19">
        <v>2266.25</v>
      </c>
      <c r="G28" s="25">
        <f t="shared" si="0"/>
        <v>0</v>
      </c>
      <c r="H28" s="2"/>
      <c r="J28" s="27"/>
    </row>
    <row r="29" spans="1:12" ht="15.75" x14ac:dyDescent="0.25">
      <c r="A29" s="21">
        <v>42870</v>
      </c>
      <c r="B29" s="65">
        <v>8259</v>
      </c>
      <c r="C29" s="23" t="s">
        <v>23</v>
      </c>
      <c r="D29" s="24">
        <v>4733.3999999999996</v>
      </c>
      <c r="E29" s="36">
        <v>42871</v>
      </c>
      <c r="F29" s="19">
        <v>4733.3999999999996</v>
      </c>
      <c r="G29" s="25">
        <f t="shared" si="0"/>
        <v>0</v>
      </c>
      <c r="H29" s="2"/>
    </row>
    <row r="30" spans="1:12" ht="15.75" x14ac:dyDescent="0.25">
      <c r="A30" s="21">
        <v>42871</v>
      </c>
      <c r="B30" s="65">
        <v>8260</v>
      </c>
      <c r="C30" s="23" t="s">
        <v>7</v>
      </c>
      <c r="D30" s="24">
        <v>4146.87</v>
      </c>
      <c r="E30" s="18">
        <v>42875</v>
      </c>
      <c r="F30" s="19">
        <v>4146.87</v>
      </c>
      <c r="G30" s="25">
        <f t="shared" si="0"/>
        <v>0</v>
      </c>
      <c r="H30" s="2"/>
    </row>
    <row r="31" spans="1:12" ht="15.75" x14ac:dyDescent="0.25">
      <c r="A31" s="21">
        <v>42872</v>
      </c>
      <c r="B31" s="65">
        <v>8261</v>
      </c>
      <c r="C31" s="62" t="s">
        <v>7</v>
      </c>
      <c r="D31" s="24">
        <v>2042.32</v>
      </c>
      <c r="E31" s="18">
        <v>42875</v>
      </c>
      <c r="F31" s="19">
        <v>2042.32</v>
      </c>
      <c r="G31" s="25">
        <f t="shared" si="0"/>
        <v>0</v>
      </c>
      <c r="H31" s="2"/>
    </row>
    <row r="32" spans="1:12" ht="15.75" x14ac:dyDescent="0.25">
      <c r="A32" s="21">
        <v>42873</v>
      </c>
      <c r="B32" s="65">
        <v>8262</v>
      </c>
      <c r="C32" s="23" t="s">
        <v>7</v>
      </c>
      <c r="D32" s="24">
        <v>1686.4</v>
      </c>
      <c r="E32" s="18">
        <v>42882</v>
      </c>
      <c r="F32" s="19">
        <v>1686.4</v>
      </c>
      <c r="G32" s="25">
        <f t="shared" si="0"/>
        <v>0</v>
      </c>
      <c r="H32" s="2"/>
    </row>
    <row r="33" spans="1:9" ht="15.75" x14ac:dyDescent="0.25">
      <c r="A33" s="21">
        <v>42874</v>
      </c>
      <c r="B33" s="65">
        <v>8263</v>
      </c>
      <c r="C33" s="23" t="s">
        <v>83</v>
      </c>
      <c r="D33" s="24">
        <v>5803.13</v>
      </c>
      <c r="E33" s="18">
        <v>42874</v>
      </c>
      <c r="F33" s="19">
        <v>5803.13</v>
      </c>
      <c r="G33" s="25">
        <f t="shared" si="0"/>
        <v>0</v>
      </c>
      <c r="H33" s="2"/>
      <c r="I33"/>
    </row>
    <row r="34" spans="1:9" ht="15.75" x14ac:dyDescent="0.25">
      <c r="A34" s="21">
        <v>42874</v>
      </c>
      <c r="B34" s="65">
        <v>8264</v>
      </c>
      <c r="C34" s="23" t="s">
        <v>7</v>
      </c>
      <c r="D34" s="24">
        <v>845.16</v>
      </c>
      <c r="E34" s="18">
        <v>42882</v>
      </c>
      <c r="F34" s="19">
        <v>845.16</v>
      </c>
      <c r="G34" s="25">
        <f t="shared" si="0"/>
        <v>0</v>
      </c>
      <c r="H34" s="2"/>
      <c r="I34"/>
    </row>
    <row r="35" spans="1:9" ht="15.75" x14ac:dyDescent="0.25">
      <c r="A35" s="21">
        <v>42875</v>
      </c>
      <c r="B35" s="65">
        <v>8265</v>
      </c>
      <c r="C35" s="23" t="s">
        <v>7</v>
      </c>
      <c r="D35" s="24">
        <v>2611.96</v>
      </c>
      <c r="E35" s="18">
        <v>42882</v>
      </c>
      <c r="F35" s="19">
        <v>2611.96</v>
      </c>
      <c r="G35" s="25">
        <f t="shared" si="0"/>
        <v>0</v>
      </c>
      <c r="H35" s="2"/>
      <c r="I35"/>
    </row>
    <row r="36" spans="1:9" ht="15.75" x14ac:dyDescent="0.25">
      <c r="A36" s="21">
        <v>42875</v>
      </c>
      <c r="B36" s="65">
        <v>8266</v>
      </c>
      <c r="C36" s="23" t="s">
        <v>83</v>
      </c>
      <c r="D36" s="24">
        <v>5757.95</v>
      </c>
      <c r="E36" s="18">
        <v>42875</v>
      </c>
      <c r="F36" s="19">
        <v>5757.95</v>
      </c>
      <c r="G36" s="25">
        <f t="shared" si="0"/>
        <v>0</v>
      </c>
      <c r="H36" s="2"/>
      <c r="I36"/>
    </row>
    <row r="37" spans="1:9" ht="15.75" x14ac:dyDescent="0.25">
      <c r="A37" s="21">
        <v>42878</v>
      </c>
      <c r="B37" s="65">
        <v>8267</v>
      </c>
      <c r="C37" s="67" t="s">
        <v>11</v>
      </c>
      <c r="D37" s="24">
        <v>0</v>
      </c>
      <c r="E37" s="18"/>
      <c r="F37" s="19"/>
      <c r="G37" s="25">
        <f t="shared" si="0"/>
        <v>0</v>
      </c>
      <c r="H37" s="2"/>
      <c r="I37"/>
    </row>
    <row r="38" spans="1:9" ht="15.75" x14ac:dyDescent="0.25">
      <c r="A38" s="21">
        <v>42878</v>
      </c>
      <c r="B38" s="65">
        <v>8268</v>
      </c>
      <c r="C38" s="23" t="s">
        <v>33</v>
      </c>
      <c r="D38" s="24">
        <v>2467.15</v>
      </c>
      <c r="E38" s="18">
        <v>42880</v>
      </c>
      <c r="F38" s="19">
        <v>2467.15</v>
      </c>
      <c r="G38" s="25">
        <f t="shared" si="0"/>
        <v>0</v>
      </c>
      <c r="H38" s="2"/>
      <c r="I38"/>
    </row>
    <row r="39" spans="1:9" ht="15.75" x14ac:dyDescent="0.25">
      <c r="A39" s="21">
        <v>42878</v>
      </c>
      <c r="B39" s="65">
        <v>8269</v>
      </c>
      <c r="C39" s="23" t="s">
        <v>24</v>
      </c>
      <c r="D39" s="24">
        <v>629.65</v>
      </c>
      <c r="E39" s="18">
        <v>42880</v>
      </c>
      <c r="F39" s="19">
        <v>629.65</v>
      </c>
      <c r="G39" s="25">
        <f t="shared" si="0"/>
        <v>0</v>
      </c>
      <c r="H39" s="2"/>
    </row>
    <row r="40" spans="1:9" ht="15.75" x14ac:dyDescent="0.25">
      <c r="A40" s="21">
        <v>42878</v>
      </c>
      <c r="B40" s="65">
        <v>8270</v>
      </c>
      <c r="C40" s="23" t="s">
        <v>7</v>
      </c>
      <c r="D40" s="24">
        <v>4041.19</v>
      </c>
      <c r="E40" s="18">
        <v>42882</v>
      </c>
      <c r="F40" s="19">
        <v>4041.19</v>
      </c>
      <c r="G40" s="25">
        <f t="shared" si="0"/>
        <v>0</v>
      </c>
      <c r="H40" s="2"/>
    </row>
    <row r="41" spans="1:9" ht="15.75" x14ac:dyDescent="0.25">
      <c r="A41" s="21">
        <v>42879</v>
      </c>
      <c r="B41" s="65">
        <v>8271</v>
      </c>
      <c r="C41" s="23" t="s">
        <v>97</v>
      </c>
      <c r="D41" s="24">
        <v>2660.2</v>
      </c>
      <c r="E41" s="18">
        <v>42879</v>
      </c>
      <c r="F41" s="19">
        <v>2660.2</v>
      </c>
      <c r="G41" s="25">
        <f t="shared" si="0"/>
        <v>0</v>
      </c>
      <c r="H41" s="2"/>
    </row>
    <row r="42" spans="1:9" ht="15.75" x14ac:dyDescent="0.25">
      <c r="A42" s="21">
        <v>42880</v>
      </c>
      <c r="B42" s="65">
        <v>8272</v>
      </c>
      <c r="C42" s="23" t="s">
        <v>7</v>
      </c>
      <c r="D42" s="24">
        <v>1962.52</v>
      </c>
      <c r="E42" s="18">
        <v>42882</v>
      </c>
      <c r="F42" s="19">
        <v>1962.52</v>
      </c>
      <c r="G42" s="25">
        <f t="shared" si="0"/>
        <v>0</v>
      </c>
      <c r="H42" s="2"/>
    </row>
    <row r="43" spans="1:9" ht="15.75" x14ac:dyDescent="0.25">
      <c r="A43" s="21">
        <v>42881</v>
      </c>
      <c r="B43" s="65">
        <v>8273</v>
      </c>
      <c r="C43" s="23" t="s">
        <v>83</v>
      </c>
      <c r="D43" s="24">
        <v>5469.86</v>
      </c>
      <c r="E43" s="18">
        <v>42881</v>
      </c>
      <c r="F43" s="19">
        <v>5469.86</v>
      </c>
      <c r="G43" s="25">
        <f t="shared" si="0"/>
        <v>0</v>
      </c>
      <c r="H43" s="2"/>
    </row>
    <row r="44" spans="1:9" ht="15.75" x14ac:dyDescent="0.25">
      <c r="A44" s="21">
        <v>42881</v>
      </c>
      <c r="B44" s="65">
        <v>8274</v>
      </c>
      <c r="C44" s="23" t="s">
        <v>7</v>
      </c>
      <c r="D44" s="24">
        <v>3812.8</v>
      </c>
      <c r="E44" s="59">
        <v>42889</v>
      </c>
      <c r="F44" s="60">
        <v>3812.8</v>
      </c>
      <c r="G44" s="25">
        <f t="shared" si="0"/>
        <v>0</v>
      </c>
      <c r="H44" s="2"/>
    </row>
    <row r="45" spans="1:9" ht="15.75" x14ac:dyDescent="0.25">
      <c r="A45" s="21">
        <v>42884</v>
      </c>
      <c r="B45" s="65">
        <v>8275</v>
      </c>
      <c r="C45" s="23" t="s">
        <v>7</v>
      </c>
      <c r="D45" s="24">
        <v>5885.04</v>
      </c>
      <c r="E45" s="59">
        <v>42889</v>
      </c>
      <c r="F45" s="60">
        <v>5885.04</v>
      </c>
      <c r="G45" s="25">
        <f t="shared" si="0"/>
        <v>0</v>
      </c>
      <c r="H45" s="2"/>
    </row>
    <row r="46" spans="1:9" ht="15.75" x14ac:dyDescent="0.25">
      <c r="A46" s="21"/>
      <c r="B46" s="65"/>
      <c r="C46" s="23"/>
      <c r="D46" s="24"/>
      <c r="E46" s="18"/>
      <c r="F46" s="19"/>
      <c r="G46" s="25">
        <f t="shared" si="0"/>
        <v>0</v>
      </c>
      <c r="H46" s="2"/>
    </row>
    <row r="47" spans="1:9" ht="16.5" thickBot="1" x14ac:dyDescent="0.3">
      <c r="A47" s="37"/>
      <c r="B47" s="74"/>
      <c r="C47" s="75"/>
      <c r="D47" s="76"/>
      <c r="E47" s="77"/>
      <c r="F47" s="76"/>
      <c r="G47" s="78">
        <f t="shared" si="0"/>
        <v>0</v>
      </c>
      <c r="H47" s="3"/>
      <c r="I47"/>
    </row>
    <row r="48" spans="1:9" ht="15.75" thickTop="1" x14ac:dyDescent="0.25">
      <c r="A48" s="43"/>
      <c r="B48" s="44"/>
      <c r="C48" s="3"/>
      <c r="D48" s="45">
        <f>SUM(D4:D47)</f>
        <v>572104.07400000002</v>
      </c>
      <c r="E48" s="46"/>
      <c r="F48" s="45">
        <f>SUM(F4:F47)</f>
        <v>570836.57000000007</v>
      </c>
      <c r="G48" s="47"/>
      <c r="H48" s="3"/>
      <c r="I48"/>
    </row>
    <row r="49" spans="1:9" x14ac:dyDescent="0.25">
      <c r="A49" s="43"/>
      <c r="B49" s="44"/>
      <c r="C49" s="3"/>
      <c r="D49" s="48"/>
      <c r="E49" s="49"/>
      <c r="F49" s="48"/>
      <c r="G49" s="47"/>
      <c r="H49" s="3"/>
      <c r="I49"/>
    </row>
    <row r="50" spans="1:9" ht="30" x14ac:dyDescent="0.25">
      <c r="A50" s="43"/>
      <c r="B50" s="44"/>
      <c r="C50" s="3"/>
      <c r="D50" s="50" t="s">
        <v>13</v>
      </c>
      <c r="E50" s="49"/>
      <c r="F50" s="51" t="s">
        <v>14</v>
      </c>
      <c r="G50" s="47"/>
      <c r="H50" s="3"/>
      <c r="I50"/>
    </row>
    <row r="51" spans="1:9" ht="15.75" thickBot="1" x14ac:dyDescent="0.3">
      <c r="A51" s="43"/>
      <c r="B51" s="44"/>
      <c r="C51" s="3"/>
      <c r="D51" s="50"/>
      <c r="E51" s="49"/>
      <c r="F51" s="51"/>
      <c r="G51" s="47"/>
      <c r="H51" s="3"/>
      <c r="I51"/>
    </row>
    <row r="52" spans="1:9" ht="21.75" thickBot="1" x14ac:dyDescent="0.4">
      <c r="A52" s="43"/>
      <c r="B52" s="44"/>
      <c r="C52" s="3"/>
      <c r="D52" s="93">
        <f>D48-F48</f>
        <v>1267.5039999999572</v>
      </c>
      <c r="E52" s="94"/>
      <c r="F52" s="95"/>
      <c r="H52" s="3"/>
      <c r="I52"/>
    </row>
    <row r="53" spans="1:9" x14ac:dyDescent="0.25">
      <c r="A53" s="43"/>
      <c r="B53" s="44"/>
      <c r="C53" s="3"/>
      <c r="D53" s="48"/>
      <c r="E53" s="49"/>
      <c r="F53" s="48"/>
      <c r="H53" s="3"/>
      <c r="I53"/>
    </row>
    <row r="54" spans="1:9" ht="18.75" x14ac:dyDescent="0.3">
      <c r="A54" s="43"/>
      <c r="B54" s="44"/>
      <c r="C54" s="3"/>
      <c r="D54" s="96" t="s">
        <v>15</v>
      </c>
      <c r="E54" s="96"/>
      <c r="F54" s="96"/>
      <c r="H54" s="3"/>
      <c r="I54"/>
    </row>
    <row r="55" spans="1:9" x14ac:dyDescent="0.25">
      <c r="A55" s="43"/>
      <c r="B55" s="44"/>
      <c r="C55" s="3"/>
      <c r="D55" s="48"/>
      <c r="E55" s="49"/>
      <c r="F55" s="48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x14ac:dyDescent="0.25">
      <c r="A57" s="43"/>
      <c r="B57" s="44"/>
      <c r="C57" s="3"/>
      <c r="D57" s="48"/>
      <c r="E57" s="49"/>
      <c r="F57" s="4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</sheetData>
  <mergeCells count="4">
    <mergeCell ref="B1:F1"/>
    <mergeCell ref="B2:C2"/>
    <mergeCell ref="D52:F52"/>
    <mergeCell ref="D54:F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7"/>
  <sheetViews>
    <sheetView topLeftCell="A4" workbookViewId="0">
      <selection activeCell="C17" sqref="C1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1" t="s">
        <v>98</v>
      </c>
      <c r="C1" s="91"/>
      <c r="D1" s="91"/>
      <c r="E1" s="91"/>
      <c r="F1" s="91"/>
      <c r="H1" s="3"/>
    </row>
    <row r="2" spans="1:12" ht="15.75" x14ac:dyDescent="0.25">
      <c r="A2" s="4"/>
      <c r="B2" s="92"/>
      <c r="C2" s="92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42888</v>
      </c>
      <c r="B4" s="84">
        <v>8276</v>
      </c>
      <c r="C4" s="61" t="s">
        <v>7</v>
      </c>
      <c r="D4" s="17">
        <v>2418.3200000000002</v>
      </c>
      <c r="E4" s="18">
        <v>42889</v>
      </c>
      <c r="F4" s="19">
        <v>2418.3200000000002</v>
      </c>
      <c r="G4" s="20">
        <f>D4-F4</f>
        <v>0</v>
      </c>
      <c r="H4" s="3"/>
    </row>
    <row r="5" spans="1:12" ht="15.75" x14ac:dyDescent="0.25">
      <c r="A5" s="21">
        <v>42888</v>
      </c>
      <c r="B5" s="65">
        <v>8277</v>
      </c>
      <c r="C5" s="62" t="s">
        <v>7</v>
      </c>
      <c r="D5" s="24">
        <v>1632</v>
      </c>
      <c r="E5" s="18">
        <v>42893</v>
      </c>
      <c r="F5" s="19">
        <v>1632</v>
      </c>
      <c r="G5" s="25">
        <f>D5-F5</f>
        <v>0</v>
      </c>
      <c r="H5" s="2"/>
    </row>
    <row r="6" spans="1:12" ht="15.75" x14ac:dyDescent="0.25">
      <c r="A6" s="21">
        <v>42889</v>
      </c>
      <c r="B6" s="65">
        <v>8278</v>
      </c>
      <c r="C6" s="23" t="s">
        <v>7</v>
      </c>
      <c r="D6" s="24">
        <v>1461.2</v>
      </c>
      <c r="E6" s="18">
        <v>42893</v>
      </c>
      <c r="F6" s="19">
        <v>1461.2</v>
      </c>
      <c r="G6" s="25">
        <f>D6-F6</f>
        <v>0</v>
      </c>
      <c r="H6" s="2"/>
    </row>
    <row r="7" spans="1:12" ht="15.75" x14ac:dyDescent="0.25">
      <c r="A7" s="21">
        <v>42891</v>
      </c>
      <c r="B7" s="65">
        <v>8279</v>
      </c>
      <c r="C7" s="23" t="s">
        <v>7</v>
      </c>
      <c r="D7" s="24">
        <v>4294.74</v>
      </c>
      <c r="E7" s="18">
        <v>42899</v>
      </c>
      <c r="F7" s="19">
        <v>4294.74</v>
      </c>
      <c r="G7" s="25">
        <f t="shared" ref="G7:G19" si="0">D7-F7</f>
        <v>0</v>
      </c>
      <c r="H7" s="2"/>
      <c r="J7" s="27"/>
    </row>
    <row r="8" spans="1:12" ht="15.75" x14ac:dyDescent="0.25">
      <c r="A8" s="21">
        <v>42893</v>
      </c>
      <c r="B8" s="65">
        <v>8280</v>
      </c>
      <c r="C8" s="23" t="s">
        <v>99</v>
      </c>
      <c r="D8" s="24">
        <v>4142.8</v>
      </c>
      <c r="E8" s="18">
        <v>42893</v>
      </c>
      <c r="F8" s="19">
        <v>4142.8</v>
      </c>
      <c r="G8" s="25">
        <f t="shared" si="0"/>
        <v>0</v>
      </c>
      <c r="H8" s="2"/>
      <c r="J8" s="27"/>
    </row>
    <row r="9" spans="1:12" ht="15.75" x14ac:dyDescent="0.25">
      <c r="A9" s="21">
        <v>42905</v>
      </c>
      <c r="B9" s="65">
        <v>8281</v>
      </c>
      <c r="C9" s="23" t="s">
        <v>33</v>
      </c>
      <c r="D9" s="24">
        <v>7065.04</v>
      </c>
      <c r="E9" s="18">
        <v>42905</v>
      </c>
      <c r="F9" s="19">
        <v>7065.04</v>
      </c>
      <c r="G9" s="25">
        <f t="shared" si="0"/>
        <v>0</v>
      </c>
      <c r="H9" s="2"/>
      <c r="J9" s="27"/>
    </row>
    <row r="10" spans="1:12" ht="15.75" x14ac:dyDescent="0.25">
      <c r="A10" s="85">
        <v>42908</v>
      </c>
      <c r="B10" s="86">
        <v>8282</v>
      </c>
      <c r="C10" s="87" t="s">
        <v>7</v>
      </c>
      <c r="D10" s="80">
        <v>10921.6</v>
      </c>
      <c r="E10" s="88">
        <v>42916</v>
      </c>
      <c r="F10" s="89">
        <v>10921.6</v>
      </c>
      <c r="G10" s="25">
        <f t="shared" si="0"/>
        <v>0</v>
      </c>
      <c r="H10" s="2"/>
      <c r="J10" s="27"/>
    </row>
    <row r="11" spans="1:12" ht="15.75" x14ac:dyDescent="0.25">
      <c r="A11" s="21">
        <v>42910</v>
      </c>
      <c r="B11" s="65">
        <v>8283</v>
      </c>
      <c r="C11" s="23" t="s">
        <v>101</v>
      </c>
      <c r="D11" s="24">
        <v>692.48</v>
      </c>
      <c r="E11" s="18">
        <v>42910</v>
      </c>
      <c r="F11" s="19">
        <v>692.48</v>
      </c>
      <c r="G11" s="25">
        <f t="shared" si="0"/>
        <v>0</v>
      </c>
      <c r="H11" s="2"/>
      <c r="J11" s="27"/>
    </row>
    <row r="12" spans="1:12" ht="15.75" x14ac:dyDescent="0.25">
      <c r="A12" s="21">
        <v>42910</v>
      </c>
      <c r="B12" s="65">
        <v>8284</v>
      </c>
      <c r="C12" s="23" t="s">
        <v>102</v>
      </c>
      <c r="D12" s="24">
        <v>1551</v>
      </c>
      <c r="E12" s="18">
        <v>42910</v>
      </c>
      <c r="F12" s="19">
        <v>1551</v>
      </c>
      <c r="G12" s="25">
        <f t="shared" si="0"/>
        <v>0</v>
      </c>
      <c r="H12" s="2"/>
      <c r="J12" s="27"/>
    </row>
    <row r="13" spans="1:12" ht="15.75" x14ac:dyDescent="0.25">
      <c r="A13" s="21">
        <v>42914</v>
      </c>
      <c r="B13" s="65">
        <v>8285</v>
      </c>
      <c r="C13" s="23" t="s">
        <v>103</v>
      </c>
      <c r="D13" s="24">
        <v>1004.64</v>
      </c>
      <c r="E13" s="18">
        <v>42914</v>
      </c>
      <c r="F13" s="19">
        <v>1004.64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42914</v>
      </c>
      <c r="B14" s="65">
        <v>8286</v>
      </c>
      <c r="C14" s="23" t="s">
        <v>103</v>
      </c>
      <c r="D14" s="24">
        <v>480</v>
      </c>
      <c r="E14" s="18">
        <v>42914</v>
      </c>
      <c r="F14" s="19">
        <v>480</v>
      </c>
      <c r="G14" s="25">
        <f t="shared" si="0"/>
        <v>0</v>
      </c>
      <c r="H14" s="2"/>
      <c r="J14" s="27"/>
      <c r="L14" s="28"/>
    </row>
    <row r="15" spans="1:12" ht="15.75" x14ac:dyDescent="0.25">
      <c r="A15" s="21"/>
      <c r="B15" s="65"/>
      <c r="C15" s="23"/>
      <c r="D15" s="24"/>
      <c r="E15" s="18"/>
      <c r="F15" s="19"/>
      <c r="G15" s="25">
        <f t="shared" si="0"/>
        <v>0</v>
      </c>
      <c r="H15" s="2"/>
      <c r="J15" s="27"/>
      <c r="L15" s="28"/>
    </row>
    <row r="16" spans="1:12" ht="15.75" x14ac:dyDescent="0.25">
      <c r="A16" s="21"/>
      <c r="B16" s="65"/>
      <c r="C16" s="23"/>
      <c r="D16" s="24"/>
      <c r="E16" s="18"/>
      <c r="F16" s="19"/>
      <c r="G16" s="25">
        <f t="shared" si="0"/>
        <v>0</v>
      </c>
      <c r="H16" s="2"/>
      <c r="I16" s="29"/>
      <c r="J16" s="30"/>
      <c r="K16" s="2"/>
      <c r="L16" s="31"/>
    </row>
    <row r="17" spans="1:9" ht="15.75" x14ac:dyDescent="0.25">
      <c r="A17" s="21"/>
      <c r="B17" s="65"/>
      <c r="C17" s="23"/>
      <c r="D17" s="24"/>
      <c r="E17" s="18"/>
      <c r="F17" s="19"/>
      <c r="G17" s="25">
        <f t="shared" si="0"/>
        <v>0</v>
      </c>
      <c r="H17" s="2"/>
    </row>
    <row r="18" spans="1:9" ht="15.75" x14ac:dyDescent="0.25">
      <c r="A18" s="21"/>
      <c r="B18" s="65"/>
      <c r="C18" s="23"/>
      <c r="D18" s="24"/>
      <c r="E18" s="18"/>
      <c r="F18" s="19"/>
      <c r="G18" s="25">
        <f t="shared" si="0"/>
        <v>0</v>
      </c>
      <c r="H18" s="2"/>
    </row>
    <row r="19" spans="1:9" ht="16.5" thickBot="1" x14ac:dyDescent="0.3">
      <c r="A19" s="37"/>
      <c r="B19" s="74"/>
      <c r="C19" s="75"/>
      <c r="D19" s="76"/>
      <c r="E19" s="77"/>
      <c r="F19" s="76"/>
      <c r="G19" s="78">
        <f t="shared" si="0"/>
        <v>0</v>
      </c>
      <c r="H19" s="3"/>
      <c r="I19"/>
    </row>
    <row r="20" spans="1:9" ht="15.75" thickTop="1" x14ac:dyDescent="0.25">
      <c r="A20" s="43"/>
      <c r="B20" s="44"/>
      <c r="C20" s="3"/>
      <c r="D20" s="45">
        <f>SUM(D4:D19)</f>
        <v>35663.820000000007</v>
      </c>
      <c r="E20" s="46"/>
      <c r="F20" s="45">
        <f>SUM(F4:F19)</f>
        <v>35663.820000000007</v>
      </c>
      <c r="G20" s="47"/>
      <c r="H20" s="3"/>
      <c r="I20"/>
    </row>
    <row r="21" spans="1:9" x14ac:dyDescent="0.25">
      <c r="A21" s="43"/>
      <c r="B21" s="44"/>
      <c r="C21" s="3"/>
      <c r="D21" s="48"/>
      <c r="E21" s="49"/>
      <c r="F21" s="48"/>
      <c r="G21" s="47"/>
      <c r="H21" s="3"/>
      <c r="I21"/>
    </row>
    <row r="22" spans="1:9" ht="30" x14ac:dyDescent="0.25">
      <c r="A22" s="43"/>
      <c r="B22" s="44"/>
      <c r="C22" s="3"/>
      <c r="D22" s="50" t="s">
        <v>13</v>
      </c>
      <c r="E22" s="49"/>
      <c r="F22" s="51" t="s">
        <v>14</v>
      </c>
      <c r="G22" s="47"/>
      <c r="H22" s="3"/>
      <c r="I22"/>
    </row>
    <row r="23" spans="1:9" ht="15.75" thickBot="1" x14ac:dyDescent="0.3">
      <c r="A23" s="43"/>
      <c r="B23" s="44"/>
      <c r="C23" s="3"/>
      <c r="D23" s="50"/>
      <c r="E23" s="49"/>
      <c r="F23" s="51"/>
      <c r="G23" s="47"/>
      <c r="H23" s="3"/>
      <c r="I23"/>
    </row>
    <row r="24" spans="1:9" ht="21.75" thickBot="1" x14ac:dyDescent="0.4">
      <c r="A24" s="43"/>
      <c r="B24" s="44"/>
      <c r="C24" s="3"/>
      <c r="D24" s="93">
        <f>D20-F20</f>
        <v>0</v>
      </c>
      <c r="E24" s="94"/>
      <c r="F24" s="95"/>
      <c r="H24" s="3"/>
      <c r="I24"/>
    </row>
    <row r="25" spans="1:9" x14ac:dyDescent="0.25">
      <c r="A25" s="43"/>
      <c r="B25" s="44"/>
      <c r="C25" s="3"/>
      <c r="D25" s="48"/>
      <c r="E25" s="49"/>
      <c r="F25" s="48"/>
      <c r="H25" s="3"/>
      <c r="I25"/>
    </row>
    <row r="26" spans="1:9" ht="18.75" x14ac:dyDescent="0.3">
      <c r="A26" s="43"/>
      <c r="B26" s="44"/>
      <c r="C26" s="3"/>
      <c r="D26" s="96" t="s">
        <v>15</v>
      </c>
      <c r="E26" s="96"/>
      <c r="F26" s="96"/>
      <c r="H26" s="3"/>
      <c r="I26"/>
    </row>
    <row r="27" spans="1:9" x14ac:dyDescent="0.25">
      <c r="A27" s="43"/>
      <c r="B27" s="44"/>
      <c r="C27" s="3"/>
      <c r="D27" s="48"/>
      <c r="E27" s="49"/>
      <c r="F27" s="48"/>
      <c r="H27" s="3"/>
      <c r="I27"/>
    </row>
    <row r="28" spans="1:9" x14ac:dyDescent="0.25">
      <c r="A28" s="43"/>
      <c r="B28" s="44"/>
      <c r="C28" s="3"/>
      <c r="D28" s="48"/>
      <c r="E28" s="49"/>
      <c r="F28" s="48"/>
      <c r="H28" s="3"/>
      <c r="I28"/>
    </row>
    <row r="29" spans="1:9" x14ac:dyDescent="0.25">
      <c r="A29" s="43"/>
      <c r="B29" s="44"/>
      <c r="C29" s="3"/>
      <c r="D29" s="48"/>
      <c r="E29" s="49"/>
      <c r="F29" s="48"/>
      <c r="H29" s="3"/>
      <c r="I29"/>
    </row>
    <row r="30" spans="1:9" x14ac:dyDescent="0.25">
      <c r="A30" s="43"/>
      <c r="B30" s="44"/>
      <c r="C30" s="3"/>
      <c r="D30" s="48"/>
      <c r="E30" s="49"/>
      <c r="F30" s="48"/>
      <c r="H30" s="3"/>
      <c r="I30"/>
    </row>
    <row r="31" spans="1:9" x14ac:dyDescent="0.25">
      <c r="A31" s="43"/>
      <c r="B31" s="44"/>
      <c r="C31" s="3"/>
      <c r="D31" s="48"/>
      <c r="E31" s="49"/>
      <c r="F31" s="48"/>
      <c r="H31" s="3"/>
      <c r="I31"/>
    </row>
    <row r="32" spans="1:9" x14ac:dyDescent="0.25">
      <c r="A32" s="43"/>
      <c r="B32" s="44"/>
      <c r="C32" s="3"/>
      <c r="D32" s="48"/>
      <c r="E32" s="49"/>
      <c r="F32" s="48"/>
      <c r="H32" s="3"/>
      <c r="I32"/>
    </row>
    <row r="33" spans="1:9" x14ac:dyDescent="0.25">
      <c r="A33" s="43"/>
      <c r="B33" s="44"/>
      <c r="C33" s="3"/>
      <c r="D33" s="48"/>
      <c r="E33" s="49"/>
      <c r="F33" s="4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</sheetData>
  <mergeCells count="4">
    <mergeCell ref="B1:F1"/>
    <mergeCell ref="B2:C2"/>
    <mergeCell ref="D24:F24"/>
    <mergeCell ref="D26:F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37"/>
  <sheetViews>
    <sheetView workbookViewId="0">
      <selection activeCell="J14" sqref="J14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1" t="s">
        <v>108</v>
      </c>
      <c r="C1" s="91"/>
      <c r="D1" s="91"/>
      <c r="E1" s="91"/>
      <c r="F1" s="91"/>
      <c r="H1" s="3"/>
    </row>
    <row r="2" spans="1:12" ht="15.75" x14ac:dyDescent="0.25">
      <c r="A2" s="4"/>
      <c r="B2" s="92"/>
      <c r="C2" s="92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42924</v>
      </c>
      <c r="B4" s="84">
        <v>8287</v>
      </c>
      <c r="C4" s="61" t="s">
        <v>104</v>
      </c>
      <c r="D4" s="17">
        <v>5453.52</v>
      </c>
      <c r="E4" s="18">
        <v>42926</v>
      </c>
      <c r="F4" s="19">
        <v>5453.52</v>
      </c>
      <c r="G4" s="20">
        <f>D4-F4</f>
        <v>0</v>
      </c>
      <c r="H4" s="3"/>
    </row>
    <row r="5" spans="1:12" ht="15.75" x14ac:dyDescent="0.25">
      <c r="A5" s="21">
        <v>42924</v>
      </c>
      <c r="B5" s="65">
        <v>8288</v>
      </c>
      <c r="C5" s="62" t="s">
        <v>105</v>
      </c>
      <c r="D5" s="24">
        <v>68</v>
      </c>
      <c r="E5" s="18">
        <v>42924</v>
      </c>
      <c r="F5" s="19">
        <v>68</v>
      </c>
      <c r="G5" s="25">
        <f>D5-F5</f>
        <v>0</v>
      </c>
      <c r="H5" s="2"/>
    </row>
    <row r="6" spans="1:12" ht="15.75" x14ac:dyDescent="0.25">
      <c r="A6" s="21">
        <v>42926</v>
      </c>
      <c r="B6" s="65">
        <v>8289</v>
      </c>
      <c r="C6" s="23" t="s">
        <v>102</v>
      </c>
      <c r="D6" s="24">
        <v>795</v>
      </c>
      <c r="E6" s="18">
        <v>42926</v>
      </c>
      <c r="F6" s="19">
        <v>795</v>
      </c>
      <c r="G6" s="25">
        <f>D6-F6</f>
        <v>0</v>
      </c>
      <c r="H6" s="2"/>
    </row>
    <row r="7" spans="1:12" ht="15.75" x14ac:dyDescent="0.25">
      <c r="A7" s="21">
        <v>42933</v>
      </c>
      <c r="B7" s="65">
        <v>8290</v>
      </c>
      <c r="C7" s="23" t="s">
        <v>7</v>
      </c>
      <c r="D7" s="24">
        <v>1717.04</v>
      </c>
      <c r="E7" s="18">
        <v>42937</v>
      </c>
      <c r="F7" s="19">
        <v>1717.04</v>
      </c>
      <c r="G7" s="25">
        <f t="shared" ref="G7:G19" si="0">D7-F7</f>
        <v>0</v>
      </c>
      <c r="H7" s="2"/>
      <c r="J7" s="27"/>
    </row>
    <row r="8" spans="1:12" ht="15.75" x14ac:dyDescent="0.25">
      <c r="A8" s="21">
        <v>42936</v>
      </c>
      <c r="B8" s="65">
        <v>8291</v>
      </c>
      <c r="C8" s="23" t="s">
        <v>7</v>
      </c>
      <c r="D8" s="24">
        <v>6412</v>
      </c>
      <c r="E8" s="18">
        <v>42937</v>
      </c>
      <c r="F8" s="19">
        <v>6412</v>
      </c>
      <c r="G8" s="25">
        <f t="shared" si="0"/>
        <v>0</v>
      </c>
      <c r="H8" s="2"/>
      <c r="J8" s="27"/>
    </row>
    <row r="9" spans="1:12" ht="15.75" x14ac:dyDescent="0.25">
      <c r="A9" s="21">
        <v>42936</v>
      </c>
      <c r="B9" s="65">
        <v>8292</v>
      </c>
      <c r="C9" s="23" t="s">
        <v>7</v>
      </c>
      <c r="D9" s="24">
        <v>1810.08</v>
      </c>
      <c r="E9" s="18">
        <v>42944</v>
      </c>
      <c r="F9" s="19">
        <v>1810.08</v>
      </c>
      <c r="G9" s="25">
        <f t="shared" si="0"/>
        <v>0</v>
      </c>
      <c r="H9" s="2"/>
      <c r="J9" s="27"/>
    </row>
    <row r="10" spans="1:12" ht="15.75" x14ac:dyDescent="0.25">
      <c r="A10" s="21">
        <v>42936</v>
      </c>
      <c r="B10" s="65">
        <v>8293</v>
      </c>
      <c r="C10" s="23" t="s">
        <v>7</v>
      </c>
      <c r="D10" s="24">
        <v>360</v>
      </c>
      <c r="E10" s="18">
        <v>42944</v>
      </c>
      <c r="F10" s="19">
        <v>360</v>
      </c>
      <c r="G10" s="25">
        <f t="shared" si="0"/>
        <v>0</v>
      </c>
      <c r="H10" s="2"/>
      <c r="J10" s="27"/>
    </row>
    <row r="11" spans="1:12" ht="15.75" x14ac:dyDescent="0.25">
      <c r="A11" s="21">
        <v>42938</v>
      </c>
      <c r="B11" s="65">
        <v>8294</v>
      </c>
      <c r="C11" s="23" t="s">
        <v>7</v>
      </c>
      <c r="D11" s="24">
        <v>1800</v>
      </c>
      <c r="E11" s="18">
        <v>42944</v>
      </c>
      <c r="F11" s="19">
        <v>1800</v>
      </c>
      <c r="G11" s="25">
        <f t="shared" si="0"/>
        <v>0</v>
      </c>
      <c r="H11" s="2"/>
      <c r="J11" s="27"/>
    </row>
    <row r="12" spans="1:12" ht="15.75" x14ac:dyDescent="0.25">
      <c r="A12" s="21">
        <v>42942</v>
      </c>
      <c r="B12" s="65">
        <v>8295</v>
      </c>
      <c r="C12" s="67" t="s">
        <v>11</v>
      </c>
      <c r="D12" s="24">
        <v>0</v>
      </c>
      <c r="E12" s="18"/>
      <c r="F12" s="19"/>
      <c r="G12" s="25">
        <f t="shared" si="0"/>
        <v>0</v>
      </c>
      <c r="H12" s="2"/>
      <c r="J12" s="27"/>
    </row>
    <row r="13" spans="1:12" ht="15.75" x14ac:dyDescent="0.25">
      <c r="A13" s="21">
        <v>42942</v>
      </c>
      <c r="B13" s="65">
        <v>8296</v>
      </c>
      <c r="C13" s="23" t="s">
        <v>7</v>
      </c>
      <c r="D13" s="24">
        <v>474.8</v>
      </c>
      <c r="E13" s="18">
        <v>42944</v>
      </c>
      <c r="F13" s="19">
        <v>474.8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42945</v>
      </c>
      <c r="B14" s="65">
        <v>8297</v>
      </c>
      <c r="C14" s="23" t="s">
        <v>7</v>
      </c>
      <c r="D14" s="24">
        <v>434</v>
      </c>
      <c r="E14" s="59">
        <v>42959</v>
      </c>
      <c r="F14" s="60">
        <v>434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42945</v>
      </c>
      <c r="B15" s="65">
        <v>8298</v>
      </c>
      <c r="C15" s="23" t="s">
        <v>7</v>
      </c>
      <c r="D15" s="24">
        <v>1444</v>
      </c>
      <c r="E15" s="59">
        <v>42948</v>
      </c>
      <c r="F15" s="60">
        <v>1444</v>
      </c>
      <c r="G15" s="25">
        <f t="shared" si="0"/>
        <v>0</v>
      </c>
      <c r="H15" s="2"/>
      <c r="J15" s="27"/>
      <c r="L15" s="28"/>
    </row>
    <row r="16" spans="1:12" ht="15.75" x14ac:dyDescent="0.25">
      <c r="A16" s="21">
        <v>42947</v>
      </c>
      <c r="B16" s="65">
        <v>8299</v>
      </c>
      <c r="C16" s="23" t="s">
        <v>106</v>
      </c>
      <c r="D16" s="24">
        <v>1597.68</v>
      </c>
      <c r="E16" s="18">
        <v>42947</v>
      </c>
      <c r="F16" s="19">
        <v>1597.68</v>
      </c>
      <c r="G16" s="25">
        <f t="shared" si="0"/>
        <v>0</v>
      </c>
      <c r="H16" s="2"/>
      <c r="I16" s="29"/>
      <c r="J16" s="30"/>
      <c r="K16" s="2"/>
      <c r="L16" s="31"/>
    </row>
    <row r="17" spans="1:9" ht="15.75" x14ac:dyDescent="0.25">
      <c r="A17" s="21">
        <v>42947</v>
      </c>
      <c r="B17" s="65">
        <v>8300</v>
      </c>
      <c r="C17" s="23" t="s">
        <v>107</v>
      </c>
      <c r="D17" s="24">
        <v>2430.58</v>
      </c>
      <c r="E17" s="18">
        <v>42947</v>
      </c>
      <c r="F17" s="19">
        <v>2430.58</v>
      </c>
      <c r="G17" s="25">
        <f t="shared" si="0"/>
        <v>0</v>
      </c>
      <c r="H17" s="2"/>
    </row>
    <row r="18" spans="1:9" ht="15.75" x14ac:dyDescent="0.25">
      <c r="A18" s="21">
        <v>42947</v>
      </c>
      <c r="B18" s="65">
        <v>8301</v>
      </c>
      <c r="C18" s="23" t="s">
        <v>33</v>
      </c>
      <c r="D18" s="24">
        <v>3768.83</v>
      </c>
      <c r="E18" s="18">
        <v>42947</v>
      </c>
      <c r="F18" s="19">
        <v>3768.83</v>
      </c>
      <c r="G18" s="25">
        <f t="shared" si="0"/>
        <v>0</v>
      </c>
      <c r="H18" s="2"/>
    </row>
    <row r="19" spans="1:9" ht="16.5" thickBot="1" x14ac:dyDescent="0.3">
      <c r="A19" s="37"/>
      <c r="B19" s="74"/>
      <c r="C19" s="75"/>
      <c r="D19" s="76"/>
      <c r="E19" s="77"/>
      <c r="F19" s="76"/>
      <c r="G19" s="78">
        <f t="shared" si="0"/>
        <v>0</v>
      </c>
      <c r="H19" s="3"/>
      <c r="I19"/>
    </row>
    <row r="20" spans="1:9" ht="15.75" thickTop="1" x14ac:dyDescent="0.25">
      <c r="A20" s="43"/>
      <c r="B20" s="44"/>
      <c r="C20" s="3"/>
      <c r="D20" s="45">
        <f>SUM(D4:D19)</f>
        <v>28565.53</v>
      </c>
      <c r="E20" s="46"/>
      <c r="F20" s="45">
        <f>SUM(F4:F19)</f>
        <v>28565.53</v>
      </c>
      <c r="G20" s="47"/>
      <c r="H20" s="3"/>
      <c r="I20"/>
    </row>
    <row r="21" spans="1:9" x14ac:dyDescent="0.25">
      <c r="A21" s="43"/>
      <c r="B21" s="44"/>
      <c r="C21" s="3"/>
      <c r="D21" s="48"/>
      <c r="E21" s="49"/>
      <c r="F21" s="48"/>
      <c r="G21" s="47"/>
      <c r="H21" s="3"/>
      <c r="I21"/>
    </row>
    <row r="22" spans="1:9" ht="30" x14ac:dyDescent="0.25">
      <c r="A22" s="43"/>
      <c r="B22" s="44"/>
      <c r="C22" s="3"/>
      <c r="D22" s="50" t="s">
        <v>13</v>
      </c>
      <c r="E22" s="49"/>
      <c r="F22" s="51" t="s">
        <v>14</v>
      </c>
      <c r="G22" s="47"/>
      <c r="H22" s="3"/>
      <c r="I22"/>
    </row>
    <row r="23" spans="1:9" ht="15.75" thickBot="1" x14ac:dyDescent="0.3">
      <c r="A23" s="43"/>
      <c r="B23" s="44"/>
      <c r="C23" s="3"/>
      <c r="D23" s="50"/>
      <c r="E23" s="49"/>
      <c r="F23" s="51"/>
      <c r="G23" s="47"/>
      <c r="H23" s="3"/>
      <c r="I23"/>
    </row>
    <row r="24" spans="1:9" ht="21.75" thickBot="1" x14ac:dyDescent="0.4">
      <c r="A24" s="43"/>
      <c r="B24" s="44"/>
      <c r="C24" s="3"/>
      <c r="D24" s="93">
        <f>D20-F20</f>
        <v>0</v>
      </c>
      <c r="E24" s="94"/>
      <c r="F24" s="95"/>
      <c r="H24" s="3"/>
      <c r="I24"/>
    </row>
    <row r="25" spans="1:9" x14ac:dyDescent="0.25">
      <c r="A25" s="43"/>
      <c r="B25" s="44"/>
      <c r="C25" s="3"/>
      <c r="D25" s="48"/>
      <c r="E25" s="49"/>
      <c r="F25" s="48"/>
      <c r="H25" s="3"/>
      <c r="I25"/>
    </row>
    <row r="26" spans="1:9" ht="18.75" x14ac:dyDescent="0.3">
      <c r="A26" s="43"/>
      <c r="B26" s="44"/>
      <c r="C26" s="3"/>
      <c r="D26" s="96" t="s">
        <v>15</v>
      </c>
      <c r="E26" s="96"/>
      <c r="F26" s="96"/>
      <c r="H26" s="3"/>
      <c r="I26"/>
    </row>
    <row r="27" spans="1:9" x14ac:dyDescent="0.25">
      <c r="A27" s="43"/>
      <c r="B27" s="44"/>
      <c r="C27" s="3"/>
      <c r="D27" s="48"/>
      <c r="E27" s="49"/>
      <c r="F27" s="48"/>
      <c r="H27" s="3"/>
      <c r="I27"/>
    </row>
    <row r="28" spans="1:9" x14ac:dyDescent="0.25">
      <c r="A28" s="43"/>
      <c r="B28" s="44"/>
      <c r="C28" s="3"/>
      <c r="D28" s="48"/>
      <c r="E28" s="49"/>
      <c r="F28" s="48"/>
      <c r="H28" s="3"/>
      <c r="I28"/>
    </row>
    <row r="29" spans="1:9" x14ac:dyDescent="0.25">
      <c r="A29" s="43"/>
      <c r="B29" s="44"/>
      <c r="C29" s="3"/>
      <c r="D29" s="48"/>
      <c r="E29" s="49"/>
      <c r="F29" s="48"/>
      <c r="H29" s="3"/>
      <c r="I29"/>
    </row>
    <row r="30" spans="1:9" x14ac:dyDescent="0.25">
      <c r="A30" s="43"/>
      <c r="B30" s="44"/>
      <c r="C30" s="3"/>
      <c r="D30" s="48"/>
      <c r="E30" s="49"/>
      <c r="F30" s="48"/>
      <c r="H30" s="3"/>
      <c r="I30"/>
    </row>
    <row r="31" spans="1:9" x14ac:dyDescent="0.25">
      <c r="A31" s="43"/>
      <c r="B31" s="44"/>
      <c r="C31" s="3"/>
      <c r="D31" s="48"/>
      <c r="E31" s="49"/>
      <c r="F31" s="48"/>
      <c r="H31" s="3"/>
      <c r="I31"/>
    </row>
    <row r="32" spans="1:9" x14ac:dyDescent="0.25">
      <c r="A32" s="43"/>
      <c r="B32" s="44"/>
      <c r="C32" s="3"/>
      <c r="D32" s="48"/>
      <c r="E32" s="49"/>
      <c r="F32" s="48"/>
      <c r="H32" s="3"/>
      <c r="I32"/>
    </row>
    <row r="33" spans="1:9" x14ac:dyDescent="0.25">
      <c r="A33" s="43"/>
      <c r="B33" s="44"/>
      <c r="C33" s="3"/>
      <c r="D33" s="48"/>
      <c r="E33" s="49"/>
      <c r="F33" s="4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</sheetData>
  <mergeCells count="4">
    <mergeCell ref="B1:F1"/>
    <mergeCell ref="B2:C2"/>
    <mergeCell ref="D24:F24"/>
    <mergeCell ref="D26:F2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38"/>
  <sheetViews>
    <sheetView tabSelected="1" workbookViewId="0">
      <selection activeCell="D19" sqref="D19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1" t="s">
        <v>109</v>
      </c>
      <c r="C1" s="91"/>
      <c r="D1" s="91"/>
      <c r="E1" s="91"/>
      <c r="F1" s="91"/>
      <c r="H1" s="3"/>
    </row>
    <row r="2" spans="1:12" ht="15.75" x14ac:dyDescent="0.25">
      <c r="A2" s="4"/>
      <c r="B2" s="92"/>
      <c r="C2" s="92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42951</v>
      </c>
      <c r="B4" s="84">
        <v>8302</v>
      </c>
      <c r="C4" s="61" t="s">
        <v>110</v>
      </c>
      <c r="D4" s="17">
        <v>1562.86</v>
      </c>
      <c r="E4" s="18">
        <v>42954</v>
      </c>
      <c r="F4" s="19">
        <v>1562.86</v>
      </c>
      <c r="G4" s="20">
        <f>D4-F4</f>
        <v>0</v>
      </c>
      <c r="H4" s="3"/>
    </row>
    <row r="5" spans="1:12" ht="15.75" x14ac:dyDescent="0.25">
      <c r="A5" s="21">
        <v>42959</v>
      </c>
      <c r="B5" s="65">
        <v>8303</v>
      </c>
      <c r="C5" s="62" t="s">
        <v>7</v>
      </c>
      <c r="D5" s="24">
        <v>5694.24</v>
      </c>
      <c r="E5" s="18">
        <v>42959</v>
      </c>
      <c r="F5" s="19">
        <v>5694.24</v>
      </c>
      <c r="G5" s="25">
        <f>D5-F5</f>
        <v>0</v>
      </c>
      <c r="H5" s="2"/>
    </row>
    <row r="6" spans="1:12" ht="15.75" x14ac:dyDescent="0.25">
      <c r="A6" s="21">
        <v>42960</v>
      </c>
      <c r="B6" s="65">
        <v>8304</v>
      </c>
      <c r="C6" s="23" t="s">
        <v>103</v>
      </c>
      <c r="D6" s="24">
        <v>2070</v>
      </c>
      <c r="E6" s="18">
        <v>42960</v>
      </c>
      <c r="F6" s="19">
        <v>2070</v>
      </c>
      <c r="G6" s="25">
        <f>D6-F6</f>
        <v>0</v>
      </c>
      <c r="H6" s="2"/>
    </row>
    <row r="7" spans="1:12" ht="15.75" x14ac:dyDescent="0.25">
      <c r="A7" s="21">
        <v>42961</v>
      </c>
      <c r="B7" s="65">
        <v>8305</v>
      </c>
      <c r="C7" s="23" t="s">
        <v>7</v>
      </c>
      <c r="D7" s="24">
        <v>3045.44</v>
      </c>
      <c r="E7" s="18">
        <v>42964</v>
      </c>
      <c r="F7" s="19">
        <v>3045.44</v>
      </c>
      <c r="G7" s="25">
        <f t="shared" ref="G7:G20" si="0">D7-F7</f>
        <v>0</v>
      </c>
      <c r="H7" s="2"/>
      <c r="J7" s="27"/>
    </row>
    <row r="8" spans="1:12" ht="15.75" x14ac:dyDescent="0.25">
      <c r="A8" s="21">
        <v>42962</v>
      </c>
      <c r="B8" s="65">
        <v>8306</v>
      </c>
      <c r="C8" s="23" t="s">
        <v>23</v>
      </c>
      <c r="D8" s="24">
        <v>3497.62</v>
      </c>
      <c r="E8" s="18">
        <v>42962</v>
      </c>
      <c r="F8" s="19">
        <v>3497.62</v>
      </c>
      <c r="G8" s="25">
        <f t="shared" si="0"/>
        <v>0</v>
      </c>
      <c r="H8" s="2"/>
      <c r="J8" s="27"/>
    </row>
    <row r="9" spans="1:12" ht="15.75" x14ac:dyDescent="0.25">
      <c r="A9" s="21">
        <v>42964</v>
      </c>
      <c r="B9" s="65">
        <v>8307</v>
      </c>
      <c r="C9" s="23" t="s">
        <v>7</v>
      </c>
      <c r="D9" s="24">
        <v>2862.65</v>
      </c>
      <c r="E9" s="18">
        <v>42967</v>
      </c>
      <c r="F9" s="19">
        <v>2862.65</v>
      </c>
      <c r="G9" s="25">
        <f t="shared" si="0"/>
        <v>0</v>
      </c>
      <c r="H9" s="2"/>
      <c r="J9" s="27"/>
    </row>
    <row r="10" spans="1:12" ht="15.75" x14ac:dyDescent="0.25">
      <c r="A10" s="21">
        <v>42966</v>
      </c>
      <c r="B10" s="65">
        <v>8308</v>
      </c>
      <c r="C10" s="23" t="s">
        <v>23</v>
      </c>
      <c r="D10" s="24">
        <v>4068</v>
      </c>
      <c r="E10" s="18">
        <v>42966</v>
      </c>
      <c r="F10" s="19">
        <v>4068</v>
      </c>
      <c r="G10" s="25">
        <f t="shared" si="0"/>
        <v>0</v>
      </c>
      <c r="H10" s="2"/>
      <c r="J10" s="27"/>
    </row>
    <row r="11" spans="1:12" ht="15.75" x14ac:dyDescent="0.25">
      <c r="A11" s="21">
        <v>42966</v>
      </c>
      <c r="B11" s="65">
        <v>8309</v>
      </c>
      <c r="C11" s="23" t="s">
        <v>7</v>
      </c>
      <c r="D11" s="24">
        <v>3685.52</v>
      </c>
      <c r="E11" s="18">
        <v>42968</v>
      </c>
      <c r="F11" s="19">
        <v>3685.52</v>
      </c>
      <c r="G11" s="25">
        <f t="shared" si="0"/>
        <v>0</v>
      </c>
      <c r="H11" s="2"/>
      <c r="J11" s="27"/>
    </row>
    <row r="12" spans="1:12" ht="15.75" x14ac:dyDescent="0.25">
      <c r="A12" s="21">
        <v>42968</v>
      </c>
      <c r="B12" s="65">
        <v>8310</v>
      </c>
      <c r="C12" s="26" t="s">
        <v>111</v>
      </c>
      <c r="D12" s="24">
        <v>2582.2800000000002</v>
      </c>
      <c r="E12" s="18">
        <v>42968</v>
      </c>
      <c r="F12" s="89">
        <v>2582.2800000000002</v>
      </c>
      <c r="G12" s="25">
        <f t="shared" si="0"/>
        <v>0</v>
      </c>
      <c r="H12" s="2"/>
      <c r="J12" s="27"/>
    </row>
    <row r="13" spans="1:12" ht="15.75" x14ac:dyDescent="0.25">
      <c r="A13" s="21">
        <v>42972</v>
      </c>
      <c r="B13" s="65">
        <v>8311</v>
      </c>
      <c r="C13" s="23" t="s">
        <v>7</v>
      </c>
      <c r="D13" s="24">
        <v>3638.88</v>
      </c>
      <c r="E13" s="18">
        <v>42974</v>
      </c>
      <c r="F13" s="19">
        <v>3638.88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42972</v>
      </c>
      <c r="B14" s="65">
        <v>8312</v>
      </c>
      <c r="C14" s="23" t="s">
        <v>112</v>
      </c>
      <c r="D14" s="24">
        <v>7338.24</v>
      </c>
      <c r="E14" s="18">
        <v>42972</v>
      </c>
      <c r="F14" s="19">
        <v>7338.24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42975</v>
      </c>
      <c r="B15" s="65">
        <v>8313</v>
      </c>
      <c r="C15" s="23" t="s">
        <v>112</v>
      </c>
      <c r="D15" s="24">
        <v>6496.2</v>
      </c>
      <c r="E15" s="18"/>
      <c r="F15" s="19"/>
      <c r="G15" s="25">
        <f t="shared" si="0"/>
        <v>6496.2</v>
      </c>
      <c r="H15" s="2"/>
      <c r="J15" s="27"/>
      <c r="L15" s="28"/>
    </row>
    <row r="16" spans="1:12" ht="15.75" x14ac:dyDescent="0.25">
      <c r="A16" s="21">
        <v>42975</v>
      </c>
      <c r="B16" s="65">
        <v>8314</v>
      </c>
      <c r="C16" s="23" t="s">
        <v>7</v>
      </c>
      <c r="D16" s="24">
        <v>5006.88</v>
      </c>
      <c r="E16" s="68"/>
      <c r="F16" s="90"/>
      <c r="G16" s="25">
        <f t="shared" si="0"/>
        <v>5006.88</v>
      </c>
      <c r="H16" s="2"/>
      <c r="J16" s="27"/>
      <c r="L16" s="28"/>
    </row>
    <row r="17" spans="1:12" ht="15.75" x14ac:dyDescent="0.25">
      <c r="A17" s="21">
        <v>42975</v>
      </c>
      <c r="B17" s="65">
        <v>8315</v>
      </c>
      <c r="C17" s="23" t="s">
        <v>7</v>
      </c>
      <c r="D17" s="24">
        <v>2184.6</v>
      </c>
      <c r="E17" s="18"/>
      <c r="F17" s="19"/>
      <c r="G17" s="25">
        <f t="shared" si="0"/>
        <v>2184.6</v>
      </c>
      <c r="H17" s="2"/>
      <c r="I17" s="29"/>
      <c r="J17" s="30"/>
      <c r="K17" s="2"/>
      <c r="L17" s="31"/>
    </row>
    <row r="18" spans="1:12" ht="15.75" x14ac:dyDescent="0.25">
      <c r="A18" s="21">
        <v>42978</v>
      </c>
      <c r="B18" s="65">
        <v>8316</v>
      </c>
      <c r="C18" s="23" t="s">
        <v>7</v>
      </c>
      <c r="D18" s="24">
        <v>1996.16</v>
      </c>
      <c r="E18" s="18"/>
      <c r="F18" s="19"/>
      <c r="G18" s="25">
        <f t="shared" si="0"/>
        <v>1996.16</v>
      </c>
      <c r="H18" s="2"/>
    </row>
    <row r="19" spans="1:12" ht="15.75" x14ac:dyDescent="0.25">
      <c r="A19" s="21"/>
      <c r="B19" s="65"/>
      <c r="C19" s="23"/>
      <c r="D19" s="24"/>
      <c r="E19" s="18"/>
      <c r="F19" s="19"/>
      <c r="G19" s="25">
        <f t="shared" si="0"/>
        <v>0</v>
      </c>
      <c r="H19" s="2"/>
    </row>
    <row r="20" spans="1:12" ht="16.5" thickBot="1" x14ac:dyDescent="0.3">
      <c r="A20" s="37"/>
      <c r="B20" s="74"/>
      <c r="C20" s="75"/>
      <c r="D20" s="76"/>
      <c r="E20" s="77"/>
      <c r="F20" s="76"/>
      <c r="G20" s="78">
        <f t="shared" si="0"/>
        <v>0</v>
      </c>
      <c r="H20" s="3"/>
      <c r="I20"/>
    </row>
    <row r="21" spans="1:12" ht="15.75" thickTop="1" x14ac:dyDescent="0.25">
      <c r="A21" s="43"/>
      <c r="B21" s="44"/>
      <c r="C21" s="3"/>
      <c r="D21" s="45">
        <f>SUM(D4:D20)</f>
        <v>55729.57</v>
      </c>
      <c r="E21" s="46"/>
      <c r="F21" s="45">
        <f>SUM(F4:F20)</f>
        <v>40045.730000000003</v>
      </c>
      <c r="G21" s="47"/>
      <c r="H21" s="3"/>
      <c r="I21"/>
    </row>
    <row r="22" spans="1:12" x14ac:dyDescent="0.25">
      <c r="A22" s="43"/>
      <c r="B22" s="44"/>
      <c r="C22" s="3"/>
      <c r="D22" s="48"/>
      <c r="E22" s="49"/>
      <c r="F22" s="48"/>
      <c r="G22" s="47"/>
      <c r="H22" s="3"/>
      <c r="I22"/>
    </row>
    <row r="23" spans="1:12" ht="30" x14ac:dyDescent="0.25">
      <c r="A23" s="43"/>
      <c r="B23" s="44"/>
      <c r="C23" s="3"/>
      <c r="D23" s="50" t="s">
        <v>13</v>
      </c>
      <c r="E23" s="49"/>
      <c r="F23" s="51" t="s">
        <v>14</v>
      </c>
      <c r="G23" s="47"/>
      <c r="H23" s="3"/>
      <c r="I23"/>
    </row>
    <row r="24" spans="1:12" ht="15.75" thickBot="1" x14ac:dyDescent="0.3">
      <c r="A24" s="43"/>
      <c r="B24" s="44"/>
      <c r="C24" s="3"/>
      <c r="D24" s="50"/>
      <c r="E24" s="49"/>
      <c r="F24" s="51"/>
      <c r="G24" s="47"/>
      <c r="H24" s="3"/>
      <c r="I24"/>
    </row>
    <row r="25" spans="1:12" ht="21.75" thickBot="1" x14ac:dyDescent="0.4">
      <c r="A25" s="43"/>
      <c r="B25" s="44"/>
      <c r="C25" s="3"/>
      <c r="D25" s="93">
        <f>D21-F21</f>
        <v>15683.839999999997</v>
      </c>
      <c r="E25" s="94"/>
      <c r="F25" s="95"/>
      <c r="H25" s="3"/>
      <c r="I25"/>
    </row>
    <row r="26" spans="1:12" x14ac:dyDescent="0.25">
      <c r="A26" s="43"/>
      <c r="B26" s="44"/>
      <c r="C26" s="3"/>
      <c r="D26" s="48"/>
      <c r="E26" s="49"/>
      <c r="F26" s="48"/>
      <c r="H26" s="3"/>
      <c r="I26"/>
    </row>
    <row r="27" spans="1:12" ht="18.75" x14ac:dyDescent="0.3">
      <c r="A27" s="43"/>
      <c r="B27" s="44"/>
      <c r="C27" s="3"/>
      <c r="D27" s="96" t="s">
        <v>15</v>
      </c>
      <c r="E27" s="96"/>
      <c r="F27" s="96"/>
      <c r="H27" s="3"/>
      <c r="I27"/>
    </row>
    <row r="28" spans="1:12" x14ac:dyDescent="0.25">
      <c r="A28" s="43"/>
      <c r="B28" s="44"/>
      <c r="C28" s="3"/>
      <c r="D28" s="48"/>
      <c r="E28" s="49"/>
      <c r="F28" s="48"/>
      <c r="H28" s="3"/>
      <c r="I28"/>
    </row>
    <row r="29" spans="1:12" x14ac:dyDescent="0.25">
      <c r="A29" s="43"/>
      <c r="B29" s="44"/>
      <c r="C29" s="3"/>
      <c r="D29" s="48"/>
      <c r="E29" s="49"/>
      <c r="F29" s="48"/>
      <c r="H29" s="3"/>
      <c r="I29"/>
    </row>
    <row r="30" spans="1:12" x14ac:dyDescent="0.25">
      <c r="A30" s="43"/>
      <c r="B30" s="44"/>
      <c r="C30" s="3"/>
      <c r="D30" s="48"/>
      <c r="E30" s="49"/>
      <c r="F30" s="48"/>
      <c r="H30" s="3"/>
      <c r="I30"/>
    </row>
    <row r="31" spans="1:12" x14ac:dyDescent="0.25">
      <c r="A31" s="43"/>
      <c r="B31" s="44"/>
      <c r="C31" s="3"/>
      <c r="D31" s="48"/>
      <c r="E31" s="49"/>
      <c r="F31" s="48"/>
      <c r="H31" s="3"/>
      <c r="I31"/>
    </row>
    <row r="32" spans="1:12" x14ac:dyDescent="0.25">
      <c r="A32" s="43"/>
      <c r="B32" s="44"/>
      <c r="C32" s="3"/>
      <c r="D32" s="48"/>
      <c r="E32" s="49"/>
      <c r="F32" s="48"/>
      <c r="H32" s="3"/>
      <c r="I32"/>
    </row>
    <row r="33" spans="1:9" x14ac:dyDescent="0.25">
      <c r="A33" s="43"/>
      <c r="B33" s="44"/>
      <c r="C33" s="3"/>
      <c r="D33" s="48"/>
      <c r="E33" s="49"/>
      <c r="F33" s="4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  <row r="38" spans="1:9" x14ac:dyDescent="0.25">
      <c r="A38" s="43"/>
      <c r="B38" s="44"/>
      <c r="C38" s="3"/>
      <c r="D38" s="48"/>
      <c r="E38" s="49"/>
      <c r="F38" s="48"/>
      <c r="H38" s="3"/>
      <c r="I38"/>
    </row>
  </sheetData>
  <mergeCells count="4">
    <mergeCell ref="B1:F1"/>
    <mergeCell ref="B2:C2"/>
    <mergeCell ref="D25:F25"/>
    <mergeCell ref="D27:F27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2017    </vt:lpstr>
      <vt:lpstr>FEBRERO  2017  </vt:lpstr>
      <vt:lpstr>MARZO   2017   </vt:lpstr>
      <vt:lpstr>ABRIL   2017    </vt:lpstr>
      <vt:lpstr>MAYO  2017     </vt:lpstr>
      <vt:lpstr>J U N I O     2017  </vt:lpstr>
      <vt:lpstr>J U L I O     2017   </vt:lpstr>
      <vt:lpstr>A G O S T O     2017    </vt:lpstr>
      <vt:lpstr>Hoja1</vt:lpstr>
      <vt:lpstr>Hoja2</vt:lpstr>
      <vt:lpstr>Hoja3</vt:lpstr>
      <vt:lpstr>Hoja5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2017-01-14T17:29:48Z</dcterms:created>
  <dcterms:modified xsi:type="dcterms:W3CDTF">2017-09-07T19:04:55Z</dcterms:modified>
</cp:coreProperties>
</file>