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9 SEPTIEMBRE 2017\"/>
    </mc:Choice>
  </mc:AlternateContent>
  <bookViews>
    <workbookView xWindow="0" yWindow="0" windowWidth="24000" windowHeight="9735" firstSheet="4" activeTab="8"/>
  </bookViews>
  <sheets>
    <sheet name="ENERO  2017   " sheetId="1" r:id="rId1"/>
    <sheet name="FEBRERO 2017    " sheetId="2" r:id="rId2"/>
    <sheet name="MARZO   2 0 1 7      " sheetId="3" r:id="rId3"/>
    <sheet name="ABRIL 2 0 1 7   " sheetId="4" r:id="rId4"/>
    <sheet name="MAYO  2 0 1 7   " sheetId="5" r:id="rId5"/>
    <sheet name="J U N I O   2 0 1 7    " sheetId="7" r:id="rId6"/>
    <sheet name="J U L I O   2017" sheetId="8" r:id="rId7"/>
    <sheet name="AGOSTO   2017     " sheetId="9" r:id="rId8"/>
    <sheet name="SEPTIEMBRE  2017     " sheetId="11" r:id="rId9"/>
    <sheet name="Hoja3" sheetId="12" r:id="rId10"/>
    <sheet name="Hoja2" sheetId="10" r:id="rId11"/>
    <sheet name="Hoja5" sheetId="6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1" l="1"/>
  <c r="L33" i="11" s="1"/>
  <c r="G33" i="11"/>
  <c r="M33" i="11" s="1"/>
  <c r="H32" i="11"/>
  <c r="L32" i="11" s="1"/>
  <c r="G32" i="11"/>
  <c r="M32" i="11" s="1"/>
  <c r="H31" i="11"/>
  <c r="L31" i="11" s="1"/>
  <c r="G31" i="11"/>
  <c r="M31" i="11" s="1"/>
  <c r="H30" i="11"/>
  <c r="L30" i="11" s="1"/>
  <c r="G30" i="11"/>
  <c r="M30" i="11" s="1"/>
  <c r="H29" i="11"/>
  <c r="L29" i="11" s="1"/>
  <c r="G29" i="11"/>
  <c r="M29" i="11" s="1"/>
  <c r="H28" i="11"/>
  <c r="L28" i="11" s="1"/>
  <c r="G28" i="11"/>
  <c r="M28" i="11" s="1"/>
  <c r="H27" i="11"/>
  <c r="L27" i="11" s="1"/>
  <c r="G27" i="11"/>
  <c r="M27" i="11" s="1"/>
  <c r="H26" i="11"/>
  <c r="L26" i="11" s="1"/>
  <c r="G26" i="11"/>
  <c r="M26" i="11" s="1"/>
  <c r="H25" i="11"/>
  <c r="L25" i="11" s="1"/>
  <c r="G25" i="11"/>
  <c r="M25" i="11" s="1"/>
  <c r="H24" i="11"/>
  <c r="L24" i="11" s="1"/>
  <c r="G24" i="11"/>
  <c r="M24" i="11" s="1"/>
  <c r="H23" i="11"/>
  <c r="L23" i="11" s="1"/>
  <c r="G23" i="11"/>
  <c r="M23" i="11" s="1"/>
  <c r="H22" i="11"/>
  <c r="L22" i="11" s="1"/>
  <c r="G22" i="11"/>
  <c r="M22" i="11" s="1"/>
  <c r="H21" i="11"/>
  <c r="L21" i="11" s="1"/>
  <c r="G21" i="11"/>
  <c r="M21" i="11" s="1"/>
  <c r="H20" i="11"/>
  <c r="L20" i="11" s="1"/>
  <c r="G20" i="11"/>
  <c r="M20" i="11" s="1"/>
  <c r="H19" i="11"/>
  <c r="L19" i="11" s="1"/>
  <c r="G19" i="11"/>
  <c r="M19" i="11" s="1"/>
  <c r="H18" i="11"/>
  <c r="L18" i="11" s="1"/>
  <c r="G18" i="11"/>
  <c r="M18" i="11" s="1"/>
  <c r="H17" i="11"/>
  <c r="L17" i="11" s="1"/>
  <c r="G17" i="11"/>
  <c r="M17" i="11" s="1"/>
  <c r="H16" i="11"/>
  <c r="L16" i="11" s="1"/>
  <c r="G16" i="11"/>
  <c r="M16" i="11" s="1"/>
  <c r="H15" i="11"/>
  <c r="L15" i="11" s="1"/>
  <c r="G15" i="11"/>
  <c r="M15" i="11" s="1"/>
  <c r="H14" i="11"/>
  <c r="L14" i="11" s="1"/>
  <c r="G14" i="11"/>
  <c r="M14" i="11" s="1"/>
  <c r="H13" i="11"/>
  <c r="L13" i="11" s="1"/>
  <c r="G13" i="11"/>
  <c r="M13" i="11" s="1"/>
  <c r="H12" i="11"/>
  <c r="L12" i="11" s="1"/>
  <c r="G12" i="11"/>
  <c r="M12" i="11" s="1"/>
  <c r="H11" i="11"/>
  <c r="L11" i="11" s="1"/>
  <c r="G11" i="11"/>
  <c r="M11" i="11" s="1"/>
  <c r="H10" i="11"/>
  <c r="G10" i="11"/>
  <c r="M10" i="11" s="1"/>
  <c r="H9" i="11"/>
  <c r="L9" i="11" s="1"/>
  <c r="G9" i="11"/>
  <c r="M9" i="11" s="1"/>
  <c r="M8" i="11"/>
  <c r="H8" i="11"/>
  <c r="L8" i="11" s="1"/>
  <c r="G8" i="11"/>
  <c r="H7" i="11"/>
  <c r="L7" i="11" s="1"/>
  <c r="G7" i="11"/>
  <c r="M7" i="11" s="1"/>
  <c r="H6" i="11"/>
  <c r="L6" i="11" s="1"/>
  <c r="G6" i="11"/>
  <c r="M6" i="11" s="1"/>
  <c r="H5" i="11"/>
  <c r="L5" i="11" s="1"/>
  <c r="G5" i="11"/>
  <c r="M5" i="11" s="1"/>
  <c r="M33" i="9" l="1"/>
  <c r="H33" i="9"/>
  <c r="L33" i="9" s="1"/>
  <c r="G33" i="9"/>
  <c r="M32" i="9"/>
  <c r="H32" i="9"/>
  <c r="L32" i="9" s="1"/>
  <c r="G32" i="9"/>
  <c r="H31" i="9"/>
  <c r="L31" i="9" s="1"/>
  <c r="G31" i="9"/>
  <c r="M31" i="9" s="1"/>
  <c r="H30" i="9"/>
  <c r="L30" i="9" s="1"/>
  <c r="G30" i="9"/>
  <c r="M30" i="9" s="1"/>
  <c r="H29" i="9"/>
  <c r="L29" i="9" s="1"/>
  <c r="G29" i="9"/>
  <c r="M29" i="9" s="1"/>
  <c r="H28" i="9"/>
  <c r="L28" i="9" s="1"/>
  <c r="G28" i="9"/>
  <c r="M28" i="9" s="1"/>
  <c r="M27" i="9"/>
  <c r="H27" i="9"/>
  <c r="L27" i="9" s="1"/>
  <c r="G27" i="9"/>
  <c r="H26" i="9"/>
  <c r="L26" i="9" s="1"/>
  <c r="G26" i="9"/>
  <c r="M26" i="9" s="1"/>
  <c r="H25" i="9"/>
  <c r="L25" i="9" s="1"/>
  <c r="G25" i="9"/>
  <c r="M25" i="9" s="1"/>
  <c r="H24" i="9"/>
  <c r="L24" i="9" s="1"/>
  <c r="G24" i="9"/>
  <c r="M24" i="9" s="1"/>
  <c r="M23" i="9"/>
  <c r="H23" i="9"/>
  <c r="L23" i="9" s="1"/>
  <c r="G23" i="9"/>
  <c r="H22" i="9"/>
  <c r="L22" i="9" s="1"/>
  <c r="G22" i="9"/>
  <c r="M22" i="9" s="1"/>
  <c r="H21" i="9"/>
  <c r="L21" i="9" s="1"/>
  <c r="G21" i="9"/>
  <c r="M21" i="9" s="1"/>
  <c r="M20" i="9"/>
  <c r="H20" i="9"/>
  <c r="L20" i="9" s="1"/>
  <c r="G20" i="9"/>
  <c r="H19" i="9"/>
  <c r="L19" i="9" s="1"/>
  <c r="G19" i="9"/>
  <c r="M19" i="9" s="1"/>
  <c r="H18" i="9"/>
  <c r="L18" i="9" s="1"/>
  <c r="G18" i="9"/>
  <c r="M18" i="9" s="1"/>
  <c r="H17" i="9"/>
  <c r="L17" i="9" s="1"/>
  <c r="G17" i="9"/>
  <c r="M17" i="9" s="1"/>
  <c r="H16" i="9"/>
  <c r="L16" i="9" s="1"/>
  <c r="G16" i="9"/>
  <c r="M16" i="9" s="1"/>
  <c r="H15" i="9"/>
  <c r="L15" i="9" s="1"/>
  <c r="G15" i="9"/>
  <c r="M15" i="9" s="1"/>
  <c r="H14" i="9"/>
  <c r="L14" i="9" s="1"/>
  <c r="G14" i="9"/>
  <c r="M14" i="9" s="1"/>
  <c r="H13" i="9"/>
  <c r="L13" i="9" s="1"/>
  <c r="G13" i="9"/>
  <c r="M13" i="9" s="1"/>
  <c r="M12" i="9"/>
  <c r="H12" i="9"/>
  <c r="L12" i="9" s="1"/>
  <c r="G12" i="9"/>
  <c r="M11" i="9"/>
  <c r="H11" i="9"/>
  <c r="L11" i="9" s="1"/>
  <c r="G11" i="9"/>
  <c r="H10" i="9"/>
  <c r="G10" i="9"/>
  <c r="M10" i="9" s="1"/>
  <c r="H9" i="9"/>
  <c r="L9" i="9" s="1"/>
  <c r="G9" i="9"/>
  <c r="M9" i="9" s="1"/>
  <c r="H8" i="9"/>
  <c r="L8" i="9" s="1"/>
  <c r="G8" i="9"/>
  <c r="M8" i="9" s="1"/>
  <c r="H7" i="9"/>
  <c r="L7" i="9" s="1"/>
  <c r="G7" i="9"/>
  <c r="M7" i="9" s="1"/>
  <c r="H6" i="9"/>
  <c r="L6" i="9" s="1"/>
  <c r="G6" i="9"/>
  <c r="M6" i="9" s="1"/>
  <c r="H5" i="9"/>
  <c r="L5" i="9" s="1"/>
  <c r="G5" i="9"/>
  <c r="M5" i="9" s="1"/>
  <c r="H33" i="8" l="1"/>
  <c r="L33" i="8" s="1"/>
  <c r="G33" i="8"/>
  <c r="M33" i="8" s="1"/>
  <c r="H32" i="8"/>
  <c r="L32" i="8" s="1"/>
  <c r="G32" i="8"/>
  <c r="M32" i="8" s="1"/>
  <c r="H31" i="8"/>
  <c r="L31" i="8" s="1"/>
  <c r="G31" i="8"/>
  <c r="M31" i="8" s="1"/>
  <c r="H30" i="8"/>
  <c r="L30" i="8" s="1"/>
  <c r="G30" i="8"/>
  <c r="M30" i="8" s="1"/>
  <c r="H29" i="8"/>
  <c r="L29" i="8" s="1"/>
  <c r="G29" i="8"/>
  <c r="M29" i="8" s="1"/>
  <c r="M28" i="8"/>
  <c r="H28" i="8"/>
  <c r="L28" i="8" s="1"/>
  <c r="G28" i="8"/>
  <c r="M27" i="8"/>
  <c r="H27" i="8"/>
  <c r="L27" i="8" s="1"/>
  <c r="G27" i="8"/>
  <c r="H26" i="8"/>
  <c r="L26" i="8" s="1"/>
  <c r="G26" i="8"/>
  <c r="M26" i="8" s="1"/>
  <c r="H25" i="8"/>
  <c r="L25" i="8" s="1"/>
  <c r="G25" i="8"/>
  <c r="M25" i="8" s="1"/>
  <c r="H24" i="8"/>
  <c r="L24" i="8" s="1"/>
  <c r="G24" i="8"/>
  <c r="M24" i="8" s="1"/>
  <c r="H23" i="8"/>
  <c r="L23" i="8" s="1"/>
  <c r="G23" i="8"/>
  <c r="M23" i="8" s="1"/>
  <c r="M22" i="8"/>
  <c r="H22" i="8"/>
  <c r="L22" i="8" s="1"/>
  <c r="G22" i="8"/>
  <c r="M21" i="8"/>
  <c r="H21" i="8"/>
  <c r="L21" i="8" s="1"/>
  <c r="G21" i="8"/>
  <c r="H20" i="8"/>
  <c r="L20" i="8" s="1"/>
  <c r="G20" i="8"/>
  <c r="M20" i="8" s="1"/>
  <c r="H19" i="8"/>
  <c r="L19" i="8" s="1"/>
  <c r="G19" i="8"/>
  <c r="M19" i="8" s="1"/>
  <c r="H18" i="8"/>
  <c r="L18" i="8" s="1"/>
  <c r="G18" i="8"/>
  <c r="M18" i="8" s="1"/>
  <c r="H17" i="8"/>
  <c r="L17" i="8" s="1"/>
  <c r="G17" i="8"/>
  <c r="M17" i="8" s="1"/>
  <c r="L16" i="8"/>
  <c r="H16" i="8"/>
  <c r="G16" i="8"/>
  <c r="M16" i="8" s="1"/>
  <c r="H15" i="8"/>
  <c r="L15" i="8" s="1"/>
  <c r="G15" i="8"/>
  <c r="M15" i="8" s="1"/>
  <c r="H14" i="8"/>
  <c r="L14" i="8" s="1"/>
  <c r="G14" i="8"/>
  <c r="M14" i="8" s="1"/>
  <c r="H13" i="8"/>
  <c r="L13" i="8" s="1"/>
  <c r="G13" i="8"/>
  <c r="M13" i="8" s="1"/>
  <c r="H12" i="8"/>
  <c r="L12" i="8" s="1"/>
  <c r="G12" i="8"/>
  <c r="M12" i="8" s="1"/>
  <c r="H11" i="8"/>
  <c r="L11" i="8" s="1"/>
  <c r="G11" i="8"/>
  <c r="M11" i="8" s="1"/>
  <c r="H10" i="8"/>
  <c r="G10" i="8"/>
  <c r="M10" i="8" s="1"/>
  <c r="H9" i="8"/>
  <c r="L9" i="8" s="1"/>
  <c r="G9" i="8"/>
  <c r="M9" i="8" s="1"/>
  <c r="H8" i="8"/>
  <c r="L8" i="8" s="1"/>
  <c r="G8" i="8"/>
  <c r="M8" i="8" s="1"/>
  <c r="H7" i="8"/>
  <c r="L7" i="8" s="1"/>
  <c r="G7" i="8"/>
  <c r="M7" i="8" s="1"/>
  <c r="H6" i="8"/>
  <c r="L6" i="8" s="1"/>
  <c r="G6" i="8"/>
  <c r="M6" i="8" s="1"/>
  <c r="H5" i="8"/>
  <c r="L5" i="8" s="1"/>
  <c r="G5" i="8"/>
  <c r="M5" i="8" s="1"/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H5" i="7" l="1"/>
  <c r="L5" i="7" s="1"/>
  <c r="H6" i="7"/>
  <c r="H7" i="7"/>
  <c r="L7" i="7" s="1"/>
  <c r="H8" i="7"/>
  <c r="H9" i="7"/>
  <c r="H10" i="7"/>
  <c r="M11" i="7"/>
  <c r="H11" i="7"/>
  <c r="L11" i="7" s="1"/>
  <c r="H12" i="7"/>
  <c r="M13" i="7"/>
  <c r="H13" i="7"/>
  <c r="L13" i="7" s="1"/>
  <c r="H14" i="7"/>
  <c r="L14" i="7" s="1"/>
  <c r="M15" i="7"/>
  <c r="H15" i="7"/>
  <c r="L15" i="7" s="1"/>
  <c r="H16" i="7"/>
  <c r="M17" i="7"/>
  <c r="H17" i="7"/>
  <c r="L17" i="7" s="1"/>
  <c r="H18" i="7"/>
  <c r="M19" i="7"/>
  <c r="H19" i="7"/>
  <c r="L19" i="7" s="1"/>
  <c r="H20" i="7"/>
  <c r="M21" i="7"/>
  <c r="H21" i="7"/>
  <c r="H22" i="7"/>
  <c r="L22" i="7" s="1"/>
  <c r="M23" i="7"/>
  <c r="H23" i="7"/>
  <c r="L23" i="7" s="1"/>
  <c r="H24" i="7"/>
  <c r="M25" i="7"/>
  <c r="H25" i="7"/>
  <c r="L25" i="7" s="1"/>
  <c r="H26" i="7"/>
  <c r="M27" i="7"/>
  <c r="H27" i="7"/>
  <c r="L27" i="7" s="1"/>
  <c r="H28" i="7"/>
  <c r="M29" i="7"/>
  <c r="H29" i="7"/>
  <c r="L29" i="7" s="1"/>
  <c r="H30" i="7"/>
  <c r="L30" i="7" s="1"/>
  <c r="M31" i="7"/>
  <c r="H31" i="7"/>
  <c r="L31" i="7" s="1"/>
  <c r="H32" i="7"/>
  <c r="L32" i="7" s="1"/>
  <c r="L33" i="7"/>
  <c r="H33" i="7"/>
  <c r="G33" i="7"/>
  <c r="M33" i="7" s="1"/>
  <c r="M32" i="7"/>
  <c r="M30" i="7"/>
  <c r="L28" i="7"/>
  <c r="M28" i="7"/>
  <c r="L26" i="7"/>
  <c r="M26" i="7"/>
  <c r="L24" i="7"/>
  <c r="M24" i="7"/>
  <c r="M22" i="7"/>
  <c r="L21" i="7"/>
  <c r="L20" i="7"/>
  <c r="M20" i="7"/>
  <c r="L18" i="7"/>
  <c r="M18" i="7"/>
  <c r="L16" i="7"/>
  <c r="M16" i="7"/>
  <c r="M14" i="7"/>
  <c r="L12" i="7"/>
  <c r="M12" i="7"/>
  <c r="M10" i="7"/>
  <c r="M9" i="7"/>
  <c r="L9" i="7"/>
  <c r="M8" i="7"/>
  <c r="L8" i="7"/>
  <c r="M7" i="7"/>
  <c r="M6" i="7"/>
  <c r="L6" i="7"/>
  <c r="M5" i="7"/>
  <c r="L31" i="5" l="1"/>
  <c r="M31" i="5"/>
  <c r="G31" i="5"/>
  <c r="H31" i="5"/>
  <c r="H33" i="5"/>
  <c r="L33" i="5" s="1"/>
  <c r="G33" i="5"/>
  <c r="M33" i="5" s="1"/>
  <c r="H32" i="5"/>
  <c r="L32" i="5" s="1"/>
  <c r="G32" i="5"/>
  <c r="M32" i="5" s="1"/>
  <c r="H30" i="5"/>
  <c r="L30" i="5" s="1"/>
  <c r="G30" i="5"/>
  <c r="M30" i="5" s="1"/>
  <c r="H29" i="5"/>
  <c r="L29" i="5" s="1"/>
  <c r="G29" i="5"/>
  <c r="M29" i="5" s="1"/>
  <c r="H28" i="5"/>
  <c r="L28" i="5" s="1"/>
  <c r="G28" i="5"/>
  <c r="M28" i="5" s="1"/>
  <c r="H27" i="5"/>
  <c r="L27" i="5" s="1"/>
  <c r="G27" i="5"/>
  <c r="M27" i="5" s="1"/>
  <c r="H26" i="5"/>
  <c r="L26" i="5" s="1"/>
  <c r="G26" i="5"/>
  <c r="M26" i="5" s="1"/>
  <c r="H25" i="5"/>
  <c r="L25" i="5" s="1"/>
  <c r="G25" i="5"/>
  <c r="M25" i="5" s="1"/>
  <c r="H24" i="5"/>
  <c r="L24" i="5" s="1"/>
  <c r="G24" i="5"/>
  <c r="M24" i="5" s="1"/>
  <c r="H23" i="5"/>
  <c r="L23" i="5" s="1"/>
  <c r="G23" i="5"/>
  <c r="M23" i="5" s="1"/>
  <c r="H22" i="5"/>
  <c r="L22" i="5" s="1"/>
  <c r="G22" i="5"/>
  <c r="M22" i="5" s="1"/>
  <c r="H21" i="5"/>
  <c r="L21" i="5" s="1"/>
  <c r="G21" i="5"/>
  <c r="M21" i="5" s="1"/>
  <c r="H20" i="5"/>
  <c r="L20" i="5" s="1"/>
  <c r="G20" i="5"/>
  <c r="M20" i="5" s="1"/>
  <c r="H19" i="5"/>
  <c r="L19" i="5" s="1"/>
  <c r="G19" i="5"/>
  <c r="M19" i="5" s="1"/>
  <c r="H18" i="5"/>
  <c r="L18" i="5" s="1"/>
  <c r="G18" i="5"/>
  <c r="M18" i="5" s="1"/>
  <c r="H17" i="5"/>
  <c r="L17" i="5" s="1"/>
  <c r="G17" i="5"/>
  <c r="M17" i="5" s="1"/>
  <c r="H16" i="5"/>
  <c r="L16" i="5" s="1"/>
  <c r="G16" i="5"/>
  <c r="M16" i="5" s="1"/>
  <c r="H15" i="5"/>
  <c r="L15" i="5" s="1"/>
  <c r="G15" i="5"/>
  <c r="M15" i="5" s="1"/>
  <c r="H14" i="5"/>
  <c r="L14" i="5" s="1"/>
  <c r="G14" i="5"/>
  <c r="M14" i="5" s="1"/>
  <c r="H13" i="5"/>
  <c r="L13" i="5" s="1"/>
  <c r="G13" i="5"/>
  <c r="M13" i="5" s="1"/>
  <c r="H12" i="5"/>
  <c r="L12" i="5" s="1"/>
  <c r="G12" i="5"/>
  <c r="M12" i="5" s="1"/>
  <c r="H11" i="5"/>
  <c r="L11" i="5" s="1"/>
  <c r="G11" i="5"/>
  <c r="M11" i="5" s="1"/>
  <c r="H10" i="5"/>
  <c r="G10" i="5"/>
  <c r="M10" i="5" s="1"/>
  <c r="M9" i="5"/>
  <c r="H9" i="5"/>
  <c r="L9" i="5" s="1"/>
  <c r="G9" i="5"/>
  <c r="H8" i="5"/>
  <c r="L8" i="5" s="1"/>
  <c r="G8" i="5"/>
  <c r="M8" i="5" s="1"/>
  <c r="H7" i="5"/>
  <c r="L7" i="5" s="1"/>
  <c r="G7" i="5"/>
  <c r="M7" i="5" s="1"/>
  <c r="H6" i="5"/>
  <c r="L6" i="5" s="1"/>
  <c r="G6" i="5"/>
  <c r="M6" i="5" s="1"/>
  <c r="M5" i="5"/>
  <c r="H5" i="5"/>
  <c r="L5" i="5" s="1"/>
  <c r="G5" i="5"/>
  <c r="L20" i="4" l="1"/>
  <c r="G19" i="4"/>
  <c r="M19" i="4" s="1"/>
  <c r="H19" i="4"/>
  <c r="L19" i="4" s="1"/>
  <c r="G20" i="4"/>
  <c r="M20" i="4" s="1"/>
  <c r="H20" i="4"/>
  <c r="H10" i="4" l="1"/>
  <c r="H11" i="4"/>
  <c r="H12" i="4"/>
  <c r="M11" i="4"/>
  <c r="G10" i="4"/>
  <c r="M10" i="4" s="1"/>
  <c r="G11" i="4"/>
  <c r="G12" i="4"/>
  <c r="G13" i="4"/>
  <c r="H32" i="4" l="1"/>
  <c r="L32" i="4" s="1"/>
  <c r="G32" i="4"/>
  <c r="M32" i="4" s="1"/>
  <c r="H31" i="4"/>
  <c r="L31" i="4" s="1"/>
  <c r="G31" i="4"/>
  <c r="M31" i="4" s="1"/>
  <c r="H30" i="4"/>
  <c r="L30" i="4" s="1"/>
  <c r="G30" i="4"/>
  <c r="M30" i="4" s="1"/>
  <c r="H29" i="4"/>
  <c r="L29" i="4" s="1"/>
  <c r="G29" i="4"/>
  <c r="M29" i="4" s="1"/>
  <c r="H28" i="4"/>
  <c r="L28" i="4" s="1"/>
  <c r="G28" i="4"/>
  <c r="M28" i="4" s="1"/>
  <c r="H27" i="4"/>
  <c r="L27" i="4" s="1"/>
  <c r="G27" i="4"/>
  <c r="M27" i="4" s="1"/>
  <c r="H26" i="4"/>
  <c r="L26" i="4" s="1"/>
  <c r="G26" i="4"/>
  <c r="M26" i="4" s="1"/>
  <c r="H25" i="4"/>
  <c r="L25" i="4" s="1"/>
  <c r="G25" i="4"/>
  <c r="M25" i="4" s="1"/>
  <c r="H24" i="4"/>
  <c r="L24" i="4" s="1"/>
  <c r="G24" i="4"/>
  <c r="M24" i="4" s="1"/>
  <c r="H23" i="4"/>
  <c r="L23" i="4" s="1"/>
  <c r="G23" i="4"/>
  <c r="M23" i="4" s="1"/>
  <c r="H22" i="4"/>
  <c r="L22" i="4" s="1"/>
  <c r="G22" i="4"/>
  <c r="M22" i="4" s="1"/>
  <c r="H21" i="4"/>
  <c r="L21" i="4" s="1"/>
  <c r="G21" i="4"/>
  <c r="M21" i="4" s="1"/>
  <c r="H18" i="4"/>
  <c r="L18" i="4" s="1"/>
  <c r="G18" i="4"/>
  <c r="M18" i="4" s="1"/>
  <c r="H17" i="4"/>
  <c r="L17" i="4" s="1"/>
  <c r="G17" i="4"/>
  <c r="M17" i="4" s="1"/>
  <c r="H16" i="4"/>
  <c r="L16" i="4" s="1"/>
  <c r="G16" i="4"/>
  <c r="M16" i="4" s="1"/>
  <c r="H15" i="4"/>
  <c r="L15" i="4" s="1"/>
  <c r="G15" i="4"/>
  <c r="M15" i="4" s="1"/>
  <c r="H14" i="4"/>
  <c r="L14" i="4" s="1"/>
  <c r="G14" i="4"/>
  <c r="M14" i="4" s="1"/>
  <c r="H13" i="4"/>
  <c r="L13" i="4" s="1"/>
  <c r="M13" i="4"/>
  <c r="L12" i="4"/>
  <c r="M12" i="4"/>
  <c r="L11" i="4"/>
  <c r="H9" i="4"/>
  <c r="L9" i="4" s="1"/>
  <c r="G9" i="4"/>
  <c r="M9" i="4" s="1"/>
  <c r="H8" i="4"/>
  <c r="L8" i="4" s="1"/>
  <c r="G8" i="4"/>
  <c r="M8" i="4" s="1"/>
  <c r="H7" i="4"/>
  <c r="L7" i="4" s="1"/>
  <c r="G7" i="4"/>
  <c r="M7" i="4" s="1"/>
  <c r="H6" i="4"/>
  <c r="L6" i="4" s="1"/>
  <c r="G6" i="4"/>
  <c r="M6" i="4" s="1"/>
  <c r="H5" i="4"/>
  <c r="L5" i="4" s="1"/>
  <c r="G5" i="4"/>
  <c r="M5" i="4" s="1"/>
  <c r="H30" i="3" l="1"/>
  <c r="L30" i="3" s="1"/>
  <c r="G30" i="3"/>
  <c r="M30" i="3" s="1"/>
  <c r="H29" i="3"/>
  <c r="L29" i="3" s="1"/>
  <c r="G29" i="3"/>
  <c r="M29" i="3" s="1"/>
  <c r="H28" i="3"/>
  <c r="L28" i="3" s="1"/>
  <c r="G28" i="3"/>
  <c r="M28" i="3" s="1"/>
  <c r="H27" i="3"/>
  <c r="L27" i="3" s="1"/>
  <c r="G27" i="3"/>
  <c r="M27" i="3" s="1"/>
  <c r="H26" i="3"/>
  <c r="L26" i="3" s="1"/>
  <c r="G26" i="3"/>
  <c r="M26" i="3" s="1"/>
  <c r="H25" i="3"/>
  <c r="L25" i="3" s="1"/>
  <c r="G25" i="3"/>
  <c r="M25" i="3" s="1"/>
  <c r="M24" i="3"/>
  <c r="H24" i="3"/>
  <c r="L24" i="3" s="1"/>
  <c r="G24" i="3"/>
  <c r="H23" i="3"/>
  <c r="L23" i="3" s="1"/>
  <c r="G23" i="3"/>
  <c r="M23" i="3" s="1"/>
  <c r="H22" i="3"/>
  <c r="L22" i="3" s="1"/>
  <c r="G22" i="3"/>
  <c r="M22" i="3" s="1"/>
  <c r="H21" i="3"/>
  <c r="L21" i="3" s="1"/>
  <c r="G21" i="3"/>
  <c r="M21" i="3" s="1"/>
  <c r="H20" i="3"/>
  <c r="L20" i="3" s="1"/>
  <c r="G20" i="3"/>
  <c r="M20" i="3" s="1"/>
  <c r="M19" i="3"/>
  <c r="H19" i="3"/>
  <c r="L19" i="3" s="1"/>
  <c r="G19" i="3"/>
  <c r="H18" i="3"/>
  <c r="L18" i="3" s="1"/>
  <c r="G18" i="3"/>
  <c r="M18" i="3" s="1"/>
  <c r="H17" i="3"/>
  <c r="L17" i="3" s="1"/>
  <c r="G17" i="3"/>
  <c r="M17" i="3" s="1"/>
  <c r="H16" i="3"/>
  <c r="L16" i="3" s="1"/>
  <c r="G16" i="3"/>
  <c r="M16" i="3" s="1"/>
  <c r="H15" i="3"/>
  <c r="L15" i="3" s="1"/>
  <c r="G15" i="3"/>
  <c r="M15" i="3" s="1"/>
  <c r="H14" i="3"/>
  <c r="L14" i="3" s="1"/>
  <c r="G14" i="3"/>
  <c r="M14" i="3" s="1"/>
  <c r="H13" i="3"/>
  <c r="L13" i="3" s="1"/>
  <c r="G13" i="3"/>
  <c r="M13" i="3" s="1"/>
  <c r="H12" i="3"/>
  <c r="L12" i="3" s="1"/>
  <c r="G12" i="3"/>
  <c r="M12" i="3" s="1"/>
  <c r="M11" i="3"/>
  <c r="H11" i="3"/>
  <c r="L11" i="3" s="1"/>
  <c r="G11" i="3"/>
  <c r="H10" i="3"/>
  <c r="L10" i="3" s="1"/>
  <c r="G10" i="3"/>
  <c r="M10" i="3" s="1"/>
  <c r="H9" i="3"/>
  <c r="L9" i="3" s="1"/>
  <c r="G9" i="3"/>
  <c r="M9" i="3" s="1"/>
  <c r="M8" i="3"/>
  <c r="H8" i="3"/>
  <c r="L8" i="3" s="1"/>
  <c r="G8" i="3"/>
  <c r="M7" i="3"/>
  <c r="H7" i="3"/>
  <c r="L7" i="3" s="1"/>
  <c r="G7" i="3"/>
  <c r="H6" i="3"/>
  <c r="L6" i="3" s="1"/>
  <c r="G6" i="3"/>
  <c r="M5" i="3"/>
  <c r="H5" i="3"/>
  <c r="L5" i="3" s="1"/>
  <c r="G5" i="3"/>
  <c r="M6" i="3" l="1"/>
  <c r="K6" i="2"/>
  <c r="J6" i="2"/>
  <c r="H30" i="2" l="1"/>
  <c r="L30" i="2" s="1"/>
  <c r="G30" i="2"/>
  <c r="M30" i="2" s="1"/>
  <c r="H29" i="2"/>
  <c r="L29" i="2" s="1"/>
  <c r="G29" i="2"/>
  <c r="M29" i="2" s="1"/>
  <c r="H28" i="2"/>
  <c r="L28" i="2" s="1"/>
  <c r="G28" i="2"/>
  <c r="M28" i="2" s="1"/>
  <c r="H27" i="2"/>
  <c r="L27" i="2" s="1"/>
  <c r="G27" i="2"/>
  <c r="M27" i="2" s="1"/>
  <c r="H26" i="2"/>
  <c r="L26" i="2" s="1"/>
  <c r="G26" i="2"/>
  <c r="M26" i="2" s="1"/>
  <c r="H25" i="2"/>
  <c r="L25" i="2" s="1"/>
  <c r="G25" i="2"/>
  <c r="M25" i="2" s="1"/>
  <c r="H24" i="2"/>
  <c r="L24" i="2" s="1"/>
  <c r="G24" i="2"/>
  <c r="M24" i="2" s="1"/>
  <c r="H23" i="2"/>
  <c r="L23" i="2" s="1"/>
  <c r="G23" i="2"/>
  <c r="M23" i="2" s="1"/>
  <c r="H22" i="2"/>
  <c r="L22" i="2" s="1"/>
  <c r="G22" i="2"/>
  <c r="M22" i="2" s="1"/>
  <c r="H21" i="2"/>
  <c r="L21" i="2" s="1"/>
  <c r="G21" i="2"/>
  <c r="M21" i="2" s="1"/>
  <c r="H20" i="2"/>
  <c r="L20" i="2" s="1"/>
  <c r="G20" i="2"/>
  <c r="M20" i="2" s="1"/>
  <c r="H19" i="2"/>
  <c r="L19" i="2" s="1"/>
  <c r="G19" i="2"/>
  <c r="M19" i="2" s="1"/>
  <c r="H18" i="2"/>
  <c r="L18" i="2" s="1"/>
  <c r="G18" i="2"/>
  <c r="M18" i="2" s="1"/>
  <c r="H17" i="2"/>
  <c r="L17" i="2" s="1"/>
  <c r="G17" i="2"/>
  <c r="M17" i="2" s="1"/>
  <c r="H16" i="2"/>
  <c r="L16" i="2" s="1"/>
  <c r="G16" i="2"/>
  <c r="M16" i="2" s="1"/>
  <c r="H15" i="2"/>
  <c r="L15" i="2" s="1"/>
  <c r="G15" i="2"/>
  <c r="M15" i="2" s="1"/>
  <c r="H14" i="2"/>
  <c r="L14" i="2" s="1"/>
  <c r="G14" i="2"/>
  <c r="M14" i="2" s="1"/>
  <c r="H13" i="2"/>
  <c r="L13" i="2" s="1"/>
  <c r="G13" i="2"/>
  <c r="M13" i="2" s="1"/>
  <c r="H12" i="2"/>
  <c r="L12" i="2" s="1"/>
  <c r="G12" i="2"/>
  <c r="M12" i="2" s="1"/>
  <c r="H11" i="2"/>
  <c r="L11" i="2" s="1"/>
  <c r="G11" i="2"/>
  <c r="M11" i="2" s="1"/>
  <c r="H10" i="2"/>
  <c r="L10" i="2" s="1"/>
  <c r="G10" i="2"/>
  <c r="M10" i="2" s="1"/>
  <c r="H9" i="2"/>
  <c r="L9" i="2" s="1"/>
  <c r="G9" i="2"/>
  <c r="M9" i="2" s="1"/>
  <c r="H8" i="2"/>
  <c r="L8" i="2" s="1"/>
  <c r="G8" i="2"/>
  <c r="M8" i="2" s="1"/>
  <c r="H7" i="2"/>
  <c r="L7" i="2" s="1"/>
  <c r="G7" i="2"/>
  <c r="M7" i="2" s="1"/>
  <c r="H6" i="2"/>
  <c r="L6" i="2" s="1"/>
  <c r="G6" i="2"/>
  <c r="M6" i="2" s="1"/>
  <c r="H5" i="2"/>
  <c r="L5" i="2" s="1"/>
  <c r="G5" i="2"/>
  <c r="M5" i="2" s="1"/>
  <c r="H30" i="1" l="1"/>
  <c r="L30" i="1" s="1"/>
  <c r="G30" i="1"/>
  <c r="M30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L26" i="1" s="1"/>
  <c r="G26" i="1"/>
  <c r="M26" i="1" s="1"/>
  <c r="H25" i="1"/>
  <c r="L25" i="1" s="1"/>
  <c r="G25" i="1"/>
  <c r="M25" i="1" s="1"/>
  <c r="H24" i="1"/>
  <c r="L24" i="1" s="1"/>
  <c r="G24" i="1"/>
  <c r="M24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6" i="1"/>
  <c r="L16" i="1" s="1"/>
  <c r="G16" i="1"/>
  <c r="M16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M11" i="1" s="1"/>
  <c r="H10" i="1"/>
  <c r="L10" i="1" s="1"/>
  <c r="G10" i="1"/>
  <c r="M10" i="1" s="1"/>
  <c r="H9" i="1"/>
  <c r="L9" i="1" s="1"/>
  <c r="G9" i="1"/>
  <c r="M9" i="1" s="1"/>
  <c r="H8" i="1"/>
  <c r="L8" i="1" s="1"/>
  <c r="G8" i="1"/>
  <c r="M8" i="1" s="1"/>
  <c r="H7" i="1"/>
  <c r="L7" i="1" s="1"/>
  <c r="G7" i="1"/>
  <c r="M7" i="1" s="1"/>
  <c r="H6" i="1"/>
  <c r="L6" i="1" s="1"/>
  <c r="G6" i="1"/>
  <c r="M6" i="1" s="1"/>
  <c r="H5" i="1"/>
  <c r="L5" i="1" s="1"/>
  <c r="G5" i="1"/>
  <c r="M5" i="1" s="1"/>
</calcChain>
</file>

<file path=xl/sharedStrings.xml><?xml version="1.0" encoding="utf-8"?>
<sst xmlns="http://schemas.openxmlformats.org/spreadsheetml/2006/main" count="452" uniqueCount="79">
  <si>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</si>
  <si>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</si>
  <si>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</si>
  <si>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</si>
  <si>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</si>
  <si>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</si>
  <si>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</si>
  <si>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</si>
  <si>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</si>
  <si>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</si>
  <si>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</si>
  <si>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>BUCHE    Smithfield</t>
  </si>
  <si>
    <t>BUCHE SEABOARD</t>
  </si>
  <si>
    <t>CABEZA DE PUERO S/Papada</t>
  </si>
  <si>
    <t>CABEZA PUERCO C/PAPADA</t>
  </si>
  <si>
    <t xml:space="preserve">CAÑA DE LOMO </t>
  </si>
  <si>
    <t>CHULETA  NATURAL</t>
  </si>
  <si>
    <t>CHULETA CIMEIRA GRANEL</t>
  </si>
  <si>
    <t>CONTRA SWIFT</t>
  </si>
  <si>
    <t>CORBATA  SMITHFIELD</t>
  </si>
  <si>
    <t>CORBATA SEABORD</t>
  </si>
  <si>
    <t>CUERO BELLY MAPLE</t>
  </si>
  <si>
    <t>Esp. CARDERO</t>
  </si>
  <si>
    <t>FILETE BASA</t>
  </si>
  <si>
    <t>LENGUA DE RES I B P</t>
  </si>
  <si>
    <t>LENGUA DE RES OMALIA</t>
  </si>
  <si>
    <t>MANTECA</t>
  </si>
  <si>
    <t>MENUDO EXCELL</t>
  </si>
  <si>
    <t>PAPAS CONGELADAS</t>
  </si>
  <si>
    <t>PAVOS PARSON</t>
  </si>
  <si>
    <t>PERNIL CON PIEL  FARMLAND</t>
  </si>
  <si>
    <t>PERNIL CON PIEL MAPLE</t>
  </si>
  <si>
    <t>PERNIL CON PIEL SEABOARD</t>
  </si>
  <si>
    <t>QUESOS GOUDA</t>
  </si>
  <si>
    <t>TARAS DE PLASTICO</t>
  </si>
  <si>
    <t>SESOS DE COPA SEABOARD</t>
  </si>
  <si>
    <t>SESOS MARQUETA</t>
  </si>
  <si>
    <t>E N E R O .,2017</t>
  </si>
  <si>
    <t xml:space="preserve"> Dic    .,2016</t>
  </si>
  <si>
    <t>Ene    .,2016</t>
  </si>
  <si>
    <t xml:space="preserve">ERROR DE ALMACEN </t>
  </si>
  <si>
    <t>FEBRERO  .,2017</t>
  </si>
  <si>
    <t xml:space="preserve"> Ene     .,2017</t>
  </si>
  <si>
    <t>Feb     .,2017</t>
  </si>
  <si>
    <t>CONTRA EXCEL</t>
  </si>
  <si>
    <t xml:space="preserve">ERROR DE ALMACEN ENERO </t>
  </si>
  <si>
    <t>MARZO   .,2017</t>
  </si>
  <si>
    <t>Mar  .,2017</t>
  </si>
  <si>
    <t>Esp. CARNERO</t>
  </si>
  <si>
    <t xml:space="preserve">ATUN </t>
  </si>
  <si>
    <t>Error de Almacen desde Enero 2017</t>
  </si>
  <si>
    <t>Mar      .,2017</t>
  </si>
  <si>
    <t>Abril   .,2017</t>
  </si>
  <si>
    <t>CAMARON</t>
  </si>
  <si>
    <t>FILETE TILAPIA</t>
  </si>
  <si>
    <t>ABRIL    .,2017</t>
  </si>
  <si>
    <t>MAYO     .,2017</t>
  </si>
  <si>
    <t>ABRIL       .,2017</t>
  </si>
  <si>
    <t>Mayo    .,2017</t>
  </si>
  <si>
    <t>PERNIL CON PIEL  SMITHFIELD</t>
  </si>
  <si>
    <t>PERNIL CON PIEL I B P</t>
  </si>
  <si>
    <t>SALMON</t>
  </si>
  <si>
    <t xml:space="preserve">ERROR DE ALMACEN EN SU ENTRADA </t>
  </si>
  <si>
    <t>JUNIO      .,2017</t>
  </si>
  <si>
    <t xml:space="preserve">BUCHE    I B P </t>
  </si>
  <si>
    <t>JULIO      .,2017</t>
  </si>
  <si>
    <t>MAYO       .,2017</t>
  </si>
  <si>
    <t>JUNIO    .,2017</t>
  </si>
  <si>
    <t>JUNIO       .,2017</t>
  </si>
  <si>
    <t>JULIO    .,2017</t>
  </si>
  <si>
    <t>MANITAS PUERCO</t>
  </si>
  <si>
    <t>AGOSTO       .,2017</t>
  </si>
  <si>
    <t>JULIO       .,2017</t>
  </si>
  <si>
    <t>AGOSTO     .,2017</t>
  </si>
  <si>
    <t xml:space="preserve">LENGUA DE PUERCO </t>
  </si>
  <si>
    <t>Error de Almacen desde julio  2017</t>
  </si>
  <si>
    <t>SEPTIEMBRE       .,2017</t>
  </si>
  <si>
    <t>AGOSTO        .,2017</t>
  </si>
  <si>
    <t>SEPTIEMBRE  .,2017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</si>
</sst>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Fill="1"/>
    <xf numFmtId="0" fontId="0" fillId="0" borderId="1" xfId="0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1" fillId="0" borderId="0" xfId="0" applyFont="1" applyAlignment="1">
      <alignment horizontal="center"/>
    </xf>
    <xf numFmtId="0" fontId="5" fillId="0" borderId="0" xfId="0" applyFont="1" applyFill="1"/>
    <xf numFmtId="0" fontId="0" fillId="0" borderId="2" xfId="0" applyFill="1" applyBorder="1"/>
    <xf numFmtId="0" fontId="2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/>
    </xf>
    <xf numFmtId="2" fontId="9" fillId="0" borderId="10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right"/>
    </xf>
    <xf numFmtId="0" fontId="11" fillId="4" borderId="10" xfId="0" applyFont="1" applyFill="1" applyBorder="1" applyAlignment="1">
      <alignment horizontal="right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Fill="1" applyBorder="1"/>
    <xf numFmtId="2" fontId="1" fillId="0" borderId="18" xfId="0" applyNumberFormat="1" applyFont="1" applyFill="1" applyBorder="1" applyAlignment="1"/>
    <xf numFmtId="0" fontId="1" fillId="0" borderId="18" xfId="0" applyFont="1" applyFill="1" applyBorder="1" applyAlignment="1">
      <alignment horizontal="center"/>
    </xf>
    <xf numFmtId="2" fontId="1" fillId="0" borderId="18" xfId="0" applyNumberFormat="1" applyFont="1" applyFill="1" applyBorder="1"/>
    <xf numFmtId="0" fontId="1" fillId="0" borderId="19" xfId="0" applyFont="1" applyFill="1" applyBorder="1" applyAlignment="1">
      <alignment horizontal="center"/>
    </xf>
    <xf numFmtId="4" fontId="1" fillId="0" borderId="20" xfId="0" applyNumberFormat="1" applyFont="1" applyFill="1" applyBorder="1"/>
    <xf numFmtId="0" fontId="1" fillId="0" borderId="2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2" fontId="12" fillId="0" borderId="23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2" fontId="1" fillId="0" borderId="24" xfId="0" applyNumberFormat="1" applyFont="1" applyFill="1" applyBorder="1"/>
    <xf numFmtId="0" fontId="1" fillId="0" borderId="25" xfId="0" applyFont="1" applyFill="1" applyBorder="1"/>
    <xf numFmtId="0" fontId="1" fillId="0" borderId="26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/>
    <xf numFmtId="0" fontId="0" fillId="3" borderId="0" xfId="0" applyFill="1" applyBorder="1" applyAlignment="1">
      <alignment horizontal="center"/>
    </xf>
    <xf numFmtId="0" fontId="0" fillId="0" borderId="28" xfId="0" applyFill="1" applyBorder="1"/>
    <xf numFmtId="0" fontId="1" fillId="0" borderId="29" xfId="0" applyFont="1" applyBorder="1" applyAlignment="1">
      <alignment horizontal="center"/>
    </xf>
    <xf numFmtId="2" fontId="12" fillId="0" borderId="18" xfId="0" applyNumberFormat="1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9" xfId="0" applyNumberFormat="1" applyFill="1" applyBorder="1"/>
    <xf numFmtId="0" fontId="1" fillId="0" borderId="30" xfId="0" applyFont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2" fontId="1" fillId="0" borderId="19" xfId="0" applyNumberFormat="1" applyFont="1" applyFill="1" applyBorder="1"/>
    <xf numFmtId="0" fontId="13" fillId="0" borderId="28" xfId="0" applyFont="1" applyFill="1" applyBorder="1" applyAlignment="1">
      <alignment horizontal="center" vertical="center" wrapText="1"/>
    </xf>
    <xf numFmtId="0" fontId="9" fillId="0" borderId="18" xfId="0" applyFont="1" applyFill="1" applyBorder="1"/>
    <xf numFmtId="0" fontId="1" fillId="0" borderId="22" xfId="0" applyFont="1" applyFill="1" applyBorder="1" applyAlignment="1">
      <alignment horizontal="center"/>
    </xf>
    <xf numFmtId="0" fontId="12" fillId="0" borderId="6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14" fillId="0" borderId="28" xfId="0" applyFont="1" applyFill="1" applyBorder="1" applyAlignment="1">
      <alignment horizontal="center" wrapText="1"/>
    </xf>
    <xf numFmtId="2" fontId="1" fillId="0" borderId="27" xfId="0" applyNumberFormat="1" applyFont="1" applyFill="1" applyBorder="1" applyAlignment="1">
      <alignment horizontal="center"/>
    </xf>
    <xf numFmtId="2" fontId="8" fillId="0" borderId="28" xfId="0" applyNumberFormat="1" applyFont="1" applyFill="1" applyBorder="1"/>
    <xf numFmtId="0" fontId="13" fillId="0" borderId="28" xfId="0" applyFont="1" applyFill="1" applyBorder="1" applyAlignment="1">
      <alignment horizontal="center" wrapText="1"/>
    </xf>
    <xf numFmtId="0" fontId="1" fillId="0" borderId="29" xfId="0" applyFont="1" applyFill="1" applyBorder="1" applyAlignment="1">
      <alignment horizontal="center"/>
    </xf>
    <xf numFmtId="0" fontId="16" fillId="0" borderId="31" xfId="0" applyFont="1" applyFill="1" applyBorder="1" applyAlignment="1"/>
    <xf numFmtId="0" fontId="16" fillId="0" borderId="32" xfId="0" applyFont="1" applyFill="1" applyBorder="1" applyAlignment="1"/>
    <xf numFmtId="0" fontId="16" fillId="0" borderId="33" xfId="0" applyFont="1" applyFill="1" applyBorder="1" applyAlignment="1"/>
    <xf numFmtId="0" fontId="16" fillId="0" borderId="34" xfId="0" applyFont="1" applyFill="1" applyBorder="1" applyAlignment="1"/>
    <xf numFmtId="0" fontId="13" fillId="0" borderId="28" xfId="0" applyFont="1" applyFill="1" applyBorder="1"/>
    <xf numFmtId="0" fontId="0" fillId="0" borderId="28" xfId="0" applyBorder="1"/>
    <xf numFmtId="0" fontId="12" fillId="0" borderId="35" xfId="0" applyFont="1" applyFill="1" applyBorder="1" applyAlignment="1">
      <alignment horizontal="center"/>
    </xf>
    <xf numFmtId="2" fontId="12" fillId="0" borderId="36" xfId="0" applyNumberFormat="1" applyFont="1" applyFill="1" applyBorder="1" applyAlignment="1">
      <alignment horizontal="right"/>
    </xf>
    <xf numFmtId="164" fontId="1" fillId="0" borderId="20" xfId="0" applyNumberFormat="1" applyFont="1" applyFill="1" applyBorder="1"/>
    <xf numFmtId="165" fontId="12" fillId="0" borderId="36" xfId="0" applyNumberFormat="1" applyFont="1" applyFill="1" applyBorder="1" applyAlignment="1">
      <alignment horizontal="right"/>
    </xf>
    <xf numFmtId="0" fontId="15" fillId="0" borderId="28" xfId="0" applyFont="1" applyFill="1" applyBorder="1" applyAlignment="1">
      <alignment wrapText="1"/>
    </xf>
    <xf numFmtId="165" fontId="1" fillId="0" borderId="18" xfId="0" applyNumberFormat="1" applyFont="1" applyFill="1" applyBorder="1" applyAlignment="1"/>
    <xf numFmtId="0" fontId="15" fillId="0" borderId="28" xfId="0" applyFont="1" applyFill="1" applyBorder="1" applyAlignment="1">
      <alignment horizontal="center" wrapText="1"/>
    </xf>
    <xf numFmtId="0" fontId="12" fillId="0" borderId="37" xfId="0" applyFont="1" applyFill="1" applyBorder="1" applyAlignment="1">
      <alignment horizontal="center"/>
    </xf>
    <xf numFmtId="2" fontId="12" fillId="0" borderId="38" xfId="0" applyNumberFormat="1" applyFont="1" applyFill="1" applyBorder="1" applyAlignment="1">
      <alignment horizontal="right"/>
    </xf>
    <xf numFmtId="0" fontId="8" fillId="0" borderId="28" xfId="0" applyFont="1" applyFill="1" applyBorder="1" applyAlignment="1">
      <alignment horizontal="center" wrapText="1"/>
    </xf>
    <xf numFmtId="0" fontId="8" fillId="0" borderId="29" xfId="0" applyFont="1" applyFill="1" applyBorder="1" applyAlignment="1">
      <alignment horizontal="center" wrapText="1"/>
    </xf>
    <xf numFmtId="0" fontId="1" fillId="0" borderId="38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2" fontId="12" fillId="0" borderId="39" xfId="0" applyNumberFormat="1" applyFont="1" applyFill="1" applyBorder="1" applyAlignment="1">
      <alignment horizontal="right"/>
    </xf>
    <xf numFmtId="0" fontId="17" fillId="0" borderId="40" xfId="0" applyFont="1" applyFill="1" applyBorder="1" applyAlignment="1">
      <alignment wrapText="1"/>
    </xf>
    <xf numFmtId="0" fontId="17" fillId="0" borderId="41" xfId="0" applyFont="1" applyFill="1" applyBorder="1" applyAlignment="1">
      <alignment horizontal="center" wrapText="1"/>
    </xf>
    <xf numFmtId="0" fontId="18" fillId="0" borderId="0" xfId="0" applyFont="1" applyFill="1" applyAlignment="1">
      <alignment horizontal="right"/>
    </xf>
    <xf numFmtId="2" fontId="0" fillId="0" borderId="0" xfId="0" applyNumberFormat="1" applyFill="1"/>
    <xf numFmtId="0" fontId="8" fillId="0" borderId="0" xfId="0" applyFont="1" applyFill="1"/>
    <xf numFmtId="0" fontId="0" fillId="0" borderId="0" xfId="0" applyAlignment="1">
      <alignment horizontal="center"/>
    </xf>
    <xf numFmtId="2" fontId="0" fillId="0" borderId="0" xfId="0" applyNumberFormat="1"/>
    <xf numFmtId="0" fontId="17" fillId="0" borderId="0" xfId="0" applyFont="1" applyFill="1" applyBorder="1" applyAlignment="1">
      <alignment wrapText="1"/>
    </xf>
    <xf numFmtId="0" fontId="0" fillId="0" borderId="0" xfId="0" applyFill="1" applyBorder="1"/>
    <xf numFmtId="0" fontId="1" fillId="0" borderId="0" xfId="0" applyFont="1" applyFill="1" applyBorder="1"/>
    <xf numFmtId="2" fontId="0" fillId="0" borderId="0" xfId="0" applyNumberFormat="1" applyBorder="1"/>
    <xf numFmtId="0" fontId="0" fillId="0" borderId="0" xfId="0" applyBorder="1"/>
    <xf numFmtId="16" fontId="19" fillId="0" borderId="0" xfId="0" applyNumberFormat="1" applyFont="1" applyFill="1" applyBorder="1"/>
    <xf numFmtId="2" fontId="19" fillId="0" borderId="0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16" fontId="8" fillId="0" borderId="0" xfId="0" applyNumberFormat="1" applyFont="1" applyFill="1" applyBorder="1" applyAlignment="1">
      <alignment wrapText="1"/>
    </xf>
    <xf numFmtId="16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15" fillId="0" borderId="28" xfId="0" applyFont="1" applyFill="1" applyBorder="1" applyAlignment="1">
      <alignment horizontal="center" wrapText="1"/>
    </xf>
    <xf numFmtId="2" fontId="1" fillId="7" borderId="19" xfId="0" applyNumberFormat="1" applyFont="1" applyFill="1" applyBorder="1"/>
    <xf numFmtId="0" fontId="13" fillId="0" borderId="1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/>
    <xf numFmtId="0" fontId="13" fillId="0" borderId="12" xfId="0" applyFont="1" applyFill="1" applyBorder="1"/>
    <xf numFmtId="0" fontId="0" fillId="0" borderId="12" xfId="0" applyBorder="1"/>
    <xf numFmtId="0" fontId="0" fillId="0" borderId="12" xfId="0" applyFill="1" applyBorder="1"/>
    <xf numFmtId="0" fontId="15" fillId="0" borderId="12" xfId="0" applyFont="1" applyFill="1" applyBorder="1" applyAlignment="1">
      <alignment wrapText="1"/>
    </xf>
    <xf numFmtId="0" fontId="16" fillId="0" borderId="27" xfId="0" applyFont="1" applyFill="1" applyBorder="1" applyAlignment="1"/>
    <xf numFmtId="0" fontId="1" fillId="0" borderId="27" xfId="0" applyFont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15" fillId="0" borderId="28" xfId="0" applyFont="1" applyFill="1" applyBorder="1" applyAlignment="1">
      <alignment horizontal="center" wrapText="1"/>
    </xf>
    <xf numFmtId="2" fontId="1" fillId="6" borderId="19" xfId="0" applyNumberFormat="1" applyFont="1" applyFill="1" applyBorder="1"/>
    <xf numFmtId="0" fontId="1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1" fillId="0" borderId="42" xfId="0" applyFont="1" applyFill="1" applyBorder="1"/>
    <xf numFmtId="2" fontId="1" fillId="0" borderId="42" xfId="0" applyNumberFormat="1" applyFont="1" applyFill="1" applyBorder="1" applyAlignment="1"/>
    <xf numFmtId="0" fontId="1" fillId="0" borderId="42" xfId="0" applyFont="1" applyFill="1" applyBorder="1" applyAlignment="1">
      <alignment horizontal="center"/>
    </xf>
    <xf numFmtId="2" fontId="1" fillId="0" borderId="42" xfId="0" applyNumberFormat="1" applyFont="1" applyFill="1" applyBorder="1"/>
    <xf numFmtId="0" fontId="1" fillId="6" borderId="22" xfId="0" applyFont="1" applyFill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15" fillId="0" borderId="28" xfId="0" applyFont="1" applyFill="1" applyBorder="1" applyAlignment="1">
      <alignment horizontal="center" wrapText="1"/>
    </xf>
    <xf numFmtId="0" fontId="15" fillId="0" borderId="28" xfId="0" applyFont="1" applyFill="1" applyBorder="1" applyAlignment="1">
      <alignment horizontal="center" wrapText="1"/>
    </xf>
    <xf numFmtId="165" fontId="1" fillId="0" borderId="42" xfId="0" applyNumberFormat="1" applyFont="1" applyFill="1" applyBorder="1" applyAlignment="1"/>
    <xf numFmtId="0" fontId="1" fillId="3" borderId="22" xfId="0" applyFont="1" applyFill="1" applyBorder="1" applyAlignment="1">
      <alignment horizontal="center"/>
    </xf>
    <xf numFmtId="2" fontId="1" fillId="3" borderId="19" xfId="0" applyNumberFormat="1" applyFont="1" applyFill="1" applyBorder="1"/>
    <xf numFmtId="0" fontId="15" fillId="0" borderId="28" xfId="0" applyFont="1" applyFill="1" applyBorder="1" applyAlignment="1">
      <alignment horizontal="center" wrapText="1"/>
    </xf>
    <xf numFmtId="0" fontId="9" fillId="6" borderId="12" xfId="0" applyFont="1" applyFill="1" applyBorder="1" applyAlignment="1">
      <alignment horizontal="center" wrapText="1"/>
    </xf>
    <xf numFmtId="0" fontId="9" fillId="6" borderId="29" xfId="0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7" fontId="6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 wrapText="1"/>
    </xf>
    <xf numFmtId="0" fontId="12" fillId="6" borderId="9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12" fillId="0" borderId="9" xfId="0" applyFont="1" applyFill="1" applyBorder="1" applyAlignment="1">
      <alignment horizontal="center" wrapText="1"/>
    </xf>
    <xf numFmtId="0" fontId="15" fillId="6" borderId="6" xfId="0" applyFont="1" applyFill="1" applyBorder="1" applyAlignment="1">
      <alignment horizontal="center" wrapText="1"/>
    </xf>
    <xf numFmtId="0" fontId="15" fillId="6" borderId="9" xfId="0" applyFont="1" applyFill="1" applyBorder="1" applyAlignment="1">
      <alignment horizontal="center" wrapText="1"/>
    </xf>
    <xf numFmtId="0" fontId="15" fillId="0" borderId="6" xfId="0" applyFont="1" applyFill="1" applyBorder="1" applyAlignment="1">
      <alignment horizontal="center" wrapText="1"/>
    </xf>
    <xf numFmtId="0" fontId="15" fillId="0" borderId="9" xfId="0" applyFont="1" applyFill="1" applyBorder="1" applyAlignment="1">
      <alignment horizontal="center" wrapText="1"/>
    </xf>
    <xf numFmtId="2" fontId="8" fillId="3" borderId="31" xfId="0" applyNumberFormat="1" applyFont="1" applyFill="1" applyBorder="1" applyAlignment="1">
      <alignment horizontal="center" wrapText="1"/>
    </xf>
    <xf numFmtId="2" fontId="8" fillId="3" borderId="32" xfId="0" applyNumberFormat="1" applyFont="1" applyFill="1" applyBorder="1" applyAlignment="1">
      <alignment horizontal="center" wrapText="1"/>
    </xf>
    <xf numFmtId="2" fontId="8" fillId="3" borderId="33" xfId="0" applyNumberFormat="1" applyFont="1" applyFill="1" applyBorder="1" applyAlignment="1">
      <alignment horizontal="center" wrapText="1"/>
    </xf>
    <xf numFmtId="2" fontId="8" fillId="3" borderId="34" xfId="0" applyNumberFormat="1" applyFont="1" applyFill="1" applyBorder="1" applyAlignment="1">
      <alignment horizontal="center" wrapText="1"/>
    </xf>
    <xf numFmtId="17" fontId="20" fillId="0" borderId="3" xfId="0" applyNumberFormat="1" applyFont="1" applyFill="1" applyBorder="1" applyAlignment="1">
      <alignment horizontal="center"/>
    </xf>
    <xf numFmtId="0" fontId="20" fillId="0" borderId="3" xfId="0" applyFont="1" applyFill="1" applyBorder="1" applyAlignment="1">
      <alignment horizontal="center"/>
    </xf>
    <xf numFmtId="2" fontId="8" fillId="0" borderId="31" xfId="0" applyNumberFormat="1" applyFont="1" applyFill="1" applyBorder="1" applyAlignment="1">
      <alignment horizontal="center" wrapText="1"/>
    </xf>
    <xf numFmtId="2" fontId="8" fillId="0" borderId="32" xfId="0" applyNumberFormat="1" applyFont="1" applyFill="1" applyBorder="1" applyAlignment="1">
      <alignment horizontal="center" wrapText="1"/>
    </xf>
    <xf numFmtId="2" fontId="8" fillId="0" borderId="33" xfId="0" applyNumberFormat="1" applyFont="1" applyFill="1" applyBorder="1" applyAlignment="1">
      <alignment horizontal="center" wrapText="1"/>
    </xf>
    <xf numFmtId="2" fontId="8" fillId="0" borderId="3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6"/>
  <sheetViews>
    <sheetView topLeftCell="A7" workbookViewId="0">
      <selection activeCell="B21" sqref="B21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40" t="s">
        <v>0</v>
      </c>
      <c r="B1" s="140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1" t="s">
        <v>37</v>
      </c>
      <c r="B2" s="141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2" t="s">
        <v>38</v>
      </c>
      <c r="C3" s="143"/>
      <c r="D3" s="10"/>
      <c r="E3" s="144" t="s">
        <v>39</v>
      </c>
      <c r="F3" s="145"/>
      <c r="G3" s="11"/>
      <c r="H3" s="146" t="s">
        <v>2</v>
      </c>
      <c r="I3" s="12"/>
      <c r="J3" s="148" t="s">
        <v>3</v>
      </c>
      <c r="K3" s="149"/>
      <c r="L3" s="135" t="s">
        <v>4</v>
      </c>
      <c r="M3" s="136"/>
      <c r="N3" s="137" t="s">
        <v>5</v>
      </c>
      <c r="O3" s="138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47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1388.22</v>
      </c>
      <c r="C5" s="25">
        <v>102</v>
      </c>
      <c r="D5" s="23"/>
      <c r="E5" s="26"/>
      <c r="F5" s="27"/>
      <c r="G5" s="28">
        <f t="shared" ref="G5:H30" si="0">E5+B5</f>
        <v>1388.22</v>
      </c>
      <c r="H5" s="29">
        <f t="shared" si="0"/>
        <v>102</v>
      </c>
      <c r="I5" s="30"/>
      <c r="J5" s="31">
        <v>102</v>
      </c>
      <c r="K5" s="32">
        <v>1388.22</v>
      </c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15.75" thickBot="1" x14ac:dyDescent="0.3">
      <c r="A6" s="23" t="s">
        <v>12</v>
      </c>
      <c r="B6" s="24">
        <v>8941.77</v>
      </c>
      <c r="C6" s="25">
        <v>657</v>
      </c>
      <c r="D6" s="23"/>
      <c r="E6" s="26"/>
      <c r="F6" s="27"/>
      <c r="G6" s="28">
        <f t="shared" si="0"/>
        <v>8941.77</v>
      </c>
      <c r="H6" s="37">
        <f t="shared" si="0"/>
        <v>657</v>
      </c>
      <c r="I6" s="30"/>
      <c r="J6" s="31">
        <v>657</v>
      </c>
      <c r="K6" s="32">
        <v>8941.77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6.5" thickBot="1" x14ac:dyDescent="0.3">
      <c r="A10" s="53" t="s">
        <v>16</v>
      </c>
      <c r="B10" s="44"/>
      <c r="C10" s="45"/>
      <c r="D10" s="45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4">
        <f t="shared" si="1"/>
        <v>0</v>
      </c>
      <c r="M10" s="51">
        <f t="shared" si="2"/>
        <v>0</v>
      </c>
      <c r="N10" s="55"/>
      <c r="O10" s="56"/>
    </row>
    <row r="11" spans="1:15" ht="16.5" thickBot="1" x14ac:dyDescent="0.3">
      <c r="A11" s="53" t="s">
        <v>17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thickBot="1" x14ac:dyDescent="0.3">
      <c r="A12" s="53" t="s">
        <v>18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8"/>
      <c r="O12" s="39"/>
    </row>
    <row r="13" spans="1:15" ht="16.5" thickBot="1" x14ac:dyDescent="0.3">
      <c r="A13" s="53" t="s">
        <v>19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9"/>
      <c r="O13" s="43"/>
    </row>
    <row r="14" spans="1:15" ht="16.5" thickBot="1" x14ac:dyDescent="0.3">
      <c r="A14" s="53" t="s">
        <v>20</v>
      </c>
      <c r="B14" s="24">
        <v>6901.97</v>
      </c>
      <c r="C14" s="25">
        <v>366</v>
      </c>
      <c r="D14" s="23"/>
      <c r="E14" s="26"/>
      <c r="F14" s="27"/>
      <c r="G14" s="28">
        <f t="shared" si="0"/>
        <v>6901.97</v>
      </c>
      <c r="H14" s="50">
        <f t="shared" si="0"/>
        <v>366</v>
      </c>
      <c r="I14" s="30"/>
      <c r="J14" s="31">
        <v>366</v>
      </c>
      <c r="K14" s="32">
        <v>6902</v>
      </c>
      <c r="L14" s="54">
        <f t="shared" si="1"/>
        <v>0</v>
      </c>
      <c r="M14" s="51">
        <f t="shared" si="2"/>
        <v>2.9999999999745341E-2</v>
      </c>
      <c r="N14" s="60"/>
      <c r="O14" s="43"/>
    </row>
    <row r="15" spans="1:15" ht="19.5" customHeight="1" thickBot="1" x14ac:dyDescent="0.3">
      <c r="A15" s="23" t="s">
        <v>21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42"/>
      <c r="O15" s="43"/>
    </row>
    <row r="16" spans="1:15" ht="16.5" thickBot="1" x14ac:dyDescent="0.3">
      <c r="A16" s="53" t="s">
        <v>22</v>
      </c>
      <c r="B16" s="24"/>
      <c r="C16" s="25"/>
      <c r="D16" s="23"/>
      <c r="E16" s="26">
        <v>2928.6</v>
      </c>
      <c r="F16" s="27">
        <v>134</v>
      </c>
      <c r="G16" s="28">
        <f t="shared" si="0"/>
        <v>2928.6</v>
      </c>
      <c r="H16" s="50">
        <f t="shared" si="0"/>
        <v>134</v>
      </c>
      <c r="I16" s="30"/>
      <c r="J16" s="31">
        <v>134</v>
      </c>
      <c r="K16" s="32">
        <v>2928.6</v>
      </c>
      <c r="L16" s="54">
        <f t="shared" si="1"/>
        <v>0</v>
      </c>
      <c r="M16" s="51">
        <f t="shared" si="2"/>
        <v>0</v>
      </c>
      <c r="N16" s="139"/>
      <c r="O16" s="43"/>
    </row>
    <row r="17" spans="1:15" ht="15.75" thickBot="1" x14ac:dyDescent="0.3">
      <c r="A17" s="23" t="s">
        <v>23</v>
      </c>
      <c r="B17" s="24"/>
      <c r="C17" s="25"/>
      <c r="D17" s="23"/>
      <c r="E17" s="26">
        <v>3080</v>
      </c>
      <c r="F17" s="27">
        <v>616</v>
      </c>
      <c r="G17" s="28">
        <f t="shared" si="0"/>
        <v>3080</v>
      </c>
      <c r="H17" s="50">
        <f t="shared" si="0"/>
        <v>616</v>
      </c>
      <c r="I17" s="30"/>
      <c r="J17" s="31">
        <v>616</v>
      </c>
      <c r="K17" s="32">
        <v>3080</v>
      </c>
      <c r="L17" s="54">
        <f t="shared" si="1"/>
        <v>0</v>
      </c>
      <c r="M17" s="51">
        <f t="shared" si="2"/>
        <v>0</v>
      </c>
      <c r="N17" s="139"/>
      <c r="O17" s="43"/>
    </row>
    <row r="18" spans="1:15" ht="15.75" thickBot="1" x14ac:dyDescent="0.3">
      <c r="A18" s="23" t="s">
        <v>24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4">
        <f t="shared" si="1"/>
        <v>0</v>
      </c>
      <c r="M18" s="51">
        <f t="shared" si="2"/>
        <v>0</v>
      </c>
      <c r="N18" s="42"/>
      <c r="O18" s="43"/>
    </row>
    <row r="19" spans="1:15" s="1" customFormat="1" ht="20.25" customHeight="1" thickBot="1" x14ac:dyDescent="0.3">
      <c r="A19" s="23" t="s">
        <v>25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4">
        <f t="shared" si="1"/>
        <v>0</v>
      </c>
      <c r="M19" s="51">
        <f t="shared" si="2"/>
        <v>0</v>
      </c>
      <c r="N19" s="52"/>
      <c r="O19" s="61"/>
    </row>
    <row r="20" spans="1:15" s="1" customFormat="1" ht="20.25" customHeight="1" thickBot="1" x14ac:dyDescent="0.35">
      <c r="A20" s="23" t="s">
        <v>26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62"/>
      <c r="O20" s="63"/>
    </row>
    <row r="21" spans="1:15" ht="20.25" customHeight="1" thickBot="1" x14ac:dyDescent="0.35">
      <c r="A21" s="23" t="s">
        <v>27</v>
      </c>
      <c r="B21" s="24"/>
      <c r="C21" s="25"/>
      <c r="D21" s="23"/>
      <c r="E21" s="26">
        <v>14477.97</v>
      </c>
      <c r="F21" s="27">
        <v>532</v>
      </c>
      <c r="G21" s="28">
        <f t="shared" si="0"/>
        <v>14477.97</v>
      </c>
      <c r="H21" s="50">
        <f t="shared" si="0"/>
        <v>532</v>
      </c>
      <c r="I21" s="30"/>
      <c r="J21" s="31">
        <v>532</v>
      </c>
      <c r="K21" s="32">
        <v>14481.04</v>
      </c>
      <c r="L21" s="54">
        <f t="shared" si="1"/>
        <v>0</v>
      </c>
      <c r="M21" s="51">
        <f t="shared" si="2"/>
        <v>3.070000000001528</v>
      </c>
      <c r="N21" s="64"/>
      <c r="O21" s="65"/>
    </row>
    <row r="22" spans="1:15" ht="20.25" customHeight="1" thickBot="1" x14ac:dyDescent="0.3">
      <c r="A22" s="23" t="s">
        <v>28</v>
      </c>
      <c r="B22" s="24">
        <v>5610.9</v>
      </c>
      <c r="C22" s="25">
        <v>317</v>
      </c>
      <c r="D22" s="23"/>
      <c r="E22" s="26"/>
      <c r="F22" s="27"/>
      <c r="G22" s="28">
        <f t="shared" si="0"/>
        <v>5610.9</v>
      </c>
      <c r="H22" s="50">
        <f t="shared" si="0"/>
        <v>317</v>
      </c>
      <c r="I22" s="30"/>
      <c r="J22" s="31">
        <v>317</v>
      </c>
      <c r="K22" s="32">
        <v>5610.9</v>
      </c>
      <c r="L22" s="54">
        <f t="shared" si="1"/>
        <v>0</v>
      </c>
      <c r="M22" s="51">
        <f t="shared" si="2"/>
        <v>0</v>
      </c>
      <c r="N22" s="66"/>
      <c r="O22" s="43"/>
    </row>
    <row r="23" spans="1:15" ht="25.5" customHeight="1" thickBot="1" x14ac:dyDescent="0.3">
      <c r="A23" s="23" t="s">
        <v>29</v>
      </c>
      <c r="B23" s="24">
        <v>1600.47</v>
      </c>
      <c r="C23" s="25">
        <v>244</v>
      </c>
      <c r="D23" s="23"/>
      <c r="E23" s="26"/>
      <c r="F23" s="27"/>
      <c r="G23" s="28">
        <f t="shared" si="0"/>
        <v>1600.47</v>
      </c>
      <c r="H23" s="50">
        <f t="shared" si="0"/>
        <v>244</v>
      </c>
      <c r="I23" s="30"/>
      <c r="J23" s="31">
        <v>244</v>
      </c>
      <c r="K23" s="32">
        <v>1580.16</v>
      </c>
      <c r="L23" s="54">
        <f t="shared" si="1"/>
        <v>0</v>
      </c>
      <c r="M23" s="106">
        <f t="shared" si="2"/>
        <v>-20.309999999999945</v>
      </c>
      <c r="N23" s="133" t="s">
        <v>40</v>
      </c>
      <c r="O23" s="134"/>
    </row>
    <row r="24" spans="1:15" ht="15.75" thickBot="1" x14ac:dyDescent="0.3">
      <c r="A24" s="23" t="s">
        <v>30</v>
      </c>
      <c r="B24" s="24"/>
      <c r="C24" s="25"/>
      <c r="D24" s="23"/>
      <c r="E24" s="26">
        <v>18583.240000000002</v>
      </c>
      <c r="F24" s="27">
        <v>22</v>
      </c>
      <c r="G24" s="28">
        <f t="shared" si="0"/>
        <v>18583.240000000002</v>
      </c>
      <c r="H24" s="50">
        <f t="shared" si="0"/>
        <v>22</v>
      </c>
      <c r="I24" s="30"/>
      <c r="J24" s="31">
        <v>22</v>
      </c>
      <c r="K24" s="32">
        <v>18583.240000000002</v>
      </c>
      <c r="L24" s="54">
        <f t="shared" si="1"/>
        <v>0</v>
      </c>
      <c r="M24" s="51">
        <f t="shared" si="2"/>
        <v>0</v>
      </c>
      <c r="N24" s="67"/>
      <c r="O24" s="43"/>
    </row>
    <row r="25" spans="1:15" ht="19.5" customHeight="1" thickBot="1" x14ac:dyDescent="0.3">
      <c r="A25" s="23" t="s">
        <v>31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8"/>
      <c r="K25" s="69"/>
      <c r="L25" s="54">
        <f t="shared" si="1"/>
        <v>0</v>
      </c>
      <c r="M25" s="51">
        <f t="shared" si="2"/>
        <v>0</v>
      </c>
      <c r="N25" s="42"/>
      <c r="O25" s="43"/>
    </row>
    <row r="26" spans="1:15" ht="15.75" thickBot="1" x14ac:dyDescent="0.3">
      <c r="A26" s="23" t="s">
        <v>32</v>
      </c>
      <c r="B26" s="24"/>
      <c r="C26" s="25"/>
      <c r="D26" s="23"/>
      <c r="E26" s="26">
        <v>19315.7</v>
      </c>
      <c r="F26" s="27">
        <v>21</v>
      </c>
      <c r="G26" s="70">
        <f t="shared" si="0"/>
        <v>19315.7</v>
      </c>
      <c r="H26" s="50">
        <f t="shared" si="0"/>
        <v>21</v>
      </c>
      <c r="I26" s="30"/>
      <c r="J26" s="68">
        <v>21</v>
      </c>
      <c r="K26" s="71">
        <v>19315.7</v>
      </c>
      <c r="L26" s="54">
        <f t="shared" si="1"/>
        <v>0</v>
      </c>
      <c r="M26" s="51">
        <f t="shared" si="2"/>
        <v>0</v>
      </c>
      <c r="N26" s="72"/>
      <c r="O26" s="61"/>
    </row>
    <row r="27" spans="1:15" ht="15.75" thickBot="1" x14ac:dyDescent="0.3">
      <c r="A27" s="23" t="s">
        <v>33</v>
      </c>
      <c r="B27" s="73">
        <v>974.58500000000004</v>
      </c>
      <c r="C27" s="25">
        <v>80</v>
      </c>
      <c r="D27" s="23"/>
      <c r="E27" s="26"/>
      <c r="F27" s="27"/>
      <c r="G27" s="28">
        <f t="shared" si="0"/>
        <v>974.58500000000004</v>
      </c>
      <c r="H27" s="50">
        <f t="shared" si="0"/>
        <v>80</v>
      </c>
      <c r="I27" s="30"/>
      <c r="J27" s="68">
        <v>80</v>
      </c>
      <c r="K27" s="69">
        <v>974.55</v>
      </c>
      <c r="L27" s="54">
        <f t="shared" si="1"/>
        <v>0</v>
      </c>
      <c r="M27" s="51">
        <f t="shared" si="2"/>
        <v>-3.5000000000081855E-2</v>
      </c>
      <c r="N27" s="74"/>
      <c r="O27" s="61"/>
    </row>
    <row r="28" spans="1:15" ht="15.75" thickBot="1" x14ac:dyDescent="0.3">
      <c r="A28" s="23" t="s">
        <v>34</v>
      </c>
      <c r="B28" s="73"/>
      <c r="C28" s="25">
        <v>-89</v>
      </c>
      <c r="D28" s="23"/>
      <c r="E28" s="26"/>
      <c r="F28" s="27"/>
      <c r="G28" s="28">
        <f t="shared" si="0"/>
        <v>0</v>
      </c>
      <c r="H28" s="50">
        <f t="shared" si="0"/>
        <v>-89</v>
      </c>
      <c r="I28" s="30"/>
      <c r="J28" s="68"/>
      <c r="K28" s="69"/>
      <c r="L28" s="54">
        <f t="shared" si="1"/>
        <v>89</v>
      </c>
      <c r="M28" s="51">
        <f t="shared" si="2"/>
        <v>0</v>
      </c>
      <c r="N28" s="74"/>
      <c r="O28" s="61"/>
    </row>
    <row r="29" spans="1:15" ht="16.5" thickBot="1" x14ac:dyDescent="0.3">
      <c r="A29" s="23" t="s">
        <v>35</v>
      </c>
      <c r="B29" s="24">
        <v>3204.6</v>
      </c>
      <c r="C29" s="25">
        <v>294</v>
      </c>
      <c r="D29" s="23"/>
      <c r="E29" s="26"/>
      <c r="F29" s="27"/>
      <c r="G29" s="28">
        <f t="shared" si="0"/>
        <v>3204.6</v>
      </c>
      <c r="H29" s="50">
        <f t="shared" si="0"/>
        <v>294</v>
      </c>
      <c r="I29" s="30"/>
      <c r="J29" s="75">
        <v>294</v>
      </c>
      <c r="K29" s="76">
        <v>3204.6</v>
      </c>
      <c r="L29" s="54">
        <f t="shared" si="1"/>
        <v>0</v>
      </c>
      <c r="M29" s="51">
        <f t="shared" si="2"/>
        <v>0</v>
      </c>
      <c r="N29" s="77">
        <v>0</v>
      </c>
      <c r="O29" s="78">
        <v>0</v>
      </c>
    </row>
    <row r="30" spans="1:15" ht="22.5" customHeight="1" thickBot="1" x14ac:dyDescent="0.3">
      <c r="A30" s="23" t="s">
        <v>36</v>
      </c>
      <c r="B30" s="24">
        <v>3480</v>
      </c>
      <c r="C30" s="25">
        <v>232</v>
      </c>
      <c r="D30" s="23"/>
      <c r="E30" s="26"/>
      <c r="F30" s="27"/>
      <c r="G30" s="28">
        <f t="shared" si="0"/>
        <v>3480</v>
      </c>
      <c r="H30" s="79">
        <f t="shared" si="0"/>
        <v>232</v>
      </c>
      <c r="I30" s="30"/>
      <c r="J30" s="80">
        <v>232</v>
      </c>
      <c r="K30" s="81">
        <v>3480</v>
      </c>
      <c r="L30" s="25">
        <f t="shared" si="1"/>
        <v>0</v>
      </c>
      <c r="M30" s="51">
        <f t="shared" si="2"/>
        <v>0</v>
      </c>
      <c r="N30" s="82"/>
      <c r="O30" s="83"/>
    </row>
    <row r="31" spans="1:15" ht="25.5" customHeight="1" x14ac:dyDescent="0.25">
      <c r="A31" s="84"/>
      <c r="B31" s="85"/>
      <c r="C31" s="86"/>
      <c r="D31" s="1"/>
      <c r="E31" s="86"/>
      <c r="F31" s="1"/>
      <c r="G31" s="1"/>
      <c r="H31" s="1"/>
      <c r="I31" s="1"/>
      <c r="N31" s="89"/>
    </row>
    <row r="32" spans="1:15" x14ac:dyDescent="0.25">
      <c r="A32" s="1"/>
      <c r="B32" s="85"/>
      <c r="C32" s="1"/>
      <c r="D32" s="90"/>
      <c r="E32" s="90"/>
      <c r="F32" s="90"/>
      <c r="G32" s="90"/>
      <c r="H32" s="90"/>
      <c r="I32" s="90"/>
      <c r="J32" s="90"/>
      <c r="K32" s="90"/>
    </row>
    <row r="33" spans="2:15" x14ac:dyDescent="0.25">
      <c r="D33" s="90"/>
      <c r="E33" s="91"/>
      <c r="F33" s="91"/>
      <c r="G33" s="91"/>
      <c r="H33" s="91"/>
      <c r="I33" s="91"/>
      <c r="J33" s="91"/>
      <c r="K33" s="90"/>
    </row>
    <row r="34" spans="2:15" x14ac:dyDescent="0.25">
      <c r="B34" s="92"/>
      <c r="C34" s="93"/>
      <c r="D34" s="90"/>
      <c r="E34" s="94"/>
      <c r="F34" s="95"/>
      <c r="G34" s="96"/>
      <c r="H34" s="90"/>
      <c r="I34" s="90"/>
      <c r="J34" s="90"/>
      <c r="K34" s="90"/>
      <c r="L34" s="97"/>
      <c r="O34"/>
    </row>
    <row r="35" spans="2:15" ht="15.75" x14ac:dyDescent="0.25">
      <c r="B35" s="92"/>
      <c r="C35" s="93"/>
      <c r="D35" s="98"/>
      <c r="E35" s="98"/>
      <c r="F35" s="98"/>
      <c r="G35" s="98"/>
      <c r="H35" s="98"/>
      <c r="I35" s="98"/>
      <c r="J35" s="98"/>
      <c r="K35" s="98"/>
      <c r="L35" s="97"/>
      <c r="M35"/>
      <c r="O35"/>
    </row>
    <row r="36" spans="2:15" ht="15.75" x14ac:dyDescent="0.25">
      <c r="B36" s="92"/>
      <c r="C36" s="93"/>
      <c r="D36" s="98"/>
      <c r="E36" s="98"/>
      <c r="F36" s="98"/>
      <c r="G36" s="98"/>
      <c r="H36" s="98"/>
      <c r="I36" s="98"/>
      <c r="J36" s="98"/>
      <c r="K36" s="98"/>
      <c r="L36" s="97"/>
      <c r="M36"/>
      <c r="O36"/>
    </row>
    <row r="37" spans="2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M37"/>
      <c r="O37"/>
    </row>
    <row r="38" spans="2:15" x14ac:dyDescent="0.25">
      <c r="B38" s="92"/>
      <c r="C38" s="93"/>
      <c r="D38" s="93"/>
      <c r="E38" s="99"/>
      <c r="F38" s="100"/>
      <c r="G38" s="101"/>
      <c r="H38" s="93"/>
      <c r="I38" s="93"/>
      <c r="M38"/>
      <c r="O38"/>
    </row>
    <row r="39" spans="2:15" x14ac:dyDescent="0.25">
      <c r="B39" s="92"/>
      <c r="C39" s="93"/>
      <c r="D39" s="93"/>
      <c r="E39" s="99"/>
      <c r="F39" s="100"/>
      <c r="G39" s="101"/>
      <c r="H39" s="93"/>
      <c r="I39" s="93"/>
      <c r="M39"/>
      <c r="O39"/>
    </row>
    <row r="40" spans="2:15" x14ac:dyDescent="0.25">
      <c r="B40" s="92"/>
      <c r="C40" s="93"/>
      <c r="D40" s="93"/>
      <c r="E40" s="102"/>
      <c r="F40" s="103"/>
      <c r="G40" s="104"/>
      <c r="H40" s="93"/>
      <c r="I40" s="93"/>
      <c r="M40"/>
      <c r="O40"/>
    </row>
    <row r="41" spans="2:15" x14ac:dyDescent="0.25">
      <c r="B41" s="92"/>
      <c r="C41" s="93"/>
      <c r="D41" s="93"/>
      <c r="E41" s="102"/>
      <c r="F41" s="103"/>
      <c r="G41" s="101"/>
      <c r="H41" s="93"/>
      <c r="I41" s="93"/>
      <c r="M41"/>
      <c r="O41"/>
    </row>
    <row r="42" spans="2:15" x14ac:dyDescent="0.25">
      <c r="B42" s="92"/>
      <c r="C42" s="93"/>
      <c r="D42" s="93"/>
      <c r="E42" s="102"/>
      <c r="F42" s="103"/>
      <c r="G42" s="101"/>
      <c r="H42" s="93"/>
      <c r="I42" s="93"/>
      <c r="M42"/>
      <c r="O42"/>
    </row>
    <row r="43" spans="2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2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2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2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</sheetData>
  <mergeCells count="10">
    <mergeCell ref="N23:O23"/>
    <mergeCell ref="L3:M3"/>
    <mergeCell ref="N3:O3"/>
    <mergeCell ref="N16:N17"/>
    <mergeCell ref="A1:B1"/>
    <mergeCell ref="A2:B2"/>
    <mergeCell ref="B3:C3"/>
    <mergeCell ref="E3:F3"/>
    <mergeCell ref="H3:H4"/>
    <mergeCell ref="J3:K3"/>
  </mergeCells>
  <pageMargins left="0.31496062992125984" right="0.11811023622047245" top="0.35433070866141736" bottom="0.15748031496062992" header="0.31496062992125984" footer="0.31496062992125984"/>
  <pageSetup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6"/>
  <sheetViews>
    <sheetView topLeftCell="A7" workbookViewId="0">
      <selection activeCell="G23" sqref="G23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40" t="s">
        <v>0</v>
      </c>
      <c r="B1" s="140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1" t="s">
        <v>41</v>
      </c>
      <c r="B2" s="141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2" t="s">
        <v>42</v>
      </c>
      <c r="C3" s="143"/>
      <c r="D3" s="10"/>
      <c r="E3" s="144" t="s">
        <v>43</v>
      </c>
      <c r="F3" s="145"/>
      <c r="G3" s="11"/>
      <c r="H3" s="146" t="s">
        <v>2</v>
      </c>
      <c r="I3" s="12"/>
      <c r="J3" s="148" t="s">
        <v>3</v>
      </c>
      <c r="K3" s="149"/>
      <c r="L3" s="135" t="s">
        <v>4</v>
      </c>
      <c r="M3" s="136"/>
      <c r="N3" s="137" t="s">
        <v>5</v>
      </c>
      <c r="O3" s="138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47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313.02999999999997</v>
      </c>
      <c r="C5" s="25">
        <v>23</v>
      </c>
      <c r="D5" s="23"/>
      <c r="E5" s="26"/>
      <c r="F5" s="27"/>
      <c r="G5" s="28">
        <f t="shared" ref="G5:H30" si="0">E5+B5</f>
        <v>313.02999999999997</v>
      </c>
      <c r="H5" s="29">
        <f t="shared" si="0"/>
        <v>23</v>
      </c>
      <c r="I5" s="30"/>
      <c r="J5" s="31">
        <v>23</v>
      </c>
      <c r="K5" s="32">
        <v>313.02999999999997</v>
      </c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15.75" thickBot="1" x14ac:dyDescent="0.3">
      <c r="A6" s="23" t="s">
        <v>12</v>
      </c>
      <c r="B6" s="24">
        <v>8193.3220000000001</v>
      </c>
      <c r="C6" s="25">
        <v>602</v>
      </c>
      <c r="D6" s="23"/>
      <c r="E6" s="26"/>
      <c r="F6" s="27"/>
      <c r="G6" s="28">
        <f t="shared" si="0"/>
        <v>8193.3220000000001</v>
      </c>
      <c r="H6" s="37">
        <f t="shared" si="0"/>
        <v>602</v>
      </c>
      <c r="I6" s="30"/>
      <c r="J6" s="31">
        <f>602+1</f>
        <v>603</v>
      </c>
      <c r="K6" s="32">
        <f>8193.22+13.61</f>
        <v>8206.83</v>
      </c>
      <c r="L6" s="33">
        <f t="shared" si="1"/>
        <v>1</v>
      </c>
      <c r="M6" s="34">
        <f t="shared" si="2"/>
        <v>13.507999999999811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6.5" thickBot="1" x14ac:dyDescent="0.3">
      <c r="A10" s="53" t="s">
        <v>16</v>
      </c>
      <c r="B10" s="44"/>
      <c r="C10" s="45"/>
      <c r="D10" s="45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4">
        <f t="shared" si="1"/>
        <v>0</v>
      </c>
      <c r="M10" s="51">
        <f t="shared" si="2"/>
        <v>0</v>
      </c>
      <c r="N10" s="55"/>
      <c r="O10" s="56"/>
    </row>
    <row r="11" spans="1:15" ht="16.5" thickBot="1" x14ac:dyDescent="0.3">
      <c r="A11" s="53" t="s">
        <v>17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thickBot="1" x14ac:dyDescent="0.3">
      <c r="A12" s="53" t="s">
        <v>44</v>
      </c>
      <c r="B12" s="24"/>
      <c r="C12" s="25"/>
      <c r="D12" s="23"/>
      <c r="E12" s="26">
        <v>6818.1</v>
      </c>
      <c r="F12" s="27">
        <v>244</v>
      </c>
      <c r="G12" s="28">
        <f t="shared" si="0"/>
        <v>6818.1</v>
      </c>
      <c r="H12" s="50">
        <f t="shared" si="0"/>
        <v>244</v>
      </c>
      <c r="I12" s="30"/>
      <c r="J12" s="31">
        <v>244</v>
      </c>
      <c r="K12" s="32">
        <v>6818.1</v>
      </c>
      <c r="L12" s="54">
        <f t="shared" si="1"/>
        <v>0</v>
      </c>
      <c r="M12" s="51">
        <f t="shared" si="2"/>
        <v>0</v>
      </c>
      <c r="N12" s="58"/>
      <c r="O12" s="39"/>
    </row>
    <row r="13" spans="1:15" ht="16.5" thickBot="1" x14ac:dyDescent="0.3">
      <c r="A13" s="53" t="s">
        <v>19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9"/>
      <c r="O13" s="43"/>
    </row>
    <row r="14" spans="1:15" ht="16.5" thickBot="1" x14ac:dyDescent="0.3">
      <c r="A14" s="53" t="s">
        <v>20</v>
      </c>
      <c r="B14" s="24">
        <v>4365.2700000000004</v>
      </c>
      <c r="C14" s="25">
        <v>229</v>
      </c>
      <c r="D14" s="23"/>
      <c r="E14" s="26"/>
      <c r="F14" s="27"/>
      <c r="G14" s="28">
        <f t="shared" si="0"/>
        <v>4365.2700000000004</v>
      </c>
      <c r="H14" s="50">
        <f t="shared" si="0"/>
        <v>229</v>
      </c>
      <c r="I14" s="30"/>
      <c r="J14" s="31">
        <v>229</v>
      </c>
      <c r="K14" s="32">
        <v>4365.3</v>
      </c>
      <c r="L14" s="54">
        <f t="shared" si="1"/>
        <v>0</v>
      </c>
      <c r="M14" s="51">
        <f t="shared" si="2"/>
        <v>2.9999999999745341E-2</v>
      </c>
      <c r="N14" s="60"/>
      <c r="O14" s="43"/>
    </row>
    <row r="15" spans="1:15" ht="19.5" customHeight="1" thickBot="1" x14ac:dyDescent="0.3">
      <c r="A15" s="23" t="s">
        <v>21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42"/>
      <c r="O15" s="43"/>
    </row>
    <row r="16" spans="1:15" ht="16.5" thickBot="1" x14ac:dyDescent="0.3">
      <c r="A16" s="53" t="s">
        <v>22</v>
      </c>
      <c r="B16" s="24"/>
      <c r="C16" s="25"/>
      <c r="D16" s="23"/>
      <c r="E16" s="26">
        <v>4986.1400000000003</v>
      </c>
      <c r="F16" s="27">
        <v>229</v>
      </c>
      <c r="G16" s="28">
        <f t="shared" si="0"/>
        <v>4986.1400000000003</v>
      </c>
      <c r="H16" s="50">
        <f t="shared" si="0"/>
        <v>229</v>
      </c>
      <c r="I16" s="30"/>
      <c r="J16" s="31">
        <v>229</v>
      </c>
      <c r="K16" s="32">
        <v>4986.1400000000003</v>
      </c>
      <c r="L16" s="54">
        <f t="shared" si="1"/>
        <v>0</v>
      </c>
      <c r="M16" s="51">
        <f t="shared" si="2"/>
        <v>0</v>
      </c>
      <c r="N16" s="139"/>
      <c r="O16" s="43"/>
    </row>
    <row r="17" spans="1:15" ht="15.75" thickBot="1" x14ac:dyDescent="0.3">
      <c r="A17" s="23" t="s">
        <v>23</v>
      </c>
      <c r="B17" s="24">
        <v>1830</v>
      </c>
      <c r="C17" s="25">
        <v>366</v>
      </c>
      <c r="D17" s="23"/>
      <c r="E17" s="26"/>
      <c r="F17" s="27"/>
      <c r="G17" s="28">
        <f t="shared" si="0"/>
        <v>1830</v>
      </c>
      <c r="H17" s="50">
        <f t="shared" si="0"/>
        <v>366</v>
      </c>
      <c r="I17" s="30"/>
      <c r="J17" s="31">
        <v>366</v>
      </c>
      <c r="K17" s="32">
        <v>1830</v>
      </c>
      <c r="L17" s="54">
        <f t="shared" si="1"/>
        <v>0</v>
      </c>
      <c r="M17" s="51">
        <f t="shared" si="2"/>
        <v>0</v>
      </c>
      <c r="N17" s="139"/>
      <c r="O17" s="43"/>
    </row>
    <row r="18" spans="1:15" ht="15.75" thickBot="1" x14ac:dyDescent="0.3">
      <c r="A18" s="23" t="s">
        <v>24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4">
        <f t="shared" si="1"/>
        <v>0</v>
      </c>
      <c r="M18" s="51">
        <f t="shared" si="2"/>
        <v>0</v>
      </c>
      <c r="N18" s="42"/>
      <c r="O18" s="43"/>
    </row>
    <row r="19" spans="1:15" s="1" customFormat="1" ht="20.25" customHeight="1" thickBot="1" x14ac:dyDescent="0.3">
      <c r="A19" s="23" t="s">
        <v>25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4">
        <f t="shared" si="1"/>
        <v>0</v>
      </c>
      <c r="M19" s="51">
        <f t="shared" si="2"/>
        <v>0</v>
      </c>
      <c r="N19" s="107"/>
      <c r="O19" s="38"/>
    </row>
    <row r="20" spans="1:15" s="1" customFormat="1" ht="20.25" customHeight="1" thickBot="1" x14ac:dyDescent="0.35">
      <c r="A20" s="23" t="s">
        <v>26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108"/>
      <c r="O20" s="113"/>
    </row>
    <row r="21" spans="1:15" ht="30" customHeight="1" thickBot="1" x14ac:dyDescent="0.3">
      <c r="A21" s="23" t="s">
        <v>27</v>
      </c>
      <c r="B21" s="24">
        <v>3783.58</v>
      </c>
      <c r="C21" s="25">
        <v>139</v>
      </c>
      <c r="D21" s="23"/>
      <c r="E21" s="26">
        <v>18506.36</v>
      </c>
      <c r="F21" s="27">
        <v>680</v>
      </c>
      <c r="G21" s="28">
        <f t="shared" si="0"/>
        <v>22289.940000000002</v>
      </c>
      <c r="H21" s="50">
        <f t="shared" si="0"/>
        <v>819</v>
      </c>
      <c r="I21" s="30"/>
      <c r="J21" s="31">
        <v>819</v>
      </c>
      <c r="K21" s="32">
        <v>22293.18</v>
      </c>
      <c r="L21" s="54">
        <f t="shared" si="1"/>
        <v>0</v>
      </c>
      <c r="M21" s="106">
        <f t="shared" si="2"/>
        <v>3.2399999999979627</v>
      </c>
      <c r="N21" s="150" t="s">
        <v>45</v>
      </c>
      <c r="O21" s="151"/>
    </row>
    <row r="22" spans="1:15" ht="20.25" customHeight="1" thickBot="1" x14ac:dyDescent="0.3">
      <c r="A22" s="23" t="s">
        <v>28</v>
      </c>
      <c r="B22" s="24">
        <v>4159.5</v>
      </c>
      <c r="C22" s="25">
        <v>235</v>
      </c>
      <c r="D22" s="23"/>
      <c r="E22" s="26"/>
      <c r="F22" s="27"/>
      <c r="G22" s="28">
        <f t="shared" si="0"/>
        <v>4159.5</v>
      </c>
      <c r="H22" s="50">
        <f t="shared" si="0"/>
        <v>235</v>
      </c>
      <c r="I22" s="30"/>
      <c r="J22" s="31">
        <v>235</v>
      </c>
      <c r="K22" s="32">
        <v>4159.5</v>
      </c>
      <c r="L22" s="54">
        <f t="shared" si="1"/>
        <v>0</v>
      </c>
      <c r="M22" s="51">
        <f t="shared" si="2"/>
        <v>0</v>
      </c>
      <c r="N22" s="109"/>
      <c r="O22" s="114"/>
    </row>
    <row r="23" spans="1:15" ht="30" customHeight="1" thickBot="1" x14ac:dyDescent="0.3">
      <c r="A23" s="23" t="s">
        <v>29</v>
      </c>
      <c r="B23" s="24">
        <v>1600.47</v>
      </c>
      <c r="C23" s="25">
        <v>244</v>
      </c>
      <c r="D23" s="23"/>
      <c r="E23" s="26"/>
      <c r="F23" s="27"/>
      <c r="G23" s="28">
        <f t="shared" si="0"/>
        <v>1600.47</v>
      </c>
      <c r="H23" s="50">
        <f t="shared" si="0"/>
        <v>244</v>
      </c>
      <c r="I23" s="30"/>
      <c r="J23" s="31">
        <v>244</v>
      </c>
      <c r="K23" s="32">
        <v>1580.16</v>
      </c>
      <c r="L23" s="54">
        <f t="shared" si="1"/>
        <v>0</v>
      </c>
      <c r="M23" s="106">
        <f t="shared" si="2"/>
        <v>-20.309999999999945</v>
      </c>
      <c r="N23" s="152" t="s">
        <v>45</v>
      </c>
      <c r="O23" s="153"/>
    </row>
    <row r="24" spans="1:15" ht="15.75" thickBot="1" x14ac:dyDescent="0.3">
      <c r="A24" s="23" t="s">
        <v>30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10"/>
      <c r="O24" s="114"/>
    </row>
    <row r="25" spans="1:15" ht="19.5" customHeight="1" thickBot="1" x14ac:dyDescent="0.3">
      <c r="A25" s="23" t="s">
        <v>31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8"/>
      <c r="K25" s="69"/>
      <c r="L25" s="54">
        <f t="shared" si="1"/>
        <v>0</v>
      </c>
      <c r="M25" s="51">
        <f t="shared" si="2"/>
        <v>0</v>
      </c>
      <c r="N25" s="111"/>
      <c r="O25" s="114"/>
    </row>
    <row r="26" spans="1:15" ht="15.75" thickBot="1" x14ac:dyDescent="0.3">
      <c r="A26" s="23" t="s">
        <v>32</v>
      </c>
      <c r="B26" s="24"/>
      <c r="C26" s="25"/>
      <c r="D26" s="23"/>
      <c r="E26" s="26"/>
      <c r="F26" s="27"/>
      <c r="G26" s="70">
        <f t="shared" si="0"/>
        <v>0</v>
      </c>
      <c r="H26" s="50">
        <f t="shared" si="0"/>
        <v>0</v>
      </c>
      <c r="I26" s="30"/>
      <c r="J26" s="68"/>
      <c r="K26" s="71"/>
      <c r="L26" s="54">
        <f t="shared" si="1"/>
        <v>0</v>
      </c>
      <c r="M26" s="51">
        <f t="shared" si="2"/>
        <v>0</v>
      </c>
      <c r="N26" s="112"/>
      <c r="O26" s="38"/>
    </row>
    <row r="27" spans="1:15" ht="15.75" thickBot="1" x14ac:dyDescent="0.3">
      <c r="A27" s="23" t="s">
        <v>33</v>
      </c>
      <c r="B27" s="73">
        <v>135.27000000000001</v>
      </c>
      <c r="C27" s="25">
        <v>11</v>
      </c>
      <c r="D27" s="23"/>
      <c r="E27" s="26"/>
      <c r="F27" s="27"/>
      <c r="G27" s="28">
        <f t="shared" si="0"/>
        <v>135.27000000000001</v>
      </c>
      <c r="H27" s="50">
        <f t="shared" si="0"/>
        <v>11</v>
      </c>
      <c r="I27" s="30"/>
      <c r="J27" s="68">
        <v>11</v>
      </c>
      <c r="K27" s="69">
        <v>135.29</v>
      </c>
      <c r="L27" s="54">
        <f t="shared" si="1"/>
        <v>0</v>
      </c>
      <c r="M27" s="51">
        <f t="shared" si="2"/>
        <v>1.999999999998181E-2</v>
      </c>
      <c r="N27" s="105"/>
      <c r="O27" s="61"/>
    </row>
    <row r="28" spans="1:15" ht="15.75" thickBot="1" x14ac:dyDescent="0.3">
      <c r="A28" s="23" t="s">
        <v>34</v>
      </c>
      <c r="B28" s="73"/>
      <c r="C28" s="25"/>
      <c r="D28" s="23"/>
      <c r="E28" s="26"/>
      <c r="F28" s="27">
        <v>-89</v>
      </c>
      <c r="G28" s="28">
        <f t="shared" si="0"/>
        <v>0</v>
      </c>
      <c r="H28" s="50">
        <f t="shared" si="0"/>
        <v>-89</v>
      </c>
      <c r="I28" s="30"/>
      <c r="J28" s="68"/>
      <c r="K28" s="69"/>
      <c r="L28" s="54">
        <f t="shared" si="1"/>
        <v>89</v>
      </c>
      <c r="M28" s="51">
        <f t="shared" si="2"/>
        <v>0</v>
      </c>
      <c r="N28" s="105"/>
      <c r="O28" s="61"/>
    </row>
    <row r="29" spans="1:15" ht="16.5" thickBot="1" x14ac:dyDescent="0.3">
      <c r="A29" s="23" t="s">
        <v>35</v>
      </c>
      <c r="B29" s="24">
        <v>1384.3</v>
      </c>
      <c r="C29" s="25">
        <v>127</v>
      </c>
      <c r="D29" s="23"/>
      <c r="E29" s="26">
        <v>10006.200000000001</v>
      </c>
      <c r="F29" s="27">
        <v>918</v>
      </c>
      <c r="G29" s="28">
        <f t="shared" si="0"/>
        <v>11390.5</v>
      </c>
      <c r="H29" s="50">
        <f t="shared" si="0"/>
        <v>1045</v>
      </c>
      <c r="I29" s="30"/>
      <c r="J29" s="75">
        <v>1045</v>
      </c>
      <c r="K29" s="76">
        <v>11390.5</v>
      </c>
      <c r="L29" s="54">
        <f t="shared" si="1"/>
        <v>0</v>
      </c>
      <c r="M29" s="51">
        <f t="shared" si="2"/>
        <v>0</v>
      </c>
      <c r="N29" s="77"/>
      <c r="O29" s="78"/>
    </row>
    <row r="30" spans="1:15" ht="22.5" customHeight="1" thickBot="1" x14ac:dyDescent="0.3">
      <c r="A30" s="23" t="s">
        <v>36</v>
      </c>
      <c r="B30" s="24">
        <v>2055</v>
      </c>
      <c r="C30" s="25">
        <v>137</v>
      </c>
      <c r="D30" s="23"/>
      <c r="E30" s="26"/>
      <c r="F30" s="27"/>
      <c r="G30" s="28">
        <f t="shared" si="0"/>
        <v>2055</v>
      </c>
      <c r="H30" s="79">
        <f t="shared" si="0"/>
        <v>137</v>
      </c>
      <c r="I30" s="30"/>
      <c r="J30" s="80">
        <v>137</v>
      </c>
      <c r="K30" s="81">
        <v>2055</v>
      </c>
      <c r="L30" s="25">
        <f t="shared" si="1"/>
        <v>0</v>
      </c>
      <c r="M30" s="51">
        <f t="shared" si="2"/>
        <v>0</v>
      </c>
      <c r="N30" s="82"/>
      <c r="O30" s="83"/>
    </row>
    <row r="31" spans="1:15" ht="25.5" customHeight="1" x14ac:dyDescent="0.25">
      <c r="A31" s="84"/>
      <c r="B31" s="85"/>
      <c r="C31" s="86"/>
      <c r="D31" s="1"/>
      <c r="E31" s="86"/>
      <c r="F31" s="1"/>
      <c r="G31" s="1"/>
      <c r="H31" s="1"/>
      <c r="I31" s="1"/>
      <c r="N31" s="89"/>
    </row>
    <row r="32" spans="1:15" x14ac:dyDescent="0.25">
      <c r="A32" s="1"/>
      <c r="B32" s="85"/>
      <c r="C32" s="1"/>
      <c r="D32" s="90"/>
      <c r="E32" s="90"/>
      <c r="F32" s="90"/>
      <c r="G32" s="90"/>
      <c r="H32" s="90"/>
      <c r="I32" s="90"/>
      <c r="J32" s="90"/>
      <c r="K32" s="90"/>
    </row>
    <row r="33" spans="2:15" x14ac:dyDescent="0.25">
      <c r="D33" s="90"/>
      <c r="E33" s="91"/>
      <c r="F33" s="91"/>
      <c r="G33" s="91"/>
      <c r="H33" s="91"/>
      <c r="I33" s="91"/>
      <c r="J33" s="91"/>
      <c r="K33" s="90"/>
    </row>
    <row r="34" spans="2:15" x14ac:dyDescent="0.25">
      <c r="B34" s="92"/>
      <c r="C34" s="93"/>
      <c r="D34" s="90"/>
      <c r="E34" s="94"/>
      <c r="F34" s="95"/>
      <c r="G34" s="96"/>
      <c r="H34" s="90"/>
      <c r="I34" s="90"/>
      <c r="J34" s="90"/>
      <c r="K34" s="90"/>
      <c r="L34" s="97"/>
      <c r="O34"/>
    </row>
    <row r="35" spans="2:15" ht="15.75" x14ac:dyDescent="0.25">
      <c r="B35" s="92"/>
      <c r="C35" s="93"/>
      <c r="D35" s="98"/>
      <c r="E35" s="98"/>
      <c r="F35" s="98"/>
      <c r="G35" s="98"/>
      <c r="H35" s="98"/>
      <c r="I35" s="98"/>
      <c r="J35" s="98"/>
      <c r="K35" s="98"/>
      <c r="L35" s="97"/>
      <c r="M35"/>
      <c r="O35"/>
    </row>
    <row r="36" spans="2:15" ht="15.75" x14ac:dyDescent="0.25">
      <c r="B36" s="92"/>
      <c r="C36" s="93"/>
      <c r="D36" s="98"/>
      <c r="E36" s="98"/>
      <c r="F36" s="98"/>
      <c r="G36" s="98"/>
      <c r="H36" s="98"/>
      <c r="I36" s="98"/>
      <c r="J36" s="98"/>
      <c r="K36" s="98"/>
      <c r="L36" s="97"/>
      <c r="M36"/>
      <c r="O36"/>
    </row>
    <row r="37" spans="2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M37"/>
      <c r="O37"/>
    </row>
    <row r="38" spans="2:15" x14ac:dyDescent="0.25">
      <c r="B38" s="92"/>
      <c r="C38" s="93"/>
      <c r="D38" s="93"/>
      <c r="E38" s="99"/>
      <c r="F38" s="100"/>
      <c r="G38" s="101"/>
      <c r="H38" s="93"/>
      <c r="I38" s="93"/>
      <c r="M38"/>
      <c r="O38"/>
    </row>
    <row r="39" spans="2:15" x14ac:dyDescent="0.25">
      <c r="B39" s="92"/>
      <c r="C39" s="93"/>
      <c r="D39" s="93"/>
      <c r="E39" s="99"/>
      <c r="F39" s="100"/>
      <c r="G39" s="101"/>
      <c r="H39" s="93"/>
      <c r="I39" s="93"/>
      <c r="M39"/>
      <c r="O39"/>
    </row>
    <row r="40" spans="2:15" x14ac:dyDescent="0.25">
      <c r="B40" s="92"/>
      <c r="C40" s="93"/>
      <c r="D40" s="93"/>
      <c r="E40" s="102"/>
      <c r="F40" s="103"/>
      <c r="G40" s="104"/>
      <c r="H40" s="93"/>
      <c r="I40" s="93"/>
      <c r="M40"/>
      <c r="O40"/>
    </row>
    <row r="41" spans="2:15" x14ac:dyDescent="0.25">
      <c r="B41" s="92"/>
      <c r="C41" s="93"/>
      <c r="D41" s="93"/>
      <c r="E41" s="102"/>
      <c r="F41" s="103"/>
      <c r="G41" s="101"/>
      <c r="H41" s="93"/>
      <c r="I41" s="93"/>
      <c r="M41"/>
      <c r="O41"/>
    </row>
    <row r="42" spans="2:15" x14ac:dyDescent="0.25">
      <c r="B42" s="92"/>
      <c r="C42" s="93"/>
      <c r="D42" s="93"/>
      <c r="E42" s="102"/>
      <c r="F42" s="103"/>
      <c r="G42" s="101"/>
      <c r="H42" s="93"/>
      <c r="I42" s="93"/>
      <c r="M42"/>
      <c r="O42"/>
    </row>
    <row r="43" spans="2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2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2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2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</sheetData>
  <mergeCells count="11">
    <mergeCell ref="N21:O21"/>
    <mergeCell ref="N23:O23"/>
    <mergeCell ref="L3:M3"/>
    <mergeCell ref="N3:O3"/>
    <mergeCell ref="N16:N17"/>
    <mergeCell ref="J3:K3"/>
    <mergeCell ref="A1:B1"/>
    <mergeCell ref="A2:B2"/>
    <mergeCell ref="B3:C3"/>
    <mergeCell ref="E3:F3"/>
    <mergeCell ref="H3:H4"/>
  </mergeCells>
  <pageMargins left="0.31496062992125984" right="0.11811023622047245" top="0.74803149606299213" bottom="0.74803149606299213" header="0.31496062992125984" footer="0.31496062992125984"/>
  <pageSetup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46"/>
  <sheetViews>
    <sheetView workbookViewId="0">
      <selection activeCell="G21" sqref="G21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40" t="s">
        <v>0</v>
      </c>
      <c r="B1" s="140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1" t="s">
        <v>46</v>
      </c>
      <c r="B2" s="141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2" t="s">
        <v>43</v>
      </c>
      <c r="C3" s="143"/>
      <c r="D3" s="10"/>
      <c r="E3" s="144" t="s">
        <v>47</v>
      </c>
      <c r="F3" s="145"/>
      <c r="G3" s="11"/>
      <c r="H3" s="146" t="s">
        <v>2</v>
      </c>
      <c r="I3" s="12"/>
      <c r="J3" s="148" t="s">
        <v>3</v>
      </c>
      <c r="K3" s="149"/>
      <c r="L3" s="135" t="s">
        <v>4</v>
      </c>
      <c r="M3" s="136"/>
      <c r="N3" s="137" t="s">
        <v>5</v>
      </c>
      <c r="O3" s="138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47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0" si="0">E5+B5</f>
        <v>0</v>
      </c>
      <c r="H5" s="29">
        <f t="shared" si="0"/>
        <v>0</v>
      </c>
      <c r="I5" s="30"/>
      <c r="J5" s="31"/>
      <c r="K5" s="32"/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15.75" thickBot="1" x14ac:dyDescent="0.3">
      <c r="A6" s="23" t="s">
        <v>12</v>
      </c>
      <c r="B6" s="24">
        <v>7648.82</v>
      </c>
      <c r="C6" s="25">
        <v>562</v>
      </c>
      <c r="D6" s="23"/>
      <c r="E6" s="26"/>
      <c r="F6" s="27"/>
      <c r="G6" s="28">
        <f t="shared" si="0"/>
        <v>7648.82</v>
      </c>
      <c r="H6" s="37">
        <f t="shared" si="0"/>
        <v>562</v>
      </c>
      <c r="I6" s="30"/>
      <c r="J6" s="31">
        <v>562</v>
      </c>
      <c r="K6" s="32">
        <v>7648.82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6.5" thickBot="1" x14ac:dyDescent="0.3">
      <c r="A10" s="53" t="s">
        <v>16</v>
      </c>
      <c r="B10" s="44"/>
      <c r="C10" s="45"/>
      <c r="D10" s="45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4">
        <f t="shared" si="1"/>
        <v>0</v>
      </c>
      <c r="M10" s="51">
        <f t="shared" si="2"/>
        <v>0</v>
      </c>
      <c r="N10" s="55"/>
      <c r="O10" s="56"/>
    </row>
    <row r="11" spans="1:15" ht="16.5" thickBot="1" x14ac:dyDescent="0.3">
      <c r="A11" s="53" t="s">
        <v>17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thickBot="1" x14ac:dyDescent="0.3">
      <c r="A12" s="53" t="s">
        <v>44</v>
      </c>
      <c r="B12" s="24"/>
      <c r="C12" s="25"/>
      <c r="D12" s="23"/>
      <c r="E12" s="26">
        <v>13671.3</v>
      </c>
      <c r="F12" s="27">
        <v>496</v>
      </c>
      <c r="G12" s="28">
        <f t="shared" si="0"/>
        <v>13671.3</v>
      </c>
      <c r="H12" s="50">
        <f t="shared" si="0"/>
        <v>496</v>
      </c>
      <c r="I12" s="30"/>
      <c r="J12" s="31">
        <v>496</v>
      </c>
      <c r="K12" s="32">
        <v>13671.3</v>
      </c>
      <c r="L12" s="54">
        <f t="shared" si="1"/>
        <v>0</v>
      </c>
      <c r="M12" s="51">
        <f t="shared" si="2"/>
        <v>0</v>
      </c>
      <c r="N12" s="58"/>
      <c r="O12" s="39"/>
    </row>
    <row r="13" spans="1:15" ht="16.5" thickBot="1" x14ac:dyDescent="0.3">
      <c r="A13" s="53" t="s">
        <v>19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9"/>
      <c r="O13" s="43"/>
    </row>
    <row r="14" spans="1:15" ht="16.5" thickBot="1" x14ac:dyDescent="0.3">
      <c r="A14" s="53" t="s">
        <v>20</v>
      </c>
      <c r="B14" s="24">
        <v>2351.27</v>
      </c>
      <c r="C14" s="25">
        <v>123</v>
      </c>
      <c r="D14" s="23"/>
      <c r="E14" s="26"/>
      <c r="F14" s="27"/>
      <c r="G14" s="28">
        <f t="shared" si="0"/>
        <v>2351.27</v>
      </c>
      <c r="H14" s="50">
        <f t="shared" si="0"/>
        <v>123</v>
      </c>
      <c r="I14" s="30"/>
      <c r="J14" s="31">
        <v>123</v>
      </c>
      <c r="K14" s="32">
        <v>2351.3000000000002</v>
      </c>
      <c r="L14" s="54">
        <f t="shared" si="1"/>
        <v>0</v>
      </c>
      <c r="M14" s="51">
        <f t="shared" si="2"/>
        <v>3.0000000000200089E-2</v>
      </c>
      <c r="N14" s="60"/>
      <c r="O14" s="43"/>
    </row>
    <row r="15" spans="1:15" ht="19.5" customHeight="1" thickBot="1" x14ac:dyDescent="0.3">
      <c r="A15" s="23" t="s">
        <v>21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42"/>
      <c r="O15" s="43"/>
    </row>
    <row r="16" spans="1:15" ht="16.5" thickBot="1" x14ac:dyDescent="0.3">
      <c r="A16" s="53" t="s">
        <v>48</v>
      </c>
      <c r="B16" s="24"/>
      <c r="C16" s="25"/>
      <c r="D16" s="23"/>
      <c r="E16" s="26">
        <v>3602.22</v>
      </c>
      <c r="F16" s="27">
        <v>170</v>
      </c>
      <c r="G16" s="28">
        <f t="shared" si="0"/>
        <v>3602.22</v>
      </c>
      <c r="H16" s="50">
        <f t="shared" si="0"/>
        <v>170</v>
      </c>
      <c r="I16" s="30"/>
      <c r="J16" s="31">
        <v>170</v>
      </c>
      <c r="K16" s="32">
        <v>3602.22</v>
      </c>
      <c r="L16" s="54">
        <f t="shared" si="1"/>
        <v>0</v>
      </c>
      <c r="M16" s="51">
        <f t="shared" si="2"/>
        <v>0</v>
      </c>
      <c r="N16" s="139"/>
      <c r="O16" s="43"/>
    </row>
    <row r="17" spans="1:15" ht="15.75" thickBot="1" x14ac:dyDescent="0.3">
      <c r="A17" s="23" t="s">
        <v>23</v>
      </c>
      <c r="B17" s="24"/>
      <c r="C17" s="25"/>
      <c r="D17" s="23"/>
      <c r="E17" s="26">
        <v>2300</v>
      </c>
      <c r="F17" s="27">
        <v>230</v>
      </c>
      <c r="G17" s="28">
        <f t="shared" si="0"/>
        <v>2300</v>
      </c>
      <c r="H17" s="50">
        <f t="shared" si="0"/>
        <v>230</v>
      </c>
      <c r="I17" s="30"/>
      <c r="J17" s="31">
        <v>230</v>
      </c>
      <c r="K17" s="32">
        <v>2300</v>
      </c>
      <c r="L17" s="54">
        <f t="shared" si="1"/>
        <v>0</v>
      </c>
      <c r="M17" s="51">
        <f t="shared" si="2"/>
        <v>0</v>
      </c>
      <c r="N17" s="139"/>
      <c r="O17" s="43"/>
    </row>
    <row r="18" spans="1:15" ht="15.75" thickBot="1" x14ac:dyDescent="0.3">
      <c r="A18" s="23" t="s">
        <v>24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4">
        <f t="shared" si="1"/>
        <v>0</v>
      </c>
      <c r="M18" s="51">
        <f t="shared" si="2"/>
        <v>0</v>
      </c>
      <c r="N18" s="42"/>
      <c r="O18" s="43"/>
    </row>
    <row r="19" spans="1:15" s="1" customFormat="1" ht="20.25" customHeight="1" thickBot="1" x14ac:dyDescent="0.3">
      <c r="A19" s="23" t="s">
        <v>25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4">
        <f t="shared" si="1"/>
        <v>0</v>
      </c>
      <c r="M19" s="51">
        <f t="shared" si="2"/>
        <v>0</v>
      </c>
      <c r="N19" s="107"/>
      <c r="O19" s="38"/>
    </row>
    <row r="20" spans="1:15" s="1" customFormat="1" ht="20.25" customHeight="1" thickBot="1" x14ac:dyDescent="0.35">
      <c r="A20" s="23" t="s">
        <v>49</v>
      </c>
      <c r="B20" s="24"/>
      <c r="C20" s="25"/>
      <c r="D20" s="23"/>
      <c r="E20" s="26">
        <v>9.08</v>
      </c>
      <c r="F20" s="27">
        <v>2</v>
      </c>
      <c r="G20" s="28">
        <f t="shared" si="0"/>
        <v>9.08</v>
      </c>
      <c r="H20" s="50">
        <f t="shared" si="0"/>
        <v>2</v>
      </c>
      <c r="I20" s="30"/>
      <c r="J20" s="31">
        <v>2</v>
      </c>
      <c r="K20" s="32">
        <v>9.08</v>
      </c>
      <c r="L20" s="54">
        <f t="shared" si="1"/>
        <v>0</v>
      </c>
      <c r="M20" s="51">
        <f t="shared" si="2"/>
        <v>0</v>
      </c>
      <c r="N20" s="108"/>
      <c r="O20" s="113"/>
    </row>
    <row r="21" spans="1:15" ht="30" customHeight="1" thickBot="1" x14ac:dyDescent="0.3">
      <c r="A21" s="23" t="s">
        <v>27</v>
      </c>
      <c r="B21" s="24">
        <v>8795.11</v>
      </c>
      <c r="C21" s="25">
        <v>323</v>
      </c>
      <c r="D21" s="23"/>
      <c r="E21" s="26">
        <v>18506.55</v>
      </c>
      <c r="F21" s="27">
        <v>680</v>
      </c>
      <c r="G21" s="28">
        <f t="shared" si="0"/>
        <v>27301.66</v>
      </c>
      <c r="H21" s="50">
        <f t="shared" si="0"/>
        <v>1003</v>
      </c>
      <c r="I21" s="30"/>
      <c r="J21" s="31">
        <v>1003</v>
      </c>
      <c r="K21" s="32">
        <v>27301.66</v>
      </c>
      <c r="L21" s="54">
        <f t="shared" si="1"/>
        <v>0</v>
      </c>
      <c r="M21" s="51">
        <f t="shared" si="2"/>
        <v>0</v>
      </c>
      <c r="N21" s="154"/>
      <c r="O21" s="155"/>
    </row>
    <row r="22" spans="1:15" ht="20.25" customHeight="1" thickBot="1" x14ac:dyDescent="0.3">
      <c r="A22" s="23" t="s">
        <v>28</v>
      </c>
      <c r="B22" s="24">
        <v>4000.2</v>
      </c>
      <c r="C22" s="25">
        <v>226</v>
      </c>
      <c r="D22" s="23"/>
      <c r="E22" s="26"/>
      <c r="F22" s="27"/>
      <c r="G22" s="28">
        <f t="shared" si="0"/>
        <v>4000.2</v>
      </c>
      <c r="H22" s="50">
        <f t="shared" si="0"/>
        <v>226</v>
      </c>
      <c r="I22" s="30"/>
      <c r="J22" s="31">
        <v>226</v>
      </c>
      <c r="K22" s="32">
        <v>4000.2</v>
      </c>
      <c r="L22" s="54">
        <f t="shared" si="1"/>
        <v>0</v>
      </c>
      <c r="M22" s="51">
        <f t="shared" si="2"/>
        <v>0</v>
      </c>
      <c r="N22" s="109"/>
      <c r="O22" s="38"/>
    </row>
    <row r="23" spans="1:15" ht="30" customHeight="1" thickBot="1" x14ac:dyDescent="0.3">
      <c r="A23" s="23" t="s">
        <v>29</v>
      </c>
      <c r="B23" s="24">
        <v>1600.47</v>
      </c>
      <c r="C23" s="25">
        <v>244</v>
      </c>
      <c r="D23" s="23"/>
      <c r="E23" s="26"/>
      <c r="F23" s="27"/>
      <c r="G23" s="28">
        <f t="shared" si="0"/>
        <v>1600.47</v>
      </c>
      <c r="H23" s="50">
        <f t="shared" si="0"/>
        <v>244</v>
      </c>
      <c r="I23" s="30"/>
      <c r="J23" s="31">
        <v>244</v>
      </c>
      <c r="K23" s="32">
        <v>1580.16</v>
      </c>
      <c r="L23" s="54">
        <f t="shared" si="1"/>
        <v>0</v>
      </c>
      <c r="M23" s="117">
        <f t="shared" si="2"/>
        <v>-20.309999999999945</v>
      </c>
      <c r="N23" s="152" t="s">
        <v>50</v>
      </c>
      <c r="O23" s="153"/>
    </row>
    <row r="24" spans="1:15" ht="15.75" thickBot="1" x14ac:dyDescent="0.3">
      <c r="A24" s="23" t="s">
        <v>30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11"/>
      <c r="O24" s="38"/>
    </row>
    <row r="25" spans="1:15" ht="19.5" customHeight="1" thickBot="1" x14ac:dyDescent="0.3">
      <c r="A25" s="23" t="s">
        <v>31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8"/>
      <c r="K25" s="69"/>
      <c r="L25" s="54">
        <f t="shared" si="1"/>
        <v>0</v>
      </c>
      <c r="M25" s="51">
        <f t="shared" si="2"/>
        <v>0</v>
      </c>
      <c r="N25" s="111"/>
      <c r="O25" s="38"/>
    </row>
    <row r="26" spans="1:15" ht="15.75" thickBot="1" x14ac:dyDescent="0.3">
      <c r="A26" s="23" t="s">
        <v>32</v>
      </c>
      <c r="B26" s="24"/>
      <c r="C26" s="25"/>
      <c r="D26" s="23"/>
      <c r="E26" s="26"/>
      <c r="F26" s="27"/>
      <c r="G26" s="70">
        <f t="shared" si="0"/>
        <v>0</v>
      </c>
      <c r="H26" s="50">
        <f t="shared" si="0"/>
        <v>0</v>
      </c>
      <c r="I26" s="30"/>
      <c r="J26" s="68"/>
      <c r="K26" s="71"/>
      <c r="L26" s="54">
        <f t="shared" si="1"/>
        <v>0</v>
      </c>
      <c r="M26" s="51">
        <f t="shared" si="2"/>
        <v>0</v>
      </c>
      <c r="N26" s="112"/>
      <c r="O26" s="38"/>
    </row>
    <row r="27" spans="1:15" ht="15.75" thickBot="1" x14ac:dyDescent="0.3">
      <c r="A27" s="23" t="s">
        <v>33</v>
      </c>
      <c r="B27" s="73"/>
      <c r="C27" s="25"/>
      <c r="D27" s="23"/>
      <c r="E27" s="26">
        <v>295.08</v>
      </c>
      <c r="F27" s="27">
        <v>15</v>
      </c>
      <c r="G27" s="28">
        <f t="shared" si="0"/>
        <v>295.08</v>
      </c>
      <c r="H27" s="50">
        <f t="shared" si="0"/>
        <v>15</v>
      </c>
      <c r="I27" s="30"/>
      <c r="J27" s="68">
        <v>15</v>
      </c>
      <c r="K27" s="69">
        <v>295.13</v>
      </c>
      <c r="L27" s="54">
        <f t="shared" si="1"/>
        <v>0</v>
      </c>
      <c r="M27" s="51">
        <f t="shared" si="2"/>
        <v>5.0000000000011369E-2</v>
      </c>
      <c r="N27" s="115"/>
      <c r="O27" s="61"/>
    </row>
    <row r="28" spans="1:15" ht="15.75" thickBot="1" x14ac:dyDescent="0.3">
      <c r="A28" s="23" t="s">
        <v>34</v>
      </c>
      <c r="B28" s="73"/>
      <c r="C28" s="25">
        <v>-89</v>
      </c>
      <c r="D28" s="23"/>
      <c r="E28" s="26"/>
      <c r="F28" s="27"/>
      <c r="G28" s="28">
        <f t="shared" si="0"/>
        <v>0</v>
      </c>
      <c r="H28" s="50">
        <f t="shared" si="0"/>
        <v>-89</v>
      </c>
      <c r="I28" s="30"/>
      <c r="J28" s="68"/>
      <c r="K28" s="69"/>
      <c r="L28" s="54">
        <f t="shared" si="1"/>
        <v>89</v>
      </c>
      <c r="M28" s="51">
        <f t="shared" si="2"/>
        <v>0</v>
      </c>
      <c r="N28" s="115"/>
      <c r="O28" s="61"/>
    </row>
    <row r="29" spans="1:15" ht="16.5" thickBot="1" x14ac:dyDescent="0.3">
      <c r="A29" s="23" t="s">
        <v>35</v>
      </c>
      <c r="B29" s="24">
        <v>7248.5</v>
      </c>
      <c r="C29" s="25">
        <v>665</v>
      </c>
      <c r="D29" s="23"/>
      <c r="E29" s="26"/>
      <c r="F29" s="27"/>
      <c r="G29" s="28">
        <f t="shared" si="0"/>
        <v>7248.5</v>
      </c>
      <c r="H29" s="50">
        <f t="shared" si="0"/>
        <v>665</v>
      </c>
      <c r="I29" s="30"/>
      <c r="J29" s="75">
        <v>665</v>
      </c>
      <c r="K29" s="76">
        <v>7248.5</v>
      </c>
      <c r="L29" s="54">
        <f t="shared" si="1"/>
        <v>0</v>
      </c>
      <c r="M29" s="51">
        <f t="shared" si="2"/>
        <v>0</v>
      </c>
      <c r="N29" s="77"/>
      <c r="O29" s="78"/>
    </row>
    <row r="30" spans="1:15" ht="22.5" customHeight="1" thickBot="1" x14ac:dyDescent="0.3">
      <c r="A30" s="23" t="s">
        <v>36</v>
      </c>
      <c r="B30" s="24">
        <v>1440</v>
      </c>
      <c r="C30" s="25">
        <v>96</v>
      </c>
      <c r="D30" s="23"/>
      <c r="E30" s="26"/>
      <c r="F30" s="27"/>
      <c r="G30" s="28">
        <f t="shared" si="0"/>
        <v>1440</v>
      </c>
      <c r="H30" s="79">
        <f t="shared" si="0"/>
        <v>96</v>
      </c>
      <c r="I30" s="30"/>
      <c r="J30" s="80">
        <v>96</v>
      </c>
      <c r="K30" s="81">
        <v>1440</v>
      </c>
      <c r="L30" s="25">
        <f t="shared" si="1"/>
        <v>0</v>
      </c>
      <c r="M30" s="51">
        <f t="shared" si="2"/>
        <v>0</v>
      </c>
      <c r="N30" s="82"/>
      <c r="O30" s="83"/>
    </row>
    <row r="31" spans="1:15" ht="25.5" customHeight="1" x14ac:dyDescent="0.25">
      <c r="A31" s="84"/>
      <c r="B31" s="85"/>
      <c r="C31" s="86"/>
      <c r="D31" s="1"/>
      <c r="E31" s="86"/>
      <c r="F31" s="1"/>
      <c r="G31" s="1"/>
      <c r="H31" s="1"/>
      <c r="I31" s="1"/>
      <c r="N31" s="89"/>
    </row>
    <row r="32" spans="1:15" x14ac:dyDescent="0.25">
      <c r="A32" s="1"/>
      <c r="B32" s="85"/>
      <c r="C32" s="1"/>
      <c r="D32" s="90"/>
      <c r="E32" s="90"/>
      <c r="F32" s="90"/>
      <c r="G32" s="90"/>
      <c r="H32" s="90"/>
      <c r="I32" s="90"/>
      <c r="J32" s="90"/>
      <c r="K32" s="90"/>
    </row>
    <row r="33" spans="2:15" x14ac:dyDescent="0.25">
      <c r="D33" s="90"/>
      <c r="E33" s="91"/>
      <c r="F33" s="91"/>
      <c r="G33" s="91"/>
      <c r="H33" s="91"/>
      <c r="I33" s="91"/>
      <c r="J33" s="91"/>
      <c r="K33" s="90"/>
    </row>
    <row r="34" spans="2:15" x14ac:dyDescent="0.25">
      <c r="B34" s="92"/>
      <c r="C34" s="93"/>
      <c r="D34" s="90"/>
      <c r="E34" s="94"/>
      <c r="F34" s="95"/>
      <c r="G34" s="96"/>
      <c r="H34" s="90"/>
      <c r="I34" s="90"/>
      <c r="J34" s="90"/>
      <c r="K34" s="90"/>
      <c r="L34" s="97"/>
      <c r="O34"/>
    </row>
    <row r="35" spans="2:15" ht="15.75" x14ac:dyDescent="0.25">
      <c r="B35" s="92"/>
      <c r="C35" s="93"/>
      <c r="D35" s="98"/>
      <c r="E35" s="98"/>
      <c r="F35" s="98"/>
      <c r="G35" s="98"/>
      <c r="H35" s="98"/>
      <c r="I35" s="98"/>
      <c r="J35" s="98"/>
      <c r="K35" s="98"/>
      <c r="L35" s="97"/>
      <c r="M35"/>
      <c r="O35"/>
    </row>
    <row r="36" spans="2:15" ht="15.75" x14ac:dyDescent="0.25">
      <c r="B36" s="92"/>
      <c r="C36" s="93"/>
      <c r="D36" s="98"/>
      <c r="E36" s="98"/>
      <c r="F36" s="98"/>
      <c r="G36" s="98"/>
      <c r="H36" s="98"/>
      <c r="I36" s="98"/>
      <c r="J36" s="98"/>
      <c r="K36" s="98"/>
      <c r="L36" s="97"/>
      <c r="M36"/>
      <c r="O36"/>
    </row>
    <row r="37" spans="2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M37"/>
      <c r="O37"/>
    </row>
    <row r="38" spans="2:15" x14ac:dyDescent="0.25">
      <c r="B38" s="92"/>
      <c r="C38" s="93"/>
      <c r="D38" s="93"/>
      <c r="E38" s="99"/>
      <c r="F38" s="100"/>
      <c r="G38" s="101"/>
      <c r="H38" s="93"/>
      <c r="I38" s="93"/>
      <c r="M38"/>
      <c r="O38"/>
    </row>
    <row r="39" spans="2:15" x14ac:dyDescent="0.25">
      <c r="B39" s="92"/>
      <c r="C39" s="93"/>
      <c r="D39" s="93"/>
      <c r="E39" s="99"/>
      <c r="F39" s="100"/>
      <c r="G39" s="101"/>
      <c r="H39" s="93"/>
      <c r="I39" s="93"/>
      <c r="M39"/>
      <c r="O39"/>
    </row>
    <row r="40" spans="2:15" x14ac:dyDescent="0.25">
      <c r="B40" s="92"/>
      <c r="C40" s="93"/>
      <c r="D40" s="93"/>
      <c r="E40" s="102"/>
      <c r="F40" s="103"/>
      <c r="G40" s="104"/>
      <c r="H40" s="93"/>
      <c r="I40" s="93"/>
      <c r="M40"/>
      <c r="O40"/>
    </row>
    <row r="41" spans="2:15" x14ac:dyDescent="0.25">
      <c r="B41" s="92"/>
      <c r="C41" s="93"/>
      <c r="D41" s="93"/>
      <c r="E41" s="102"/>
      <c r="F41" s="103"/>
      <c r="G41" s="101"/>
      <c r="H41" s="93"/>
      <c r="I41" s="93"/>
      <c r="M41"/>
      <c r="O41"/>
    </row>
    <row r="42" spans="2:15" x14ac:dyDescent="0.25">
      <c r="B42" s="92"/>
      <c r="C42" s="93"/>
      <c r="D42" s="93"/>
      <c r="E42" s="102"/>
      <c r="F42" s="103"/>
      <c r="G42" s="101"/>
      <c r="H42" s="93"/>
      <c r="I42" s="93"/>
      <c r="M42"/>
      <c r="O42"/>
    </row>
    <row r="43" spans="2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2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2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2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</sheetData>
  <mergeCells count="11">
    <mergeCell ref="J3:K3"/>
    <mergeCell ref="A1:B1"/>
    <mergeCell ref="A2:B2"/>
    <mergeCell ref="B3:C3"/>
    <mergeCell ref="E3:F3"/>
    <mergeCell ref="H3:H4"/>
    <mergeCell ref="L3:M3"/>
    <mergeCell ref="N3:O3"/>
    <mergeCell ref="N16:N17"/>
    <mergeCell ref="N21:O21"/>
    <mergeCell ref="N23:O23"/>
  </mergeCells>
  <pageMargins left="0.51181102362204722" right="0.11811023622047245" top="0.35433070866141736" bottom="0.15748031496062992" header="0.31496062992125984" footer="0.31496062992125984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O48"/>
  <sheetViews>
    <sheetView topLeftCell="A10" workbookViewId="0">
      <selection activeCell="G39" sqref="G39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40" t="s">
        <v>0</v>
      </c>
      <c r="B1" s="140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1" t="s">
        <v>55</v>
      </c>
      <c r="B2" s="141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2" t="s">
        <v>51</v>
      </c>
      <c r="C3" s="143"/>
      <c r="D3" s="10"/>
      <c r="E3" s="144" t="s">
        <v>52</v>
      </c>
      <c r="F3" s="145"/>
      <c r="G3" s="11"/>
      <c r="H3" s="146" t="s">
        <v>2</v>
      </c>
      <c r="I3" s="12"/>
      <c r="J3" s="148" t="s">
        <v>3</v>
      </c>
      <c r="K3" s="149"/>
      <c r="L3" s="135" t="s">
        <v>4</v>
      </c>
      <c r="M3" s="136"/>
      <c r="N3" s="137" t="s">
        <v>5</v>
      </c>
      <c r="O3" s="138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47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2" si="0">E5+B5</f>
        <v>0</v>
      </c>
      <c r="H5" s="29">
        <f t="shared" si="0"/>
        <v>0</v>
      </c>
      <c r="I5" s="30"/>
      <c r="J5" s="31"/>
      <c r="K5" s="32"/>
      <c r="L5" s="33">
        <f t="shared" ref="L5:L32" si="1">J5-H5</f>
        <v>0</v>
      </c>
      <c r="M5" s="34">
        <f t="shared" ref="M5:M32" si="2">K5-G5</f>
        <v>0</v>
      </c>
      <c r="N5" s="35"/>
      <c r="O5" s="36"/>
    </row>
    <row r="6" spans="1:15" ht="15.75" thickBot="1" x14ac:dyDescent="0.3">
      <c r="A6" s="23" t="s">
        <v>12</v>
      </c>
      <c r="B6" s="24">
        <v>5757.03</v>
      </c>
      <c r="C6" s="25">
        <v>423</v>
      </c>
      <c r="D6" s="23"/>
      <c r="E6" s="26"/>
      <c r="F6" s="27"/>
      <c r="G6" s="28">
        <f t="shared" si="0"/>
        <v>5757.03</v>
      </c>
      <c r="H6" s="37">
        <f t="shared" si="0"/>
        <v>423</v>
      </c>
      <c r="I6" s="30"/>
      <c r="J6" s="31">
        <v>423</v>
      </c>
      <c r="K6" s="32">
        <v>5757.03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hidden="1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hidden="1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/>
      <c r="C10" s="25"/>
      <c r="D10" s="23"/>
      <c r="E10" s="26">
        <v>160</v>
      </c>
      <c r="F10" s="27">
        <v>8</v>
      </c>
      <c r="G10" s="28">
        <f t="shared" si="0"/>
        <v>160</v>
      </c>
      <c r="H10" s="50">
        <f t="shared" si="0"/>
        <v>8</v>
      </c>
      <c r="I10" s="30"/>
      <c r="J10" s="31">
        <v>8</v>
      </c>
      <c r="K10" s="32">
        <v>160</v>
      </c>
      <c r="L10" s="33"/>
      <c r="M10" s="51">
        <f t="shared" si="2"/>
        <v>0</v>
      </c>
      <c r="N10" s="118"/>
      <c r="O10" s="119"/>
    </row>
    <row r="11" spans="1:15" ht="16.5" thickBot="1" x14ac:dyDescent="0.3">
      <c r="A11" s="53" t="s">
        <v>16</v>
      </c>
      <c r="B11" s="44"/>
      <c r="C11" s="45"/>
      <c r="D11" s="45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44</v>
      </c>
      <c r="B13" s="24">
        <v>820</v>
      </c>
      <c r="C13" s="25">
        <v>30</v>
      </c>
      <c r="D13" s="23"/>
      <c r="E13" s="26">
        <v>16639.66</v>
      </c>
      <c r="F13" s="27">
        <v>586</v>
      </c>
      <c r="G13" s="28">
        <f t="shared" si="0"/>
        <v>17459.66</v>
      </c>
      <c r="H13" s="50">
        <f t="shared" si="0"/>
        <v>616</v>
      </c>
      <c r="I13" s="30"/>
      <c r="J13" s="31">
        <v>616</v>
      </c>
      <c r="K13" s="32">
        <v>17459.07</v>
      </c>
      <c r="L13" s="54">
        <f t="shared" si="1"/>
        <v>0</v>
      </c>
      <c r="M13" s="51">
        <f t="shared" si="2"/>
        <v>-0.59000000000014552</v>
      </c>
      <c r="N13" s="58"/>
      <c r="O13" s="39"/>
    </row>
    <row r="14" spans="1:15" ht="16.5" thickBot="1" x14ac:dyDescent="0.3">
      <c r="A14" s="53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4">
        <f t="shared" si="1"/>
        <v>0</v>
      </c>
      <c r="M14" s="51">
        <f t="shared" si="2"/>
        <v>0</v>
      </c>
      <c r="N14" s="59"/>
      <c r="O14" s="43"/>
    </row>
    <row r="15" spans="1:15" ht="16.5" thickBot="1" x14ac:dyDescent="0.3">
      <c r="A15" s="53" t="s">
        <v>20</v>
      </c>
      <c r="B15" s="24">
        <v>142.47</v>
      </c>
      <c r="C15" s="25">
        <v>7</v>
      </c>
      <c r="D15" s="23"/>
      <c r="E15" s="26"/>
      <c r="F15" s="27"/>
      <c r="G15" s="28">
        <f t="shared" si="0"/>
        <v>142.47</v>
      </c>
      <c r="H15" s="50">
        <f t="shared" si="0"/>
        <v>7</v>
      </c>
      <c r="I15" s="30"/>
      <c r="J15" s="31">
        <v>7</v>
      </c>
      <c r="K15" s="32">
        <v>142.5</v>
      </c>
      <c r="L15" s="54">
        <f t="shared" si="1"/>
        <v>0</v>
      </c>
      <c r="M15" s="51">
        <f t="shared" si="2"/>
        <v>3.0000000000001137E-2</v>
      </c>
      <c r="N15" s="60"/>
      <c r="O15" s="43"/>
    </row>
    <row r="16" spans="1:15" ht="19.5" customHeight="1" thickBot="1" x14ac:dyDescent="0.3">
      <c r="A16" s="23" t="s">
        <v>21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42"/>
      <c r="O16" s="43"/>
    </row>
    <row r="17" spans="1:15" ht="16.5" thickBot="1" x14ac:dyDescent="0.3">
      <c r="A17" s="53" t="s">
        <v>48</v>
      </c>
      <c r="B17" s="24">
        <v>1081.04</v>
      </c>
      <c r="C17" s="25">
        <v>52</v>
      </c>
      <c r="D17" s="23"/>
      <c r="E17" s="26"/>
      <c r="F17" s="27"/>
      <c r="G17" s="28">
        <f t="shared" si="0"/>
        <v>1081.04</v>
      </c>
      <c r="H17" s="50">
        <f t="shared" si="0"/>
        <v>52</v>
      </c>
      <c r="I17" s="30"/>
      <c r="J17" s="31">
        <v>52</v>
      </c>
      <c r="K17" s="32">
        <v>1081.04</v>
      </c>
      <c r="L17" s="54">
        <f t="shared" si="1"/>
        <v>0</v>
      </c>
      <c r="M17" s="51">
        <f t="shared" si="2"/>
        <v>0</v>
      </c>
      <c r="N17" s="139"/>
      <c r="O17" s="43"/>
    </row>
    <row r="18" spans="1:15" ht="15.75" thickBot="1" x14ac:dyDescent="0.3">
      <c r="A18" s="23" t="s">
        <v>23</v>
      </c>
      <c r="B18" s="24"/>
      <c r="C18" s="25"/>
      <c r="D18" s="23"/>
      <c r="E18" s="26">
        <v>600</v>
      </c>
      <c r="F18" s="27">
        <v>60</v>
      </c>
      <c r="G18" s="28">
        <f t="shared" si="0"/>
        <v>600</v>
      </c>
      <c r="H18" s="50">
        <f t="shared" si="0"/>
        <v>60</v>
      </c>
      <c r="I18" s="30"/>
      <c r="J18" s="31">
        <v>60</v>
      </c>
      <c r="K18" s="32">
        <v>600</v>
      </c>
      <c r="L18" s="54">
        <f t="shared" si="1"/>
        <v>0</v>
      </c>
      <c r="M18" s="51">
        <f t="shared" si="2"/>
        <v>0</v>
      </c>
      <c r="N18" s="139"/>
      <c r="O18" s="43"/>
    </row>
    <row r="19" spans="1:15" ht="15.75" thickBot="1" x14ac:dyDescent="0.3">
      <c r="A19" s="23" t="s">
        <v>54</v>
      </c>
      <c r="B19" s="24"/>
      <c r="C19" s="25"/>
      <c r="D19" s="23"/>
      <c r="E19" s="26">
        <v>935.24</v>
      </c>
      <c r="F19" s="27">
        <v>206</v>
      </c>
      <c r="G19" s="28">
        <f t="shared" ref="G19:G20" si="3">E19+B19</f>
        <v>935.24</v>
      </c>
      <c r="H19" s="50">
        <f t="shared" ref="H19:H20" si="4">F19+C19</f>
        <v>206</v>
      </c>
      <c r="I19" s="30"/>
      <c r="J19" s="31">
        <v>206</v>
      </c>
      <c r="K19" s="32">
        <v>935.24</v>
      </c>
      <c r="L19" s="54">
        <f t="shared" ref="L19:L20" si="5">J19-H19</f>
        <v>0</v>
      </c>
      <c r="M19" s="51">
        <f t="shared" ref="M19:M20" si="6">K19-G19</f>
        <v>0</v>
      </c>
      <c r="N19" s="116"/>
      <c r="O19" s="43"/>
    </row>
    <row r="20" spans="1:15" ht="15.75" hidden="1" thickBot="1" x14ac:dyDescent="0.3">
      <c r="A20" s="23" t="s">
        <v>24</v>
      </c>
      <c r="B20" s="24"/>
      <c r="C20" s="25"/>
      <c r="D20" s="23"/>
      <c r="E20" s="26"/>
      <c r="F20" s="27"/>
      <c r="G20" s="28">
        <f t="shared" si="3"/>
        <v>0</v>
      </c>
      <c r="H20" s="50">
        <f t="shared" si="4"/>
        <v>0</v>
      </c>
      <c r="I20" s="30"/>
      <c r="J20" s="31"/>
      <c r="K20" s="32"/>
      <c r="L20" s="54">
        <f t="shared" si="5"/>
        <v>0</v>
      </c>
      <c r="M20" s="51">
        <f t="shared" si="6"/>
        <v>0</v>
      </c>
      <c r="N20" s="42"/>
      <c r="O20" s="43"/>
    </row>
    <row r="21" spans="1:15" s="1" customFormat="1" ht="20.25" hidden="1" customHeight="1" thickBot="1" x14ac:dyDescent="0.3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20.25" customHeight="1" thickBot="1" x14ac:dyDescent="0.35">
      <c r="A22" s="23" t="s">
        <v>49</v>
      </c>
      <c r="B22" s="24"/>
      <c r="C22" s="25"/>
      <c r="D22" s="23"/>
      <c r="E22" s="26">
        <v>22.7</v>
      </c>
      <c r="F22" s="27">
        <v>5</v>
      </c>
      <c r="G22" s="28">
        <f t="shared" si="0"/>
        <v>22.7</v>
      </c>
      <c r="H22" s="50">
        <f t="shared" si="0"/>
        <v>5</v>
      </c>
      <c r="I22" s="30"/>
      <c r="J22" s="31">
        <v>5</v>
      </c>
      <c r="K22" s="32">
        <v>22.7</v>
      </c>
      <c r="L22" s="54">
        <f t="shared" si="1"/>
        <v>0</v>
      </c>
      <c r="M22" s="51">
        <f t="shared" si="2"/>
        <v>0</v>
      </c>
      <c r="N22" s="108"/>
      <c r="O22" s="113"/>
    </row>
    <row r="23" spans="1:15" ht="30" customHeight="1" thickBot="1" x14ac:dyDescent="0.3">
      <c r="A23" s="23" t="s">
        <v>27</v>
      </c>
      <c r="B23" s="24">
        <v>14889.34</v>
      </c>
      <c r="C23" s="25">
        <v>547</v>
      </c>
      <c r="D23" s="23"/>
      <c r="E23" s="26">
        <v>18509.599999999999</v>
      </c>
      <c r="F23" s="27">
        <v>680</v>
      </c>
      <c r="G23" s="28">
        <f t="shared" si="0"/>
        <v>33398.94</v>
      </c>
      <c r="H23" s="50">
        <f t="shared" si="0"/>
        <v>1227</v>
      </c>
      <c r="I23" s="30"/>
      <c r="J23" s="31">
        <v>1227</v>
      </c>
      <c r="K23" s="32">
        <v>33398.94</v>
      </c>
      <c r="L23" s="54">
        <f t="shared" si="1"/>
        <v>0</v>
      </c>
      <c r="M23" s="51">
        <f t="shared" si="2"/>
        <v>0</v>
      </c>
      <c r="N23" s="154"/>
      <c r="O23" s="155"/>
    </row>
    <row r="24" spans="1:15" ht="20.25" customHeight="1" thickBot="1" x14ac:dyDescent="0.3">
      <c r="A24" s="23" t="s">
        <v>28</v>
      </c>
      <c r="B24" s="24">
        <v>2761.2</v>
      </c>
      <c r="C24" s="25">
        <v>156</v>
      </c>
      <c r="D24" s="23"/>
      <c r="E24" s="26"/>
      <c r="F24" s="27"/>
      <c r="G24" s="28">
        <f t="shared" si="0"/>
        <v>2761.2</v>
      </c>
      <c r="H24" s="50">
        <f t="shared" si="0"/>
        <v>156</v>
      </c>
      <c r="I24" s="30"/>
      <c r="J24" s="31">
        <v>156</v>
      </c>
      <c r="K24" s="32">
        <v>2761.2</v>
      </c>
      <c r="L24" s="54">
        <f t="shared" si="1"/>
        <v>0</v>
      </c>
      <c r="M24" s="51">
        <f t="shared" si="2"/>
        <v>0</v>
      </c>
      <c r="N24" s="109"/>
      <c r="O24" s="38"/>
    </row>
    <row r="25" spans="1:15" ht="30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52" t="s">
        <v>50</v>
      </c>
      <c r="O25" s="153"/>
    </row>
    <row r="26" spans="1:15" ht="15.75" hidden="1" thickBot="1" x14ac:dyDescent="0.3">
      <c r="A26" s="23" t="s">
        <v>30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9.5" hidden="1" customHeight="1" thickBot="1" x14ac:dyDescent="0.3">
      <c r="A27" s="23" t="s">
        <v>31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hidden="1" thickBot="1" x14ac:dyDescent="0.3">
      <c r="A28" s="23" t="s">
        <v>32</v>
      </c>
      <c r="B28" s="24"/>
      <c r="C28" s="25"/>
      <c r="D28" s="23"/>
      <c r="E28" s="26"/>
      <c r="F28" s="27"/>
      <c r="G28" s="70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15.75" hidden="1" thickBot="1" x14ac:dyDescent="0.3">
      <c r="A29" s="23" t="s">
        <v>33</v>
      </c>
      <c r="B29" s="73"/>
      <c r="C29" s="25"/>
      <c r="D29" s="23"/>
      <c r="E29" s="26"/>
      <c r="F29" s="27"/>
      <c r="G29" s="28">
        <f t="shared" si="0"/>
        <v>0</v>
      </c>
      <c r="H29" s="50">
        <f t="shared" si="0"/>
        <v>0</v>
      </c>
      <c r="I29" s="30"/>
      <c r="J29" s="68"/>
      <c r="K29" s="69"/>
      <c r="L29" s="54">
        <f t="shared" si="1"/>
        <v>0</v>
      </c>
      <c r="M29" s="51">
        <f t="shared" si="2"/>
        <v>0</v>
      </c>
      <c r="N29" s="116"/>
      <c r="O29" s="61"/>
    </row>
    <row r="30" spans="1:15" ht="15.75" thickBot="1" x14ac:dyDescent="0.3">
      <c r="A30" s="23" t="s">
        <v>34</v>
      </c>
      <c r="B30" s="73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8"/>
      <c r="K30" s="69"/>
      <c r="L30" s="54">
        <f t="shared" si="1"/>
        <v>0</v>
      </c>
      <c r="M30" s="51">
        <f t="shared" si="2"/>
        <v>0</v>
      </c>
      <c r="N30" s="116"/>
      <c r="O30" s="61"/>
    </row>
    <row r="31" spans="1:15" ht="16.5" thickBot="1" x14ac:dyDescent="0.3">
      <c r="A31" s="23" t="s">
        <v>35</v>
      </c>
      <c r="B31" s="24">
        <v>3553.4</v>
      </c>
      <c r="C31" s="25">
        <v>326</v>
      </c>
      <c r="D31" s="23"/>
      <c r="E31" s="26"/>
      <c r="F31" s="27"/>
      <c r="G31" s="28">
        <f t="shared" si="0"/>
        <v>3553.4</v>
      </c>
      <c r="H31" s="50">
        <f t="shared" si="0"/>
        <v>326</v>
      </c>
      <c r="I31" s="30"/>
      <c r="J31" s="75">
        <v>326</v>
      </c>
      <c r="K31" s="76">
        <v>3553.4</v>
      </c>
      <c r="L31" s="54">
        <f t="shared" si="1"/>
        <v>0</v>
      </c>
      <c r="M31" s="51">
        <f t="shared" si="2"/>
        <v>0</v>
      </c>
      <c r="N31" s="77"/>
      <c r="O31" s="78"/>
    </row>
    <row r="32" spans="1:15" ht="22.5" customHeight="1" thickBot="1" x14ac:dyDescent="0.3">
      <c r="A32" s="23" t="s">
        <v>36</v>
      </c>
      <c r="B32" s="24">
        <v>975</v>
      </c>
      <c r="C32" s="25">
        <v>65</v>
      </c>
      <c r="D32" s="23"/>
      <c r="E32" s="26"/>
      <c r="F32" s="27"/>
      <c r="G32" s="28">
        <f t="shared" si="0"/>
        <v>975</v>
      </c>
      <c r="H32" s="79">
        <f t="shared" si="0"/>
        <v>65</v>
      </c>
      <c r="I32" s="30"/>
      <c r="J32" s="80">
        <v>65</v>
      </c>
      <c r="K32" s="81">
        <v>975</v>
      </c>
      <c r="L32" s="25">
        <f t="shared" si="1"/>
        <v>0</v>
      </c>
      <c r="M32" s="51">
        <f t="shared" si="2"/>
        <v>0</v>
      </c>
      <c r="N32" s="82"/>
      <c r="O32" s="83"/>
    </row>
    <row r="33" spans="1:15" ht="25.5" customHeight="1" x14ac:dyDescent="0.25">
      <c r="A33" s="84"/>
      <c r="B33" s="85"/>
      <c r="C33" s="86"/>
      <c r="D33" s="1"/>
      <c r="E33" s="86"/>
      <c r="F33" s="1"/>
      <c r="G33" s="1"/>
      <c r="H33" s="1"/>
      <c r="I33" s="1"/>
      <c r="N33" s="89"/>
    </row>
    <row r="34" spans="1:15" x14ac:dyDescent="0.25">
      <c r="A34" s="1"/>
      <c r="B34" s="85"/>
      <c r="C34" s="1"/>
      <c r="D34" s="90"/>
      <c r="E34" s="90"/>
      <c r="F34" s="90"/>
      <c r="G34" s="90"/>
      <c r="H34" s="90"/>
      <c r="I34" s="90"/>
      <c r="J34" s="90"/>
      <c r="K34" s="90"/>
    </row>
    <row r="35" spans="1:15" x14ac:dyDescent="0.25">
      <c r="D35" s="90"/>
      <c r="E35" s="91"/>
      <c r="F35" s="91"/>
      <c r="G35" s="91"/>
      <c r="H35" s="91"/>
      <c r="I35" s="91"/>
      <c r="J35" s="91"/>
      <c r="K35" s="90"/>
    </row>
    <row r="36" spans="1:15" x14ac:dyDescent="0.25">
      <c r="B36" s="92"/>
      <c r="C36" s="93"/>
      <c r="D36" s="90"/>
      <c r="E36" s="94"/>
      <c r="F36" s="95"/>
      <c r="G36" s="96"/>
      <c r="H36" s="90"/>
      <c r="I36" s="90"/>
      <c r="J36" s="90"/>
      <c r="K36" s="90"/>
      <c r="L36" s="97"/>
      <c r="O36"/>
    </row>
    <row r="37" spans="1:15" ht="15.75" x14ac:dyDescent="0.25">
      <c r="B37" s="92"/>
      <c r="C37" s="93"/>
      <c r="D37" s="98"/>
      <c r="E37" s="98"/>
      <c r="F37" s="98"/>
      <c r="G37" s="98"/>
      <c r="H37" s="98"/>
      <c r="I37" s="98"/>
      <c r="J37" s="98"/>
      <c r="K37" s="98"/>
      <c r="L37" s="97"/>
      <c r="M3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x14ac:dyDescent="0.25">
      <c r="B39" s="92"/>
      <c r="C39" s="93"/>
      <c r="D39" s="90"/>
      <c r="E39" s="94"/>
      <c r="F39" s="95"/>
      <c r="G39" s="96"/>
      <c r="H39" s="90"/>
      <c r="I39" s="90"/>
      <c r="J39" s="90"/>
      <c r="K39" s="90"/>
      <c r="M39"/>
      <c r="O39"/>
    </row>
    <row r="40" spans="1:15" x14ac:dyDescent="0.25">
      <c r="B40" s="92"/>
      <c r="C40" s="93"/>
      <c r="D40" s="93"/>
      <c r="E40" s="99"/>
      <c r="F40" s="100"/>
      <c r="G40" s="101"/>
      <c r="H40" s="93"/>
      <c r="I40" s="93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102"/>
      <c r="F42" s="103"/>
      <c r="G42" s="104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</sheetData>
  <mergeCells count="11">
    <mergeCell ref="L3:M3"/>
    <mergeCell ref="N3:O3"/>
    <mergeCell ref="N17:N18"/>
    <mergeCell ref="N23:O23"/>
    <mergeCell ref="N25:O25"/>
    <mergeCell ref="J3:K3"/>
    <mergeCell ref="A1:B1"/>
    <mergeCell ref="A2:B2"/>
    <mergeCell ref="B3:C3"/>
    <mergeCell ref="E3:F3"/>
    <mergeCell ref="H3:H4"/>
  </mergeCells>
  <pageMargins left="0.51181102362204722" right="0" top="0.74803149606299213" bottom="0.74803149606299213" header="0.31496062992125984" footer="0.31496062992125984"/>
  <pageSetup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49"/>
  <sheetViews>
    <sheetView workbookViewId="0">
      <selection activeCell="P20" sqref="P20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40" t="s">
        <v>0</v>
      </c>
      <c r="B1" s="140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1" t="s">
        <v>56</v>
      </c>
      <c r="B2" s="141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2" t="s">
        <v>57</v>
      </c>
      <c r="C3" s="143"/>
      <c r="D3" s="10"/>
      <c r="E3" s="144" t="s">
        <v>58</v>
      </c>
      <c r="F3" s="145"/>
      <c r="G3" s="11"/>
      <c r="H3" s="146" t="s">
        <v>2</v>
      </c>
      <c r="I3" s="12"/>
      <c r="J3" s="148" t="s">
        <v>3</v>
      </c>
      <c r="K3" s="149"/>
      <c r="L3" s="135" t="s">
        <v>4</v>
      </c>
      <c r="M3" s="136"/>
      <c r="N3" s="137" t="s">
        <v>5</v>
      </c>
      <c r="O3" s="138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47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3" si="0">E5+B5</f>
        <v>0</v>
      </c>
      <c r="H5" s="29">
        <f t="shared" si="0"/>
        <v>0</v>
      </c>
      <c r="I5" s="30"/>
      <c r="J5" s="31"/>
      <c r="K5" s="32"/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thickBot="1" x14ac:dyDescent="0.3">
      <c r="A6" s="23" t="s">
        <v>12</v>
      </c>
      <c r="B6" s="24">
        <v>3252.79</v>
      </c>
      <c r="C6" s="25">
        <v>239</v>
      </c>
      <c r="D6" s="23"/>
      <c r="E6" s="26"/>
      <c r="F6" s="27"/>
      <c r="G6" s="28">
        <f t="shared" si="0"/>
        <v>3252.79</v>
      </c>
      <c r="H6" s="37">
        <f t="shared" si="0"/>
        <v>239</v>
      </c>
      <c r="I6" s="30"/>
      <c r="J6" s="31">
        <v>239</v>
      </c>
      <c r="K6" s="32">
        <v>3252.79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>
        <v>100</v>
      </c>
      <c r="C10" s="25">
        <v>5</v>
      </c>
      <c r="D10" s="23"/>
      <c r="E10" s="26"/>
      <c r="F10" s="27"/>
      <c r="G10" s="28">
        <f t="shared" si="0"/>
        <v>100</v>
      </c>
      <c r="H10" s="50">
        <f t="shared" si="0"/>
        <v>5</v>
      </c>
      <c r="I10" s="30"/>
      <c r="J10" s="31">
        <v>5</v>
      </c>
      <c r="K10" s="32">
        <v>100</v>
      </c>
      <c r="L10" s="33"/>
      <c r="M10" s="51">
        <f t="shared" si="2"/>
        <v>0</v>
      </c>
      <c r="N10" s="118"/>
      <c r="O10" s="119"/>
    </row>
    <row r="11" spans="1:15" ht="16.5" thickBot="1" x14ac:dyDescent="0.3">
      <c r="A11" s="53" t="s">
        <v>16</v>
      </c>
      <c r="B11" s="44"/>
      <c r="C11" s="45"/>
      <c r="D11" s="45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44</v>
      </c>
      <c r="B13" s="24">
        <v>3387.58</v>
      </c>
      <c r="C13" s="25">
        <v>120</v>
      </c>
      <c r="D13" s="23"/>
      <c r="E13" s="26">
        <v>15000.26</v>
      </c>
      <c r="F13" s="27">
        <v>547</v>
      </c>
      <c r="G13" s="28">
        <f t="shared" si="0"/>
        <v>18387.84</v>
      </c>
      <c r="H13" s="50">
        <f t="shared" si="0"/>
        <v>667</v>
      </c>
      <c r="I13" s="30"/>
      <c r="J13" s="31">
        <v>667</v>
      </c>
      <c r="K13" s="32">
        <v>18387.84</v>
      </c>
      <c r="L13" s="54">
        <f t="shared" si="1"/>
        <v>0</v>
      </c>
      <c r="M13" s="51">
        <f t="shared" si="2"/>
        <v>0</v>
      </c>
      <c r="N13" s="58"/>
      <c r="O13" s="39"/>
    </row>
    <row r="14" spans="1:15" ht="16.5" thickBot="1" x14ac:dyDescent="0.3">
      <c r="A14" s="53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4">
        <f t="shared" si="1"/>
        <v>0</v>
      </c>
      <c r="M14" s="51">
        <f t="shared" si="2"/>
        <v>0</v>
      </c>
      <c r="N14" s="59"/>
      <c r="O14" s="43"/>
    </row>
    <row r="15" spans="1:15" ht="16.5" thickBot="1" x14ac:dyDescent="0.3">
      <c r="A15" s="53" t="s">
        <v>20</v>
      </c>
      <c r="B15" s="24"/>
      <c r="C15" s="25"/>
      <c r="D15" s="23"/>
      <c r="E15" s="26">
        <v>4528.1000000000004</v>
      </c>
      <c r="F15" s="27">
        <v>225</v>
      </c>
      <c r="G15" s="28">
        <f t="shared" si="0"/>
        <v>4528.1000000000004</v>
      </c>
      <c r="H15" s="50">
        <f t="shared" si="0"/>
        <v>225</v>
      </c>
      <c r="I15" s="30"/>
      <c r="J15" s="31">
        <v>225</v>
      </c>
      <c r="K15" s="32">
        <v>4528.1000000000004</v>
      </c>
      <c r="L15" s="54">
        <f t="shared" si="1"/>
        <v>0</v>
      </c>
      <c r="M15" s="51">
        <f t="shared" si="2"/>
        <v>0</v>
      </c>
      <c r="N15" s="60"/>
      <c r="O15" s="43"/>
    </row>
    <row r="16" spans="1:15" ht="19.5" customHeight="1" thickBot="1" x14ac:dyDescent="0.3">
      <c r="A16" s="23" t="s">
        <v>21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42"/>
      <c r="O16" s="43"/>
    </row>
    <row r="17" spans="1:15" ht="16.5" thickBot="1" x14ac:dyDescent="0.3">
      <c r="A17" s="53" t="s">
        <v>48</v>
      </c>
      <c r="B17" s="24"/>
      <c r="C17" s="25"/>
      <c r="D17" s="23"/>
      <c r="E17" s="26"/>
      <c r="F17" s="27"/>
      <c r="G17" s="28">
        <f t="shared" si="0"/>
        <v>0</v>
      </c>
      <c r="H17" s="50">
        <f t="shared" si="0"/>
        <v>0</v>
      </c>
      <c r="I17" s="30"/>
      <c r="J17" s="31"/>
      <c r="K17" s="32"/>
      <c r="L17" s="54">
        <f t="shared" si="1"/>
        <v>0</v>
      </c>
      <c r="M17" s="51">
        <f t="shared" si="2"/>
        <v>0</v>
      </c>
      <c r="N17" s="139"/>
      <c r="O17" s="43"/>
    </row>
    <row r="18" spans="1:15" ht="15.75" thickBot="1" x14ac:dyDescent="0.3">
      <c r="A18" s="23" t="s">
        <v>23</v>
      </c>
      <c r="B18" s="24"/>
      <c r="C18" s="25"/>
      <c r="D18" s="23"/>
      <c r="E18" s="26">
        <v>400</v>
      </c>
      <c r="F18" s="27">
        <v>80</v>
      </c>
      <c r="G18" s="28">
        <f t="shared" si="0"/>
        <v>400</v>
      </c>
      <c r="H18" s="50">
        <f t="shared" si="0"/>
        <v>80</v>
      </c>
      <c r="I18" s="30"/>
      <c r="J18" s="31">
        <v>80</v>
      </c>
      <c r="K18" s="32">
        <v>400</v>
      </c>
      <c r="L18" s="54">
        <f t="shared" si="1"/>
        <v>0</v>
      </c>
      <c r="M18" s="51">
        <f t="shared" si="2"/>
        <v>0</v>
      </c>
      <c r="N18" s="139"/>
      <c r="O18" s="43"/>
    </row>
    <row r="19" spans="1:15" ht="15.75" thickBot="1" x14ac:dyDescent="0.3">
      <c r="A19" s="23" t="s">
        <v>54</v>
      </c>
      <c r="B19" s="24">
        <v>590.20000000000005</v>
      </c>
      <c r="C19" s="25">
        <v>130</v>
      </c>
      <c r="D19" s="23"/>
      <c r="E19" s="26"/>
      <c r="F19" s="27"/>
      <c r="G19" s="28">
        <f t="shared" si="0"/>
        <v>590.20000000000005</v>
      </c>
      <c r="H19" s="50">
        <f t="shared" si="0"/>
        <v>130</v>
      </c>
      <c r="I19" s="30"/>
      <c r="J19" s="31">
        <v>130</v>
      </c>
      <c r="K19" s="32">
        <v>590.20000000000005</v>
      </c>
      <c r="L19" s="54">
        <f t="shared" si="1"/>
        <v>0</v>
      </c>
      <c r="M19" s="51">
        <f t="shared" si="2"/>
        <v>0</v>
      </c>
      <c r="N19" s="120"/>
      <c r="O19" s="43"/>
    </row>
    <row r="20" spans="1:15" ht="15.75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thickBot="1" x14ac:dyDescent="0.3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thickBot="1" x14ac:dyDescent="0.35">
      <c r="A22" s="23" t="s">
        <v>49</v>
      </c>
      <c r="B22" s="24">
        <v>13.62</v>
      </c>
      <c r="C22" s="25">
        <v>3</v>
      </c>
      <c r="D22" s="23"/>
      <c r="E22" s="26"/>
      <c r="F22" s="27"/>
      <c r="G22" s="28">
        <f t="shared" si="0"/>
        <v>13.62</v>
      </c>
      <c r="H22" s="50">
        <f t="shared" si="0"/>
        <v>3</v>
      </c>
      <c r="I22" s="30"/>
      <c r="J22" s="31">
        <v>3</v>
      </c>
      <c r="K22" s="32">
        <v>13.62</v>
      </c>
      <c r="L22" s="54">
        <f t="shared" si="1"/>
        <v>0</v>
      </c>
      <c r="M22" s="51">
        <f t="shared" si="2"/>
        <v>0</v>
      </c>
      <c r="N22" s="108"/>
      <c r="O22" s="113"/>
    </row>
    <row r="23" spans="1:15" ht="15.75" thickBot="1" x14ac:dyDescent="0.3">
      <c r="A23" s="23" t="s">
        <v>27</v>
      </c>
      <c r="B23" s="24">
        <v>18427.939999999999</v>
      </c>
      <c r="C23" s="25">
        <v>677</v>
      </c>
      <c r="D23" s="23"/>
      <c r="E23" s="26">
        <v>18482.38</v>
      </c>
      <c r="F23" s="27">
        <v>679</v>
      </c>
      <c r="G23" s="28">
        <f t="shared" si="0"/>
        <v>36910.32</v>
      </c>
      <c r="H23" s="50">
        <f t="shared" si="0"/>
        <v>1356</v>
      </c>
      <c r="I23" s="30"/>
      <c r="J23" s="31">
        <v>1356</v>
      </c>
      <c r="K23" s="32">
        <v>36910.32</v>
      </c>
      <c r="L23" s="54">
        <f t="shared" si="1"/>
        <v>0</v>
      </c>
      <c r="M23" s="51">
        <f t="shared" si="2"/>
        <v>0</v>
      </c>
      <c r="N23" s="154"/>
      <c r="O23" s="155"/>
    </row>
    <row r="24" spans="1:15" ht="20.25" customHeight="1" thickBot="1" x14ac:dyDescent="0.3">
      <c r="A24" s="23" t="s">
        <v>28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09"/>
      <c r="O24" s="38"/>
    </row>
    <row r="25" spans="1:15" ht="32.25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52" t="s">
        <v>50</v>
      </c>
      <c r="O25" s="153"/>
    </row>
    <row r="26" spans="1:15" ht="15.75" thickBot="1" x14ac:dyDescent="0.3">
      <c r="A26" s="23" t="s">
        <v>59</v>
      </c>
      <c r="B26" s="24"/>
      <c r="C26" s="25"/>
      <c r="D26" s="23"/>
      <c r="E26" s="26">
        <v>37508.15</v>
      </c>
      <c r="F26" s="27">
        <v>42</v>
      </c>
      <c r="G26" s="28">
        <f t="shared" si="0"/>
        <v>37508.15</v>
      </c>
      <c r="H26" s="50">
        <f t="shared" si="0"/>
        <v>42</v>
      </c>
      <c r="I26" s="30"/>
      <c r="J26" s="31">
        <v>42</v>
      </c>
      <c r="K26" s="32">
        <v>37508.15</v>
      </c>
      <c r="L26" s="54">
        <f t="shared" si="1"/>
        <v>0</v>
      </c>
      <c r="M26" s="51">
        <f t="shared" si="2"/>
        <v>0</v>
      </c>
      <c r="N26" s="111"/>
      <c r="O26" s="38"/>
    </row>
    <row r="27" spans="1:15" ht="15.75" thickBot="1" x14ac:dyDescent="0.3">
      <c r="A27" s="23" t="s">
        <v>60</v>
      </c>
      <c r="B27" s="24"/>
      <c r="C27" s="25"/>
      <c r="D27" s="23"/>
      <c r="E27" s="26">
        <v>19134.66</v>
      </c>
      <c r="F27" s="27">
        <v>20</v>
      </c>
      <c r="G27" s="28">
        <f t="shared" si="0"/>
        <v>19134.66</v>
      </c>
      <c r="H27" s="50">
        <f t="shared" si="0"/>
        <v>20</v>
      </c>
      <c r="I27" s="30"/>
      <c r="J27" s="68">
        <v>20</v>
      </c>
      <c r="K27" s="69">
        <v>19134.66</v>
      </c>
      <c r="L27" s="54">
        <f t="shared" si="1"/>
        <v>0</v>
      </c>
      <c r="M27" s="51">
        <f t="shared" si="2"/>
        <v>0</v>
      </c>
      <c r="N27" s="111"/>
      <c r="O27" s="38"/>
    </row>
    <row r="28" spans="1:15" ht="15.75" thickBot="1" x14ac:dyDescent="0.3">
      <c r="A28" s="23" t="s">
        <v>32</v>
      </c>
      <c r="B28" s="24"/>
      <c r="C28" s="25"/>
      <c r="D28" s="23"/>
      <c r="E28" s="26"/>
      <c r="F28" s="27"/>
      <c r="G28" s="70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/>
      <c r="C29" s="25"/>
      <c r="D29" s="23"/>
      <c r="E29" s="26">
        <v>681.5</v>
      </c>
      <c r="F29" s="27">
        <v>35</v>
      </c>
      <c r="G29" s="28">
        <f t="shared" si="0"/>
        <v>681.5</v>
      </c>
      <c r="H29" s="50">
        <f t="shared" si="0"/>
        <v>35</v>
      </c>
      <c r="I29" s="30"/>
      <c r="J29" s="68">
        <v>32</v>
      </c>
      <c r="K29" s="69">
        <v>623.79999999999995</v>
      </c>
      <c r="L29" s="125">
        <f t="shared" si="1"/>
        <v>-3</v>
      </c>
      <c r="M29" s="117">
        <f t="shared" si="2"/>
        <v>-57.700000000000045</v>
      </c>
      <c r="N29" s="156" t="s">
        <v>62</v>
      </c>
      <c r="O29" s="157"/>
    </row>
    <row r="30" spans="1:15" ht="15.75" thickBot="1" x14ac:dyDescent="0.3">
      <c r="A30" s="23" t="s">
        <v>34</v>
      </c>
      <c r="B30" s="73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8"/>
      <c r="K30" s="69"/>
      <c r="L30" s="54">
        <f t="shared" si="1"/>
        <v>0</v>
      </c>
      <c r="M30" s="51">
        <f t="shared" si="2"/>
        <v>0</v>
      </c>
      <c r="N30" s="120"/>
      <c r="O30" s="61"/>
    </row>
    <row r="31" spans="1:15" ht="15.75" thickBot="1" x14ac:dyDescent="0.3">
      <c r="A31" s="23" t="s">
        <v>61</v>
      </c>
      <c r="B31" s="73"/>
      <c r="C31" s="25"/>
      <c r="D31" s="23"/>
      <c r="E31" s="26">
        <v>90</v>
      </c>
      <c r="F31" s="27">
        <v>9</v>
      </c>
      <c r="G31" s="28">
        <f t="shared" ref="G31" si="3">E31+B31</f>
        <v>90</v>
      </c>
      <c r="H31" s="50">
        <f t="shared" ref="H31" si="4">F31+C31</f>
        <v>9</v>
      </c>
      <c r="I31" s="30"/>
      <c r="J31" s="68">
        <v>9</v>
      </c>
      <c r="K31" s="69">
        <v>90</v>
      </c>
      <c r="L31" s="54">
        <f t="shared" ref="L31" si="5">J31-H31</f>
        <v>0</v>
      </c>
      <c r="M31" s="51">
        <f t="shared" ref="M31" si="6">K31-G31</f>
        <v>0</v>
      </c>
      <c r="N31" s="120"/>
      <c r="O31" s="61"/>
    </row>
    <row r="32" spans="1:15" ht="16.5" thickBot="1" x14ac:dyDescent="0.3">
      <c r="A32" s="23" t="s">
        <v>35</v>
      </c>
      <c r="B32" s="24">
        <v>893.8</v>
      </c>
      <c r="C32" s="25">
        <v>82</v>
      </c>
      <c r="D32" s="23"/>
      <c r="E32" s="26">
        <v>13625</v>
      </c>
      <c r="F32" s="27">
        <v>1250</v>
      </c>
      <c r="G32" s="28">
        <f t="shared" si="0"/>
        <v>14518.8</v>
      </c>
      <c r="H32" s="50">
        <f t="shared" si="0"/>
        <v>1332</v>
      </c>
      <c r="I32" s="30"/>
      <c r="J32" s="75">
        <v>1332</v>
      </c>
      <c r="K32" s="76">
        <v>14518.8</v>
      </c>
      <c r="L32" s="54">
        <f t="shared" si="1"/>
        <v>0</v>
      </c>
      <c r="M32" s="51">
        <f t="shared" si="2"/>
        <v>0</v>
      </c>
      <c r="N32" s="77"/>
      <c r="O32" s="78"/>
    </row>
    <row r="33" spans="1:15" ht="22.5" customHeight="1" thickBot="1" x14ac:dyDescent="0.3">
      <c r="A33" s="121" t="s">
        <v>36</v>
      </c>
      <c r="B33" s="122"/>
      <c r="C33" s="123"/>
      <c r="D33" s="121"/>
      <c r="E33" s="124"/>
      <c r="F33" s="79"/>
      <c r="G33" s="28">
        <f t="shared" si="0"/>
        <v>0</v>
      </c>
      <c r="H33" s="79">
        <f t="shared" si="0"/>
        <v>0</v>
      </c>
      <c r="I33" s="30"/>
      <c r="J33" s="80"/>
      <c r="K33" s="81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x14ac:dyDescent="0.25">
      <c r="A34" s="84"/>
      <c r="B34" s="85"/>
      <c r="C34" s="86"/>
      <c r="D34" s="1"/>
      <c r="E34" s="86"/>
      <c r="F34" s="1"/>
      <c r="G34" s="1"/>
      <c r="H34" s="1"/>
      <c r="I34" s="1"/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mergeCells count="12">
    <mergeCell ref="N29:O29"/>
    <mergeCell ref="A1:B1"/>
    <mergeCell ref="A2:B2"/>
    <mergeCell ref="B3:C3"/>
    <mergeCell ref="E3:F3"/>
    <mergeCell ref="H3:H4"/>
    <mergeCell ref="J3:K3"/>
    <mergeCell ref="L3:M3"/>
    <mergeCell ref="N3:O3"/>
    <mergeCell ref="N17:N18"/>
    <mergeCell ref="N23:O23"/>
    <mergeCell ref="N25:O25"/>
  </mergeCells>
  <pageMargins left="0.51181102362204722" right="0.11811023622047245" top="0.74803149606299213" bottom="0.74803149606299213" header="0.31496062992125984" footer="0.31496062992125984"/>
  <pageSetup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49"/>
  <sheetViews>
    <sheetView topLeftCell="A7" workbookViewId="0">
      <selection activeCell="J32" sqref="J32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40" t="s">
        <v>0</v>
      </c>
      <c r="B1" s="140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1" t="s">
        <v>63</v>
      </c>
      <c r="B2" s="141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2" t="s">
        <v>66</v>
      </c>
      <c r="C3" s="143"/>
      <c r="D3" s="10"/>
      <c r="E3" s="144" t="s">
        <v>67</v>
      </c>
      <c r="F3" s="145"/>
      <c r="G3" s="11"/>
      <c r="H3" s="146" t="s">
        <v>2</v>
      </c>
      <c r="I3" s="12"/>
      <c r="J3" s="148" t="s">
        <v>3</v>
      </c>
      <c r="K3" s="149"/>
      <c r="L3" s="135" t="s">
        <v>4</v>
      </c>
      <c r="M3" s="136"/>
      <c r="N3" s="137" t="s">
        <v>5</v>
      </c>
      <c r="O3" s="138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47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64</v>
      </c>
      <c r="B5" s="24"/>
      <c r="C5" s="25"/>
      <c r="D5" s="23"/>
      <c r="E5" s="26">
        <v>3402.5</v>
      </c>
      <c r="F5" s="27">
        <v>250</v>
      </c>
      <c r="G5" s="28">
        <f t="shared" ref="G5:H33" si="0">E5+B5</f>
        <v>3402.5</v>
      </c>
      <c r="H5" s="29">
        <f t="shared" si="0"/>
        <v>250</v>
      </c>
      <c r="I5" s="30"/>
      <c r="J5" s="31">
        <v>250</v>
      </c>
      <c r="K5" s="32">
        <v>3402.5</v>
      </c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thickBot="1" x14ac:dyDescent="0.3">
      <c r="A6" s="23" t="s">
        <v>12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/>
      <c r="C10" s="25"/>
      <c r="D10" s="23"/>
      <c r="E10" s="26">
        <v>140</v>
      </c>
      <c r="F10" s="27">
        <v>7</v>
      </c>
      <c r="G10" s="28">
        <f t="shared" si="0"/>
        <v>140</v>
      </c>
      <c r="H10" s="50">
        <f t="shared" si="0"/>
        <v>7</v>
      </c>
      <c r="I10" s="30"/>
      <c r="J10" s="31">
        <v>7</v>
      </c>
      <c r="K10" s="32">
        <v>140</v>
      </c>
      <c r="L10" s="33"/>
      <c r="M10" s="51">
        <f t="shared" si="2"/>
        <v>0</v>
      </c>
      <c r="N10" s="118"/>
      <c r="O10" s="119"/>
    </row>
    <row r="11" spans="1:15" ht="16.5" thickBot="1" x14ac:dyDescent="0.3">
      <c r="A11" s="53" t="s">
        <v>16</v>
      </c>
      <c r="B11" s="44"/>
      <c r="C11" s="45"/>
      <c r="D11" s="45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44</v>
      </c>
      <c r="B13" s="24">
        <v>4867.24</v>
      </c>
      <c r="C13" s="25">
        <v>176</v>
      </c>
      <c r="D13" s="23"/>
      <c r="E13" s="26">
        <v>9436.98</v>
      </c>
      <c r="F13" s="27">
        <v>330</v>
      </c>
      <c r="G13" s="28">
        <f t="shared" si="0"/>
        <v>14304.22</v>
      </c>
      <c r="H13" s="50">
        <f t="shared" si="0"/>
        <v>506</v>
      </c>
      <c r="I13" s="30"/>
      <c r="J13" s="31">
        <v>506</v>
      </c>
      <c r="K13" s="32">
        <v>14304.72</v>
      </c>
      <c r="L13" s="54">
        <f t="shared" si="1"/>
        <v>0</v>
      </c>
      <c r="M13" s="51">
        <f t="shared" si="2"/>
        <v>0.5</v>
      </c>
      <c r="N13" s="58"/>
      <c r="O13" s="39"/>
    </row>
    <row r="14" spans="1:15" ht="16.5" thickBot="1" x14ac:dyDescent="0.3">
      <c r="A14" s="53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4">
        <f t="shared" si="1"/>
        <v>0</v>
      </c>
      <c r="M14" s="51">
        <f t="shared" si="2"/>
        <v>0</v>
      </c>
      <c r="N14" s="59"/>
      <c r="O14" s="43"/>
    </row>
    <row r="15" spans="1:15" ht="16.5" thickBot="1" x14ac:dyDescent="0.3">
      <c r="A15" s="53" t="s">
        <v>20</v>
      </c>
      <c r="B15" s="24">
        <v>2165.6</v>
      </c>
      <c r="C15" s="25">
        <v>107</v>
      </c>
      <c r="D15" s="23"/>
      <c r="E15" s="26"/>
      <c r="F15" s="27"/>
      <c r="G15" s="28">
        <f t="shared" si="0"/>
        <v>2165.6</v>
      </c>
      <c r="H15" s="50">
        <f t="shared" si="0"/>
        <v>107</v>
      </c>
      <c r="I15" s="30"/>
      <c r="J15" s="31">
        <v>107</v>
      </c>
      <c r="K15" s="32">
        <v>2165.6</v>
      </c>
      <c r="L15" s="54">
        <f t="shared" si="1"/>
        <v>0</v>
      </c>
      <c r="M15" s="51">
        <f t="shared" si="2"/>
        <v>0</v>
      </c>
      <c r="N15" s="60"/>
      <c r="O15" s="43"/>
    </row>
    <row r="16" spans="1:15" ht="19.5" customHeight="1" thickBot="1" x14ac:dyDescent="0.3">
      <c r="A16" s="23" t="s">
        <v>21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42"/>
      <c r="O16" s="43"/>
    </row>
    <row r="17" spans="1:15" ht="16.5" thickBot="1" x14ac:dyDescent="0.3">
      <c r="A17" s="53" t="s">
        <v>48</v>
      </c>
      <c r="B17" s="24"/>
      <c r="C17" s="25"/>
      <c r="D17" s="23"/>
      <c r="E17" s="26">
        <v>5410.86</v>
      </c>
      <c r="F17" s="27">
        <v>253</v>
      </c>
      <c r="G17" s="28">
        <f t="shared" si="0"/>
        <v>5410.86</v>
      </c>
      <c r="H17" s="50">
        <f t="shared" si="0"/>
        <v>253</v>
      </c>
      <c r="I17" s="30"/>
      <c r="J17" s="31">
        <v>253</v>
      </c>
      <c r="K17" s="32">
        <v>5410.86</v>
      </c>
      <c r="L17" s="54">
        <f t="shared" si="1"/>
        <v>0</v>
      </c>
      <c r="M17" s="51">
        <f t="shared" si="2"/>
        <v>0</v>
      </c>
      <c r="N17" s="139"/>
      <c r="O17" s="43"/>
    </row>
    <row r="18" spans="1:15" ht="15.75" thickBot="1" x14ac:dyDescent="0.3">
      <c r="A18" s="23" t="s">
        <v>23</v>
      </c>
      <c r="B18" s="24"/>
      <c r="C18" s="25"/>
      <c r="D18" s="23"/>
      <c r="E18" s="26">
        <v>550</v>
      </c>
      <c r="F18" s="27">
        <v>55</v>
      </c>
      <c r="G18" s="28">
        <f t="shared" si="0"/>
        <v>550</v>
      </c>
      <c r="H18" s="50">
        <f t="shared" si="0"/>
        <v>55</v>
      </c>
      <c r="I18" s="30"/>
      <c r="J18" s="31">
        <v>55</v>
      </c>
      <c r="K18" s="32">
        <v>550</v>
      </c>
      <c r="L18" s="54">
        <f t="shared" si="1"/>
        <v>0</v>
      </c>
      <c r="M18" s="51">
        <f t="shared" si="2"/>
        <v>0</v>
      </c>
      <c r="N18" s="139"/>
      <c r="O18" s="43"/>
    </row>
    <row r="19" spans="1:15" ht="15.75" thickBot="1" x14ac:dyDescent="0.3">
      <c r="A19" s="23" t="s">
        <v>54</v>
      </c>
      <c r="B19" s="24">
        <v>163.44</v>
      </c>
      <c r="C19" s="25">
        <v>36</v>
      </c>
      <c r="D19" s="23"/>
      <c r="E19" s="26"/>
      <c r="F19" s="27"/>
      <c r="G19" s="28">
        <f t="shared" si="0"/>
        <v>163.44</v>
      </c>
      <c r="H19" s="50">
        <f t="shared" si="0"/>
        <v>36</v>
      </c>
      <c r="I19" s="30"/>
      <c r="J19" s="31">
        <v>36</v>
      </c>
      <c r="K19" s="32">
        <v>163.44</v>
      </c>
      <c r="L19" s="54">
        <f t="shared" si="1"/>
        <v>0</v>
      </c>
      <c r="M19" s="51">
        <f t="shared" si="2"/>
        <v>0</v>
      </c>
      <c r="N19" s="126"/>
      <c r="O19" s="43"/>
    </row>
    <row r="20" spans="1:15" ht="15.75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thickBot="1" x14ac:dyDescent="0.3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thickBot="1" x14ac:dyDescent="0.35">
      <c r="A22" s="23" t="s">
        <v>49</v>
      </c>
      <c r="B22" s="24"/>
      <c r="C22" s="25"/>
      <c r="D22" s="23"/>
      <c r="E22" s="26">
        <v>36.32</v>
      </c>
      <c r="F22" s="27">
        <v>8</v>
      </c>
      <c r="G22" s="28">
        <f t="shared" si="0"/>
        <v>36.32</v>
      </c>
      <c r="H22" s="50">
        <f t="shared" si="0"/>
        <v>8</v>
      </c>
      <c r="I22" s="30"/>
      <c r="J22" s="31">
        <v>8</v>
      </c>
      <c r="K22" s="32">
        <v>36.32</v>
      </c>
      <c r="L22" s="54">
        <f t="shared" si="1"/>
        <v>0</v>
      </c>
      <c r="M22" s="51">
        <f t="shared" si="2"/>
        <v>0</v>
      </c>
      <c r="N22" s="108"/>
      <c r="O22" s="113"/>
    </row>
    <row r="23" spans="1:15" ht="15.75" thickBot="1" x14ac:dyDescent="0.3">
      <c r="A23" s="23" t="s">
        <v>27</v>
      </c>
      <c r="B23" s="24">
        <v>14290.5</v>
      </c>
      <c r="C23" s="25">
        <v>525</v>
      </c>
      <c r="D23" s="23"/>
      <c r="E23" s="26">
        <v>18509.599999999999</v>
      </c>
      <c r="F23" s="27">
        <v>680</v>
      </c>
      <c r="G23" s="28">
        <f t="shared" si="0"/>
        <v>32800.1</v>
      </c>
      <c r="H23" s="50">
        <f t="shared" si="0"/>
        <v>1205</v>
      </c>
      <c r="I23" s="30"/>
      <c r="J23" s="31">
        <v>1205</v>
      </c>
      <c r="K23" s="32">
        <v>32800.1</v>
      </c>
      <c r="L23" s="54">
        <f t="shared" si="1"/>
        <v>0</v>
      </c>
      <c r="M23" s="51">
        <f t="shared" si="2"/>
        <v>0</v>
      </c>
      <c r="N23" s="154"/>
      <c r="O23" s="155"/>
    </row>
    <row r="24" spans="1:15" ht="20.25" customHeight="1" thickBot="1" x14ac:dyDescent="0.3">
      <c r="A24" s="23" t="s">
        <v>28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09"/>
      <c r="O24" s="38"/>
    </row>
    <row r="25" spans="1:15" ht="29.25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52" t="s">
        <v>50</v>
      </c>
      <c r="O25" s="153"/>
    </row>
    <row r="26" spans="1:15" ht="15.75" thickBot="1" x14ac:dyDescent="0.3">
      <c r="A26" s="23" t="s">
        <v>59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5.75" thickBot="1" x14ac:dyDescent="0.3">
      <c r="A27" s="23" t="s">
        <v>60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thickBot="1" x14ac:dyDescent="0.3">
      <c r="A28" s="23" t="s">
        <v>32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>
        <v>97.04</v>
      </c>
      <c r="C29" s="25">
        <v>5</v>
      </c>
      <c r="D29" s="23"/>
      <c r="E29" s="26"/>
      <c r="F29" s="27"/>
      <c r="G29" s="28">
        <f t="shared" si="0"/>
        <v>97.04</v>
      </c>
      <c r="H29" s="50">
        <f t="shared" si="0"/>
        <v>5</v>
      </c>
      <c r="I29" s="30"/>
      <c r="J29" s="68">
        <v>5</v>
      </c>
      <c r="K29" s="69">
        <v>97.04</v>
      </c>
      <c r="L29" s="54">
        <f t="shared" si="1"/>
        <v>0</v>
      </c>
      <c r="M29" s="51">
        <f t="shared" si="2"/>
        <v>0</v>
      </c>
      <c r="N29" s="158"/>
      <c r="O29" s="159"/>
    </row>
    <row r="30" spans="1:15" ht="15.75" thickBot="1" x14ac:dyDescent="0.3">
      <c r="A30" s="23" t="s">
        <v>34</v>
      </c>
      <c r="B30" s="73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8"/>
      <c r="K30" s="69"/>
      <c r="L30" s="54">
        <f t="shared" si="1"/>
        <v>0</v>
      </c>
      <c r="M30" s="51">
        <f t="shared" si="2"/>
        <v>0</v>
      </c>
      <c r="N30" s="126"/>
      <c r="O30" s="61"/>
    </row>
    <row r="31" spans="1:15" ht="15.75" thickBot="1" x14ac:dyDescent="0.3">
      <c r="A31" s="23" t="s">
        <v>61</v>
      </c>
      <c r="B31" s="73">
        <v>20</v>
      </c>
      <c r="C31" s="25">
        <v>2</v>
      </c>
      <c r="D31" s="23"/>
      <c r="E31" s="26">
        <v>100</v>
      </c>
      <c r="F31" s="27">
        <v>10</v>
      </c>
      <c r="G31" s="28">
        <f t="shared" si="0"/>
        <v>120</v>
      </c>
      <c r="H31" s="50">
        <f t="shared" si="0"/>
        <v>12</v>
      </c>
      <c r="I31" s="30"/>
      <c r="J31" s="68">
        <v>12</v>
      </c>
      <c r="K31" s="69">
        <v>120</v>
      </c>
      <c r="L31" s="54">
        <f t="shared" si="1"/>
        <v>0</v>
      </c>
      <c r="M31" s="51">
        <f t="shared" si="2"/>
        <v>0</v>
      </c>
      <c r="N31" s="126"/>
      <c r="O31" s="61"/>
    </row>
    <row r="32" spans="1:15" ht="16.5" thickBot="1" x14ac:dyDescent="0.3">
      <c r="A32" s="23" t="s">
        <v>35</v>
      </c>
      <c r="B32" s="24">
        <v>11717.5</v>
      </c>
      <c r="C32" s="25">
        <v>1075</v>
      </c>
      <c r="D32" s="23"/>
      <c r="E32" s="26"/>
      <c r="F32" s="27"/>
      <c r="G32" s="28">
        <f t="shared" si="0"/>
        <v>11717.5</v>
      </c>
      <c r="H32" s="50">
        <f t="shared" si="0"/>
        <v>1075</v>
      </c>
      <c r="I32" s="30"/>
      <c r="J32" s="75">
        <v>1075</v>
      </c>
      <c r="K32" s="76">
        <v>11717.5</v>
      </c>
      <c r="L32" s="54">
        <f t="shared" si="1"/>
        <v>0</v>
      </c>
      <c r="M32" s="51">
        <f t="shared" si="2"/>
        <v>0</v>
      </c>
      <c r="N32" s="77"/>
      <c r="O32" s="78"/>
    </row>
    <row r="33" spans="1:15" ht="22.5" customHeight="1" thickBot="1" x14ac:dyDescent="0.3">
      <c r="A33" s="121" t="s">
        <v>36</v>
      </c>
      <c r="B33" s="122"/>
      <c r="C33" s="123"/>
      <c r="D33" s="121"/>
      <c r="E33" s="124"/>
      <c r="F33" s="79"/>
      <c r="G33" s="28">
        <f t="shared" si="0"/>
        <v>0</v>
      </c>
      <c r="H33" s="79">
        <f t="shared" si="0"/>
        <v>0</v>
      </c>
      <c r="I33" s="30"/>
      <c r="J33" s="80"/>
      <c r="K33" s="81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x14ac:dyDescent="0.25">
      <c r="A34" s="84"/>
      <c r="B34" s="85"/>
      <c r="C34" s="86"/>
      <c r="D34" s="1"/>
      <c r="E34" s="86"/>
      <c r="F34" s="1"/>
      <c r="G34" s="1"/>
      <c r="H34" s="1"/>
      <c r="I34" s="1"/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mergeCells count="12">
    <mergeCell ref="N29:O29"/>
    <mergeCell ref="A1:B1"/>
    <mergeCell ref="A2:B2"/>
    <mergeCell ref="B3:C3"/>
    <mergeCell ref="E3:F3"/>
    <mergeCell ref="H3:H4"/>
    <mergeCell ref="J3:K3"/>
    <mergeCell ref="L3:M3"/>
    <mergeCell ref="N3:O3"/>
    <mergeCell ref="N17:N18"/>
    <mergeCell ref="N23:O23"/>
    <mergeCell ref="N25:O25"/>
  </mergeCells>
  <pageMargins left="0.51181102362204722" right="0.11811023622047245" top="0.74803149606299213" bottom="0.15748031496062992" header="0.31496062992125984" footer="0.31496062992125984"/>
  <pageSetup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9"/>
  <sheetViews>
    <sheetView workbookViewId="0">
      <selection activeCell="M23" sqref="M23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40" t="s">
        <v>0</v>
      </c>
      <c r="B1" s="140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1" t="s">
        <v>65</v>
      </c>
      <c r="B2" s="141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2" t="s">
        <v>68</v>
      </c>
      <c r="C3" s="143"/>
      <c r="D3" s="10"/>
      <c r="E3" s="144" t="s">
        <v>69</v>
      </c>
      <c r="F3" s="145"/>
      <c r="G3" s="11"/>
      <c r="H3" s="146" t="s">
        <v>2</v>
      </c>
      <c r="I3" s="12"/>
      <c r="J3" s="148" t="s">
        <v>3</v>
      </c>
      <c r="K3" s="149"/>
      <c r="L3" s="135" t="s">
        <v>4</v>
      </c>
      <c r="M3" s="136"/>
      <c r="N3" s="137" t="s">
        <v>5</v>
      </c>
      <c r="O3" s="138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47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49</v>
      </c>
      <c r="B5" s="24">
        <v>4.54</v>
      </c>
      <c r="C5" s="25">
        <v>1</v>
      </c>
      <c r="D5" s="23"/>
      <c r="E5" s="26"/>
      <c r="F5" s="27"/>
      <c r="G5" s="28">
        <f t="shared" ref="G5:H33" si="0">E5+B5</f>
        <v>4.54</v>
      </c>
      <c r="H5" s="29">
        <f t="shared" si="0"/>
        <v>1</v>
      </c>
      <c r="I5" s="30"/>
      <c r="J5" s="31">
        <v>1</v>
      </c>
      <c r="K5" s="32">
        <v>4.54</v>
      </c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thickBot="1" x14ac:dyDescent="0.3">
      <c r="A6" s="23" t="s">
        <v>64</v>
      </c>
      <c r="B6" s="24">
        <v>2232.04</v>
      </c>
      <c r="C6" s="25">
        <v>164</v>
      </c>
      <c r="D6" s="23"/>
      <c r="E6" s="26"/>
      <c r="F6" s="27"/>
      <c r="G6" s="28">
        <f t="shared" si="0"/>
        <v>2232.04</v>
      </c>
      <c r="H6" s="37">
        <f t="shared" si="0"/>
        <v>164</v>
      </c>
      <c r="I6" s="30"/>
      <c r="J6" s="31">
        <v>164</v>
      </c>
      <c r="K6" s="32">
        <v>2232.04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40" t="s">
        <v>13</v>
      </c>
      <c r="B8" s="24"/>
      <c r="C8" s="25"/>
      <c r="D8" s="23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14</v>
      </c>
      <c r="B9" s="44"/>
      <c r="C9" s="45"/>
      <c r="D9" s="45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>
        <v>20</v>
      </c>
      <c r="C10" s="25">
        <v>1</v>
      </c>
      <c r="D10" s="23"/>
      <c r="E10" s="26"/>
      <c r="F10" s="27"/>
      <c r="G10" s="28">
        <f t="shared" si="0"/>
        <v>20</v>
      </c>
      <c r="H10" s="50">
        <f t="shared" si="0"/>
        <v>1</v>
      </c>
      <c r="I10" s="30"/>
      <c r="J10" s="31">
        <v>1</v>
      </c>
      <c r="K10" s="32">
        <v>20</v>
      </c>
      <c r="L10" s="33"/>
      <c r="M10" s="51">
        <f t="shared" si="2"/>
        <v>0</v>
      </c>
      <c r="N10" s="118"/>
      <c r="O10" s="119"/>
    </row>
    <row r="11" spans="1:15" ht="15.75" thickBot="1" x14ac:dyDescent="0.3">
      <c r="A11" s="23" t="s">
        <v>15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16</v>
      </c>
      <c r="B12" s="44"/>
      <c r="C12" s="45"/>
      <c r="D12" s="45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17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8"/>
      <c r="O13" s="39"/>
    </row>
    <row r="14" spans="1:15" ht="16.5" thickBot="1" x14ac:dyDescent="0.3">
      <c r="A14" s="53" t="s">
        <v>44</v>
      </c>
      <c r="B14" s="24">
        <v>1383.97</v>
      </c>
      <c r="C14" s="25">
        <v>50</v>
      </c>
      <c r="D14" s="23"/>
      <c r="E14" s="26">
        <v>17575.830000000002</v>
      </c>
      <c r="F14" s="27">
        <v>614</v>
      </c>
      <c r="G14" s="28">
        <f t="shared" si="0"/>
        <v>18959.800000000003</v>
      </c>
      <c r="H14" s="50">
        <f t="shared" si="0"/>
        <v>664</v>
      </c>
      <c r="I14" s="30"/>
      <c r="J14" s="31">
        <v>664</v>
      </c>
      <c r="K14" s="32">
        <v>18960.3</v>
      </c>
      <c r="L14" s="54">
        <f t="shared" si="1"/>
        <v>0</v>
      </c>
      <c r="M14" s="51">
        <f t="shared" si="2"/>
        <v>0.49999999999636202</v>
      </c>
      <c r="N14" s="59"/>
      <c r="O14" s="43"/>
    </row>
    <row r="15" spans="1:15" ht="16.5" thickBot="1" x14ac:dyDescent="0.3">
      <c r="A15" s="53" t="s">
        <v>19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60"/>
      <c r="O15" s="43"/>
    </row>
    <row r="16" spans="1:15" ht="19.5" customHeight="1" thickBot="1" x14ac:dyDescent="0.3">
      <c r="A16" s="53" t="s">
        <v>20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42"/>
      <c r="O16" s="43"/>
    </row>
    <row r="17" spans="1:15" ht="15.75" thickBot="1" x14ac:dyDescent="0.3">
      <c r="A17" s="23" t="s">
        <v>21</v>
      </c>
      <c r="B17" s="24"/>
      <c r="C17" s="25"/>
      <c r="D17" s="23"/>
      <c r="E17" s="26"/>
      <c r="F17" s="27"/>
      <c r="G17" s="28">
        <f t="shared" si="0"/>
        <v>0</v>
      </c>
      <c r="H17" s="50">
        <f t="shared" si="0"/>
        <v>0</v>
      </c>
      <c r="I17" s="30"/>
      <c r="J17" s="31"/>
      <c r="K17" s="32"/>
      <c r="L17" s="54">
        <f t="shared" si="1"/>
        <v>0</v>
      </c>
      <c r="M17" s="51">
        <f t="shared" si="2"/>
        <v>0</v>
      </c>
      <c r="N17" s="139"/>
      <c r="O17" s="43"/>
    </row>
    <row r="18" spans="1:15" ht="16.5" thickBot="1" x14ac:dyDescent="0.3">
      <c r="A18" s="53" t="s">
        <v>48</v>
      </c>
      <c r="B18" s="24">
        <v>1077.24</v>
      </c>
      <c r="C18" s="25">
        <v>50</v>
      </c>
      <c r="D18" s="23"/>
      <c r="E18" s="26"/>
      <c r="F18" s="27"/>
      <c r="G18" s="28">
        <f t="shared" si="0"/>
        <v>1077.24</v>
      </c>
      <c r="H18" s="50">
        <f t="shared" si="0"/>
        <v>50</v>
      </c>
      <c r="I18" s="30"/>
      <c r="J18" s="31">
        <v>50</v>
      </c>
      <c r="K18" s="32">
        <v>1077.24</v>
      </c>
      <c r="L18" s="54">
        <f t="shared" si="1"/>
        <v>0</v>
      </c>
      <c r="M18" s="51">
        <f t="shared" si="2"/>
        <v>0</v>
      </c>
      <c r="N18" s="139"/>
      <c r="O18" s="43"/>
    </row>
    <row r="19" spans="1:15" ht="15.75" thickBot="1" x14ac:dyDescent="0.3">
      <c r="A19" s="23" t="s">
        <v>23</v>
      </c>
      <c r="B19" s="24"/>
      <c r="C19" s="25"/>
      <c r="D19" s="23"/>
      <c r="E19" s="26">
        <v>720</v>
      </c>
      <c r="F19" s="27">
        <v>72</v>
      </c>
      <c r="G19" s="28">
        <f t="shared" si="0"/>
        <v>720</v>
      </c>
      <c r="H19" s="50">
        <f t="shared" si="0"/>
        <v>72</v>
      </c>
      <c r="I19" s="30"/>
      <c r="J19" s="31">
        <v>72</v>
      </c>
      <c r="K19" s="32">
        <v>720</v>
      </c>
      <c r="L19" s="54">
        <f t="shared" si="1"/>
        <v>0</v>
      </c>
      <c r="M19" s="51">
        <f t="shared" si="2"/>
        <v>0</v>
      </c>
      <c r="N19" s="127"/>
      <c r="O19" s="43"/>
    </row>
    <row r="20" spans="1:15" ht="15.75" thickBot="1" x14ac:dyDescent="0.3">
      <c r="A20" s="23" t="s">
        <v>54</v>
      </c>
      <c r="B20" s="24"/>
      <c r="C20" s="25"/>
      <c r="D20" s="23"/>
      <c r="E20" s="26">
        <v>68.099999999999994</v>
      </c>
      <c r="F20" s="27">
        <v>15</v>
      </c>
      <c r="G20" s="28">
        <f t="shared" si="0"/>
        <v>68.099999999999994</v>
      </c>
      <c r="H20" s="50">
        <f t="shared" si="0"/>
        <v>15</v>
      </c>
      <c r="I20" s="30"/>
      <c r="J20" s="31">
        <v>15</v>
      </c>
      <c r="K20" s="32">
        <v>68.099999999999994</v>
      </c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thickBot="1" x14ac:dyDescent="0.3">
      <c r="A21" s="23" t="s">
        <v>24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thickBot="1" x14ac:dyDescent="0.35">
      <c r="A22" s="23" t="s">
        <v>25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4">
        <f t="shared" si="1"/>
        <v>0</v>
      </c>
      <c r="M22" s="51">
        <f t="shared" si="2"/>
        <v>0</v>
      </c>
      <c r="N22" s="108"/>
      <c r="O22" s="113"/>
    </row>
    <row r="23" spans="1:15" ht="15.75" thickBot="1" x14ac:dyDescent="0.3">
      <c r="A23" s="23" t="s">
        <v>70</v>
      </c>
      <c r="B23" s="24"/>
      <c r="C23" s="25"/>
      <c r="D23" s="23"/>
      <c r="E23" s="26">
        <v>254.71</v>
      </c>
      <c r="F23" s="27">
        <v>10</v>
      </c>
      <c r="G23" s="28">
        <f t="shared" si="0"/>
        <v>254.71</v>
      </c>
      <c r="H23" s="50">
        <f t="shared" si="0"/>
        <v>10</v>
      </c>
      <c r="I23" s="30"/>
      <c r="J23" s="31">
        <v>10</v>
      </c>
      <c r="K23" s="32">
        <v>254.71</v>
      </c>
      <c r="L23" s="54">
        <f t="shared" si="1"/>
        <v>0</v>
      </c>
      <c r="M23" s="51">
        <f t="shared" si="2"/>
        <v>0</v>
      </c>
      <c r="N23" s="154"/>
      <c r="O23" s="155"/>
    </row>
    <row r="24" spans="1:15" ht="20.25" customHeight="1" thickBot="1" x14ac:dyDescent="0.3">
      <c r="A24" s="23" t="s">
        <v>27</v>
      </c>
      <c r="B24" s="24">
        <v>14181.62</v>
      </c>
      <c r="C24" s="25">
        <v>521</v>
      </c>
      <c r="D24" s="23"/>
      <c r="E24" s="26">
        <v>18672.919999999998</v>
      </c>
      <c r="F24" s="27">
        <v>686</v>
      </c>
      <c r="G24" s="28">
        <f t="shared" si="0"/>
        <v>32854.54</v>
      </c>
      <c r="H24" s="50">
        <f t="shared" si="0"/>
        <v>1207</v>
      </c>
      <c r="I24" s="30"/>
      <c r="J24" s="31">
        <v>1207</v>
      </c>
      <c r="K24" s="32">
        <v>32854.54</v>
      </c>
      <c r="L24" s="130">
        <f t="shared" si="1"/>
        <v>0</v>
      </c>
      <c r="M24" s="131">
        <f t="shared" si="2"/>
        <v>0</v>
      </c>
      <c r="N24" s="109"/>
      <c r="O24" s="38"/>
    </row>
    <row r="25" spans="1:15" ht="29.25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52" t="s">
        <v>50</v>
      </c>
      <c r="O25" s="153"/>
    </row>
    <row r="26" spans="1:15" ht="15.75" thickBot="1" x14ac:dyDescent="0.3">
      <c r="A26" s="23" t="s">
        <v>59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5.75" thickBot="1" x14ac:dyDescent="0.3">
      <c r="A27" s="23" t="s">
        <v>60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thickBot="1" x14ac:dyDescent="0.3">
      <c r="A28" s="23" t="s">
        <v>32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/>
      <c r="C29" s="25"/>
      <c r="D29" s="23"/>
      <c r="E29" s="26">
        <v>38.799999999999997</v>
      </c>
      <c r="F29" s="27">
        <v>2</v>
      </c>
      <c r="G29" s="28">
        <f t="shared" si="0"/>
        <v>38.799999999999997</v>
      </c>
      <c r="H29" s="50">
        <f t="shared" si="0"/>
        <v>2</v>
      </c>
      <c r="I29" s="30"/>
      <c r="J29" s="68">
        <v>2</v>
      </c>
      <c r="K29" s="69">
        <v>38.799999999999997</v>
      </c>
      <c r="L29" s="54">
        <f t="shared" si="1"/>
        <v>0</v>
      </c>
      <c r="M29" s="51">
        <f t="shared" si="2"/>
        <v>0</v>
      </c>
      <c r="N29" s="158"/>
      <c r="O29" s="159"/>
    </row>
    <row r="30" spans="1:15" ht="15.75" thickBot="1" x14ac:dyDescent="0.3">
      <c r="A30" s="23" t="s">
        <v>61</v>
      </c>
      <c r="B30" s="73">
        <v>20</v>
      </c>
      <c r="C30" s="25">
        <v>2</v>
      </c>
      <c r="D30" s="23"/>
      <c r="E30" s="26"/>
      <c r="F30" s="27"/>
      <c r="G30" s="28">
        <f t="shared" si="0"/>
        <v>20</v>
      </c>
      <c r="H30" s="50">
        <f t="shared" si="0"/>
        <v>2</v>
      </c>
      <c r="I30" s="30"/>
      <c r="J30" s="68">
        <v>2</v>
      </c>
      <c r="K30" s="69">
        <v>20</v>
      </c>
      <c r="L30" s="54">
        <f t="shared" si="1"/>
        <v>0</v>
      </c>
      <c r="M30" s="51">
        <f t="shared" si="2"/>
        <v>0</v>
      </c>
      <c r="N30" s="127"/>
      <c r="O30" s="61"/>
    </row>
    <row r="31" spans="1:15" ht="15.75" thickBot="1" x14ac:dyDescent="0.3">
      <c r="A31" s="23" t="s">
        <v>35</v>
      </c>
      <c r="B31" s="24">
        <v>9374</v>
      </c>
      <c r="C31" s="25">
        <v>860</v>
      </c>
      <c r="D31" s="23"/>
      <c r="E31" s="26"/>
      <c r="F31" s="27"/>
      <c r="G31" s="28">
        <f t="shared" si="0"/>
        <v>9374</v>
      </c>
      <c r="H31" s="50">
        <f t="shared" si="0"/>
        <v>860</v>
      </c>
      <c r="I31" s="30"/>
      <c r="J31" s="68">
        <v>860</v>
      </c>
      <c r="K31" s="69">
        <v>9374</v>
      </c>
      <c r="L31" s="54">
        <f t="shared" si="1"/>
        <v>0</v>
      </c>
      <c r="M31" s="51">
        <f t="shared" si="2"/>
        <v>0</v>
      </c>
      <c r="N31" s="127"/>
      <c r="O31" s="61"/>
    </row>
    <row r="32" spans="1:15" ht="16.5" thickBot="1" x14ac:dyDescent="0.3">
      <c r="A32" s="23" t="s">
        <v>36</v>
      </c>
      <c r="B32" s="24"/>
      <c r="C32" s="25"/>
      <c r="D32" s="23"/>
      <c r="E32" s="26"/>
      <c r="F32" s="27"/>
      <c r="G32" s="28">
        <f t="shared" si="0"/>
        <v>0</v>
      </c>
      <c r="H32" s="50">
        <f t="shared" si="0"/>
        <v>0</v>
      </c>
      <c r="I32" s="30"/>
      <c r="J32" s="75"/>
      <c r="K32" s="76"/>
      <c r="L32" s="54">
        <f t="shared" si="1"/>
        <v>0</v>
      </c>
      <c r="M32" s="51">
        <f t="shared" si="2"/>
        <v>0</v>
      </c>
      <c r="N32" s="77"/>
      <c r="O32" s="78"/>
    </row>
    <row r="33" spans="1:15" ht="22.5" customHeight="1" thickBot="1" x14ac:dyDescent="0.3">
      <c r="A33" s="121" t="s">
        <v>34</v>
      </c>
      <c r="B33" s="129"/>
      <c r="C33" s="123"/>
      <c r="D33" s="121"/>
      <c r="E33" s="124"/>
      <c r="F33" s="79"/>
      <c r="G33" s="28">
        <f t="shared" si="0"/>
        <v>0</v>
      </c>
      <c r="H33" s="79">
        <f t="shared" si="0"/>
        <v>0</v>
      </c>
      <c r="I33" s="30"/>
      <c r="J33" s="80"/>
      <c r="K33" s="81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x14ac:dyDescent="0.25">
      <c r="A34" s="84"/>
      <c r="B34" s="85"/>
      <c r="C34" s="86"/>
      <c r="D34" s="1"/>
      <c r="E34" s="86"/>
      <c r="F34" s="1"/>
      <c r="G34" s="1"/>
      <c r="H34" s="1"/>
      <c r="I34" s="1"/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sortState ref="A5:F33">
    <sortCondition ref="A5:A33"/>
  </sortState>
  <mergeCells count="12">
    <mergeCell ref="N29:O29"/>
    <mergeCell ref="A1:B1"/>
    <mergeCell ref="A2:B2"/>
    <mergeCell ref="B3:C3"/>
    <mergeCell ref="E3:F3"/>
    <mergeCell ref="H3:H4"/>
    <mergeCell ref="J3:K3"/>
    <mergeCell ref="L3:M3"/>
    <mergeCell ref="N3:O3"/>
    <mergeCell ref="N17:N18"/>
    <mergeCell ref="N23:O23"/>
    <mergeCell ref="N25:O25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49"/>
  <sheetViews>
    <sheetView topLeftCell="A22" workbookViewId="0">
      <selection activeCell="A22" sqref="A1:XFD1048576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40" t="s">
        <v>0</v>
      </c>
      <c r="B1" s="140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1" t="s">
        <v>71</v>
      </c>
      <c r="B2" s="141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2" t="s">
        <v>72</v>
      </c>
      <c r="C3" s="143"/>
      <c r="D3" s="10"/>
      <c r="E3" s="144" t="s">
        <v>73</v>
      </c>
      <c r="F3" s="145"/>
      <c r="G3" s="11"/>
      <c r="H3" s="146" t="s">
        <v>2</v>
      </c>
      <c r="I3" s="12"/>
      <c r="J3" s="148" t="s">
        <v>3</v>
      </c>
      <c r="K3" s="149"/>
      <c r="L3" s="135" t="s">
        <v>4</v>
      </c>
      <c r="M3" s="136"/>
      <c r="N3" s="137" t="s">
        <v>5</v>
      </c>
      <c r="O3" s="138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47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49</v>
      </c>
      <c r="B5" s="24"/>
      <c r="C5" s="25"/>
      <c r="D5" s="23"/>
      <c r="E5" s="26">
        <v>31.78</v>
      </c>
      <c r="F5" s="27">
        <v>7</v>
      </c>
      <c r="G5" s="28">
        <f t="shared" ref="G5:H33" si="0">E5+B5</f>
        <v>31.78</v>
      </c>
      <c r="H5" s="29">
        <f t="shared" si="0"/>
        <v>7</v>
      </c>
      <c r="I5" s="30"/>
      <c r="J5" s="31">
        <v>7</v>
      </c>
      <c r="K5" s="32">
        <v>31.78</v>
      </c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thickBot="1" x14ac:dyDescent="0.3">
      <c r="A6" s="23" t="s">
        <v>64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40" t="s">
        <v>13</v>
      </c>
      <c r="B8" s="24"/>
      <c r="C8" s="25"/>
      <c r="D8" s="23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14</v>
      </c>
      <c r="B9" s="44"/>
      <c r="C9" s="45"/>
      <c r="D9" s="45"/>
      <c r="E9" s="26">
        <v>3984.88</v>
      </c>
      <c r="F9" s="27">
        <v>160</v>
      </c>
      <c r="G9" s="28">
        <f t="shared" si="0"/>
        <v>3984.88</v>
      </c>
      <c r="H9" s="50">
        <f t="shared" si="0"/>
        <v>160</v>
      </c>
      <c r="I9" s="30"/>
      <c r="J9" s="31">
        <v>160</v>
      </c>
      <c r="K9" s="32">
        <v>3984.88</v>
      </c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/>
      <c r="C10" s="25"/>
      <c r="D10" s="23"/>
      <c r="E10" s="26">
        <v>160</v>
      </c>
      <c r="F10" s="27">
        <v>8</v>
      </c>
      <c r="G10" s="28">
        <f t="shared" si="0"/>
        <v>160</v>
      </c>
      <c r="H10" s="50">
        <f t="shared" si="0"/>
        <v>8</v>
      </c>
      <c r="I10" s="30"/>
      <c r="J10" s="31">
        <v>8</v>
      </c>
      <c r="K10" s="32">
        <v>160</v>
      </c>
      <c r="L10" s="33"/>
      <c r="M10" s="51">
        <f t="shared" si="2"/>
        <v>0</v>
      </c>
      <c r="N10" s="118"/>
      <c r="O10" s="119"/>
    </row>
    <row r="11" spans="1:15" ht="15.75" thickBot="1" x14ac:dyDescent="0.3">
      <c r="A11" s="23" t="s">
        <v>15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16</v>
      </c>
      <c r="B12" s="44"/>
      <c r="C12" s="45"/>
      <c r="D12" s="45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17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160" t="s">
        <v>75</v>
      </c>
      <c r="O13" s="161"/>
    </row>
    <row r="14" spans="1:15" ht="16.5" thickBot="1" x14ac:dyDescent="0.3">
      <c r="A14" s="53" t="s">
        <v>44</v>
      </c>
      <c r="B14" s="24">
        <v>5380.27</v>
      </c>
      <c r="C14" s="25">
        <v>187</v>
      </c>
      <c r="D14" s="23"/>
      <c r="E14" s="26">
        <v>7518.78</v>
      </c>
      <c r="F14" s="27">
        <v>256</v>
      </c>
      <c r="G14" s="28">
        <f t="shared" si="0"/>
        <v>12899.05</v>
      </c>
      <c r="H14" s="50">
        <f t="shared" si="0"/>
        <v>443</v>
      </c>
      <c r="I14" s="30"/>
      <c r="J14" s="31">
        <v>443</v>
      </c>
      <c r="K14" s="32">
        <v>12889.05</v>
      </c>
      <c r="L14" s="54">
        <f t="shared" si="1"/>
        <v>0</v>
      </c>
      <c r="M14" s="131">
        <f t="shared" si="2"/>
        <v>-10</v>
      </c>
      <c r="N14" s="162"/>
      <c r="O14" s="163"/>
    </row>
    <row r="15" spans="1:15" ht="16.5" thickBot="1" x14ac:dyDescent="0.3">
      <c r="A15" s="53" t="s">
        <v>18</v>
      </c>
      <c r="B15" s="24"/>
      <c r="C15" s="25"/>
      <c r="D15" s="23"/>
      <c r="E15" s="26">
        <v>17888.099999999999</v>
      </c>
      <c r="F15" s="27">
        <v>661</v>
      </c>
      <c r="G15" s="28">
        <f t="shared" si="0"/>
        <v>17888.099999999999</v>
      </c>
      <c r="H15" s="50">
        <f t="shared" si="0"/>
        <v>661</v>
      </c>
      <c r="I15" s="30"/>
      <c r="J15" s="31">
        <v>661</v>
      </c>
      <c r="K15" s="32">
        <v>17888.099999999999</v>
      </c>
      <c r="L15" s="54">
        <f t="shared" si="1"/>
        <v>0</v>
      </c>
      <c r="M15" s="51">
        <f t="shared" si="2"/>
        <v>0</v>
      </c>
      <c r="N15" s="60"/>
      <c r="O15" s="43"/>
    </row>
    <row r="16" spans="1:15" ht="19.5" customHeight="1" thickBot="1" x14ac:dyDescent="0.3">
      <c r="A16" s="53" t="s">
        <v>20</v>
      </c>
      <c r="B16" s="24"/>
      <c r="C16" s="25"/>
      <c r="D16" s="23"/>
      <c r="E16" s="26">
        <v>1371.8</v>
      </c>
      <c r="F16" s="27">
        <v>79</v>
      </c>
      <c r="G16" s="28">
        <f t="shared" si="0"/>
        <v>1371.8</v>
      </c>
      <c r="H16" s="50">
        <f t="shared" si="0"/>
        <v>79</v>
      </c>
      <c r="I16" s="30"/>
      <c r="J16" s="31">
        <v>79</v>
      </c>
      <c r="K16" s="32">
        <v>1371.8</v>
      </c>
      <c r="L16" s="54">
        <f t="shared" si="1"/>
        <v>0</v>
      </c>
      <c r="M16" s="51">
        <f t="shared" si="2"/>
        <v>0</v>
      </c>
      <c r="N16" s="42"/>
      <c r="O16" s="43"/>
    </row>
    <row r="17" spans="1:15" ht="15.75" thickBot="1" x14ac:dyDescent="0.3">
      <c r="A17" s="23" t="s">
        <v>21</v>
      </c>
      <c r="B17" s="24"/>
      <c r="C17" s="25"/>
      <c r="D17" s="23"/>
      <c r="E17" s="26"/>
      <c r="F17" s="27"/>
      <c r="G17" s="28">
        <f t="shared" si="0"/>
        <v>0</v>
      </c>
      <c r="H17" s="50">
        <f t="shared" si="0"/>
        <v>0</v>
      </c>
      <c r="I17" s="30"/>
      <c r="J17" s="31"/>
      <c r="K17" s="32"/>
      <c r="L17" s="54">
        <f t="shared" si="1"/>
        <v>0</v>
      </c>
      <c r="M17" s="51">
        <f t="shared" si="2"/>
        <v>0</v>
      </c>
      <c r="N17" s="139"/>
      <c r="O17" s="43"/>
    </row>
    <row r="18" spans="1:15" ht="16.5" thickBot="1" x14ac:dyDescent="0.3">
      <c r="A18" s="53" t="s">
        <v>48</v>
      </c>
      <c r="B18" s="24"/>
      <c r="C18" s="25"/>
      <c r="D18" s="23"/>
      <c r="E18" s="26">
        <v>3114.66</v>
      </c>
      <c r="F18" s="27">
        <v>156</v>
      </c>
      <c r="G18" s="28">
        <f t="shared" si="0"/>
        <v>3114.66</v>
      </c>
      <c r="H18" s="50">
        <f t="shared" si="0"/>
        <v>156</v>
      </c>
      <c r="I18" s="30"/>
      <c r="J18" s="31">
        <v>156</v>
      </c>
      <c r="K18" s="32">
        <v>3114.66</v>
      </c>
      <c r="L18" s="54">
        <f t="shared" si="1"/>
        <v>0</v>
      </c>
      <c r="M18" s="51">
        <f t="shared" si="2"/>
        <v>0</v>
      </c>
      <c r="N18" s="139"/>
      <c r="O18" s="43"/>
    </row>
    <row r="19" spans="1:15" ht="15.75" thickBot="1" x14ac:dyDescent="0.3">
      <c r="A19" s="23" t="s">
        <v>23</v>
      </c>
      <c r="B19" s="24"/>
      <c r="C19" s="25"/>
      <c r="D19" s="23"/>
      <c r="E19" s="26">
        <v>1580</v>
      </c>
      <c r="F19" s="27">
        <v>158</v>
      </c>
      <c r="G19" s="28">
        <f t="shared" si="0"/>
        <v>1580</v>
      </c>
      <c r="H19" s="50">
        <f t="shared" si="0"/>
        <v>158</v>
      </c>
      <c r="I19" s="30"/>
      <c r="J19" s="31">
        <v>158</v>
      </c>
      <c r="K19" s="32">
        <v>1580</v>
      </c>
      <c r="L19" s="54">
        <f t="shared" si="1"/>
        <v>0</v>
      </c>
      <c r="M19" s="51">
        <f t="shared" si="2"/>
        <v>0</v>
      </c>
      <c r="N19" s="128"/>
      <c r="O19" s="43"/>
    </row>
    <row r="20" spans="1:15" ht="15.75" thickBot="1" x14ac:dyDescent="0.3">
      <c r="A20" s="23" t="s">
        <v>54</v>
      </c>
      <c r="B20" s="24"/>
      <c r="C20" s="25"/>
      <c r="D20" s="23"/>
      <c r="E20" s="26">
        <v>127.12</v>
      </c>
      <c r="F20" s="27">
        <v>28</v>
      </c>
      <c r="G20" s="28">
        <f t="shared" si="0"/>
        <v>127.12</v>
      </c>
      <c r="H20" s="50">
        <f t="shared" si="0"/>
        <v>28</v>
      </c>
      <c r="I20" s="30"/>
      <c r="J20" s="31">
        <v>28</v>
      </c>
      <c r="K20" s="32">
        <v>127.12</v>
      </c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thickBot="1" x14ac:dyDescent="0.3">
      <c r="A21" s="23" t="s">
        <v>74</v>
      </c>
      <c r="B21" s="24"/>
      <c r="C21" s="25"/>
      <c r="D21" s="23"/>
      <c r="E21" s="26">
        <v>254.24</v>
      </c>
      <c r="F21" s="27">
        <v>14</v>
      </c>
      <c r="G21" s="28">
        <f t="shared" si="0"/>
        <v>254.24</v>
      </c>
      <c r="H21" s="50">
        <f t="shared" si="0"/>
        <v>14</v>
      </c>
      <c r="I21" s="30"/>
      <c r="J21" s="31">
        <v>14</v>
      </c>
      <c r="K21" s="32">
        <v>254.24</v>
      </c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thickBot="1" x14ac:dyDescent="0.35">
      <c r="A22" s="23" t="s">
        <v>25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4">
        <f t="shared" si="1"/>
        <v>0</v>
      </c>
      <c r="M22" s="51">
        <f t="shared" si="2"/>
        <v>0</v>
      </c>
      <c r="N22" s="108"/>
      <c r="O22" s="113"/>
    </row>
    <row r="23" spans="1:15" ht="15.75" thickBot="1" x14ac:dyDescent="0.3">
      <c r="A23" s="23" t="s">
        <v>70</v>
      </c>
      <c r="B23" s="24"/>
      <c r="C23" s="25"/>
      <c r="D23" s="23"/>
      <c r="E23" s="26"/>
      <c r="F23" s="27"/>
      <c r="G23" s="28">
        <f t="shared" si="0"/>
        <v>0</v>
      </c>
      <c r="H23" s="50">
        <f t="shared" si="0"/>
        <v>0</v>
      </c>
      <c r="I23" s="30"/>
      <c r="J23" s="31"/>
      <c r="K23" s="32"/>
      <c r="L23" s="54">
        <f t="shared" si="1"/>
        <v>0</v>
      </c>
      <c r="M23" s="51">
        <f t="shared" si="2"/>
        <v>0</v>
      </c>
      <c r="N23" s="154"/>
      <c r="O23" s="155"/>
    </row>
    <row r="24" spans="1:15" ht="20.25" customHeight="1" thickBot="1" x14ac:dyDescent="0.3">
      <c r="A24" s="23" t="s">
        <v>27</v>
      </c>
      <c r="B24" s="24">
        <v>19897.82</v>
      </c>
      <c r="C24" s="25">
        <v>731</v>
      </c>
      <c r="D24" s="23"/>
      <c r="E24" s="26"/>
      <c r="F24" s="27"/>
      <c r="G24" s="28">
        <f t="shared" si="0"/>
        <v>19897.82</v>
      </c>
      <c r="H24" s="50">
        <f t="shared" si="0"/>
        <v>731</v>
      </c>
      <c r="I24" s="30"/>
      <c r="J24" s="31">
        <v>731</v>
      </c>
      <c r="K24" s="32">
        <v>19897.82</v>
      </c>
      <c r="L24" s="54">
        <f t="shared" si="1"/>
        <v>0</v>
      </c>
      <c r="M24" s="51">
        <f t="shared" si="2"/>
        <v>0</v>
      </c>
      <c r="N24" s="109"/>
      <c r="O24" s="38"/>
    </row>
    <row r="25" spans="1:15" ht="29.25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52" t="s">
        <v>50</v>
      </c>
      <c r="O25" s="153"/>
    </row>
    <row r="26" spans="1:15" ht="15.75" thickBot="1" x14ac:dyDescent="0.3">
      <c r="A26" s="23" t="s">
        <v>59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5.75" thickBot="1" x14ac:dyDescent="0.3">
      <c r="A27" s="23" t="s">
        <v>60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thickBot="1" x14ac:dyDescent="0.3">
      <c r="A28" s="23" t="s">
        <v>32</v>
      </c>
      <c r="B28" s="24"/>
      <c r="C28" s="25"/>
      <c r="D28" s="23"/>
      <c r="E28" s="26">
        <v>19447.2</v>
      </c>
      <c r="F28" s="27">
        <v>21</v>
      </c>
      <c r="G28" s="28">
        <f t="shared" si="0"/>
        <v>19447.2</v>
      </c>
      <c r="H28" s="50">
        <f t="shared" si="0"/>
        <v>21</v>
      </c>
      <c r="I28" s="30"/>
      <c r="J28" s="68">
        <v>21</v>
      </c>
      <c r="K28" s="71">
        <v>19447.2</v>
      </c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/>
      <c r="C29" s="25"/>
      <c r="D29" s="23"/>
      <c r="E29" s="26">
        <v>1533.2</v>
      </c>
      <c r="F29" s="27">
        <v>126</v>
      </c>
      <c r="G29" s="28">
        <f t="shared" si="0"/>
        <v>1533.2</v>
      </c>
      <c r="H29" s="50">
        <f t="shared" si="0"/>
        <v>126</v>
      </c>
      <c r="I29" s="30"/>
      <c r="J29" s="68">
        <v>126</v>
      </c>
      <c r="K29" s="69">
        <v>1533.2</v>
      </c>
      <c r="L29" s="54">
        <f t="shared" si="1"/>
        <v>0</v>
      </c>
      <c r="M29" s="51">
        <f t="shared" si="2"/>
        <v>0</v>
      </c>
      <c r="N29" s="158"/>
      <c r="O29" s="159"/>
    </row>
    <row r="30" spans="1:15" ht="15.75" thickBot="1" x14ac:dyDescent="0.3">
      <c r="A30" s="23" t="s">
        <v>61</v>
      </c>
      <c r="B30" s="73"/>
      <c r="C30" s="25"/>
      <c r="D30" s="23"/>
      <c r="E30" s="26">
        <v>40</v>
      </c>
      <c r="F30" s="27">
        <v>4</v>
      </c>
      <c r="G30" s="28">
        <f t="shared" si="0"/>
        <v>40</v>
      </c>
      <c r="H30" s="50">
        <f t="shared" si="0"/>
        <v>4</v>
      </c>
      <c r="I30" s="30"/>
      <c r="J30" s="68">
        <v>4</v>
      </c>
      <c r="K30" s="69">
        <v>40</v>
      </c>
      <c r="L30" s="54">
        <f t="shared" si="1"/>
        <v>0</v>
      </c>
      <c r="M30" s="51">
        <f t="shared" si="2"/>
        <v>0</v>
      </c>
      <c r="N30" s="128"/>
      <c r="O30" s="61"/>
    </row>
    <row r="31" spans="1:15" ht="15.75" thickBot="1" x14ac:dyDescent="0.3">
      <c r="A31" s="23" t="s">
        <v>35</v>
      </c>
      <c r="B31" s="24">
        <v>7095.9</v>
      </c>
      <c r="C31" s="25">
        <v>651</v>
      </c>
      <c r="D31" s="23"/>
      <c r="E31" s="26"/>
      <c r="F31" s="27"/>
      <c r="G31" s="28">
        <f t="shared" si="0"/>
        <v>7095.9</v>
      </c>
      <c r="H31" s="50">
        <f t="shared" si="0"/>
        <v>651</v>
      </c>
      <c r="I31" s="30"/>
      <c r="J31" s="68">
        <v>651</v>
      </c>
      <c r="K31" s="69">
        <v>7095.9</v>
      </c>
      <c r="L31" s="54">
        <f t="shared" si="1"/>
        <v>0</v>
      </c>
      <c r="M31" s="51">
        <f t="shared" si="2"/>
        <v>0</v>
      </c>
      <c r="N31" s="128"/>
      <c r="O31" s="61"/>
    </row>
    <row r="32" spans="1:15" ht="16.5" thickBot="1" x14ac:dyDescent="0.3">
      <c r="A32" s="23" t="s">
        <v>36</v>
      </c>
      <c r="B32" s="24"/>
      <c r="C32" s="25"/>
      <c r="D32" s="23"/>
      <c r="E32" s="26"/>
      <c r="F32" s="27"/>
      <c r="G32" s="28">
        <f t="shared" si="0"/>
        <v>0</v>
      </c>
      <c r="H32" s="50">
        <f t="shared" si="0"/>
        <v>0</v>
      </c>
      <c r="I32" s="30"/>
      <c r="J32" s="75"/>
      <c r="K32" s="76"/>
      <c r="L32" s="54">
        <f t="shared" si="1"/>
        <v>0</v>
      </c>
      <c r="M32" s="51">
        <f t="shared" si="2"/>
        <v>0</v>
      </c>
      <c r="N32" s="77"/>
      <c r="O32" s="78"/>
    </row>
    <row r="33" spans="1:15" ht="22.5" customHeight="1" thickBot="1" x14ac:dyDescent="0.3">
      <c r="A33" s="121" t="s">
        <v>34</v>
      </c>
      <c r="B33" s="129"/>
      <c r="C33" s="123"/>
      <c r="D33" s="121"/>
      <c r="E33" s="124"/>
      <c r="F33" s="79"/>
      <c r="G33" s="28">
        <f t="shared" si="0"/>
        <v>0</v>
      </c>
      <c r="H33" s="79">
        <f t="shared" si="0"/>
        <v>0</v>
      </c>
      <c r="I33" s="30"/>
      <c r="J33" s="80"/>
      <c r="K33" s="81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x14ac:dyDescent="0.25">
      <c r="A34" s="84"/>
      <c r="B34" s="85"/>
      <c r="C34" s="86"/>
      <c r="D34" s="1"/>
      <c r="E34" s="86"/>
      <c r="F34" s="1"/>
      <c r="G34" s="1"/>
      <c r="H34" s="1"/>
      <c r="I34" s="1"/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mergeCells count="13">
    <mergeCell ref="N29:O29"/>
    <mergeCell ref="A1:B1"/>
    <mergeCell ref="A2:B2"/>
    <mergeCell ref="B3:C3"/>
    <mergeCell ref="E3:F3"/>
    <mergeCell ref="H3:H4"/>
    <mergeCell ref="J3:K3"/>
    <mergeCell ref="L3:M3"/>
    <mergeCell ref="N3:O3"/>
    <mergeCell ref="N17:N18"/>
    <mergeCell ref="N23:O23"/>
    <mergeCell ref="N25:O25"/>
    <mergeCell ref="N13:O14"/>
  </mergeCells>
  <pageMargins left="0.31496062992125984" right="0.11811023622047245" top="0.74803149606299213" bottom="0.15748031496062992" header="0.31496062992125984" footer="0.31496062992125984"/>
  <pageSetup scale="9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O49"/>
  <sheetViews>
    <sheetView tabSelected="1" workbookViewId="0">
      <selection activeCell="E34" sqref="E34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40" t="s">
        <v>0</v>
      </c>
      <c r="B1" s="140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1" t="s">
        <v>76</v>
      </c>
      <c r="B2" s="141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2" t="s">
        <v>77</v>
      </c>
      <c r="C3" s="143"/>
      <c r="D3" s="10"/>
      <c r="E3" s="164" t="s">
        <v>78</v>
      </c>
      <c r="F3" s="165"/>
      <c r="G3" s="11"/>
      <c r="H3" s="146" t="s">
        <v>2</v>
      </c>
      <c r="I3" s="12"/>
      <c r="J3" s="148" t="s">
        <v>3</v>
      </c>
      <c r="K3" s="149"/>
      <c r="L3" s="135" t="s">
        <v>4</v>
      </c>
      <c r="M3" s="136"/>
      <c r="N3" s="137" t="s">
        <v>5</v>
      </c>
      <c r="O3" s="138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47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49</v>
      </c>
      <c r="B5" s="24">
        <v>13.62</v>
      </c>
      <c r="C5" s="25">
        <v>3</v>
      </c>
      <c r="D5" s="23"/>
      <c r="E5" s="26">
        <v>45.4</v>
      </c>
      <c r="F5" s="27">
        <v>10</v>
      </c>
      <c r="G5" s="28">
        <f t="shared" ref="G5:H33" si="0">E5+B5</f>
        <v>59.019999999999996</v>
      </c>
      <c r="H5" s="29">
        <f t="shared" si="0"/>
        <v>13</v>
      </c>
      <c r="I5" s="30"/>
      <c r="J5" s="31">
        <v>13</v>
      </c>
      <c r="K5" s="32">
        <v>59.02</v>
      </c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thickBot="1" x14ac:dyDescent="0.3">
      <c r="A6" s="23" t="s">
        <v>64</v>
      </c>
      <c r="B6" s="24"/>
      <c r="C6" s="25"/>
      <c r="D6" s="23"/>
      <c r="E6" s="26">
        <v>979.41</v>
      </c>
      <c r="F6" s="27">
        <v>72</v>
      </c>
      <c r="G6" s="28">
        <f t="shared" si="0"/>
        <v>979.41</v>
      </c>
      <c r="H6" s="37">
        <f t="shared" si="0"/>
        <v>72</v>
      </c>
      <c r="I6" s="30"/>
      <c r="J6" s="31">
        <v>72</v>
      </c>
      <c r="K6" s="32">
        <v>979.92</v>
      </c>
      <c r="L6" s="33">
        <f t="shared" si="1"/>
        <v>0</v>
      </c>
      <c r="M6" s="34">
        <f t="shared" si="2"/>
        <v>0.50999999999999091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hidden="1" thickBot="1" x14ac:dyDescent="0.3">
      <c r="A8" s="40" t="s">
        <v>13</v>
      </c>
      <c r="B8" s="24"/>
      <c r="C8" s="25"/>
      <c r="D8" s="23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hidden="1" thickBot="1" x14ac:dyDescent="0.3">
      <c r="A9" s="23" t="s">
        <v>14</v>
      </c>
      <c r="B9" s="44"/>
      <c r="C9" s="45"/>
      <c r="D9" s="45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>
        <v>80</v>
      </c>
      <c r="C10" s="25">
        <v>4</v>
      </c>
      <c r="D10" s="23"/>
      <c r="E10" s="26"/>
      <c r="F10" s="27"/>
      <c r="G10" s="28">
        <f t="shared" si="0"/>
        <v>80</v>
      </c>
      <c r="H10" s="50">
        <f t="shared" si="0"/>
        <v>4</v>
      </c>
      <c r="I10" s="30"/>
      <c r="J10" s="31">
        <v>4</v>
      </c>
      <c r="K10" s="32">
        <v>80</v>
      </c>
      <c r="L10" s="33"/>
      <c r="M10" s="51">
        <f t="shared" si="2"/>
        <v>0</v>
      </c>
      <c r="N10" s="118"/>
      <c r="O10" s="119"/>
    </row>
    <row r="11" spans="1:15" ht="15.75" hidden="1" thickBot="1" x14ac:dyDescent="0.3">
      <c r="A11" s="23" t="s">
        <v>15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hidden="1" thickBot="1" x14ac:dyDescent="0.3">
      <c r="A12" s="53" t="s">
        <v>16</v>
      </c>
      <c r="B12" s="44"/>
      <c r="C12" s="45"/>
      <c r="D12" s="45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hidden="1" thickBot="1" x14ac:dyDescent="0.3">
      <c r="A13" s="53" t="s">
        <v>17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166"/>
      <c r="O13" s="167"/>
    </row>
    <row r="14" spans="1:15" ht="16.5" hidden="1" thickBot="1" x14ac:dyDescent="0.3">
      <c r="A14" s="53" t="s">
        <v>44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4">
        <f t="shared" si="1"/>
        <v>0</v>
      </c>
      <c r="M14" s="51">
        <f t="shared" si="2"/>
        <v>0</v>
      </c>
      <c r="N14" s="168"/>
      <c r="O14" s="169"/>
    </row>
    <row r="15" spans="1:15" ht="16.5" thickBot="1" x14ac:dyDescent="0.3">
      <c r="A15" s="53" t="s">
        <v>18</v>
      </c>
      <c r="B15" s="24">
        <v>17376.41</v>
      </c>
      <c r="C15" s="25">
        <v>643</v>
      </c>
      <c r="D15" s="23"/>
      <c r="E15" s="26"/>
      <c r="F15" s="27"/>
      <c r="G15" s="28">
        <f t="shared" si="0"/>
        <v>17376.41</v>
      </c>
      <c r="H15" s="50">
        <f t="shared" si="0"/>
        <v>643</v>
      </c>
      <c r="I15" s="30"/>
      <c r="J15" s="31">
        <v>643</v>
      </c>
      <c r="K15" s="32">
        <v>17376.5</v>
      </c>
      <c r="L15" s="54">
        <f t="shared" si="1"/>
        <v>0</v>
      </c>
      <c r="M15" s="51">
        <f t="shared" si="2"/>
        <v>9.0000000000145519E-2</v>
      </c>
      <c r="N15" s="60"/>
      <c r="O15" s="43"/>
    </row>
    <row r="16" spans="1:15" ht="19.5" hidden="1" customHeight="1" thickBot="1" x14ac:dyDescent="0.3">
      <c r="A16" s="53" t="s">
        <v>20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42"/>
      <c r="O16" s="43"/>
    </row>
    <row r="17" spans="1:15" ht="15.75" hidden="1" thickBot="1" x14ac:dyDescent="0.3">
      <c r="A17" s="23" t="s">
        <v>21</v>
      </c>
      <c r="B17" s="24"/>
      <c r="C17" s="25"/>
      <c r="D17" s="23"/>
      <c r="E17" s="26"/>
      <c r="F17" s="27"/>
      <c r="G17" s="28">
        <f t="shared" si="0"/>
        <v>0</v>
      </c>
      <c r="H17" s="50">
        <f t="shared" si="0"/>
        <v>0</v>
      </c>
      <c r="I17" s="30"/>
      <c r="J17" s="31"/>
      <c r="K17" s="32"/>
      <c r="L17" s="54">
        <f t="shared" si="1"/>
        <v>0</v>
      </c>
      <c r="M17" s="51">
        <f t="shared" si="2"/>
        <v>0</v>
      </c>
      <c r="N17" s="139"/>
      <c r="O17" s="43"/>
    </row>
    <row r="18" spans="1:15" ht="16.5" thickBot="1" x14ac:dyDescent="0.3">
      <c r="A18" s="53" t="s">
        <v>48</v>
      </c>
      <c r="B18" s="24"/>
      <c r="C18" s="25"/>
      <c r="D18" s="23"/>
      <c r="E18" s="26">
        <v>4808.12</v>
      </c>
      <c r="F18" s="27">
        <v>249</v>
      </c>
      <c r="G18" s="28">
        <f t="shared" si="0"/>
        <v>4808.12</v>
      </c>
      <c r="H18" s="50">
        <f t="shared" si="0"/>
        <v>249</v>
      </c>
      <c r="I18" s="30"/>
      <c r="J18" s="31">
        <v>249</v>
      </c>
      <c r="K18" s="32">
        <v>4808.5200000000004</v>
      </c>
      <c r="L18" s="54">
        <f t="shared" si="1"/>
        <v>0</v>
      </c>
      <c r="M18" s="51">
        <f t="shared" si="2"/>
        <v>0.4000000000005457</v>
      </c>
      <c r="N18" s="139"/>
      <c r="O18" s="43"/>
    </row>
    <row r="19" spans="1:15" ht="15.75" thickBot="1" x14ac:dyDescent="0.3">
      <c r="A19" s="23" t="s">
        <v>23</v>
      </c>
      <c r="B19" s="24">
        <v>110</v>
      </c>
      <c r="C19" s="25">
        <v>11</v>
      </c>
      <c r="D19" s="23"/>
      <c r="E19" s="26">
        <v>2000</v>
      </c>
      <c r="F19" s="27">
        <v>200</v>
      </c>
      <c r="G19" s="28">
        <f t="shared" si="0"/>
        <v>2110</v>
      </c>
      <c r="H19" s="50">
        <f t="shared" si="0"/>
        <v>211</v>
      </c>
      <c r="I19" s="30"/>
      <c r="J19" s="31">
        <v>211</v>
      </c>
      <c r="K19" s="32">
        <v>2110</v>
      </c>
      <c r="L19" s="54">
        <f t="shared" si="1"/>
        <v>0</v>
      </c>
      <c r="M19" s="51">
        <f t="shared" si="2"/>
        <v>0</v>
      </c>
      <c r="N19" s="132"/>
      <c r="O19" s="43"/>
    </row>
    <row r="20" spans="1:15" ht="15.75" thickBot="1" x14ac:dyDescent="0.3">
      <c r="A20" s="23" t="s">
        <v>54</v>
      </c>
      <c r="B20" s="24"/>
      <c r="C20" s="25"/>
      <c r="D20" s="23"/>
      <c r="E20" s="26">
        <v>848.98</v>
      </c>
      <c r="F20" s="27">
        <v>187</v>
      </c>
      <c r="G20" s="28">
        <f t="shared" si="0"/>
        <v>848.98</v>
      </c>
      <c r="H20" s="50">
        <f t="shared" si="0"/>
        <v>187</v>
      </c>
      <c r="I20" s="30"/>
      <c r="J20" s="31">
        <v>187</v>
      </c>
      <c r="K20" s="32">
        <v>848.98</v>
      </c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hidden="1" thickBot="1" x14ac:dyDescent="0.3">
      <c r="A21" s="23" t="s">
        <v>74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hidden="1" thickBot="1" x14ac:dyDescent="0.35">
      <c r="A22" s="23" t="s">
        <v>25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4">
        <f t="shared" si="1"/>
        <v>0</v>
      </c>
      <c r="M22" s="51">
        <f t="shared" si="2"/>
        <v>0</v>
      </c>
      <c r="N22" s="108"/>
      <c r="O22" s="113"/>
    </row>
    <row r="23" spans="1:15" ht="15.75" hidden="1" thickBot="1" x14ac:dyDescent="0.3">
      <c r="A23" s="23" t="s">
        <v>70</v>
      </c>
      <c r="B23" s="24"/>
      <c r="C23" s="25"/>
      <c r="D23" s="23"/>
      <c r="E23" s="26"/>
      <c r="F23" s="27"/>
      <c r="G23" s="28">
        <f t="shared" si="0"/>
        <v>0</v>
      </c>
      <c r="H23" s="50">
        <f t="shared" si="0"/>
        <v>0</v>
      </c>
      <c r="I23" s="30"/>
      <c r="J23" s="31"/>
      <c r="K23" s="32"/>
      <c r="L23" s="54">
        <f t="shared" si="1"/>
        <v>0</v>
      </c>
      <c r="M23" s="51">
        <f t="shared" si="2"/>
        <v>0</v>
      </c>
      <c r="N23" s="154"/>
      <c r="O23" s="155"/>
    </row>
    <row r="24" spans="1:15" ht="20.25" customHeight="1" thickBot="1" x14ac:dyDescent="0.3">
      <c r="A24" s="23" t="s">
        <v>27</v>
      </c>
      <c r="B24" s="24">
        <v>489.96</v>
      </c>
      <c r="C24" s="25">
        <v>18</v>
      </c>
      <c r="D24" s="23"/>
      <c r="E24" s="26">
        <v>18509.599999999999</v>
      </c>
      <c r="F24" s="27">
        <v>680</v>
      </c>
      <c r="G24" s="28">
        <f t="shared" si="0"/>
        <v>18999.559999999998</v>
      </c>
      <c r="H24" s="50">
        <f t="shared" si="0"/>
        <v>698</v>
      </c>
      <c r="I24" s="30"/>
      <c r="J24" s="31">
        <v>698</v>
      </c>
      <c r="K24" s="32">
        <v>18999.560000000001</v>
      </c>
      <c r="L24" s="54">
        <f t="shared" si="1"/>
        <v>0</v>
      </c>
      <c r="M24" s="51">
        <f t="shared" si="2"/>
        <v>0</v>
      </c>
      <c r="N24" s="109"/>
      <c r="O24" s="38"/>
    </row>
    <row r="25" spans="1:15" ht="29.25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52" t="s">
        <v>50</v>
      </c>
      <c r="O25" s="153"/>
    </row>
    <row r="26" spans="1:15" ht="15.75" hidden="1" thickBot="1" x14ac:dyDescent="0.3">
      <c r="A26" s="23" t="s">
        <v>59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5.75" hidden="1" thickBot="1" x14ac:dyDescent="0.3">
      <c r="A27" s="23" t="s">
        <v>60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hidden="1" thickBot="1" x14ac:dyDescent="0.3">
      <c r="A28" s="23" t="s">
        <v>32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>
        <v>951.52</v>
      </c>
      <c r="C29" s="25">
        <v>78</v>
      </c>
      <c r="D29" s="23"/>
      <c r="E29" s="26"/>
      <c r="F29" s="27"/>
      <c r="G29" s="28">
        <f t="shared" si="0"/>
        <v>951.52</v>
      </c>
      <c r="H29" s="50">
        <f t="shared" si="0"/>
        <v>78</v>
      </c>
      <c r="I29" s="30"/>
      <c r="J29" s="68">
        <v>78</v>
      </c>
      <c r="K29" s="69">
        <v>951.53</v>
      </c>
      <c r="L29" s="54">
        <f t="shared" si="1"/>
        <v>0</v>
      </c>
      <c r="M29" s="51">
        <f t="shared" si="2"/>
        <v>9.9999999999909051E-3</v>
      </c>
      <c r="N29" s="158"/>
      <c r="O29" s="159"/>
    </row>
    <row r="30" spans="1:15" ht="15.75" hidden="1" thickBot="1" x14ac:dyDescent="0.3">
      <c r="A30" s="23" t="s">
        <v>61</v>
      </c>
      <c r="B30" s="73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8"/>
      <c r="K30" s="69"/>
      <c r="L30" s="54">
        <f t="shared" si="1"/>
        <v>0</v>
      </c>
      <c r="M30" s="51">
        <f t="shared" si="2"/>
        <v>0</v>
      </c>
      <c r="N30" s="132"/>
      <c r="O30" s="61"/>
    </row>
    <row r="31" spans="1:15" ht="15.75" thickBot="1" x14ac:dyDescent="0.3">
      <c r="A31" s="23" t="s">
        <v>35</v>
      </c>
      <c r="B31" s="24">
        <v>5166</v>
      </c>
      <c r="C31" s="25">
        <v>474</v>
      </c>
      <c r="D31" s="23"/>
      <c r="E31" s="26"/>
      <c r="F31" s="27"/>
      <c r="G31" s="28">
        <f t="shared" si="0"/>
        <v>5166</v>
      </c>
      <c r="H31" s="50">
        <f t="shared" si="0"/>
        <v>474</v>
      </c>
      <c r="I31" s="30"/>
      <c r="J31" s="68">
        <v>474</v>
      </c>
      <c r="K31" s="69">
        <v>5166.6000000000004</v>
      </c>
      <c r="L31" s="54">
        <f t="shared" si="1"/>
        <v>0</v>
      </c>
      <c r="M31" s="51">
        <f t="shared" si="2"/>
        <v>0.6000000000003638</v>
      </c>
      <c r="N31" s="132"/>
      <c r="O31" s="61"/>
    </row>
    <row r="32" spans="1:15" ht="16.5" hidden="1" thickBot="1" x14ac:dyDescent="0.3">
      <c r="A32" s="23" t="s">
        <v>36</v>
      </c>
      <c r="B32" s="24"/>
      <c r="C32" s="25"/>
      <c r="D32" s="23"/>
      <c r="E32" s="26"/>
      <c r="F32" s="27"/>
      <c r="G32" s="28">
        <f t="shared" si="0"/>
        <v>0</v>
      </c>
      <c r="H32" s="50">
        <f t="shared" si="0"/>
        <v>0</v>
      </c>
      <c r="I32" s="30"/>
      <c r="J32" s="75"/>
      <c r="K32" s="76"/>
      <c r="L32" s="54">
        <f t="shared" si="1"/>
        <v>0</v>
      </c>
      <c r="M32" s="51">
        <f t="shared" si="2"/>
        <v>0</v>
      </c>
      <c r="N32" s="77"/>
      <c r="O32" s="78"/>
    </row>
    <row r="33" spans="1:15" ht="22.5" hidden="1" customHeight="1" thickBot="1" x14ac:dyDescent="0.3">
      <c r="A33" s="121" t="s">
        <v>34</v>
      </c>
      <c r="B33" s="129"/>
      <c r="C33" s="123"/>
      <c r="D33" s="121"/>
      <c r="E33" s="124"/>
      <c r="F33" s="79"/>
      <c r="G33" s="28">
        <f t="shared" si="0"/>
        <v>0</v>
      </c>
      <c r="H33" s="79">
        <f t="shared" si="0"/>
        <v>0</v>
      </c>
      <c r="I33" s="30"/>
      <c r="J33" s="80"/>
      <c r="K33" s="81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x14ac:dyDescent="0.25">
      <c r="A34" s="84"/>
      <c r="B34" s="85"/>
      <c r="C34" s="86"/>
      <c r="D34" s="1"/>
      <c r="E34" s="86"/>
      <c r="F34" s="1"/>
      <c r="G34" s="1"/>
      <c r="H34" s="1"/>
      <c r="I34" s="1"/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mergeCells count="13">
    <mergeCell ref="N29:O29"/>
    <mergeCell ref="L3:M3"/>
    <mergeCell ref="N3:O3"/>
    <mergeCell ref="N13:O14"/>
    <mergeCell ref="N17:N18"/>
    <mergeCell ref="N23:O23"/>
    <mergeCell ref="N25:O25"/>
    <mergeCell ref="A1:B1"/>
    <mergeCell ref="A2:B2"/>
    <mergeCell ref="B3:C3"/>
    <mergeCell ref="E3:F3"/>
    <mergeCell ref="H3:H4"/>
    <mergeCell ref="J3:K3"/>
  </mergeCells>
  <pageMargins left="0.31496062992125984" right="0.11811023622047245" top="0.74803149606299213" bottom="0.74803149606299213" header="0.31496062992125984" footer="0.31496062992125984"/>
  <pageSetup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 2017   </vt:lpstr>
      <vt:lpstr>FEBRERO 2017    </vt:lpstr>
      <vt:lpstr>MARZO   2 0 1 7      </vt:lpstr>
      <vt:lpstr>ABRIL 2 0 1 7   </vt:lpstr>
      <vt:lpstr>MAYO  2 0 1 7   </vt:lpstr>
      <vt:lpstr>J U N I O   2 0 1 7    </vt:lpstr>
      <vt:lpstr>J U L I O   2017</vt:lpstr>
      <vt:lpstr>AGOSTO   2017     </vt:lpstr>
      <vt:lpstr>SEPTIEMBRE  2017     </vt:lpstr>
      <vt:lpstr>Hoja3</vt:lpstr>
      <vt:lpstr>Hoja2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2017-10-26T19:37:19Z</cp:lastPrinted>
  <dcterms:created xsi:type="dcterms:W3CDTF">2017-02-16T14:43:32Z</dcterms:created>
  <dcterms:modified xsi:type="dcterms:W3CDTF">2017-10-26T19:37:21Z</dcterms:modified>
</cp:coreProperties>
</file>