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0" yWindow="0" windowWidth="24000" windowHeight="9735"/>
  </bookViews>
  <sheets>
    <sheet name="E N E R O     2 0 1 8    " sheetId="1" r:id="rId1"/>
    <sheet name="SALIDAS  ENERO   2018     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<sst xmlns="http://schemas.openxmlformats.org/spreadsheetml/2006/main" count="83" uniqueCount="56">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</sst>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5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abSelected="1" topLeftCell="A23" workbookViewId="0">
      <selection activeCell="O42" sqref="O42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155" t="s">
        <v>29</v>
      </c>
      <c r="C1" s="155"/>
      <c r="D1" s="155"/>
      <c r="E1" s="155"/>
      <c r="F1" s="155"/>
      <c r="G1" s="155"/>
      <c r="H1" s="155"/>
      <c r="I1" s="155"/>
      <c r="J1" s="155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156" t="s">
        <v>1</v>
      </c>
      <c r="B3" s="10" t="s">
        <v>2</v>
      </c>
      <c r="C3" s="11"/>
      <c r="D3" s="158" t="s">
        <v>3</v>
      </c>
      <c r="E3" s="158"/>
      <c r="F3" s="158"/>
      <c r="G3" s="159">
        <v>2000</v>
      </c>
      <c r="H3" s="159"/>
      <c r="I3" s="5"/>
      <c r="L3" s="9"/>
      <c r="M3" s="4"/>
    </row>
    <row r="4" spans="1:16" ht="20.25" thickTop="1" thickBot="1" x14ac:dyDescent="0.35">
      <c r="A4" s="157"/>
      <c r="B4" s="12">
        <v>117862.22</v>
      </c>
      <c r="C4" s="13"/>
      <c r="D4" s="160" t="s">
        <v>4</v>
      </c>
      <c r="E4" s="161"/>
      <c r="H4" s="162" t="s">
        <v>5</v>
      </c>
      <c r="I4" s="163"/>
      <c r="J4" s="163"/>
      <c r="K4" s="163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/>
      <c r="J7" s="30" t="s">
        <v>9</v>
      </c>
      <c r="K7" s="31">
        <v>16453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165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165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77004.02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166" t="s">
        <v>20</v>
      </c>
      <c r="H40" s="167"/>
      <c r="I40" s="93"/>
      <c r="J40" s="168">
        <f>H38+K38</f>
        <v>77154.02</v>
      </c>
      <c r="K40" s="169"/>
      <c r="L40" s="94"/>
      <c r="M40" s="95"/>
    </row>
    <row r="41" spans="1:14" ht="15.75" customHeight="1" x14ac:dyDescent="0.25">
      <c r="A41" s="1"/>
      <c r="B41" s="5"/>
      <c r="C41" s="170" t="s">
        <v>21</v>
      </c>
      <c r="D41" s="170"/>
      <c r="E41" s="51">
        <f>E38-J40</f>
        <v>1701385.45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164"/>
      <c r="I43" s="164"/>
      <c r="J43" s="164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-16549.90000000014</v>
      </c>
      <c r="H44" s="171" t="s">
        <v>26</v>
      </c>
      <c r="I44" s="171"/>
      <c r="J44" s="172">
        <f>E46</f>
        <v>142093.56999999986</v>
      </c>
      <c r="K44" s="173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174" t="s">
        <v>1</v>
      </c>
      <c r="I45" s="174"/>
      <c r="J45" s="175">
        <f>-B4</f>
        <v>-117862.22</v>
      </c>
      <c r="K45" s="175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142093.56999999986</v>
      </c>
      <c r="I46" s="101"/>
      <c r="J46" s="176">
        <v>0</v>
      </c>
      <c r="K46" s="176"/>
      <c r="L46" s="94"/>
      <c r="M46" s="95"/>
    </row>
    <row r="47" spans="1:14" ht="19.5" thickBot="1" x14ac:dyDescent="0.3">
      <c r="A47" s="1"/>
      <c r="B47" s="5"/>
      <c r="E47" s="51"/>
      <c r="H47" s="177" t="s">
        <v>55</v>
      </c>
      <c r="I47" s="178"/>
      <c r="J47" s="179">
        <f>SUM(J44:K46)</f>
        <v>24231.34999999986</v>
      </c>
      <c r="K47" s="194"/>
      <c r="L47" s="94"/>
      <c r="M47" s="95"/>
    </row>
    <row r="48" spans="1:14" x14ac:dyDescent="0.25">
      <c r="A48" s="1"/>
      <c r="B48" s="5"/>
      <c r="C48" s="164"/>
      <c r="D48" s="16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5" workbookViewId="0">
      <selection activeCell="C44" sqref="C44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180" t="s">
        <v>46</v>
      </c>
      <c r="D1" s="181"/>
      <c r="E1" s="182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183" t="s">
        <v>52</v>
      </c>
      <c r="I2" s="184"/>
      <c r="J2" s="185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186"/>
      <c r="I3" s="187"/>
      <c r="J3" s="188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186"/>
      <c r="I4" s="187"/>
      <c r="J4" s="188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189"/>
      <c r="I5" s="190"/>
      <c r="J5" s="191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192" t="s">
        <v>53</v>
      </c>
      <c r="B44" s="193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0:D3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 N E R O     2 0 1 8    </vt:lpstr>
      <vt:lpstr>SALIDAS  ENERO   2018     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2018-02-08T20:48:22Z</cp:lastPrinted>
  <dcterms:created xsi:type="dcterms:W3CDTF">2018-01-15T20:11:35Z</dcterms:created>
  <dcterms:modified xsi:type="dcterms:W3CDTF">2018-02-08T20:48:24Z</dcterms:modified>
</cp:coreProperties>
</file>