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1 ENERO 2018\"/>
    </mc:Choice>
  </mc:AlternateContent>
  <bookViews>
    <workbookView xWindow="0" yWindow="0" windowWidth="24000" windowHeight="9735" activeTab="1"/>
  </bookViews>
  <sheets>
    <sheet name="CANALES   ENERO   2018     " sheetId="1" r:id="rId1"/>
    <sheet name="FOLIOS   ENERO    2018     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4" i="1" l="1"/>
  <c r="T23" i="1" l="1"/>
  <c r="P23" i="1"/>
  <c r="T36" i="1" l="1"/>
  <c r="P36" i="1"/>
  <c r="T35" i="1"/>
  <c r="P35" i="1"/>
  <c r="T33" i="1"/>
  <c r="P33" i="1"/>
  <c r="T25" i="1"/>
  <c r="T26" i="1"/>
  <c r="T27" i="1"/>
  <c r="T28" i="1"/>
  <c r="T29" i="1"/>
  <c r="T30" i="1"/>
  <c r="T31" i="1"/>
  <c r="T32" i="1"/>
  <c r="P27" i="1"/>
  <c r="P28" i="1"/>
  <c r="P29" i="1"/>
  <c r="P30" i="1"/>
  <c r="P31" i="1"/>
  <c r="P32" i="1"/>
  <c r="P4" i="1" l="1"/>
  <c r="P5" i="1"/>
  <c r="T4" i="1"/>
  <c r="T5" i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I104" i="1"/>
  <c r="H104" i="1"/>
  <c r="G104" i="1"/>
  <c r="F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I102" i="1"/>
  <c r="H102" i="1"/>
  <c r="G102" i="1"/>
  <c r="F102" i="1"/>
  <c r="E102" i="1"/>
  <c r="D102" i="1"/>
  <c r="C102" i="1"/>
  <c r="B102" i="1"/>
  <c r="GZ95" i="1"/>
  <c r="GU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R95" i="1"/>
  <c r="T94" i="1"/>
  <c r="T93" i="1"/>
  <c r="T92" i="1"/>
  <c r="O91" i="1"/>
  <c r="T91" i="1" s="1"/>
  <c r="T90" i="1"/>
  <c r="T89" i="1"/>
  <c r="T88" i="1"/>
  <c r="T87" i="1"/>
  <c r="P87" i="1"/>
  <c r="T86" i="1"/>
  <c r="P86" i="1"/>
  <c r="T85" i="1"/>
  <c r="P85" i="1"/>
  <c r="T84" i="1"/>
  <c r="P84" i="1"/>
  <c r="T83" i="1"/>
  <c r="P83" i="1"/>
  <c r="T82" i="1"/>
  <c r="P82" i="1"/>
  <c r="T81" i="1"/>
  <c r="P81" i="1"/>
  <c r="T80" i="1"/>
  <c r="P80" i="1"/>
  <c r="T79" i="1"/>
  <c r="P79" i="1"/>
  <c r="T78" i="1"/>
  <c r="P78" i="1"/>
  <c r="T77" i="1"/>
  <c r="P77" i="1"/>
  <c r="T76" i="1"/>
  <c r="P76" i="1"/>
  <c r="T75" i="1"/>
  <c r="P75" i="1"/>
  <c r="T74" i="1"/>
  <c r="P74" i="1"/>
  <c r="T73" i="1"/>
  <c r="P73" i="1"/>
  <c r="T72" i="1"/>
  <c r="P72" i="1"/>
  <c r="T71" i="1"/>
  <c r="P71" i="1"/>
  <c r="T70" i="1"/>
  <c r="P70" i="1"/>
  <c r="T69" i="1"/>
  <c r="P69" i="1"/>
  <c r="T68" i="1"/>
  <c r="P68" i="1"/>
  <c r="T67" i="1"/>
  <c r="P67" i="1"/>
  <c r="T66" i="1"/>
  <c r="P66" i="1"/>
  <c r="T65" i="1"/>
  <c r="P65" i="1"/>
  <c r="T64" i="1"/>
  <c r="P64" i="1"/>
  <c r="T63" i="1"/>
  <c r="P63" i="1"/>
  <c r="T62" i="1"/>
  <c r="P62" i="1"/>
  <c r="T61" i="1"/>
  <c r="P61" i="1"/>
  <c r="T60" i="1"/>
  <c r="P60" i="1"/>
  <c r="T59" i="1"/>
  <c r="P59" i="1"/>
  <c r="T58" i="1"/>
  <c r="P58" i="1"/>
  <c r="T57" i="1"/>
  <c r="P57" i="1"/>
  <c r="T56" i="1"/>
  <c r="P56" i="1"/>
  <c r="T55" i="1"/>
  <c r="P55" i="1"/>
  <c r="T54" i="1"/>
  <c r="P54" i="1"/>
  <c r="T53" i="1"/>
  <c r="P53" i="1"/>
  <c r="T52" i="1"/>
  <c r="P52" i="1"/>
  <c r="T51" i="1"/>
  <c r="P51" i="1"/>
  <c r="T50" i="1"/>
  <c r="P50" i="1"/>
  <c r="T49" i="1"/>
  <c r="P49" i="1"/>
  <c r="T48" i="1"/>
  <c r="P48" i="1"/>
  <c r="T47" i="1"/>
  <c r="P47" i="1"/>
  <c r="T46" i="1"/>
  <c r="P46" i="1"/>
  <c r="T45" i="1"/>
  <c r="P45" i="1"/>
  <c r="P44" i="1"/>
  <c r="T43" i="1"/>
  <c r="P43" i="1"/>
  <c r="T42" i="1"/>
  <c r="P42" i="1"/>
  <c r="T41" i="1"/>
  <c r="P41" i="1"/>
  <c r="T40" i="1"/>
  <c r="P40" i="1"/>
  <c r="T39" i="1"/>
  <c r="P39" i="1"/>
  <c r="T38" i="1"/>
  <c r="P38" i="1"/>
  <c r="I38" i="1"/>
  <c r="H38" i="1"/>
  <c r="G38" i="1"/>
  <c r="F38" i="1"/>
  <c r="E38" i="1"/>
  <c r="D38" i="1"/>
  <c r="C38" i="1"/>
  <c r="B38" i="1"/>
  <c r="T37" i="1"/>
  <c r="P37" i="1"/>
  <c r="T34" i="1"/>
  <c r="P34" i="1"/>
  <c r="P26" i="1"/>
  <c r="P25" i="1"/>
  <c r="T24" i="1"/>
  <c r="P24" i="1"/>
  <c r="T22" i="1"/>
  <c r="P22" i="1"/>
  <c r="T21" i="1"/>
  <c r="P21" i="1"/>
  <c r="T20" i="1"/>
  <c r="P20" i="1"/>
  <c r="T19" i="1"/>
  <c r="P19" i="1"/>
  <c r="T18" i="1"/>
  <c r="P18" i="1"/>
  <c r="T17" i="1"/>
  <c r="P17" i="1"/>
  <c r="T16" i="1"/>
  <c r="P16" i="1"/>
  <c r="T15" i="1"/>
  <c r="P15" i="1"/>
  <c r="T14" i="1"/>
  <c r="P14" i="1"/>
  <c r="T13" i="1"/>
  <c r="P13" i="1"/>
  <c r="T12" i="1"/>
  <c r="P12" i="1"/>
  <c r="T11" i="1"/>
  <c r="P11" i="1"/>
  <c r="T10" i="1"/>
  <c r="P10" i="1"/>
  <c r="T9" i="1"/>
  <c r="P9" i="1"/>
  <c r="T8" i="1"/>
  <c r="P8" i="1"/>
  <c r="T7" i="1"/>
  <c r="P7" i="1"/>
  <c r="T6" i="1"/>
  <c r="P6" i="1"/>
  <c r="I3" i="1"/>
  <c r="H3" i="1"/>
  <c r="G3" i="1"/>
  <c r="F3" i="1"/>
  <c r="E3" i="1"/>
  <c r="D3" i="1"/>
  <c r="C3" i="1"/>
  <c r="B3" i="1"/>
  <c r="AF1" i="1"/>
  <c r="AO1" i="1" s="1"/>
  <c r="AX1" i="1" s="1"/>
  <c r="BG1" i="1" s="1"/>
  <c r="BP1" i="1" s="1"/>
  <c r="BY1" i="1" s="1"/>
  <c r="CH1" i="1" s="1"/>
  <c r="CQ1" i="1" s="1"/>
  <c r="CZ1" i="1" s="1"/>
  <c r="DI1" i="1" s="1"/>
  <c r="DR1" i="1" s="1"/>
  <c r="EA1" i="1" s="1"/>
  <c r="EJ1" i="1" s="1"/>
  <c r="ES1" i="1" s="1"/>
  <c r="FB1" i="1" s="1"/>
  <c r="FK1" i="1" s="1"/>
  <c r="FT1" i="1" s="1"/>
  <c r="GC1" i="1" s="1"/>
  <c r="GL1" i="1" s="1"/>
  <c r="AD1" i="1"/>
  <c r="AM1" i="1" s="1"/>
  <c r="AV1" i="1" s="1"/>
  <c r="BE1" i="1" s="1"/>
  <c r="BN1" i="1" s="1"/>
  <c r="BW1" i="1" s="1"/>
  <c r="CF1" i="1" s="1"/>
  <c r="CO1" i="1" s="1"/>
  <c r="CX1" i="1" s="1"/>
  <c r="DG1" i="1" s="1"/>
  <c r="DP1" i="1" s="1"/>
  <c r="DY1" i="1" s="1"/>
  <c r="EH1" i="1" s="1"/>
  <c r="EQ1" i="1" s="1"/>
  <c r="EZ1" i="1" s="1"/>
  <c r="FI1" i="1" s="1"/>
  <c r="FR1" i="1" s="1"/>
  <c r="GA1" i="1" s="1"/>
  <c r="GJ1" i="1" s="1"/>
  <c r="GS1" i="1" s="1"/>
  <c r="G223" i="2" l="1"/>
  <c r="T95" i="1"/>
  <c r="T98" i="1" s="1"/>
</calcChain>
</file>

<file path=xl/sharedStrings.xml><?xml version="1.0" encoding="utf-8"?>
<sst xmlns="http://schemas.openxmlformats.org/spreadsheetml/2006/main" count="330" uniqueCount="117">
  <si>
    <t>TOTAL DE ENTRADAS DEL MES ABRIL 2010</t>
  </si>
  <si>
    <t>MATANZA</t>
  </si>
  <si>
    <t>Fecha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</si>
  <si>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</si>
  <si>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</si>
  <si>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</si>
  <si>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</si>
  <si>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</si>
  <si>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</si>
  <si>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</si>
  <si>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</si>
  <si>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</si>
  <si>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</si>
  <si>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</si>
  <si>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</si>
  <si>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</si>
  <si>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</si>
  <si>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</si>
  <si>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</si>
  <si>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</si>
  <si>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</si>
  <si>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</si>
  <si>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</si>
  <si>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</si>
  <si>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</si>
  <si>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</si>
  <si>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 xml:space="preserve">PORCICOLA SOTO </t>
  </si>
  <si>
    <t>CANALES  130</t>
  </si>
  <si>
    <t>AGROPECUARIA LA GABY</t>
  </si>
  <si>
    <t>CANALES 200</t>
  </si>
  <si>
    <t>CANALES 130</t>
  </si>
  <si>
    <t>CANALES 250</t>
  </si>
  <si>
    <t>AGROPECUARIA EL DORADO</t>
  </si>
  <si>
    <t xml:space="preserve">AGROPECUARIA EL TOPETE </t>
  </si>
  <si>
    <t>TOTAL EN Kg</t>
  </si>
  <si>
    <t>SUB TOTAL 2</t>
  </si>
  <si>
    <t>GRAN TOTAL</t>
  </si>
  <si>
    <t>ENTRADAS DEL MES DE     E N E R O                         2 0 1 8</t>
  </si>
  <si>
    <t>ENTRADAS   DEL  MES   DE    E N E R O            2 0 1 8</t>
  </si>
  <si>
    <t>CANALES 129</t>
  </si>
  <si>
    <t>CANALES 220</t>
  </si>
  <si>
    <t>CANALES 218</t>
  </si>
  <si>
    <t>CANALES 130-1</t>
  </si>
  <si>
    <t>CANALES 250-1</t>
  </si>
  <si>
    <t xml:space="preserve">CANALES 250  </t>
  </si>
  <si>
    <t>CANALES 10</t>
  </si>
  <si>
    <t>CANALES 160</t>
  </si>
  <si>
    <r>
      <t xml:space="preserve">AGROPECUARIA LA CHEMITA    </t>
    </r>
    <r>
      <rPr>
        <b/>
        <sz val="12"/>
        <color rgb="FF0000FF"/>
        <rFont val="Calibri"/>
        <family val="2"/>
        <scheme val="minor"/>
      </rPr>
      <t>250</t>
    </r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</si>
  <si>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130</t>
    </r>
  </si>
  <si>
    <r>
      <t xml:space="preserve">AGROPECUARIA LA CHEMITA     </t>
    </r>
    <r>
      <rPr>
        <b/>
        <sz val="12"/>
        <color rgb="FF0000FF"/>
        <rFont val="Calibri"/>
        <family val="2"/>
        <scheme val="minor"/>
      </rPr>
      <t xml:space="preserve"> 250</t>
    </r>
  </si>
  <si>
    <t>CANALES 219</t>
  </si>
  <si>
    <t>Transportista IMPORTE</t>
  </si>
  <si>
    <t>Rivera A-8468</t>
  </si>
  <si>
    <t>Rivera A-8469</t>
  </si>
  <si>
    <t>Rivera A-8470</t>
  </si>
  <si>
    <t>Rivera A-8471</t>
  </si>
  <si>
    <t>Rivera A-8472</t>
  </si>
  <si>
    <t>Rivera A-8508</t>
  </si>
  <si>
    <t>Rivera A-8509</t>
  </si>
  <si>
    <t>Rivera A-8510</t>
  </si>
  <si>
    <t>Rivera A-8511</t>
  </si>
  <si>
    <t>PORCICOLA PASO BLANCO</t>
  </si>
  <si>
    <t>CANALES  198</t>
  </si>
  <si>
    <t>PORCICOLA PASO BLANCO  219</t>
  </si>
  <si>
    <t>INDUSTRIALIZADORA DE PORCIONOS DELTA</t>
  </si>
  <si>
    <t xml:space="preserve">AGROPECUARIA EL DORADO  </t>
  </si>
  <si>
    <t>1422--1423</t>
  </si>
  <si>
    <t>Transferencia S</t>
  </si>
  <si>
    <t>1283--1284</t>
  </si>
  <si>
    <t>5892--5893</t>
  </si>
  <si>
    <t>1287--1288</t>
  </si>
  <si>
    <t>1289--1290</t>
  </si>
  <si>
    <t>5715--5718</t>
  </si>
  <si>
    <t>1429--1430</t>
  </si>
  <si>
    <t>1292--1293</t>
  </si>
  <si>
    <t>CANALES 230</t>
  </si>
  <si>
    <t>Rivera A-8551</t>
  </si>
  <si>
    <t>Rivera A-8552</t>
  </si>
  <si>
    <t>Rivera A-8553</t>
  </si>
  <si>
    <t>5895--5896</t>
  </si>
  <si>
    <t>5720--5721</t>
  </si>
  <si>
    <t>3864--3865  NC-141</t>
  </si>
  <si>
    <t>5725--5726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</si>
  <si>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128</t>
    </r>
  </si>
  <si>
    <t>1294--1295</t>
  </si>
  <si>
    <t>CANALES 220-1</t>
  </si>
  <si>
    <t xml:space="preserve">PORCICOLA PASO BLANCO </t>
  </si>
  <si>
    <t>CANALES 249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</si>
  <si>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259</t>
    </r>
  </si>
  <si>
    <t>AGROPECUARIA LA CHEMITA</t>
  </si>
  <si>
    <t>CANALES 217</t>
  </si>
  <si>
    <t>CANALES 231</t>
  </si>
  <si>
    <t>Rivera A-8554</t>
  </si>
  <si>
    <t>Rivera A-8555</t>
  </si>
  <si>
    <t>5897--5898</t>
  </si>
  <si>
    <t>AGROPECUARIA LAS RESES</t>
  </si>
  <si>
    <t>CANALES  10</t>
  </si>
  <si>
    <t>CARNES SELECTAS EL CIEN</t>
  </si>
  <si>
    <t>RES</t>
  </si>
  <si>
    <t>CARNES SELECTAS AL CIEN</t>
  </si>
  <si>
    <t>Transferncia S NLP 5 Y 8  ENERO 2018</t>
  </si>
  <si>
    <t xml:space="preserve">Transferencia B </t>
  </si>
  <si>
    <t xml:space="preserve">5 Ene y 8 Ene </t>
  </si>
  <si>
    <t>NORMA LEDO PARRA</t>
  </si>
  <si>
    <t>3869--3867</t>
  </si>
  <si>
    <t>1440--1441</t>
  </si>
  <si>
    <t>Transferecnia S</t>
  </si>
  <si>
    <t>1296--1297</t>
  </si>
  <si>
    <t>Transferencia  S</t>
  </si>
  <si>
    <t>5732--5733</t>
  </si>
  <si>
    <t>1442--1443</t>
  </si>
  <si>
    <t>B-458</t>
  </si>
  <si>
    <t>1303-*-1304</t>
  </si>
  <si>
    <t xml:space="preserve">Transferencia S </t>
  </si>
  <si>
    <t>CON VALE</t>
  </si>
  <si>
    <t>22 Y 24 Enero</t>
  </si>
  <si>
    <t>B-1776  FOLIO  5404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</si>
</sst>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2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2"/>
      <color rgb="FF660033"/>
      <name val="Calibri"/>
      <family val="1"/>
      <scheme val="minor"/>
    </font>
    <font>
      <b/>
      <i/>
      <sz val="12"/>
      <color rgb="FF660033"/>
      <name val="Calibri"/>
      <family val="1"/>
      <scheme val="minor"/>
    </font>
    <font>
      <b/>
      <sz val="14"/>
      <color rgb="FF660033"/>
      <name val="Calibri"/>
      <family val="1"/>
      <scheme val="minor"/>
    </font>
    <font>
      <b/>
      <sz val="11"/>
      <color rgb="FF660033"/>
      <name val="Calibri"/>
      <family val="1"/>
      <scheme val="minor"/>
    </font>
    <font>
      <b/>
      <sz val="10"/>
      <color rgb="FF660033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auto="1"/>
      </left>
      <right style="thick">
        <color auto="1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6" fillId="2" borderId="0" xfId="0" applyFont="1" applyFill="1" applyAlignment="1"/>
    <xf numFmtId="0" fontId="7" fillId="3" borderId="0" xfId="0" applyFont="1" applyFill="1" applyAlignment="1">
      <alignment horizontal="center"/>
    </xf>
    <xf numFmtId="0" fontId="8" fillId="0" borderId="0" xfId="0" applyFont="1"/>
    <xf numFmtId="164" fontId="9" fillId="0" borderId="2" xfId="0" applyNumberFormat="1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44" fontId="12" fillId="7" borderId="0" xfId="1" applyFont="1" applyFill="1" applyAlignment="1">
      <alignment horizontal="center" vertical="center" wrapText="1"/>
    </xf>
    <xf numFmtId="165" fontId="12" fillId="7" borderId="0" xfId="0" applyNumberFormat="1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vertical="center" wrapText="1"/>
    </xf>
    <xf numFmtId="164" fontId="8" fillId="9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5" borderId="5" xfId="0" applyFill="1" applyBorder="1"/>
    <xf numFmtId="0" fontId="0" fillId="10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8" fillId="0" borderId="6" xfId="0" applyNumberFormat="1" applyFont="1" applyBorder="1"/>
    <xf numFmtId="0" fontId="0" fillId="0" borderId="7" xfId="0" applyBorder="1"/>
    <xf numFmtId="0" fontId="8" fillId="0" borderId="7" xfId="0" applyFont="1" applyBorder="1" applyAlignment="1">
      <alignment horizontal="center"/>
    </xf>
    <xf numFmtId="164" fontId="16" fillId="0" borderId="7" xfId="0" applyNumberFormat="1" applyFont="1" applyBorder="1" applyAlignment="1">
      <alignment horizontal="center"/>
    </xf>
    <xf numFmtId="44" fontId="17" fillId="0" borderId="8" xfId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4" fontId="16" fillId="0" borderId="0" xfId="0" applyNumberFormat="1" applyFont="1"/>
    <xf numFmtId="0" fontId="0" fillId="11" borderId="0" xfId="0" applyFill="1"/>
    <xf numFmtId="167" fontId="19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20" fillId="0" borderId="0" xfId="0" applyNumberFormat="1" applyFont="1" applyFill="1"/>
    <xf numFmtId="2" fontId="0" fillId="0" borderId="0" xfId="0" applyNumberFormat="1" applyFill="1"/>
    <xf numFmtId="0" fontId="0" fillId="0" borderId="5" xfId="0" applyBorder="1" applyAlignment="1">
      <alignment horizontal="center"/>
    </xf>
    <xf numFmtId="0" fontId="15" fillId="0" borderId="9" xfId="0" applyFont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166" fontId="8" fillId="0" borderId="9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 wrapText="1"/>
    </xf>
    <xf numFmtId="4" fontId="8" fillId="0" borderId="5" xfId="0" applyNumberFormat="1" applyFont="1" applyBorder="1" applyAlignment="1">
      <alignment horizontal="center"/>
    </xf>
    <xf numFmtId="2" fontId="8" fillId="11" borderId="4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64" fontId="8" fillId="0" borderId="13" xfId="0" applyNumberFormat="1" applyFont="1" applyBorder="1"/>
    <xf numFmtId="0" fontId="0" fillId="0" borderId="0" xfId="0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0" xfId="0" applyBorder="1"/>
    <xf numFmtId="0" fontId="19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5" fontId="12" fillId="0" borderId="15" xfId="0" applyNumberFormat="1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44" fontId="17" fillId="0" borderId="16" xfId="1" applyFont="1" applyBorder="1" applyAlignment="1">
      <alignment horizontal="center"/>
    </xf>
    <xf numFmtId="165" fontId="8" fillId="0" borderId="17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6" fillId="0" borderId="1" xfId="0" applyNumberFormat="1" applyFont="1" applyBorder="1"/>
    <xf numFmtId="0" fontId="2" fillId="0" borderId="0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left"/>
    </xf>
    <xf numFmtId="4" fontId="8" fillId="0" borderId="18" xfId="0" applyNumberFormat="1" applyFont="1" applyFill="1" applyBorder="1" applyAlignment="1">
      <alignment horizontal="center"/>
    </xf>
    <xf numFmtId="166" fontId="8" fillId="0" borderId="18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 wrapText="1"/>
    </xf>
    <xf numFmtId="4" fontId="8" fillId="0" borderId="19" xfId="0" applyNumberFormat="1" applyFont="1" applyFill="1" applyBorder="1" applyAlignment="1">
      <alignment horizontal="right"/>
    </xf>
    <xf numFmtId="4" fontId="8" fillId="11" borderId="18" xfId="0" applyNumberFormat="1" applyFont="1" applyFill="1" applyBorder="1" applyAlignment="1">
      <alignment horizontal="right"/>
    </xf>
    <xf numFmtId="164" fontId="8" fillId="0" borderId="20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wrapText="1"/>
    </xf>
    <xf numFmtId="0" fontId="0" fillId="0" borderId="0" xfId="0" applyFill="1" applyBorder="1"/>
    <xf numFmtId="164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4" fontId="16" fillId="0" borderId="0" xfId="0" applyNumberFormat="1" applyFont="1" applyBorder="1"/>
    <xf numFmtId="0" fontId="2" fillId="0" borderId="4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4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wrapText="1"/>
    </xf>
    <xf numFmtId="4" fontId="8" fillId="0" borderId="0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center" wrapText="1"/>
    </xf>
    <xf numFmtId="0" fontId="21" fillId="0" borderId="4" xfId="0" applyFont="1" applyFill="1" applyBorder="1" applyAlignment="1">
      <alignment horizontal="left"/>
    </xf>
    <xf numFmtId="165" fontId="8" fillId="0" borderId="4" xfId="0" applyNumberFormat="1" applyFont="1" applyFill="1" applyBorder="1"/>
    <xf numFmtId="164" fontId="8" fillId="0" borderId="4" xfId="0" applyNumberFormat="1" applyFont="1" applyFill="1" applyBorder="1"/>
    <xf numFmtId="0" fontId="0" fillId="0" borderId="4" xfId="0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0" fillId="0" borderId="4" xfId="0" applyFill="1" applyBorder="1"/>
    <xf numFmtId="165" fontId="9" fillId="0" borderId="4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/>
    </xf>
    <xf numFmtId="44" fontId="8" fillId="0" borderId="4" xfId="1" applyFont="1" applyFill="1" applyBorder="1" applyAlignment="1">
      <alignment horizontal="center"/>
    </xf>
    <xf numFmtId="165" fontId="8" fillId="0" borderId="4" xfId="0" applyNumberFormat="1" applyFont="1" applyFill="1" applyBorder="1" applyAlignment="1">
      <alignment horizontal="center"/>
    </xf>
    <xf numFmtId="16" fontId="18" fillId="0" borderId="4" xfId="0" applyNumberFormat="1" applyFont="1" applyBorder="1" applyAlignment="1">
      <alignment horizontal="center"/>
    </xf>
    <xf numFmtId="164" fontId="16" fillId="0" borderId="4" xfId="0" applyNumberFormat="1" applyFont="1" applyBorder="1"/>
    <xf numFmtId="44" fontId="9" fillId="0" borderId="4" xfId="1" applyFont="1" applyFill="1" applyBorder="1" applyAlignment="1">
      <alignment horizontal="center"/>
    </xf>
    <xf numFmtId="0" fontId="8" fillId="0" borderId="4" xfId="0" applyFont="1" applyFill="1" applyBorder="1"/>
    <xf numFmtId="4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horizontal="right"/>
    </xf>
    <xf numFmtId="0" fontId="23" fillId="0" borderId="4" xfId="0" applyFont="1" applyFill="1" applyBorder="1" applyAlignment="1">
      <alignment horizontal="left"/>
    </xf>
    <xf numFmtId="165" fontId="2" fillId="0" borderId="4" xfId="0" applyNumberFormat="1" applyFont="1" applyFill="1" applyBorder="1" applyAlignment="1">
      <alignment wrapText="1"/>
    </xf>
    <xf numFmtId="164" fontId="2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/>
    <xf numFmtId="165" fontId="2" fillId="0" borderId="4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5" fontId="13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4" fontId="12" fillId="0" borderId="4" xfId="0" applyNumberFormat="1" applyFont="1" applyFill="1" applyBorder="1"/>
    <xf numFmtId="0" fontId="0" fillId="0" borderId="0" xfId="0" applyFill="1"/>
    <xf numFmtId="4" fontId="8" fillId="0" borderId="22" xfId="0" applyNumberFormat="1" applyFont="1" applyFill="1" applyBorder="1" applyAlignment="1">
      <alignment horizontal="right"/>
    </xf>
    <xf numFmtId="164" fontId="8" fillId="0" borderId="23" xfId="0" applyNumberFormat="1" applyFont="1" applyFill="1" applyBorder="1" applyAlignment="1">
      <alignment horizontal="center"/>
    </xf>
    <xf numFmtId="164" fontId="8" fillId="0" borderId="22" xfId="0" applyNumberFormat="1" applyFont="1" applyFill="1" applyBorder="1" applyAlignment="1"/>
    <xf numFmtId="164" fontId="8" fillId="0" borderId="23" xfId="0" applyNumberFormat="1" applyFont="1" applyFill="1" applyBorder="1" applyAlignment="1"/>
    <xf numFmtId="165" fontId="2" fillId="0" borderId="4" xfId="0" applyNumberFormat="1" applyFont="1" applyFill="1" applyBorder="1" applyAlignment="1">
      <alignment horizontal="center" wrapText="1"/>
    </xf>
    <xf numFmtId="44" fontId="8" fillId="0" borderId="4" xfId="1" applyFont="1" applyFill="1" applyBorder="1" applyAlignment="1">
      <alignment horizontal="center" wrapText="1"/>
    </xf>
    <xf numFmtId="0" fontId="24" fillId="0" borderId="4" xfId="0" applyFont="1" applyFill="1" applyBorder="1" applyAlignment="1">
      <alignment horizontal="center"/>
    </xf>
    <xf numFmtId="167" fontId="0" fillId="0" borderId="0" xfId="0" applyNumberFormat="1" applyFill="1"/>
    <xf numFmtId="0" fontId="8" fillId="0" borderId="4" xfId="0" applyFont="1" applyFill="1" applyBorder="1" applyAlignment="1">
      <alignment horizontal="left"/>
    </xf>
    <xf numFmtId="164" fontId="24" fillId="0" borderId="4" xfId="0" applyNumberFormat="1" applyFont="1" applyFill="1" applyBorder="1" applyAlignment="1">
      <alignment horizontal="center"/>
    </xf>
    <xf numFmtId="164" fontId="23" fillId="0" borderId="4" xfId="0" applyNumberFormat="1" applyFont="1" applyFill="1" applyBorder="1" applyAlignment="1">
      <alignment horizontal="left"/>
    </xf>
    <xf numFmtId="165" fontId="2" fillId="0" borderId="22" xfId="0" applyNumberFormat="1" applyFont="1" applyFill="1" applyBorder="1" applyAlignment="1">
      <alignment wrapText="1"/>
    </xf>
    <xf numFmtId="167" fontId="2" fillId="0" borderId="24" xfId="0" applyNumberFormat="1" applyFont="1" applyFill="1" applyBorder="1"/>
    <xf numFmtId="2" fontId="0" fillId="0" borderId="4" xfId="0" applyNumberFormat="1" applyFont="1" applyFill="1" applyBorder="1" applyAlignment="1">
      <alignment horizontal="right"/>
    </xf>
    <xf numFmtId="16" fontId="0" fillId="0" borderId="4" xfId="0" applyNumberFormat="1" applyFont="1" applyFill="1" applyBorder="1"/>
    <xf numFmtId="0" fontId="0" fillId="0" borderId="4" xfId="0" applyFont="1" applyFill="1" applyBorder="1" applyAlignment="1">
      <alignment horizontal="right"/>
    </xf>
    <xf numFmtId="167" fontId="0" fillId="0" borderId="4" xfId="0" applyNumberFormat="1" applyFont="1" applyFill="1" applyBorder="1"/>
    <xf numFmtId="2" fontId="0" fillId="0" borderId="4" xfId="0" applyNumberFormat="1" applyFont="1" applyFill="1" applyBorder="1"/>
    <xf numFmtId="165" fontId="2" fillId="0" borderId="25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5" fillId="0" borderId="4" xfId="0" applyNumberFormat="1" applyFont="1" applyFill="1" applyBorder="1" applyAlignment="1">
      <alignment horizontal="center"/>
    </xf>
    <xf numFmtId="4" fontId="8" fillId="0" borderId="18" xfId="0" applyNumberFormat="1" applyFont="1" applyFill="1" applyBorder="1"/>
    <xf numFmtId="4" fontId="8" fillId="0" borderId="18" xfId="0" applyNumberFormat="1" applyFont="1" applyFill="1" applyBorder="1" applyAlignment="1">
      <alignment horizontal="right"/>
    </xf>
    <xf numFmtId="164" fontId="8" fillId="0" borderId="0" xfId="0" applyNumberFormat="1" applyFont="1" applyFill="1" applyAlignment="1">
      <alignment horizontal="center"/>
    </xf>
    <xf numFmtId="164" fontId="8" fillId="0" borderId="18" xfId="0" applyNumberFormat="1" applyFont="1" applyFill="1" applyBorder="1" applyAlignment="1">
      <alignment horizontal="center"/>
    </xf>
    <xf numFmtId="164" fontId="24" fillId="0" borderId="18" xfId="0" applyNumberFormat="1" applyFont="1" applyFill="1" applyBorder="1" applyAlignment="1">
      <alignment horizontal="center"/>
    </xf>
    <xf numFmtId="164" fontId="23" fillId="0" borderId="18" xfId="0" applyNumberFormat="1" applyFont="1" applyFill="1" applyBorder="1" applyAlignment="1">
      <alignment horizontal="left"/>
    </xf>
    <xf numFmtId="165" fontId="2" fillId="0" borderId="19" xfId="0" applyNumberFormat="1" applyFont="1" applyFill="1" applyBorder="1"/>
    <xf numFmtId="168" fontId="2" fillId="0" borderId="24" xfId="0" applyNumberFormat="1" applyFont="1" applyFill="1" applyBorder="1"/>
    <xf numFmtId="4" fontId="8" fillId="0" borderId="4" xfId="0" applyNumberFormat="1" applyFont="1" applyFill="1" applyBorder="1" applyAlignment="1">
      <alignment vertical="center"/>
    </xf>
    <xf numFmtId="164" fontId="13" fillId="0" borderId="4" xfId="0" applyNumberFormat="1" applyFont="1" applyFill="1" applyBorder="1" applyAlignment="1">
      <alignment horizontal="center"/>
    </xf>
    <xf numFmtId="165" fontId="2" fillId="0" borderId="22" xfId="0" applyNumberFormat="1" applyFont="1" applyFill="1" applyBorder="1"/>
    <xf numFmtId="16" fontId="24" fillId="0" borderId="4" xfId="0" applyNumberFormat="1" applyFont="1" applyFill="1" applyBorder="1" applyAlignment="1">
      <alignment horizontal="center"/>
    </xf>
    <xf numFmtId="44" fontId="2" fillId="0" borderId="23" xfId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right"/>
    </xf>
    <xf numFmtId="0" fontId="8" fillId="0" borderId="4" xfId="0" applyFont="1" applyFill="1" applyBorder="1" applyAlignment="1">
      <alignment wrapText="1"/>
    </xf>
    <xf numFmtId="164" fontId="8" fillId="0" borderId="22" xfId="0" applyNumberFormat="1" applyFont="1" applyFill="1" applyBorder="1" applyAlignment="1">
      <alignment horizontal="center"/>
    </xf>
    <xf numFmtId="2" fontId="23" fillId="0" borderId="4" xfId="0" applyNumberFormat="1" applyFont="1" applyFill="1" applyBorder="1" applyAlignment="1">
      <alignment horizontal="left"/>
    </xf>
    <xf numFmtId="164" fontId="2" fillId="0" borderId="24" xfId="0" applyNumberFormat="1" applyFont="1" applyFill="1" applyBorder="1"/>
    <xf numFmtId="0" fontId="9" fillId="0" borderId="4" xfId="0" applyFont="1" applyFill="1" applyBorder="1"/>
    <xf numFmtId="0" fontId="15" fillId="0" borderId="4" xfId="0" applyFont="1" applyFill="1" applyBorder="1" applyAlignment="1">
      <alignment horizontal="left" wrapText="1"/>
    </xf>
    <xf numFmtId="2" fontId="26" fillId="0" borderId="4" xfId="0" applyNumberFormat="1" applyFont="1" applyFill="1" applyBorder="1" applyAlignment="1">
      <alignment horizontal="left"/>
    </xf>
    <xf numFmtId="165" fontId="27" fillId="0" borderId="22" xfId="0" applyNumberFormat="1" applyFont="1" applyFill="1" applyBorder="1"/>
    <xf numFmtId="0" fontId="28" fillId="0" borderId="4" xfId="0" applyFont="1" applyFill="1" applyBorder="1"/>
    <xf numFmtId="0" fontId="28" fillId="0" borderId="4" xfId="0" applyFont="1" applyFill="1" applyBorder="1" applyAlignment="1">
      <alignment horizontal="center"/>
    </xf>
    <xf numFmtId="2" fontId="28" fillId="0" borderId="4" xfId="0" applyNumberFormat="1" applyFont="1" applyFill="1" applyBorder="1" applyAlignment="1">
      <alignment horizontal="right"/>
    </xf>
    <xf numFmtId="16" fontId="28" fillId="0" borderId="4" xfId="0" applyNumberFormat="1" applyFont="1" applyFill="1" applyBorder="1"/>
    <xf numFmtId="0" fontId="28" fillId="0" borderId="4" xfId="0" applyFont="1" applyFill="1" applyBorder="1" applyAlignment="1">
      <alignment horizontal="right"/>
    </xf>
    <xf numFmtId="167" fontId="28" fillId="0" borderId="4" xfId="0" applyNumberFormat="1" applyFont="1" applyFill="1" applyBorder="1"/>
    <xf numFmtId="165" fontId="27" fillId="0" borderId="25" xfId="0" applyNumberFormat="1" applyFont="1" applyFill="1" applyBorder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8" fontId="27" fillId="0" borderId="24" xfId="0" applyNumberFormat="1" applyFont="1" applyFill="1" applyBorder="1" applyAlignment="1">
      <alignment horizontal="right"/>
    </xf>
    <xf numFmtId="2" fontId="29" fillId="0" borderId="4" xfId="0" applyNumberFormat="1" applyFont="1" applyFill="1" applyBorder="1" applyAlignment="1">
      <alignment horizontal="left"/>
    </xf>
    <xf numFmtId="165" fontId="30" fillId="0" borderId="22" xfId="0" applyNumberFormat="1" applyFont="1" applyFill="1" applyBorder="1"/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15" fillId="0" borderId="4" xfId="0" applyNumberFormat="1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 wrapText="1"/>
    </xf>
    <xf numFmtId="164" fontId="24" fillId="0" borderId="4" xfId="0" applyNumberFormat="1" applyFont="1" applyFill="1" applyBorder="1" applyAlignment="1">
      <alignment horizontal="left"/>
    </xf>
    <xf numFmtId="164" fontId="27" fillId="0" borderId="24" xfId="0" applyNumberFormat="1" applyFont="1" applyFill="1" applyBorder="1" applyAlignment="1">
      <alignment horizontal="right"/>
    </xf>
    <xf numFmtId="165" fontId="27" fillId="0" borderId="25" xfId="0" applyNumberFormat="1" applyFont="1" applyFill="1" applyBorder="1" applyAlignment="1">
      <alignment horizontal="center" wrapText="1"/>
    </xf>
    <xf numFmtId="0" fontId="31" fillId="0" borderId="4" xfId="0" applyFont="1" applyFill="1" applyBorder="1" applyAlignment="1">
      <alignment horizontal="left"/>
    </xf>
    <xf numFmtId="168" fontId="2" fillId="0" borderId="24" xfId="0" applyNumberFormat="1" applyFont="1" applyFill="1" applyBorder="1" applyAlignment="1">
      <alignment horizontal="right"/>
    </xf>
    <xf numFmtId="164" fontId="32" fillId="0" borderId="4" xfId="0" applyNumberFormat="1" applyFont="1" applyFill="1" applyBorder="1" applyAlignment="1">
      <alignment horizontal="center"/>
    </xf>
    <xf numFmtId="167" fontId="27" fillId="0" borderId="24" xfId="0" applyNumberFormat="1" applyFont="1" applyFill="1" applyBorder="1" applyAlignment="1">
      <alignment horizontal="right"/>
    </xf>
    <xf numFmtId="164" fontId="13" fillId="0" borderId="4" xfId="0" applyNumberFormat="1" applyFont="1" applyFill="1" applyBorder="1" applyAlignment="1">
      <alignment horizontal="center" wrapText="1"/>
    </xf>
    <xf numFmtId="169" fontId="9" fillId="0" borderId="4" xfId="1" applyNumberFormat="1" applyFont="1" applyFill="1" applyBorder="1" applyAlignment="1">
      <alignment horizontal="center"/>
    </xf>
    <xf numFmtId="164" fontId="33" fillId="0" borderId="4" xfId="0" applyNumberFormat="1" applyFont="1" applyFill="1" applyBorder="1" applyAlignment="1">
      <alignment horizontal="center"/>
    </xf>
    <xf numFmtId="165" fontId="34" fillId="0" borderId="25" xfId="0" applyNumberFormat="1" applyFont="1" applyFill="1" applyBorder="1" applyAlignment="1">
      <alignment horizontal="center"/>
    </xf>
    <xf numFmtId="165" fontId="34" fillId="0" borderId="25" xfId="0" applyNumberFormat="1" applyFont="1" applyFill="1" applyBorder="1" applyAlignment="1">
      <alignment horizontal="center" wrapText="1"/>
    </xf>
    <xf numFmtId="165" fontId="23" fillId="0" borderId="25" xfId="0" applyNumberFormat="1" applyFont="1" applyFill="1" applyBorder="1" applyAlignment="1">
      <alignment horizontal="center" wrapText="1"/>
    </xf>
    <xf numFmtId="164" fontId="27" fillId="0" borderId="23" xfId="0" applyNumberFormat="1" applyFont="1" applyFill="1" applyBorder="1" applyAlignment="1">
      <alignment horizontal="center"/>
    </xf>
    <xf numFmtId="165" fontId="24" fillId="0" borderId="4" xfId="0" applyNumberFormat="1" applyFont="1" applyFill="1" applyBorder="1" applyAlignment="1">
      <alignment horizontal="left"/>
    </xf>
    <xf numFmtId="44" fontId="8" fillId="0" borderId="22" xfId="1" applyFont="1" applyFill="1" applyBorder="1" applyAlignment="1">
      <alignment horizontal="center"/>
    </xf>
    <xf numFmtId="165" fontId="13" fillId="0" borderId="23" xfId="0" applyNumberFormat="1" applyFont="1" applyFill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 wrapText="1"/>
    </xf>
    <xf numFmtId="44" fontId="8" fillId="0" borderId="22" xfId="1" applyFont="1" applyFill="1" applyBorder="1" applyAlignment="1"/>
    <xf numFmtId="165" fontId="13" fillId="0" borderId="23" xfId="0" applyNumberFormat="1" applyFont="1" applyFill="1" applyBorder="1" applyAlignment="1"/>
    <xf numFmtId="165" fontId="35" fillId="0" borderId="25" xfId="0" applyNumberFormat="1" applyFont="1" applyFill="1" applyBorder="1" applyAlignment="1">
      <alignment horizontal="center" wrapText="1"/>
    </xf>
    <xf numFmtId="44" fontId="21" fillId="0" borderId="4" xfId="1" applyFont="1" applyFill="1" applyBorder="1" applyAlignment="1">
      <alignment horizontal="center"/>
    </xf>
    <xf numFmtId="2" fontId="35" fillId="0" borderId="4" xfId="0" applyNumberFormat="1" applyFont="1" applyFill="1" applyBorder="1" applyAlignment="1">
      <alignment horizontal="left"/>
    </xf>
    <xf numFmtId="165" fontId="35" fillId="0" borderId="22" xfId="0" applyNumberFormat="1" applyFont="1" applyFill="1" applyBorder="1"/>
    <xf numFmtId="164" fontId="2" fillId="0" borderId="24" xfId="0" applyNumberFormat="1" applyFont="1" applyFill="1" applyBorder="1" applyAlignment="1">
      <alignment horizontal="right"/>
    </xf>
    <xf numFmtId="164" fontId="36" fillId="0" borderId="4" xfId="0" applyNumberFormat="1" applyFont="1" applyFill="1" applyBorder="1" applyAlignment="1">
      <alignment horizontal="center"/>
    </xf>
    <xf numFmtId="165" fontId="24" fillId="0" borderId="4" xfId="0" applyNumberFormat="1" applyFont="1" applyFill="1" applyBorder="1" applyAlignment="1">
      <alignment horizontal="center"/>
    </xf>
    <xf numFmtId="1" fontId="16" fillId="0" borderId="4" xfId="0" applyNumberFormat="1" applyFont="1" applyFill="1" applyBorder="1" applyAlignment="1">
      <alignment horizontal="center" wrapText="1"/>
    </xf>
    <xf numFmtId="2" fontId="34" fillId="0" borderId="4" xfId="0" applyNumberFormat="1" applyFont="1" applyFill="1" applyBorder="1" applyAlignment="1">
      <alignment horizontal="left"/>
    </xf>
    <xf numFmtId="44" fontId="37" fillId="0" borderId="4" xfId="1" applyFont="1" applyFill="1" applyBorder="1" applyAlignment="1">
      <alignment horizontal="center"/>
    </xf>
    <xf numFmtId="165" fontId="27" fillId="0" borderId="4" xfId="0" applyNumberFormat="1" applyFont="1" applyFill="1" applyBorder="1"/>
    <xf numFmtId="164" fontId="27" fillId="0" borderId="4" xfId="0" applyNumberFormat="1" applyFont="1" applyFill="1" applyBorder="1" applyAlignment="1">
      <alignment horizontal="right"/>
    </xf>
    <xf numFmtId="165" fontId="27" fillId="0" borderId="4" xfId="0" applyNumberFormat="1" applyFont="1" applyFill="1" applyBorder="1" applyAlignment="1">
      <alignment horizontal="center"/>
    </xf>
    <xf numFmtId="164" fontId="27" fillId="0" borderId="4" xfId="0" applyNumberFormat="1" applyFont="1" applyFill="1" applyBorder="1" applyAlignment="1">
      <alignment horizontal="center"/>
    </xf>
    <xf numFmtId="168" fontId="27" fillId="0" borderId="4" xfId="0" applyNumberFormat="1" applyFont="1" applyFill="1" applyBorder="1" applyAlignment="1">
      <alignment horizontal="right"/>
    </xf>
    <xf numFmtId="0" fontId="27" fillId="0" borderId="4" xfId="0" applyFont="1" applyFill="1" applyBorder="1"/>
    <xf numFmtId="0" fontId="27" fillId="0" borderId="4" xfId="0" applyFont="1" applyFill="1" applyBorder="1" applyAlignment="1">
      <alignment horizontal="center"/>
    </xf>
    <xf numFmtId="2" fontId="27" fillId="0" borderId="4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0" fontId="27" fillId="0" borderId="4" xfId="0" applyFont="1" applyFill="1" applyBorder="1" applyAlignment="1">
      <alignment horizontal="right"/>
    </xf>
    <xf numFmtId="167" fontId="27" fillId="0" borderId="4" xfId="0" applyNumberFormat="1" applyFont="1" applyFill="1" applyBorder="1"/>
    <xf numFmtId="1" fontId="17" fillId="0" borderId="4" xfId="0" applyNumberFormat="1" applyFont="1" applyFill="1" applyBorder="1" applyAlignment="1">
      <alignment horizontal="center" wrapText="1"/>
    </xf>
    <xf numFmtId="164" fontId="27" fillId="0" borderId="4" xfId="0" applyNumberFormat="1" applyFont="1" applyFill="1" applyBorder="1"/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7" fontId="8" fillId="0" borderId="4" xfId="0" applyNumberFormat="1" applyFont="1" applyFill="1" applyBorder="1"/>
    <xf numFmtId="44" fontId="12" fillId="0" borderId="4" xfId="1" applyFont="1" applyFill="1" applyBorder="1" applyAlignment="1">
      <alignment horizontal="center"/>
    </xf>
    <xf numFmtId="167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/>
    <xf numFmtId="1" fontId="13" fillId="0" borderId="4" xfId="0" applyNumberFormat="1" applyFont="1" applyFill="1" applyBorder="1" applyAlignment="1">
      <alignment horizontal="center" wrapText="1"/>
    </xf>
    <xf numFmtId="0" fontId="12" fillId="0" borderId="4" xfId="0" applyFont="1" applyFill="1" applyBorder="1"/>
    <xf numFmtId="1" fontId="38" fillId="0" borderId="4" xfId="0" applyNumberFormat="1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/>
    </xf>
    <xf numFmtId="164" fontId="16" fillId="0" borderId="4" xfId="0" applyNumberFormat="1" applyFont="1" applyFill="1" applyBorder="1"/>
    <xf numFmtId="0" fontId="12" fillId="0" borderId="0" xfId="0" applyFont="1" applyFill="1" applyBorder="1"/>
    <xf numFmtId="0" fontId="15" fillId="0" borderId="26" xfId="0" applyFont="1" applyFill="1" applyBorder="1" applyAlignment="1">
      <alignment horizontal="left"/>
    </xf>
    <xf numFmtId="4" fontId="8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/>
    </xf>
    <xf numFmtId="2" fontId="35" fillId="0" borderId="0" xfId="0" applyNumberFormat="1" applyFont="1" applyFill="1" applyAlignment="1">
      <alignment horizontal="left"/>
    </xf>
    <xf numFmtId="166" fontId="8" fillId="0" borderId="0" xfId="0" applyNumberFormat="1" applyFont="1" applyFill="1"/>
    <xf numFmtId="164" fontId="8" fillId="0" borderId="6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27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26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26" xfId="0" applyNumberFormat="1" applyFont="1" applyFill="1" applyBorder="1"/>
    <xf numFmtId="0" fontId="8" fillId="0" borderId="14" xfId="0" applyFont="1" applyFill="1" applyBorder="1" applyAlignment="1">
      <alignment horizontal="right"/>
    </xf>
    <xf numFmtId="167" fontId="8" fillId="0" borderId="0" xfId="0" applyNumberFormat="1" applyFont="1" applyFill="1" applyAlignment="1">
      <alignment horizontal="center"/>
    </xf>
    <xf numFmtId="44" fontId="12" fillId="0" borderId="28" xfId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64" fontId="16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44" fontId="12" fillId="0" borderId="28" xfId="1" applyFont="1" applyBorder="1" applyAlignment="1">
      <alignment horizontal="center"/>
    </xf>
    <xf numFmtId="4" fontId="39" fillId="0" borderId="0" xfId="0" applyNumberFormat="1" applyFont="1" applyFill="1" applyBorder="1" applyAlignment="1">
      <alignment horizontal="center" vertical="center"/>
    </xf>
    <xf numFmtId="4" fontId="39" fillId="0" borderId="0" xfId="0" applyNumberFormat="1" applyFont="1" applyFill="1" applyBorder="1" applyAlignment="1">
      <alignment vertical="center"/>
    </xf>
    <xf numFmtId="0" fontId="40" fillId="0" borderId="0" xfId="0" applyFont="1" applyFill="1" applyBorder="1"/>
    <xf numFmtId="0" fontId="40" fillId="0" borderId="0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right"/>
    </xf>
    <xf numFmtId="16" fontId="40" fillId="0" borderId="0" xfId="0" applyNumberFormat="1" applyFont="1" applyFill="1"/>
    <xf numFmtId="0" fontId="40" fillId="0" borderId="0" xfId="0" applyFont="1" applyFill="1" applyAlignment="1">
      <alignment horizontal="right"/>
    </xf>
    <xf numFmtId="167" fontId="40" fillId="0" borderId="0" xfId="0" applyNumberFormat="1" applyFont="1" applyFill="1"/>
    <xf numFmtId="0" fontId="40" fillId="0" borderId="0" xfId="0" applyFont="1" applyFill="1"/>
    <xf numFmtId="0" fontId="40" fillId="0" borderId="26" xfId="0" applyFont="1" applyFill="1" applyBorder="1"/>
    <xf numFmtId="2" fontId="40" fillId="0" borderId="0" xfId="0" applyNumberFormat="1" applyFont="1" applyFill="1" applyBorder="1" applyAlignment="1">
      <alignment horizontal="right"/>
    </xf>
    <xf numFmtId="16" fontId="40" fillId="0" borderId="26" xfId="0" applyNumberFormat="1" applyFont="1" applyFill="1" applyBorder="1"/>
    <xf numFmtId="0" fontId="40" fillId="0" borderId="14" xfId="0" applyFont="1" applyFill="1" applyBorder="1" applyAlignment="1">
      <alignment horizontal="right"/>
    </xf>
    <xf numFmtId="44" fontId="41" fillId="0" borderId="28" xfId="1" applyFont="1" applyBorder="1" applyAlignment="1">
      <alignment horizontal="center"/>
    </xf>
    <xf numFmtId="165" fontId="40" fillId="0" borderId="0" xfId="0" applyNumberFormat="1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13" fillId="0" borderId="0" xfId="0" applyFont="1" applyFill="1" applyBorder="1"/>
    <xf numFmtId="4" fontId="20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27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left"/>
    </xf>
    <xf numFmtId="0" fontId="40" fillId="0" borderId="26" xfId="0" applyFont="1" applyBorder="1"/>
    <xf numFmtId="0" fontId="40" fillId="0" borderId="0" xfId="0" applyFont="1"/>
    <xf numFmtId="0" fontId="40" fillId="0" borderId="0" xfId="0" applyFont="1" applyBorder="1"/>
    <xf numFmtId="44" fontId="41" fillId="0" borderId="33" xfId="1" applyFont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166" fontId="43" fillId="0" borderId="0" xfId="0" applyNumberFormat="1" applyFont="1" applyFill="1" applyBorder="1" applyAlignment="1">
      <alignment horizontal="center"/>
    </xf>
    <xf numFmtId="1" fontId="8" fillId="0" borderId="27" xfId="0" applyNumberFormat="1" applyFont="1" applyFill="1" applyBorder="1" applyAlignment="1">
      <alignment horizontal="center" wrapText="1"/>
    </xf>
    <xf numFmtId="4" fontId="20" fillId="12" borderId="35" xfId="0" applyNumberFormat="1" applyFont="1" applyFill="1" applyBorder="1"/>
    <xf numFmtId="2" fontId="16" fillId="0" borderId="34" xfId="0" applyNumberFormat="1" applyFont="1" applyFill="1" applyBorder="1" applyAlignment="1">
      <alignment horizontal="center"/>
    </xf>
    <xf numFmtId="4" fontId="20" fillId="0" borderId="35" xfId="0" applyNumberFormat="1" applyFont="1" applyFill="1" applyBorder="1"/>
    <xf numFmtId="2" fontId="27" fillId="0" borderId="0" xfId="0" applyNumberFormat="1" applyFont="1" applyFill="1" applyAlignment="1">
      <alignment horizontal="left"/>
    </xf>
    <xf numFmtId="164" fontId="8" fillId="0" borderId="36" xfId="0" applyNumberFormat="1" applyFont="1" applyFill="1" applyBorder="1"/>
    <xf numFmtId="164" fontId="8" fillId="0" borderId="0" xfId="0" applyNumberFormat="1" applyFont="1" applyFill="1"/>
    <xf numFmtId="164" fontId="8" fillId="0" borderId="37" xfId="0" applyNumberFormat="1" applyFont="1" applyFill="1" applyBorder="1"/>
    <xf numFmtId="44" fontId="12" fillId="0" borderId="0" xfId="1" applyFont="1" applyFill="1" applyAlignment="1">
      <alignment horizontal="center"/>
    </xf>
    <xf numFmtId="165" fontId="8" fillId="0" borderId="0" xfId="0" applyNumberFormat="1" applyFont="1" applyFill="1"/>
    <xf numFmtId="164" fontId="24" fillId="0" borderId="0" xfId="0" applyNumberFormat="1" applyFont="1" applyFill="1"/>
    <xf numFmtId="164" fontId="8" fillId="0" borderId="38" xfId="0" applyNumberFormat="1" applyFont="1" applyFill="1" applyBorder="1"/>
    <xf numFmtId="4" fontId="16" fillId="0" borderId="0" xfId="0" applyNumberFormat="1" applyFont="1" applyFill="1" applyBorder="1" applyAlignment="1">
      <alignment horizontal="right"/>
    </xf>
    <xf numFmtId="2" fontId="16" fillId="0" borderId="0" xfId="0" applyNumberFormat="1" applyFont="1" applyFill="1" applyBorder="1" applyAlignment="1">
      <alignment horizontal="right"/>
    </xf>
    <xf numFmtId="164" fontId="16" fillId="0" borderId="0" xfId="0" applyNumberFormat="1" applyFont="1" applyFill="1" applyBorder="1" applyAlignment="1">
      <alignment horizontal="center"/>
    </xf>
    <xf numFmtId="0" fontId="0" fillId="0" borderId="26" xfId="0" applyFill="1" applyBorder="1"/>
    <xf numFmtId="0" fontId="43" fillId="0" borderId="0" xfId="0" applyFont="1" applyFill="1" applyBorder="1" applyAlignment="1">
      <alignment horizontal="center"/>
    </xf>
    <xf numFmtId="2" fontId="0" fillId="0" borderId="27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6" xfId="0" applyBorder="1"/>
    <xf numFmtId="2" fontId="0" fillId="0" borderId="0" xfId="0" applyNumberFormat="1" applyFill="1" applyBorder="1" applyAlignment="1">
      <alignment horizontal="right"/>
    </xf>
    <xf numFmtId="16" fontId="0" fillId="0" borderId="26" xfId="0" applyNumberFormat="1" applyFill="1" applyBorder="1"/>
    <xf numFmtId="0" fontId="0" fillId="0" borderId="14" xfId="0" applyFill="1" applyBorder="1" applyAlignment="1">
      <alignment horizontal="right"/>
    </xf>
    <xf numFmtId="44" fontId="41" fillId="0" borderId="0" xfId="1" applyFont="1" applyAlignment="1">
      <alignment horizontal="center"/>
    </xf>
    <xf numFmtId="165" fontId="40" fillId="0" borderId="0" xfId="0" applyNumberFormat="1" applyFont="1"/>
    <xf numFmtId="0" fontId="42" fillId="0" borderId="0" xfId="0" applyFont="1"/>
    <xf numFmtId="2" fontId="44" fillId="7" borderId="10" xfId="0" applyNumberFormat="1" applyFont="1" applyFill="1" applyBorder="1" applyAlignment="1">
      <alignment horizontal="right" vertical="center"/>
    </xf>
    <xf numFmtId="0" fontId="17" fillId="0" borderId="0" xfId="0" applyFont="1" applyFill="1" applyBorder="1"/>
    <xf numFmtId="2" fontId="44" fillId="7" borderId="1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Border="1" applyAlignment="1">
      <alignment horizontal="left"/>
    </xf>
    <xf numFmtId="2" fontId="16" fillId="0" borderId="0" xfId="0" applyNumberFormat="1" applyFont="1" applyFill="1" applyBorder="1" applyAlignment="1">
      <alignment horizontal="left"/>
    </xf>
    <xf numFmtId="167" fontId="27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0" fontId="0" fillId="0" borderId="42" xfId="0" applyBorder="1"/>
    <xf numFmtId="0" fontId="43" fillId="0" borderId="7" xfId="0" applyFont="1" applyFill="1" applyBorder="1" applyAlignment="1">
      <alignment horizontal="center"/>
    </xf>
    <xf numFmtId="2" fontId="0" fillId="0" borderId="43" xfId="0" applyNumberFormat="1" applyBorder="1" applyAlignment="1">
      <alignment horizontal="right"/>
    </xf>
    <xf numFmtId="0" fontId="0" fillId="0" borderId="44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26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43" fillId="0" borderId="1" xfId="0" applyFont="1" applyFill="1" applyBorder="1" applyAlignment="1">
      <alignment horizontal="center"/>
    </xf>
    <xf numFmtId="16" fontId="0" fillId="0" borderId="44" xfId="0" applyNumberFormat="1" applyBorder="1"/>
    <xf numFmtId="0" fontId="0" fillId="0" borderId="1" xfId="0" applyBorder="1" applyAlignment="1">
      <alignment horizontal="right"/>
    </xf>
    <xf numFmtId="0" fontId="0" fillId="10" borderId="7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6" fillId="0" borderId="0" xfId="0" applyFont="1" applyFill="1" applyBorder="1"/>
    <xf numFmtId="0" fontId="12" fillId="0" borderId="0" xfId="0" applyFont="1"/>
    <xf numFmtId="165" fontId="0" fillId="0" borderId="0" xfId="0" applyNumberFormat="1" applyAlignment="1">
      <alignment horizontal="center"/>
    </xf>
    <xf numFmtId="165" fontId="40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6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2" fillId="0" borderId="5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47" fillId="0" borderId="27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left"/>
    </xf>
    <xf numFmtId="165" fontId="16" fillId="0" borderId="21" xfId="0" applyNumberFormat="1" applyFont="1" applyFill="1" applyBorder="1" applyAlignment="1">
      <alignment horizontal="left"/>
    </xf>
    <xf numFmtId="1" fontId="48" fillId="0" borderId="27" xfId="0" applyNumberFormat="1" applyFont="1" applyFill="1" applyBorder="1" applyAlignment="1">
      <alignment horizontal="center" wrapText="1"/>
    </xf>
    <xf numFmtId="165" fontId="16" fillId="0" borderId="0" xfId="0" applyNumberFormat="1" applyFont="1" applyFill="1" applyAlignment="1">
      <alignment horizontal="center"/>
    </xf>
    <xf numFmtId="165" fontId="16" fillId="0" borderId="0" xfId="0" applyNumberFormat="1" applyFont="1" applyFill="1"/>
    <xf numFmtId="0" fontId="27" fillId="0" borderId="0" xfId="0" applyFont="1" applyFill="1" applyAlignment="1">
      <alignment horizontal="center"/>
    </xf>
    <xf numFmtId="165" fontId="8" fillId="0" borderId="21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21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49" fillId="0" borderId="21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165" fontId="49" fillId="0" borderId="21" xfId="0" applyNumberFormat="1" applyFont="1" applyFill="1" applyBorder="1" applyAlignment="1">
      <alignment horizontal="left"/>
    </xf>
    <xf numFmtId="0" fontId="12" fillId="0" borderId="21" xfId="0" applyFont="1" applyFill="1" applyBorder="1" applyAlignment="1">
      <alignment horizontal="left"/>
    </xf>
    <xf numFmtId="165" fontId="12" fillId="0" borderId="21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64" fontId="40" fillId="0" borderId="0" xfId="0" applyNumberFormat="1" applyFont="1" applyFill="1"/>
    <xf numFmtId="0" fontId="8" fillId="0" borderId="21" xfId="0" applyFont="1" applyFill="1" applyBorder="1"/>
    <xf numFmtId="16" fontId="12" fillId="0" borderId="0" xfId="0" applyNumberFormat="1" applyFont="1" applyFill="1" applyBorder="1" applyAlignment="1">
      <alignment horizontal="left"/>
    </xf>
    <xf numFmtId="165" fontId="8" fillId="0" borderId="21" xfId="0" applyNumberFormat="1" applyFont="1" applyFill="1" applyBorder="1"/>
    <xf numFmtId="14" fontId="49" fillId="0" borderId="21" xfId="0" applyNumberFormat="1" applyFont="1" applyFill="1" applyBorder="1" applyAlignment="1">
      <alignment horizontal="left"/>
    </xf>
    <xf numFmtId="4" fontId="40" fillId="0" borderId="0" xfId="0" applyNumberFormat="1" applyFont="1" applyFill="1"/>
    <xf numFmtId="165" fontId="20" fillId="0" borderId="0" xfId="0" applyNumberFormat="1" applyFont="1" applyFill="1" applyAlignment="1">
      <alignment horizontal="left"/>
    </xf>
    <xf numFmtId="14" fontId="49" fillId="0" borderId="0" xfId="0" applyNumberFormat="1" applyFont="1" applyFill="1" applyBorder="1" applyAlignment="1">
      <alignment horizontal="left"/>
    </xf>
    <xf numFmtId="165" fontId="49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2" fillId="0" borderId="0" xfId="0" applyNumberFormat="1" applyFont="1" applyFill="1" applyBorder="1" applyAlignment="1">
      <alignment horizontal="left"/>
    </xf>
    <xf numFmtId="165" fontId="12" fillId="0" borderId="0" xfId="0" applyNumberFormat="1" applyFont="1" applyFill="1" applyBorder="1" applyAlignment="1">
      <alignment horizontal="left"/>
    </xf>
    <xf numFmtId="14" fontId="9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left"/>
    </xf>
    <xf numFmtId="0" fontId="9" fillId="0" borderId="26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wrapText="1"/>
    </xf>
    <xf numFmtId="0" fontId="50" fillId="0" borderId="0" xfId="0" applyFont="1" applyFill="1" applyAlignment="1"/>
    <xf numFmtId="16" fontId="8" fillId="0" borderId="26" xfId="0" quotePrefix="1" applyNumberFormat="1" applyFont="1" applyFill="1" applyBorder="1"/>
    <xf numFmtId="14" fontId="51" fillId="0" borderId="0" xfId="0" applyNumberFormat="1" applyFont="1" applyFill="1" applyBorder="1" applyAlignment="1">
      <alignment horizontal="left"/>
    </xf>
    <xf numFmtId="165" fontId="51" fillId="0" borderId="0" xfId="0" applyNumberFormat="1" applyFont="1" applyFill="1" applyBorder="1" applyAlignment="1">
      <alignment horizontal="left"/>
    </xf>
    <xf numFmtId="14" fontId="52" fillId="0" borderId="0" xfId="0" applyNumberFormat="1" applyFont="1" applyFill="1" applyBorder="1" applyAlignment="1">
      <alignment horizontal="left"/>
    </xf>
    <xf numFmtId="165" fontId="52" fillId="0" borderId="0" xfId="0" applyNumberFormat="1" applyFont="1" applyFill="1" applyBorder="1" applyAlignment="1">
      <alignment horizontal="left"/>
    </xf>
    <xf numFmtId="0" fontId="49" fillId="0" borderId="26" xfId="0" applyFont="1" applyFill="1" applyBorder="1"/>
    <xf numFmtId="165" fontId="49" fillId="0" borderId="0" xfId="0" applyNumberFormat="1" applyFont="1" applyFill="1" applyBorder="1" applyAlignment="1">
      <alignment horizontal="center"/>
    </xf>
    <xf numFmtId="1" fontId="8" fillId="0" borderId="27" xfId="0" applyNumberFormat="1" applyFont="1" applyFill="1" applyBorder="1" applyAlignment="1">
      <alignment horizontal="center"/>
    </xf>
    <xf numFmtId="170" fontId="16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49" fillId="0" borderId="27" xfId="0" applyNumberFormat="1" applyFont="1" applyFill="1" applyBorder="1" applyAlignment="1">
      <alignment horizontal="center"/>
    </xf>
    <xf numFmtId="164" fontId="16" fillId="0" borderId="27" xfId="0" applyNumberFormat="1" applyFont="1" applyFill="1" applyBorder="1" applyAlignment="1">
      <alignment horizontal="center"/>
    </xf>
    <xf numFmtId="1" fontId="49" fillId="0" borderId="0" xfId="0" applyNumberFormat="1" applyFont="1" applyFill="1" applyBorder="1" applyAlignment="1">
      <alignment horizontal="center"/>
    </xf>
    <xf numFmtId="170" fontId="53" fillId="0" borderId="0" xfId="0" applyNumberFormat="1" applyFont="1" applyFill="1" applyBorder="1" applyAlignment="1">
      <alignment vertical="center"/>
    </xf>
    <xf numFmtId="164" fontId="53" fillId="0" borderId="0" xfId="0" applyNumberFormat="1" applyFont="1" applyFill="1" applyBorder="1" applyAlignment="1">
      <alignment vertical="center"/>
    </xf>
    <xf numFmtId="4" fontId="45" fillId="0" borderId="0" xfId="0" applyNumberFormat="1" applyFont="1" applyFill="1" applyBorder="1" applyAlignment="1">
      <alignment vertical="center"/>
    </xf>
    <xf numFmtId="170" fontId="16" fillId="0" borderId="0" xfId="0" applyNumberFormat="1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horizontal="center" vertical="center"/>
    </xf>
    <xf numFmtId="0" fontId="8" fillId="0" borderId="45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45" xfId="0" applyNumberFormat="1" applyFont="1" applyFill="1" applyBorder="1" applyAlignment="1">
      <alignment horizontal="right"/>
    </xf>
    <xf numFmtId="164" fontId="8" fillId="0" borderId="46" xfId="0" applyNumberFormat="1" applyFont="1" applyFill="1" applyBorder="1" applyAlignment="1">
      <alignment horizontal="center"/>
    </xf>
    <xf numFmtId="170" fontId="16" fillId="0" borderId="45" xfId="0" applyNumberFormat="1" applyFont="1" applyFill="1" applyBorder="1" applyAlignment="1">
      <alignment horizontal="right"/>
    </xf>
    <xf numFmtId="164" fontId="16" fillId="0" borderId="46" xfId="0" applyNumberFormat="1" applyFont="1" applyFill="1" applyBorder="1" applyAlignment="1">
      <alignment horizontal="center"/>
    </xf>
    <xf numFmtId="165" fontId="43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6" fillId="0" borderId="0" xfId="0" applyFont="1" applyFill="1" applyAlignment="1">
      <alignment horizontal="right"/>
    </xf>
    <xf numFmtId="1" fontId="0" fillId="0" borderId="27" xfId="0" applyNumberFormat="1" applyFill="1" applyBorder="1" applyAlignment="1">
      <alignment horizontal="center"/>
    </xf>
    <xf numFmtId="0" fontId="21" fillId="0" borderId="0" xfId="0" applyFont="1" applyBorder="1" applyAlignment="1">
      <alignment horizontal="left"/>
    </xf>
    <xf numFmtId="164" fontId="8" fillId="0" borderId="0" xfId="0" applyNumberFormat="1" applyFont="1" applyBorder="1"/>
    <xf numFmtId="164" fontId="16" fillId="0" borderId="0" xfId="0" applyNumberFormat="1" applyFont="1" applyBorder="1" applyAlignment="1">
      <alignment horizontal="center"/>
    </xf>
    <xf numFmtId="44" fontId="17" fillId="0" borderId="0" xfId="1" applyFont="1" applyBorder="1" applyAlignment="1">
      <alignment horizontal="center"/>
    </xf>
    <xf numFmtId="164" fontId="8" fillId="0" borderId="18" xfId="0" applyNumberFormat="1" applyFont="1" applyFill="1" applyBorder="1" applyAlignment="1">
      <alignment horizontal="center" wrapText="1"/>
    </xf>
    <xf numFmtId="164" fontId="8" fillId="12" borderId="47" xfId="0" applyNumberFormat="1" applyFont="1" applyFill="1" applyBorder="1" applyAlignment="1">
      <alignment horizontal="center" wrapText="1"/>
    </xf>
    <xf numFmtId="0" fontId="21" fillId="0" borderId="5" xfId="0" applyFont="1" applyBorder="1" applyAlignment="1">
      <alignment horizontal="left"/>
    </xf>
    <xf numFmtId="0" fontId="8" fillId="0" borderId="48" xfId="0" applyFont="1" applyBorder="1"/>
    <xf numFmtId="0" fontId="21" fillId="0" borderId="4" xfId="0" applyFont="1" applyBorder="1" applyAlignment="1">
      <alignment horizontal="left"/>
    </xf>
    <xf numFmtId="165" fontId="8" fillId="0" borderId="0" xfId="0" applyNumberFormat="1" applyFont="1" applyBorder="1"/>
    <xf numFmtId="165" fontId="8" fillId="0" borderId="4" xfId="0" applyNumberFormat="1" applyFont="1" applyBorder="1"/>
    <xf numFmtId="164" fontId="8" fillId="0" borderId="4" xfId="0" applyNumberFormat="1" applyFont="1" applyBorder="1"/>
    <xf numFmtId="0" fontId="19" fillId="0" borderId="4" xfId="0" applyFont="1" applyBorder="1" applyAlignment="1">
      <alignment horizontal="center"/>
    </xf>
    <xf numFmtId="165" fontId="8" fillId="0" borderId="21" xfId="0" applyNumberFormat="1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0" fontId="9" fillId="13" borderId="21" xfId="0" applyFont="1" applyFill="1" applyBorder="1" applyAlignment="1">
      <alignment horizontal="left"/>
    </xf>
    <xf numFmtId="0" fontId="9" fillId="13" borderId="0" xfId="0" applyFont="1" applyFill="1" applyBorder="1" applyAlignment="1">
      <alignment horizontal="left"/>
    </xf>
    <xf numFmtId="165" fontId="9" fillId="13" borderId="21" xfId="0" applyNumberFormat="1" applyFont="1" applyFill="1" applyBorder="1" applyAlignment="1">
      <alignment horizontal="left"/>
    </xf>
    <xf numFmtId="1" fontId="48" fillId="13" borderId="27" xfId="0" applyNumberFormat="1" applyFont="1" applyFill="1" applyBorder="1" applyAlignment="1">
      <alignment horizontal="center"/>
    </xf>
    <xf numFmtId="170" fontId="9" fillId="13" borderId="0" xfId="0" applyNumberFormat="1" applyFont="1" applyFill="1" applyBorder="1" applyAlignment="1">
      <alignment horizontal="right"/>
    </xf>
    <xf numFmtId="164" fontId="9" fillId="13" borderId="0" xfId="0" applyNumberFormat="1" applyFont="1" applyFill="1" applyBorder="1" applyAlignment="1">
      <alignment horizontal="center"/>
    </xf>
    <xf numFmtId="4" fontId="54" fillId="13" borderId="0" xfId="0" applyNumberFormat="1" applyFont="1" applyFill="1" applyBorder="1"/>
    <xf numFmtId="4" fontId="55" fillId="0" borderId="4" xfId="0" applyNumberFormat="1" applyFont="1" applyFill="1" applyBorder="1"/>
    <xf numFmtId="166" fontId="55" fillId="0" borderId="4" xfId="0" applyNumberFormat="1" applyFont="1" applyFill="1" applyBorder="1" applyAlignment="1">
      <alignment horizontal="center"/>
    </xf>
    <xf numFmtId="1" fontId="55" fillId="0" borderId="4" xfId="0" applyNumberFormat="1" applyFont="1" applyFill="1" applyBorder="1" applyAlignment="1">
      <alignment horizontal="center" wrapText="1"/>
    </xf>
    <xf numFmtId="4" fontId="55" fillId="0" borderId="4" xfId="0" applyNumberFormat="1" applyFont="1" applyFill="1" applyBorder="1" applyAlignment="1">
      <alignment horizontal="right"/>
    </xf>
    <xf numFmtId="4" fontId="55" fillId="11" borderId="0" xfId="0" applyNumberFormat="1" applyFont="1" applyFill="1" applyAlignment="1">
      <alignment horizontal="right"/>
    </xf>
    <xf numFmtId="164" fontId="55" fillId="0" borderId="4" xfId="0" applyNumberFormat="1" applyFont="1" applyFill="1" applyBorder="1" applyAlignment="1">
      <alignment horizontal="center"/>
    </xf>
    <xf numFmtId="4" fontId="56" fillId="0" borderId="0" xfId="0" applyNumberFormat="1" applyFont="1" applyFill="1"/>
    <xf numFmtId="0" fontId="9" fillId="0" borderId="0" xfId="0" applyFont="1" applyFill="1" applyBorder="1"/>
    <xf numFmtId="0" fontId="15" fillId="0" borderId="0" xfId="0" applyFont="1" applyFill="1" applyBorder="1" applyAlignment="1">
      <alignment horizontal="left" wrapText="1"/>
    </xf>
    <xf numFmtId="0" fontId="57" fillId="0" borderId="4" xfId="0" applyFont="1" applyFill="1" applyBorder="1"/>
    <xf numFmtId="0" fontId="57" fillId="0" borderId="4" xfId="0" applyFont="1" applyFill="1" applyBorder="1" applyAlignment="1">
      <alignment horizontal="left"/>
    </xf>
    <xf numFmtId="165" fontId="58" fillId="0" borderId="0" xfId="0" applyNumberFormat="1" applyFont="1" applyFill="1" applyAlignment="1">
      <alignment horizontal="left"/>
    </xf>
    <xf numFmtId="165" fontId="58" fillId="0" borderId="0" xfId="0" applyNumberFormat="1" applyFont="1" applyFill="1"/>
    <xf numFmtId="0" fontId="58" fillId="0" borderId="0" xfId="0" applyFont="1" applyFill="1" applyAlignment="1">
      <alignment horizontal="center"/>
    </xf>
    <xf numFmtId="2" fontId="59" fillId="0" borderId="4" xfId="0" applyNumberFormat="1" applyFont="1" applyFill="1" applyBorder="1" applyAlignment="1">
      <alignment horizontal="left"/>
    </xf>
    <xf numFmtId="165" fontId="59" fillId="0" borderId="22" xfId="0" applyNumberFormat="1" applyFont="1" applyFill="1" applyBorder="1"/>
    <xf numFmtId="1" fontId="16" fillId="6" borderId="4" xfId="0" applyNumberFormat="1" applyFont="1" applyFill="1" applyBorder="1" applyAlignment="1">
      <alignment horizontal="center" wrapText="1"/>
    </xf>
    <xf numFmtId="2" fontId="26" fillId="6" borderId="4" xfId="0" applyNumberFormat="1" applyFont="1" applyFill="1" applyBorder="1" applyAlignment="1">
      <alignment horizontal="left"/>
    </xf>
    <xf numFmtId="165" fontId="27" fillId="6" borderId="22" xfId="0" applyNumberFormat="1" applyFont="1" applyFill="1" applyBorder="1"/>
    <xf numFmtId="164" fontId="27" fillId="6" borderId="24" xfId="0" applyNumberFormat="1" applyFont="1" applyFill="1" applyBorder="1"/>
    <xf numFmtId="0" fontId="28" fillId="6" borderId="4" xfId="0" applyFont="1" applyFill="1" applyBorder="1"/>
    <xf numFmtId="0" fontId="28" fillId="6" borderId="4" xfId="0" applyFont="1" applyFill="1" applyBorder="1" applyAlignment="1">
      <alignment horizontal="center"/>
    </xf>
    <xf numFmtId="2" fontId="28" fillId="6" borderId="4" xfId="0" applyNumberFormat="1" applyFont="1" applyFill="1" applyBorder="1" applyAlignment="1">
      <alignment horizontal="right"/>
    </xf>
    <xf numFmtId="16" fontId="28" fillId="6" borderId="4" xfId="0" applyNumberFormat="1" applyFont="1" applyFill="1" applyBorder="1"/>
    <xf numFmtId="0" fontId="28" fillId="6" borderId="4" xfId="0" applyFont="1" applyFill="1" applyBorder="1" applyAlignment="1">
      <alignment horizontal="right"/>
    </xf>
    <xf numFmtId="167" fontId="28" fillId="6" borderId="4" xfId="0" applyNumberFormat="1" applyFont="1" applyFill="1" applyBorder="1"/>
    <xf numFmtId="2" fontId="28" fillId="6" borderId="4" xfId="0" applyNumberFormat="1" applyFont="1" applyFill="1" applyBorder="1"/>
    <xf numFmtId="165" fontId="27" fillId="6" borderId="25" xfId="0" applyNumberFormat="1" applyFont="1" applyFill="1" applyBorder="1" applyAlignment="1">
      <alignment horizontal="center"/>
    </xf>
    <xf numFmtId="165" fontId="27" fillId="6" borderId="25" xfId="1" applyNumberFormat="1" applyFont="1" applyFill="1" applyBorder="1" applyAlignment="1">
      <alignment horizontal="center"/>
    </xf>
    <xf numFmtId="165" fontId="27" fillId="6" borderId="22" xfId="0" applyNumberFormat="1" applyFont="1" applyFill="1" applyBorder="1" applyAlignment="1">
      <alignment horizontal="right"/>
    </xf>
    <xf numFmtId="167" fontId="27" fillId="6" borderId="24" xfId="0" applyNumberFormat="1" applyFont="1" applyFill="1" applyBorder="1"/>
    <xf numFmtId="168" fontId="27" fillId="6" borderId="24" xfId="0" applyNumberFormat="1" applyFont="1" applyFill="1" applyBorder="1" applyAlignment="1">
      <alignment horizontal="right"/>
    </xf>
    <xf numFmtId="0" fontId="15" fillId="0" borderId="4" xfId="0" applyFont="1" applyFill="1" applyBorder="1"/>
    <xf numFmtId="1" fontId="33" fillId="0" borderId="18" xfId="0" applyNumberFormat="1" applyFont="1" applyFill="1" applyBorder="1" applyAlignment="1">
      <alignment horizontal="center" wrapText="1"/>
    </xf>
    <xf numFmtId="0" fontId="61" fillId="0" borderId="4" xfId="0" applyFont="1" applyFill="1" applyBorder="1" applyAlignment="1">
      <alignment horizontal="left"/>
    </xf>
    <xf numFmtId="164" fontId="57" fillId="0" borderId="4" xfId="0" applyNumberFormat="1" applyFont="1" applyFill="1" applyBorder="1" applyAlignment="1">
      <alignment horizontal="center"/>
    </xf>
    <xf numFmtId="164" fontId="55" fillId="0" borderId="4" xfId="0" applyNumberFormat="1" applyFont="1" applyFill="1" applyBorder="1" applyAlignment="1">
      <alignment horizontal="left"/>
    </xf>
    <xf numFmtId="165" fontId="60" fillId="0" borderId="22" xfId="0" applyNumberFormat="1" applyFont="1" applyFill="1" applyBorder="1"/>
    <xf numFmtId="164" fontId="55" fillId="0" borderId="22" xfId="0" applyNumberFormat="1" applyFont="1" applyFill="1" applyBorder="1" applyAlignment="1">
      <alignment horizontal="center"/>
    </xf>
    <xf numFmtId="164" fontId="55" fillId="0" borderId="23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4" fontId="45" fillId="7" borderId="10" xfId="0" applyNumberFormat="1" applyFont="1" applyFill="1" applyBorder="1" applyAlignment="1">
      <alignment horizontal="center" vertical="center"/>
    </xf>
    <xf numFmtId="4" fontId="45" fillId="7" borderId="40" xfId="0" applyNumberFormat="1" applyFont="1" applyFill="1" applyBorder="1" applyAlignment="1">
      <alignment horizontal="center" vertical="center"/>
    </xf>
    <xf numFmtId="4" fontId="45" fillId="7" borderId="1" xfId="0" applyNumberFormat="1" applyFont="1" applyFill="1" applyBorder="1" applyAlignment="1">
      <alignment horizontal="center" vertical="center"/>
    </xf>
    <xf numFmtId="4" fontId="45" fillId="7" borderId="41" xfId="0" applyNumberFormat="1" applyFont="1" applyFill="1" applyBorder="1" applyAlignment="1">
      <alignment horizontal="center" vertic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164" fontId="12" fillId="0" borderId="22" xfId="0" applyNumberFormat="1" applyFont="1" applyFill="1" applyBorder="1" applyAlignment="1">
      <alignment horizontal="center"/>
    </xf>
    <xf numFmtId="164" fontId="12" fillId="0" borderId="23" xfId="0" applyNumberFormat="1" applyFont="1" applyFill="1" applyBorder="1" applyAlignment="1">
      <alignment horizontal="center"/>
    </xf>
    <xf numFmtId="166" fontId="39" fillId="0" borderId="29" xfId="0" applyNumberFormat="1" applyFont="1" applyFill="1" applyBorder="1" applyAlignment="1">
      <alignment horizontal="right"/>
    </xf>
    <xf numFmtId="166" fontId="39" fillId="0" borderId="30" xfId="0" applyNumberFormat="1" applyFont="1" applyFill="1" applyBorder="1" applyAlignment="1">
      <alignment horizontal="right"/>
    </xf>
    <xf numFmtId="4" fontId="39" fillId="0" borderId="31" xfId="0" applyNumberFormat="1" applyFont="1" applyFill="1" applyBorder="1" applyAlignment="1">
      <alignment horizontal="right" vertical="center"/>
    </xf>
    <xf numFmtId="4" fontId="39" fillId="0" borderId="32" xfId="0" applyNumberFormat="1" applyFont="1" applyFill="1" applyBorder="1" applyAlignment="1">
      <alignment horizontal="right" vertical="center"/>
    </xf>
    <xf numFmtId="2" fontId="16" fillId="0" borderId="29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39" xfId="0" applyNumberFormat="1" applyFont="1" applyFill="1" applyBorder="1" applyAlignment="1">
      <alignment horizontal="right" vertic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2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53" fillId="12" borderId="29" xfId="0" applyNumberFormat="1" applyFont="1" applyFill="1" applyBorder="1" applyAlignment="1">
      <alignment horizontal="center"/>
    </xf>
    <xf numFmtId="164" fontId="53" fillId="12" borderId="35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00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B124"/>
  <sheetViews>
    <sheetView topLeftCell="J1" workbookViewId="0">
      <pane xSplit="4" ySplit="3" topLeftCell="N29" activePane="bottomRight" state="frozen"/>
      <selection activeCell="J1" sqref="J1"/>
      <selection pane="topRight" activeCell="N1" sqref="N1"/>
      <selection pane="bottomLeft" activeCell="J4" sqref="J4"/>
      <selection pane="bottomRight" activeCell="T44" sqref="T4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500" t="s">
        <v>37</v>
      </c>
      <c r="K1" s="500"/>
      <c r="L1" s="500"/>
      <c r="M1" s="500"/>
      <c r="N1" s="500"/>
      <c r="O1" s="500"/>
      <c r="P1" s="500"/>
      <c r="Q1" s="500"/>
      <c r="R1" s="6"/>
      <c r="S1" s="6"/>
      <c r="T1" s="6"/>
      <c r="U1" s="7">
        <v>1</v>
      </c>
      <c r="W1" s="9" t="s">
        <v>1</v>
      </c>
      <c r="X1" s="501"/>
      <c r="Y1" s="501"/>
      <c r="Z1" s="501"/>
      <c r="AA1" s="501"/>
      <c r="AB1" s="501"/>
      <c r="AC1" s="501"/>
      <c r="AD1" s="10" t="e">
        <f>#REF!+1</f>
        <v>#REF!</v>
      </c>
      <c r="AF1" s="499" t="e">
        <f>#REF!</f>
        <v>#REF!</v>
      </c>
      <c r="AG1" s="499"/>
      <c r="AH1" s="499"/>
      <c r="AI1" s="499"/>
      <c r="AJ1" s="499"/>
      <c r="AK1" s="499"/>
      <c r="AL1" s="499"/>
      <c r="AM1" s="10" t="e">
        <f>AD1+1</f>
        <v>#REF!</v>
      </c>
      <c r="AO1" s="499" t="e">
        <f>AF1</f>
        <v>#REF!</v>
      </c>
      <c r="AP1" s="499"/>
      <c r="AQ1" s="499"/>
      <c r="AR1" s="499"/>
      <c r="AS1" s="499"/>
      <c r="AT1" s="499"/>
      <c r="AU1" s="499"/>
      <c r="AV1" s="10" t="e">
        <f>AM1+1</f>
        <v>#REF!</v>
      </c>
      <c r="AX1" s="499" t="e">
        <f>AO1</f>
        <v>#REF!</v>
      </c>
      <c r="AY1" s="499"/>
      <c r="AZ1" s="499"/>
      <c r="BA1" s="499"/>
      <c r="BB1" s="499"/>
      <c r="BC1" s="499"/>
      <c r="BD1" s="499"/>
      <c r="BE1" s="10" t="e">
        <f>AV1+1</f>
        <v>#REF!</v>
      </c>
      <c r="BG1" s="499" t="e">
        <f>AX1</f>
        <v>#REF!</v>
      </c>
      <c r="BH1" s="499"/>
      <c r="BI1" s="499"/>
      <c r="BJ1" s="499"/>
      <c r="BK1" s="499"/>
      <c r="BL1" s="499"/>
      <c r="BM1" s="499"/>
      <c r="BN1" s="10" t="e">
        <f>BE1+1</f>
        <v>#REF!</v>
      </c>
      <c r="BP1" s="499" t="e">
        <f>BG1</f>
        <v>#REF!</v>
      </c>
      <c r="BQ1" s="499"/>
      <c r="BR1" s="499"/>
      <c r="BS1" s="499"/>
      <c r="BT1" s="499"/>
      <c r="BU1" s="499"/>
      <c r="BV1" s="499"/>
      <c r="BW1" s="10" t="e">
        <f>BN1+1</f>
        <v>#REF!</v>
      </c>
      <c r="BY1" s="499" t="e">
        <f>BP1</f>
        <v>#REF!</v>
      </c>
      <c r="BZ1" s="499"/>
      <c r="CA1" s="499"/>
      <c r="CB1" s="499"/>
      <c r="CC1" s="499"/>
      <c r="CD1" s="499"/>
      <c r="CE1" s="499"/>
      <c r="CF1" s="10" t="e">
        <f>BW1+1</f>
        <v>#REF!</v>
      </c>
      <c r="CH1" s="499" t="e">
        <f>BY1</f>
        <v>#REF!</v>
      </c>
      <c r="CI1" s="499"/>
      <c r="CJ1" s="499"/>
      <c r="CK1" s="499"/>
      <c r="CL1" s="499"/>
      <c r="CM1" s="499"/>
      <c r="CN1" s="499"/>
      <c r="CO1" s="10" t="e">
        <f>CF1+1</f>
        <v>#REF!</v>
      </c>
      <c r="CQ1" s="499" t="e">
        <f>CH1</f>
        <v>#REF!</v>
      </c>
      <c r="CR1" s="499"/>
      <c r="CS1" s="499"/>
      <c r="CT1" s="499"/>
      <c r="CU1" s="499"/>
      <c r="CV1" s="499"/>
      <c r="CW1" s="499"/>
      <c r="CX1" s="10" t="e">
        <f>CO1+1</f>
        <v>#REF!</v>
      </c>
      <c r="CZ1" s="499" t="e">
        <f>CQ1</f>
        <v>#REF!</v>
      </c>
      <c r="DA1" s="499"/>
      <c r="DB1" s="499"/>
      <c r="DC1" s="499"/>
      <c r="DD1" s="499"/>
      <c r="DE1" s="499"/>
      <c r="DF1" s="499"/>
      <c r="DG1" s="10" t="e">
        <f>CX1+1</f>
        <v>#REF!</v>
      </c>
      <c r="DI1" s="499" t="e">
        <f>CZ1</f>
        <v>#REF!</v>
      </c>
      <c r="DJ1" s="499"/>
      <c r="DK1" s="499"/>
      <c r="DL1" s="499"/>
      <c r="DM1" s="499"/>
      <c r="DN1" s="499"/>
      <c r="DO1" s="499"/>
      <c r="DP1" s="10" t="e">
        <f>DG1+1</f>
        <v>#REF!</v>
      </c>
      <c r="DR1" s="499" t="e">
        <f>DI1</f>
        <v>#REF!</v>
      </c>
      <c r="DS1" s="499"/>
      <c r="DT1" s="499"/>
      <c r="DU1" s="499"/>
      <c r="DV1" s="499"/>
      <c r="DW1" s="499"/>
      <c r="DX1" s="499"/>
      <c r="DY1" s="10" t="e">
        <f>DP1+1</f>
        <v>#REF!</v>
      </c>
      <c r="EA1" s="499" t="e">
        <f>DR1</f>
        <v>#REF!</v>
      </c>
      <c r="EB1" s="499"/>
      <c r="EC1" s="499"/>
      <c r="ED1" s="499"/>
      <c r="EE1" s="499"/>
      <c r="EF1" s="499"/>
      <c r="EG1" s="499"/>
      <c r="EH1" s="10" t="e">
        <f>DY1+1</f>
        <v>#REF!</v>
      </c>
      <c r="EJ1" s="499" t="e">
        <f>EA1</f>
        <v>#REF!</v>
      </c>
      <c r="EK1" s="499"/>
      <c r="EL1" s="499"/>
      <c r="EM1" s="499"/>
      <c r="EN1" s="499"/>
      <c r="EO1" s="499"/>
      <c r="EP1" s="499"/>
      <c r="EQ1" s="10" t="e">
        <f>EH1+1</f>
        <v>#REF!</v>
      </c>
      <c r="ES1" s="499" t="e">
        <f>EJ1</f>
        <v>#REF!</v>
      </c>
      <c r="ET1" s="499"/>
      <c r="EU1" s="499"/>
      <c r="EV1" s="499"/>
      <c r="EW1" s="499"/>
      <c r="EX1" s="499"/>
      <c r="EY1" s="499"/>
      <c r="EZ1" s="10" t="e">
        <f>EQ1+1</f>
        <v>#REF!</v>
      </c>
      <c r="FB1" s="499" t="e">
        <f>ES1</f>
        <v>#REF!</v>
      </c>
      <c r="FC1" s="499"/>
      <c r="FD1" s="499"/>
      <c r="FE1" s="499"/>
      <c r="FF1" s="499"/>
      <c r="FG1" s="499"/>
      <c r="FH1" s="499"/>
      <c r="FI1" s="10" t="e">
        <f>EZ1+1</f>
        <v>#REF!</v>
      </c>
      <c r="FK1" s="499" t="e">
        <f>FB1</f>
        <v>#REF!</v>
      </c>
      <c r="FL1" s="499"/>
      <c r="FM1" s="499"/>
      <c r="FN1" s="499"/>
      <c r="FO1" s="499"/>
      <c r="FP1" s="499"/>
      <c r="FQ1" s="499"/>
      <c r="FR1" s="10" t="e">
        <f>FI1+1</f>
        <v>#REF!</v>
      </c>
      <c r="FT1" s="499" t="e">
        <f>FK1</f>
        <v>#REF!</v>
      </c>
      <c r="FU1" s="499"/>
      <c r="FV1" s="499"/>
      <c r="FW1" s="499"/>
      <c r="FX1" s="499"/>
      <c r="FY1" s="499"/>
      <c r="FZ1" s="499"/>
      <c r="GA1" s="10" t="e">
        <f>FR1+1</f>
        <v>#REF!</v>
      </c>
      <c r="GC1" s="499" t="e">
        <f>FT1</f>
        <v>#REF!</v>
      </c>
      <c r="GD1" s="499"/>
      <c r="GE1" s="499"/>
      <c r="GF1" s="499"/>
      <c r="GG1" s="499"/>
      <c r="GH1" s="499"/>
      <c r="GI1" s="499"/>
      <c r="GJ1" s="10" t="e">
        <f>GA1+1</f>
        <v>#REF!</v>
      </c>
      <c r="GL1" s="499" t="e">
        <f>GC1</f>
        <v>#REF!</v>
      </c>
      <c r="GM1" s="499"/>
      <c r="GN1" s="499"/>
      <c r="GO1" s="499"/>
      <c r="GP1" s="499"/>
      <c r="GQ1" s="499"/>
      <c r="GR1" s="499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65</v>
      </c>
      <c r="K4" s="85" t="s">
        <v>44</v>
      </c>
      <c r="L4" s="148">
        <v>20780</v>
      </c>
      <c r="M4" s="87">
        <v>43103</v>
      </c>
      <c r="N4" s="88" t="s">
        <v>66</v>
      </c>
      <c r="O4" s="107">
        <v>25470</v>
      </c>
      <c r="P4" s="76">
        <f t="shared" ref="P4:P84" si="0">O4-L4</f>
        <v>4690</v>
      </c>
      <c r="Q4" s="322">
        <v>30</v>
      </c>
      <c r="R4" s="441"/>
      <c r="S4" s="441"/>
      <c r="T4" s="45">
        <f t="shared" ref="T4:T5" si="1">Q4*O4</f>
        <v>764100</v>
      </c>
      <c r="U4" s="437" t="s">
        <v>67</v>
      </c>
      <c r="V4" s="446">
        <v>43117</v>
      </c>
      <c r="W4" s="438">
        <v>18850</v>
      </c>
      <c r="X4" s="57"/>
      <c r="Y4" s="57"/>
      <c r="Z4" s="57"/>
      <c r="AA4" s="57"/>
      <c r="AB4" s="57"/>
      <c r="AC4" s="58"/>
      <c r="AD4" s="62"/>
      <c r="AE4" s="60"/>
      <c r="AF4" s="57"/>
      <c r="AG4" s="57"/>
      <c r="AH4" s="57"/>
      <c r="AI4" s="57"/>
      <c r="AJ4" s="57"/>
      <c r="AK4" s="57"/>
      <c r="AL4" s="61"/>
      <c r="AM4" s="62"/>
      <c r="AN4" s="60"/>
      <c r="AO4" s="57"/>
      <c r="AP4" s="57"/>
      <c r="AQ4" s="57"/>
      <c r="AR4" s="57"/>
      <c r="AS4" s="57"/>
      <c r="AT4" s="57"/>
      <c r="AU4" s="61"/>
      <c r="AV4" s="62"/>
      <c r="AW4" s="60"/>
      <c r="AX4" s="57"/>
      <c r="AY4" s="57"/>
      <c r="AZ4" s="57"/>
      <c r="BA4" s="57"/>
      <c r="BB4" s="57"/>
      <c r="BC4" s="57"/>
      <c r="BD4" s="61"/>
      <c r="BE4" s="62"/>
      <c r="BF4" s="60"/>
      <c r="BG4" s="57"/>
      <c r="BH4" s="57"/>
      <c r="BI4" s="57"/>
      <c r="BJ4" s="57"/>
      <c r="BK4" s="57"/>
      <c r="BL4" s="57"/>
      <c r="BM4" s="62"/>
      <c r="BN4" s="62"/>
      <c r="BO4" s="60"/>
      <c r="BP4" s="57"/>
      <c r="BQ4" s="57"/>
      <c r="BR4" s="57"/>
      <c r="BS4" s="57"/>
      <c r="BT4" s="57"/>
      <c r="BU4" s="57"/>
      <c r="BV4" s="62"/>
      <c r="BW4" s="62"/>
      <c r="BX4" s="60"/>
      <c r="BY4" s="57"/>
      <c r="BZ4" s="57"/>
      <c r="CA4" s="57"/>
      <c r="CB4" s="57"/>
      <c r="CC4" s="57"/>
      <c r="CD4" s="57"/>
      <c r="CE4" s="62"/>
      <c r="CF4" s="62"/>
      <c r="CG4" s="60"/>
      <c r="CH4" s="57"/>
      <c r="CI4" s="57"/>
      <c r="CJ4" s="57"/>
      <c r="CK4" s="57"/>
      <c r="CL4" s="57"/>
      <c r="CM4" s="57"/>
      <c r="CN4" s="61"/>
      <c r="CO4" s="62"/>
      <c r="CP4" s="60"/>
      <c r="CQ4" s="57"/>
      <c r="CR4" s="57"/>
      <c r="CS4" s="57"/>
      <c r="CT4" s="57"/>
      <c r="CU4" s="57"/>
      <c r="CV4" s="57"/>
      <c r="CW4" s="62"/>
      <c r="CX4" s="62"/>
      <c r="CY4" s="60"/>
      <c r="CZ4" s="57"/>
      <c r="DA4" s="57"/>
      <c r="DB4" s="57"/>
      <c r="DC4" s="57"/>
      <c r="DD4" s="57"/>
      <c r="DE4" s="57"/>
      <c r="DF4" s="62"/>
      <c r="DG4" s="62"/>
      <c r="DH4" s="60"/>
      <c r="DI4" s="57"/>
      <c r="DJ4" s="57"/>
      <c r="DK4" s="57"/>
      <c r="DL4" s="57"/>
      <c r="DM4" s="57"/>
      <c r="DN4" s="57"/>
      <c r="DO4" s="62"/>
      <c r="DP4" s="62"/>
      <c r="DQ4" s="60"/>
      <c r="DR4" s="57"/>
      <c r="DS4" s="57"/>
      <c r="DT4" s="57"/>
      <c r="DU4" s="57"/>
      <c r="DV4" s="57"/>
      <c r="DW4" s="57"/>
      <c r="DX4" s="62"/>
      <c r="DY4" s="62"/>
      <c r="DZ4" s="60"/>
      <c r="EA4" s="57"/>
      <c r="EB4" s="57"/>
      <c r="EC4" s="57"/>
      <c r="ED4" s="57"/>
      <c r="EE4" s="57"/>
      <c r="EF4" s="57"/>
      <c r="EG4" s="62"/>
      <c r="EH4" s="62"/>
      <c r="EI4" s="60"/>
      <c r="EJ4" s="57"/>
      <c r="EK4" s="57"/>
      <c r="EL4" s="57"/>
      <c r="EM4" s="57"/>
      <c r="EN4" s="57"/>
      <c r="EO4" s="57"/>
      <c r="EP4" s="62"/>
      <c r="EQ4" s="62"/>
      <c r="ER4" s="60"/>
      <c r="ES4" s="57"/>
      <c r="ET4" s="57"/>
      <c r="EU4" s="57"/>
      <c r="EV4" s="57"/>
      <c r="EW4" s="57"/>
      <c r="EX4" s="57"/>
      <c r="EY4" s="62"/>
      <c r="EZ4" s="62"/>
      <c r="FA4" s="60"/>
      <c r="FB4" s="57"/>
      <c r="FC4" s="57"/>
      <c r="FD4" s="57"/>
      <c r="FE4" s="57"/>
      <c r="FF4" s="57"/>
      <c r="FG4" s="57"/>
      <c r="FH4" s="62"/>
      <c r="FI4" s="62"/>
      <c r="FJ4" s="60"/>
      <c r="FK4" s="57"/>
      <c r="FL4" s="57"/>
      <c r="FM4" s="57"/>
      <c r="FN4" s="57"/>
      <c r="FO4" s="57"/>
      <c r="FP4" s="57"/>
      <c r="FQ4" s="62"/>
      <c r="FR4" s="62"/>
      <c r="FS4" s="60"/>
      <c r="FT4" s="57"/>
      <c r="FU4" s="57"/>
      <c r="FV4" s="57"/>
      <c r="FW4" s="57"/>
      <c r="FX4" s="57"/>
      <c r="FY4" s="57"/>
      <c r="FZ4" s="62"/>
      <c r="GA4" s="62"/>
      <c r="GB4" s="60"/>
      <c r="GC4" s="57"/>
      <c r="GD4" s="57"/>
      <c r="GE4" s="57"/>
      <c r="GF4" s="57"/>
      <c r="GG4" s="57"/>
      <c r="GH4" s="57"/>
      <c r="GI4" s="62"/>
      <c r="GJ4" s="62"/>
      <c r="GK4" s="60"/>
      <c r="GL4" s="57"/>
      <c r="GM4" s="57"/>
      <c r="GN4" s="57"/>
      <c r="GO4" s="57"/>
      <c r="GP4" s="57"/>
      <c r="GQ4" s="57"/>
      <c r="GR4" s="62"/>
      <c r="GS4" s="62"/>
      <c r="GT4" s="450">
        <v>43117</v>
      </c>
      <c r="GU4" s="439"/>
      <c r="GV4" s="440"/>
      <c r="GW4" s="37"/>
      <c r="GX4" s="37"/>
      <c r="GY4" s="38"/>
      <c r="GZ4" s="83"/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4" t="s">
        <v>26</v>
      </c>
      <c r="K5" s="85" t="s">
        <v>45</v>
      </c>
      <c r="L5" s="148"/>
      <c r="M5" s="87">
        <v>43103</v>
      </c>
      <c r="N5" s="88" t="s">
        <v>68</v>
      </c>
      <c r="O5" s="107">
        <v>1025</v>
      </c>
      <c r="P5" s="76">
        <f t="shared" si="0"/>
        <v>1025</v>
      </c>
      <c r="Q5" s="322">
        <v>30</v>
      </c>
      <c r="R5" s="90"/>
      <c r="S5" s="90"/>
      <c r="T5" s="45">
        <f t="shared" si="1"/>
        <v>30750</v>
      </c>
      <c r="U5" s="445" t="s">
        <v>67</v>
      </c>
      <c r="V5" s="447">
        <v>43117</v>
      </c>
      <c r="W5" s="448">
        <v>754</v>
      </c>
      <c r="X5" s="21"/>
      <c r="Y5" s="21"/>
      <c r="Z5" s="21"/>
      <c r="AA5" s="21"/>
      <c r="AB5" s="21"/>
      <c r="AC5" s="95"/>
      <c r="AD5" s="23"/>
      <c r="AE5" s="18"/>
      <c r="AF5" s="21"/>
      <c r="AG5" s="21"/>
      <c r="AH5" s="21"/>
      <c r="AI5" s="21"/>
      <c r="AJ5" s="21"/>
      <c r="AK5" s="21"/>
      <c r="AL5" s="449"/>
      <c r="AM5" s="23"/>
      <c r="AN5" s="18"/>
      <c r="AO5" s="21"/>
      <c r="AP5" s="21"/>
      <c r="AQ5" s="21"/>
      <c r="AR5" s="21"/>
      <c r="AS5" s="21"/>
      <c r="AT5" s="21"/>
      <c r="AU5" s="449"/>
      <c r="AV5" s="23"/>
      <c r="AW5" s="18"/>
      <c r="AX5" s="21"/>
      <c r="AY5" s="21"/>
      <c r="AZ5" s="21"/>
      <c r="BA5" s="21"/>
      <c r="BB5" s="21"/>
      <c r="BC5" s="21"/>
      <c r="BD5" s="449"/>
      <c r="BE5" s="23"/>
      <c r="BF5" s="18"/>
      <c r="BG5" s="21"/>
      <c r="BH5" s="21"/>
      <c r="BI5" s="21"/>
      <c r="BJ5" s="21"/>
      <c r="BK5" s="21"/>
      <c r="BL5" s="21"/>
      <c r="BM5" s="23"/>
      <c r="BN5" s="23"/>
      <c r="BO5" s="18"/>
      <c r="BP5" s="21"/>
      <c r="BQ5" s="21"/>
      <c r="BR5" s="21"/>
      <c r="BS5" s="21"/>
      <c r="BT5" s="21"/>
      <c r="BU5" s="21"/>
      <c r="BV5" s="23"/>
      <c r="BW5" s="23"/>
      <c r="BX5" s="18"/>
      <c r="BY5" s="21"/>
      <c r="BZ5" s="21"/>
      <c r="CA5" s="21"/>
      <c r="CB5" s="21"/>
      <c r="CC5" s="21"/>
      <c r="CD5" s="21"/>
      <c r="CE5" s="23"/>
      <c r="CF5" s="23"/>
      <c r="CG5" s="18"/>
      <c r="CH5" s="21"/>
      <c r="CI5" s="21"/>
      <c r="CJ5" s="21"/>
      <c r="CK5" s="21"/>
      <c r="CL5" s="21"/>
      <c r="CM5" s="21"/>
      <c r="CN5" s="449"/>
      <c r="CO5" s="23"/>
      <c r="CP5" s="18"/>
      <c r="CQ5" s="21"/>
      <c r="CR5" s="21"/>
      <c r="CS5" s="21"/>
      <c r="CT5" s="21"/>
      <c r="CU5" s="21"/>
      <c r="CV5" s="21"/>
      <c r="CW5" s="23"/>
      <c r="CX5" s="23"/>
      <c r="CY5" s="18"/>
      <c r="CZ5" s="21"/>
      <c r="DA5" s="21"/>
      <c r="DB5" s="21"/>
      <c r="DC5" s="21"/>
      <c r="DD5" s="21"/>
      <c r="DE5" s="21"/>
      <c r="DF5" s="23"/>
      <c r="DG5" s="23"/>
      <c r="DH5" s="18"/>
      <c r="DI5" s="21"/>
      <c r="DJ5" s="21"/>
      <c r="DK5" s="21"/>
      <c r="DL5" s="21"/>
      <c r="DM5" s="21"/>
      <c r="DN5" s="21"/>
      <c r="DO5" s="23"/>
      <c r="DP5" s="23"/>
      <c r="DQ5" s="18"/>
      <c r="DR5" s="21"/>
      <c r="DS5" s="21"/>
      <c r="DT5" s="21"/>
      <c r="DU5" s="21"/>
      <c r="DV5" s="21"/>
      <c r="DW5" s="21"/>
      <c r="DX5" s="23"/>
      <c r="DY5" s="23"/>
      <c r="DZ5" s="18"/>
      <c r="EA5" s="21"/>
      <c r="EB5" s="21"/>
      <c r="EC5" s="21"/>
      <c r="ED5" s="21"/>
      <c r="EE5" s="21"/>
      <c r="EF5" s="21"/>
      <c r="EG5" s="23"/>
      <c r="EH5" s="23"/>
      <c r="EI5" s="18"/>
      <c r="EJ5" s="21"/>
      <c r="EK5" s="21"/>
      <c r="EL5" s="21"/>
      <c r="EM5" s="21"/>
      <c r="EN5" s="21"/>
      <c r="EO5" s="21"/>
      <c r="EP5" s="23"/>
      <c r="EQ5" s="23"/>
      <c r="ER5" s="18"/>
      <c r="ES5" s="21"/>
      <c r="ET5" s="21"/>
      <c r="EU5" s="21"/>
      <c r="EV5" s="21"/>
      <c r="EW5" s="21"/>
      <c r="EX5" s="21"/>
      <c r="EY5" s="23"/>
      <c r="EZ5" s="23"/>
      <c r="FA5" s="18"/>
      <c r="FB5" s="21"/>
      <c r="FC5" s="21"/>
      <c r="FD5" s="21"/>
      <c r="FE5" s="21"/>
      <c r="FF5" s="21"/>
      <c r="FG5" s="21"/>
      <c r="FH5" s="23"/>
      <c r="FI5" s="23"/>
      <c r="FJ5" s="18"/>
      <c r="FK5" s="21"/>
      <c r="FL5" s="21"/>
      <c r="FM5" s="21"/>
      <c r="FN5" s="21"/>
      <c r="FO5" s="21"/>
      <c r="FP5" s="21"/>
      <c r="FQ5" s="23"/>
      <c r="FR5" s="23"/>
      <c r="FS5" s="18"/>
      <c r="FT5" s="21"/>
      <c r="FU5" s="21"/>
      <c r="FV5" s="21"/>
      <c r="FW5" s="21"/>
      <c r="FX5" s="21"/>
      <c r="FY5" s="21"/>
      <c r="FZ5" s="23"/>
      <c r="GA5" s="23"/>
      <c r="GB5" s="18"/>
      <c r="GC5" s="21"/>
      <c r="GD5" s="21"/>
      <c r="GE5" s="21"/>
      <c r="GF5" s="21"/>
      <c r="GG5" s="21"/>
      <c r="GH5" s="21"/>
      <c r="GI5" s="23"/>
      <c r="GJ5" s="23"/>
      <c r="GK5" s="18"/>
      <c r="GL5" s="21"/>
      <c r="GM5" s="21"/>
      <c r="GN5" s="21"/>
      <c r="GO5" s="21"/>
      <c r="GP5" s="21"/>
      <c r="GQ5" s="21"/>
      <c r="GR5" s="23"/>
      <c r="GS5" s="23"/>
      <c r="GT5" s="451">
        <v>43117</v>
      </c>
      <c r="GU5" s="439"/>
      <c r="GV5" s="440"/>
      <c r="GW5" s="37"/>
      <c r="GX5" s="37"/>
      <c r="GY5" s="38"/>
      <c r="GZ5" s="83"/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70" t="s">
        <v>26</v>
      </c>
      <c r="K6" s="71" t="s">
        <v>27</v>
      </c>
      <c r="L6" s="72">
        <v>11120</v>
      </c>
      <c r="M6" s="73">
        <v>43104</v>
      </c>
      <c r="N6" s="74" t="s">
        <v>70</v>
      </c>
      <c r="O6" s="75">
        <v>14180</v>
      </c>
      <c r="P6" s="76">
        <f t="shared" si="0"/>
        <v>3060</v>
      </c>
      <c r="Q6" s="77">
        <v>30</v>
      </c>
      <c r="R6" s="78"/>
      <c r="S6" s="78"/>
      <c r="T6" s="45">
        <f>Q6*O6</f>
        <v>425400</v>
      </c>
      <c r="U6" s="91" t="s">
        <v>67</v>
      </c>
      <c r="V6" s="92">
        <v>43118</v>
      </c>
      <c r="W6" s="93">
        <v>9802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43118</v>
      </c>
      <c r="GU6" s="80"/>
      <c r="GV6" s="81">
        <v>17584</v>
      </c>
      <c r="GW6" s="82" t="s">
        <v>52</v>
      </c>
      <c r="GX6" s="37"/>
      <c r="GY6" s="38"/>
      <c r="GZ6" s="83"/>
    </row>
    <row r="7" spans="1:210" x14ac:dyDescent="0.25">
      <c r="B7" s="40"/>
      <c r="C7" s="40"/>
      <c r="D7" s="41"/>
      <c r="E7" s="42"/>
      <c r="F7" s="43"/>
      <c r="G7" s="44"/>
      <c r="H7" s="45"/>
      <c r="I7" s="46"/>
      <c r="J7" s="84" t="s">
        <v>33</v>
      </c>
      <c r="K7" s="85" t="s">
        <v>29</v>
      </c>
      <c r="L7" s="86">
        <v>17230</v>
      </c>
      <c r="M7" s="87">
        <v>43104</v>
      </c>
      <c r="N7" s="88" t="s">
        <v>69</v>
      </c>
      <c r="O7" s="89">
        <v>21535</v>
      </c>
      <c r="P7" s="76">
        <f t="shared" si="0"/>
        <v>4305</v>
      </c>
      <c r="Q7" s="80">
        <v>30</v>
      </c>
      <c r="R7" s="90"/>
      <c r="S7" s="90"/>
      <c r="T7" s="45">
        <f>Q7*O7</f>
        <v>646050</v>
      </c>
      <c r="U7" s="91" t="s">
        <v>67</v>
      </c>
      <c r="V7" s="92">
        <v>43118</v>
      </c>
      <c r="W7" s="93">
        <v>15080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43117</v>
      </c>
      <c r="GU7" s="99"/>
      <c r="GV7" s="100"/>
      <c r="GW7" s="101"/>
      <c r="GX7" s="101"/>
      <c r="GY7" s="102"/>
      <c r="GZ7" s="103"/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84" t="s">
        <v>28</v>
      </c>
      <c r="K8" s="85" t="s">
        <v>29</v>
      </c>
      <c r="L8" s="86">
        <v>16180</v>
      </c>
      <c r="M8" s="87">
        <v>43105</v>
      </c>
      <c r="N8" s="88" t="s">
        <v>72</v>
      </c>
      <c r="O8" s="89">
        <v>19730</v>
      </c>
      <c r="P8" s="76">
        <f t="shared" si="0"/>
        <v>3550</v>
      </c>
      <c r="Q8" s="80">
        <v>30</v>
      </c>
      <c r="R8" s="90"/>
      <c r="S8" s="90"/>
      <c r="T8" s="45">
        <f t="shared" ref="T8:T86" si="2">Q8*O8</f>
        <v>591900</v>
      </c>
      <c r="U8" s="91" t="s">
        <v>67</v>
      </c>
      <c r="V8" s="92">
        <v>43119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43119</v>
      </c>
      <c r="GU8" s="99"/>
      <c r="GV8" s="104">
        <v>22176</v>
      </c>
      <c r="GW8" s="101" t="s">
        <v>54</v>
      </c>
      <c r="GX8" s="101"/>
      <c r="GY8" s="102"/>
      <c r="GZ8" s="103"/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5" t="s">
        <v>26</v>
      </c>
      <c r="K9" s="85" t="s">
        <v>30</v>
      </c>
      <c r="L9" s="106">
        <v>10520</v>
      </c>
      <c r="M9" s="87">
        <v>43105</v>
      </c>
      <c r="N9" s="88" t="s">
        <v>71</v>
      </c>
      <c r="O9" s="107">
        <v>13795</v>
      </c>
      <c r="P9" s="76">
        <f t="shared" si="0"/>
        <v>3275</v>
      </c>
      <c r="Q9" s="99">
        <v>30</v>
      </c>
      <c r="R9" s="90"/>
      <c r="S9" s="90"/>
      <c r="T9" s="45">
        <f t="shared" si="2"/>
        <v>413850</v>
      </c>
      <c r="U9" s="108" t="s">
        <v>67</v>
      </c>
      <c r="V9" s="109">
        <v>43119</v>
      </c>
      <c r="W9" s="110">
        <v>9802</v>
      </c>
      <c r="X9" s="111"/>
      <c r="Y9" s="111"/>
      <c r="Z9" s="111"/>
      <c r="AA9" s="111"/>
      <c r="AB9" s="111"/>
      <c r="AC9" s="95"/>
      <c r="AD9" s="96"/>
      <c r="AE9" s="112"/>
      <c r="AF9" s="111"/>
      <c r="AG9" s="111"/>
      <c r="AH9" s="111"/>
      <c r="AI9" s="111"/>
      <c r="AJ9" s="111"/>
      <c r="AK9" s="111"/>
      <c r="AL9" s="95"/>
      <c r="AM9" s="96"/>
      <c r="AN9" s="112"/>
      <c r="AO9" s="111"/>
      <c r="AP9" s="111"/>
      <c r="AQ9" s="111"/>
      <c r="AR9" s="111"/>
      <c r="AS9" s="111"/>
      <c r="AT9" s="111"/>
      <c r="AU9" s="95"/>
      <c r="AV9" s="96"/>
      <c r="AW9" s="112"/>
      <c r="AX9" s="111"/>
      <c r="AY9" s="111"/>
      <c r="AZ9" s="111"/>
      <c r="BA9" s="111"/>
      <c r="BB9" s="111"/>
      <c r="BC9" s="111"/>
      <c r="BD9" s="95"/>
      <c r="BE9" s="96"/>
      <c r="BF9" s="112"/>
      <c r="BG9" s="111"/>
      <c r="BH9" s="111"/>
      <c r="BI9" s="111"/>
      <c r="BJ9" s="111"/>
      <c r="BK9" s="111"/>
      <c r="BL9" s="111"/>
      <c r="BM9" s="96"/>
      <c r="BN9" s="96"/>
      <c r="BO9" s="112"/>
      <c r="BP9" s="111"/>
      <c r="BQ9" s="111"/>
      <c r="BR9" s="111"/>
      <c r="BS9" s="111"/>
      <c r="BT9" s="111"/>
      <c r="BU9" s="111"/>
      <c r="BV9" s="96"/>
      <c r="BW9" s="96"/>
      <c r="BX9" s="112"/>
      <c r="BY9" s="111"/>
      <c r="BZ9" s="111"/>
      <c r="CA9" s="111"/>
      <c r="CB9" s="111"/>
      <c r="CC9" s="111"/>
      <c r="CD9" s="111"/>
      <c r="CE9" s="96"/>
      <c r="CF9" s="96"/>
      <c r="CG9" s="112"/>
      <c r="CH9" s="111"/>
      <c r="CI9" s="111"/>
      <c r="CJ9" s="111"/>
      <c r="CK9" s="111"/>
      <c r="CL9" s="111"/>
      <c r="CM9" s="111"/>
      <c r="CN9" s="95"/>
      <c r="CO9" s="96"/>
      <c r="CP9" s="112"/>
      <c r="CQ9" s="111"/>
      <c r="CR9" s="111"/>
      <c r="CS9" s="111"/>
      <c r="CT9" s="111"/>
      <c r="CU9" s="111"/>
      <c r="CV9" s="111"/>
      <c r="CW9" s="96"/>
      <c r="CX9" s="96"/>
      <c r="CY9" s="112"/>
      <c r="CZ9" s="111"/>
      <c r="DA9" s="111"/>
      <c r="DB9" s="111"/>
      <c r="DC9" s="111"/>
      <c r="DD9" s="111"/>
      <c r="DE9" s="111"/>
      <c r="DF9" s="96"/>
      <c r="DG9" s="96"/>
      <c r="DH9" s="112"/>
      <c r="DI9" s="111"/>
      <c r="DJ9" s="111"/>
      <c r="DK9" s="111"/>
      <c r="DL9" s="111"/>
      <c r="DM9" s="111"/>
      <c r="DN9" s="111"/>
      <c r="DO9" s="96"/>
      <c r="DP9" s="96"/>
      <c r="DQ9" s="112"/>
      <c r="DR9" s="111"/>
      <c r="DS9" s="111"/>
      <c r="DT9" s="111"/>
      <c r="DU9" s="111"/>
      <c r="DV9" s="111"/>
      <c r="DW9" s="111"/>
      <c r="DX9" s="96"/>
      <c r="DY9" s="96"/>
      <c r="DZ9" s="112"/>
      <c r="EA9" s="111"/>
      <c r="EB9" s="111"/>
      <c r="EC9" s="111"/>
      <c r="ED9" s="111"/>
      <c r="EE9" s="111"/>
      <c r="EF9" s="111"/>
      <c r="EG9" s="96"/>
      <c r="EH9" s="96"/>
      <c r="EI9" s="112"/>
      <c r="EJ9" s="111"/>
      <c r="EK9" s="111"/>
      <c r="EL9" s="111"/>
      <c r="EM9" s="111"/>
      <c r="EN9" s="111"/>
      <c r="EO9" s="111"/>
      <c r="EP9" s="96"/>
      <c r="EQ9" s="96"/>
      <c r="ER9" s="112"/>
      <c r="ES9" s="111"/>
      <c r="ET9" s="111"/>
      <c r="EU9" s="111"/>
      <c r="EV9" s="111"/>
      <c r="EW9" s="111"/>
      <c r="EX9" s="111"/>
      <c r="EY9" s="96"/>
      <c r="EZ9" s="96"/>
      <c r="FA9" s="112"/>
      <c r="FB9" s="111"/>
      <c r="FC9" s="111"/>
      <c r="FD9" s="111"/>
      <c r="FE9" s="111"/>
      <c r="FF9" s="111"/>
      <c r="FG9" s="111"/>
      <c r="FH9" s="96"/>
      <c r="FI9" s="96"/>
      <c r="FJ9" s="112"/>
      <c r="FK9" s="111"/>
      <c r="FL9" s="111"/>
      <c r="FM9" s="111"/>
      <c r="FN9" s="111"/>
      <c r="FO9" s="111"/>
      <c r="FP9" s="111"/>
      <c r="FQ9" s="96"/>
      <c r="FR9" s="96"/>
      <c r="FS9" s="112"/>
      <c r="FT9" s="111"/>
      <c r="FU9" s="111"/>
      <c r="FV9" s="111"/>
      <c r="FW9" s="111"/>
      <c r="FX9" s="111"/>
      <c r="FY9" s="111"/>
      <c r="FZ9" s="96"/>
      <c r="GA9" s="96"/>
      <c r="GB9" s="112"/>
      <c r="GC9" s="111"/>
      <c r="GD9" s="111"/>
      <c r="GE9" s="111"/>
      <c r="GF9" s="111"/>
      <c r="GG9" s="111"/>
      <c r="GH9" s="111"/>
      <c r="GI9" s="96"/>
      <c r="GJ9" s="96"/>
      <c r="GK9" s="112"/>
      <c r="GL9" s="111"/>
      <c r="GM9" s="111"/>
      <c r="GN9" s="111"/>
      <c r="GO9" s="111"/>
      <c r="GP9" s="111"/>
      <c r="GQ9" s="111"/>
      <c r="GR9" s="96"/>
      <c r="GS9" s="96"/>
      <c r="GT9" s="113">
        <v>43119</v>
      </c>
      <c r="GU9" s="114"/>
      <c r="GV9" s="100">
        <v>17584</v>
      </c>
      <c r="GW9" s="101" t="s">
        <v>53</v>
      </c>
      <c r="GX9" s="115"/>
      <c r="GY9" s="116"/>
      <c r="GZ9" s="117"/>
      <c r="HA9" s="118"/>
      <c r="HB9" s="118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33</v>
      </c>
      <c r="K10" s="85" t="s">
        <v>29</v>
      </c>
      <c r="L10" s="86">
        <v>17430</v>
      </c>
      <c r="M10" s="87">
        <v>43107</v>
      </c>
      <c r="N10" s="88" t="s">
        <v>79</v>
      </c>
      <c r="O10" s="119">
        <v>24150</v>
      </c>
      <c r="P10" s="76">
        <f t="shared" si="0"/>
        <v>6720</v>
      </c>
      <c r="Q10" s="120">
        <v>30</v>
      </c>
      <c r="R10" s="121"/>
      <c r="S10" s="122"/>
      <c r="T10" s="45">
        <f t="shared" si="2"/>
        <v>724500</v>
      </c>
      <c r="U10" s="108" t="s">
        <v>67</v>
      </c>
      <c r="V10" s="109">
        <v>43122</v>
      </c>
      <c r="W10" s="110">
        <v>15080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23">
        <v>43122</v>
      </c>
      <c r="GU10" s="114"/>
      <c r="GV10" s="124"/>
      <c r="GW10" s="115"/>
      <c r="GX10" s="115"/>
      <c r="GY10" s="125"/>
      <c r="GZ10" s="93"/>
      <c r="HA10" s="118"/>
      <c r="HB10" s="118"/>
    </row>
    <row r="11" spans="1:210" x14ac:dyDescent="0.25">
      <c r="B11" s="118"/>
      <c r="C11" s="126"/>
      <c r="D11" s="41"/>
      <c r="E11" s="42"/>
      <c r="F11" s="43"/>
      <c r="G11" s="44"/>
      <c r="H11" s="45"/>
      <c r="I11" s="46"/>
      <c r="J11" s="127" t="s">
        <v>32</v>
      </c>
      <c r="K11" s="85" t="s">
        <v>39</v>
      </c>
      <c r="L11" s="86">
        <v>12380</v>
      </c>
      <c r="M11" s="87">
        <v>43107</v>
      </c>
      <c r="N11" s="88" t="s">
        <v>73</v>
      </c>
      <c r="O11" s="119">
        <v>13370</v>
      </c>
      <c r="P11" s="76">
        <f t="shared" si="0"/>
        <v>990</v>
      </c>
      <c r="Q11" s="120">
        <v>30</v>
      </c>
      <c r="R11" s="99"/>
      <c r="S11" s="128"/>
      <c r="T11" s="45">
        <f t="shared" si="2"/>
        <v>401100</v>
      </c>
      <c r="U11" s="129" t="s">
        <v>67</v>
      </c>
      <c r="V11" s="130">
        <v>43122</v>
      </c>
      <c r="W11" s="131">
        <v>9726.6</v>
      </c>
      <c r="X11" s="112"/>
      <c r="Y11" s="111"/>
      <c r="Z11" s="132"/>
      <c r="AA11" s="133"/>
      <c r="AB11" s="132"/>
      <c r="AC11" s="134"/>
      <c r="AD11" s="135"/>
      <c r="AE11" s="112"/>
      <c r="AF11" s="112"/>
      <c r="AG11" s="112"/>
      <c r="AH11" s="111"/>
      <c r="AI11" s="132"/>
      <c r="AJ11" s="133"/>
      <c r="AK11" s="132"/>
      <c r="AL11" s="134"/>
      <c r="AM11" s="135"/>
      <c r="AN11" s="112"/>
      <c r="AO11" s="112"/>
      <c r="AP11" s="112"/>
      <c r="AQ11" s="111"/>
      <c r="AR11" s="132"/>
      <c r="AS11" s="133"/>
      <c r="AT11" s="132"/>
      <c r="AU11" s="134"/>
      <c r="AV11" s="135"/>
      <c r="AW11" s="112"/>
      <c r="AX11" s="112"/>
      <c r="AY11" s="112"/>
      <c r="AZ11" s="111"/>
      <c r="BA11" s="132"/>
      <c r="BB11" s="133"/>
      <c r="BC11" s="132"/>
      <c r="BD11" s="134"/>
      <c r="BE11" s="135"/>
      <c r="BF11" s="112"/>
      <c r="BG11" s="112"/>
      <c r="BH11" s="112"/>
      <c r="BI11" s="111"/>
      <c r="BJ11" s="132"/>
      <c r="BK11" s="133"/>
      <c r="BL11" s="132"/>
      <c r="BM11" s="134"/>
      <c r="BN11" s="135"/>
      <c r="BO11" s="112"/>
      <c r="BP11" s="112"/>
      <c r="BQ11" s="112"/>
      <c r="BR11" s="111"/>
      <c r="BS11" s="132"/>
      <c r="BT11" s="133"/>
      <c r="BU11" s="132"/>
      <c r="BV11" s="134"/>
      <c r="BW11" s="135"/>
      <c r="BX11" s="112"/>
      <c r="BY11" s="112"/>
      <c r="BZ11" s="112"/>
      <c r="CA11" s="111"/>
      <c r="CB11" s="132"/>
      <c r="CC11" s="133"/>
      <c r="CD11" s="132"/>
      <c r="CE11" s="134"/>
      <c r="CF11" s="135"/>
      <c r="CG11" s="112"/>
      <c r="CH11" s="112"/>
      <c r="CI11" s="112"/>
      <c r="CJ11" s="111"/>
      <c r="CK11" s="132"/>
      <c r="CL11" s="133"/>
      <c r="CM11" s="132"/>
      <c r="CN11" s="134"/>
      <c r="CO11" s="135"/>
      <c r="CP11" s="112"/>
      <c r="CQ11" s="112"/>
      <c r="CR11" s="112"/>
      <c r="CS11" s="111"/>
      <c r="CT11" s="132"/>
      <c r="CU11" s="133"/>
      <c r="CV11" s="136"/>
      <c r="CW11" s="134"/>
      <c r="CX11" s="135"/>
      <c r="CY11" s="112"/>
      <c r="CZ11" s="112"/>
      <c r="DA11" s="112"/>
      <c r="DB11" s="111"/>
      <c r="DC11" s="132"/>
      <c r="DD11" s="133"/>
      <c r="DE11" s="132"/>
      <c r="DF11" s="134"/>
      <c r="DG11" s="135"/>
      <c r="DH11" s="112"/>
      <c r="DI11" s="112"/>
      <c r="DJ11" s="112"/>
      <c r="DK11" s="111"/>
      <c r="DL11" s="132"/>
      <c r="DM11" s="133"/>
      <c r="DN11" s="132"/>
      <c r="DO11" s="134"/>
      <c r="DP11" s="135"/>
      <c r="DQ11" s="112"/>
      <c r="DR11" s="112"/>
      <c r="DS11" s="112"/>
      <c r="DT11" s="111"/>
      <c r="DU11" s="132"/>
      <c r="DV11" s="133"/>
      <c r="DW11" s="132"/>
      <c r="DX11" s="134"/>
      <c r="DY11" s="135"/>
      <c r="DZ11" s="112"/>
      <c r="EA11" s="112"/>
      <c r="EB11" s="112"/>
      <c r="EC11" s="111"/>
      <c r="ED11" s="132"/>
      <c r="EE11" s="133"/>
      <c r="EF11" s="132"/>
      <c r="EG11" s="134"/>
      <c r="EH11" s="135"/>
      <c r="EI11" s="112"/>
      <c r="EJ11" s="112"/>
      <c r="EK11" s="112"/>
      <c r="EL11" s="111"/>
      <c r="EM11" s="132"/>
      <c r="EN11" s="133"/>
      <c r="EO11" s="132"/>
      <c r="EP11" s="134"/>
      <c r="EQ11" s="135"/>
      <c r="ER11" s="112"/>
      <c r="ES11" s="112"/>
      <c r="ET11" s="112"/>
      <c r="EU11" s="111"/>
      <c r="EV11" s="132"/>
      <c r="EW11" s="133"/>
      <c r="EX11" s="132"/>
      <c r="EY11" s="134"/>
      <c r="EZ11" s="135"/>
      <c r="FA11" s="112"/>
      <c r="FB11" s="112"/>
      <c r="FC11" s="112"/>
      <c r="FD11" s="111"/>
      <c r="FE11" s="132"/>
      <c r="FF11" s="133"/>
      <c r="FG11" s="132"/>
      <c r="FH11" s="134"/>
      <c r="FI11" s="135"/>
      <c r="FJ11" s="112"/>
      <c r="FK11" s="112"/>
      <c r="FL11" s="112"/>
      <c r="FM11" s="111"/>
      <c r="FN11" s="132"/>
      <c r="FO11" s="133"/>
      <c r="FP11" s="132"/>
      <c r="FQ11" s="134"/>
      <c r="FR11" s="135"/>
      <c r="FS11" s="112"/>
      <c r="FT11" s="112"/>
      <c r="FU11" s="112"/>
      <c r="FV11" s="111"/>
      <c r="FW11" s="132"/>
      <c r="FX11" s="133"/>
      <c r="FY11" s="132"/>
      <c r="FZ11" s="134"/>
      <c r="GA11" s="135"/>
      <c r="GB11" s="112"/>
      <c r="GC11" s="112"/>
      <c r="GD11" s="112"/>
      <c r="GE11" s="111"/>
      <c r="GF11" s="132"/>
      <c r="GG11" s="133"/>
      <c r="GH11" s="132"/>
      <c r="GI11" s="134"/>
      <c r="GJ11" s="135"/>
      <c r="GK11" s="112"/>
      <c r="GL11" s="112"/>
      <c r="GM11" s="112"/>
      <c r="GN11" s="111"/>
      <c r="GO11" s="132"/>
      <c r="GP11" s="133"/>
      <c r="GQ11" s="132"/>
      <c r="GR11" s="134"/>
      <c r="GS11" s="135"/>
      <c r="GT11" s="137">
        <v>43122</v>
      </c>
      <c r="GU11" s="138"/>
      <c r="GV11" s="100">
        <v>17584</v>
      </c>
      <c r="GW11" s="115" t="s">
        <v>55</v>
      </c>
      <c r="GX11" s="115"/>
      <c r="GY11" s="125"/>
      <c r="GZ11" s="93"/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127" t="s">
        <v>26</v>
      </c>
      <c r="K12" s="85" t="s">
        <v>75</v>
      </c>
      <c r="L12" s="86">
        <v>17270</v>
      </c>
      <c r="M12" s="87">
        <v>43108</v>
      </c>
      <c r="N12" s="88" t="s">
        <v>74</v>
      </c>
      <c r="O12" s="119">
        <v>22185</v>
      </c>
      <c r="P12" s="76">
        <f t="shared" si="0"/>
        <v>4915</v>
      </c>
      <c r="Q12" s="120">
        <v>30</v>
      </c>
      <c r="R12" s="99"/>
      <c r="S12" s="128"/>
      <c r="T12" s="45">
        <f t="shared" si="2"/>
        <v>665550</v>
      </c>
      <c r="U12" s="129" t="s">
        <v>67</v>
      </c>
      <c r="V12" s="130">
        <v>43122</v>
      </c>
      <c r="W12" s="131">
        <v>17342</v>
      </c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>
        <v>43122</v>
      </c>
      <c r="GU12" s="138"/>
      <c r="GV12" s="100"/>
      <c r="GW12" s="115"/>
      <c r="GX12" s="115"/>
      <c r="GY12" s="125"/>
      <c r="GZ12" s="93"/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05" t="s">
        <v>28</v>
      </c>
      <c r="K13" s="85" t="s">
        <v>40</v>
      </c>
      <c r="L13" s="106">
        <v>21580</v>
      </c>
      <c r="M13" s="87">
        <v>43109</v>
      </c>
      <c r="N13" s="88" t="s">
        <v>80</v>
      </c>
      <c r="O13" s="107">
        <v>26760</v>
      </c>
      <c r="P13" s="76">
        <f t="shared" si="0"/>
        <v>5180</v>
      </c>
      <c r="Q13" s="99">
        <v>30</v>
      </c>
      <c r="R13" s="99"/>
      <c r="S13" s="139"/>
      <c r="T13" s="45">
        <f t="shared" si="2"/>
        <v>802800</v>
      </c>
      <c r="U13" s="129" t="s">
        <v>67</v>
      </c>
      <c r="V13" s="130">
        <v>43123</v>
      </c>
      <c r="W13" s="131">
        <v>16588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43123</v>
      </c>
      <c r="GU13" s="138"/>
      <c r="GV13" s="100">
        <v>22176</v>
      </c>
      <c r="GW13" s="115" t="s">
        <v>56</v>
      </c>
      <c r="GX13" s="115"/>
      <c r="GY13" s="125"/>
      <c r="GZ13" s="93"/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05" t="s">
        <v>33</v>
      </c>
      <c r="K14" s="71" t="s">
        <v>40</v>
      </c>
      <c r="L14" s="140">
        <v>19610</v>
      </c>
      <c r="M14" s="73">
        <v>43110</v>
      </c>
      <c r="N14" s="74" t="s">
        <v>94</v>
      </c>
      <c r="O14" s="141">
        <v>24330</v>
      </c>
      <c r="P14" s="76">
        <f t="shared" si="0"/>
        <v>4720</v>
      </c>
      <c r="Q14" s="142">
        <v>30</v>
      </c>
      <c r="R14" s="143"/>
      <c r="S14" s="144"/>
      <c r="T14" s="45">
        <f t="shared" si="2"/>
        <v>729900</v>
      </c>
      <c r="U14" s="145" t="s">
        <v>67</v>
      </c>
      <c r="V14" s="146">
        <v>43124</v>
      </c>
      <c r="W14" s="147">
        <v>16588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>
        <v>43124</v>
      </c>
      <c r="GU14" s="138"/>
      <c r="GV14" s="100">
        <v>22176</v>
      </c>
      <c r="GW14" s="115" t="s">
        <v>57</v>
      </c>
      <c r="GX14" s="115"/>
      <c r="GY14" s="125"/>
      <c r="GZ14" s="93"/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105" t="s">
        <v>83</v>
      </c>
      <c r="K15" s="71" t="s">
        <v>46</v>
      </c>
      <c r="L15" s="140">
        <v>15150</v>
      </c>
      <c r="M15" s="73">
        <v>43111</v>
      </c>
      <c r="N15" s="74" t="s">
        <v>82</v>
      </c>
      <c r="O15" s="141">
        <v>18480</v>
      </c>
      <c r="P15" s="76">
        <f t="shared" si="0"/>
        <v>3330</v>
      </c>
      <c r="Q15" s="142">
        <v>30</v>
      </c>
      <c r="R15" s="143"/>
      <c r="S15" s="144"/>
      <c r="T15" s="45">
        <f t="shared" si="2"/>
        <v>554400</v>
      </c>
      <c r="U15" s="145" t="s">
        <v>67</v>
      </c>
      <c r="V15" s="146">
        <v>43126</v>
      </c>
      <c r="W15" s="147">
        <v>12064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43126</v>
      </c>
      <c r="GU15" s="138"/>
      <c r="GV15" s="100">
        <v>17584</v>
      </c>
      <c r="GW15" s="115" t="s">
        <v>58</v>
      </c>
      <c r="GX15" s="115"/>
      <c r="GY15" s="125"/>
      <c r="GZ15" s="93"/>
      <c r="HA15" s="118"/>
      <c r="HB15" s="118"/>
    </row>
    <row r="16" spans="1:210" ht="31.5" x14ac:dyDescent="0.25">
      <c r="B16" s="118"/>
      <c r="C16" s="126"/>
      <c r="D16" s="41"/>
      <c r="E16" s="42"/>
      <c r="F16" s="43"/>
      <c r="G16" s="44"/>
      <c r="H16" s="45"/>
      <c r="I16" s="46"/>
      <c r="J16" s="105" t="s">
        <v>47</v>
      </c>
      <c r="K16" s="71" t="s">
        <v>41</v>
      </c>
      <c r="L16" s="140">
        <v>25640</v>
      </c>
      <c r="M16" s="73">
        <v>43111</v>
      </c>
      <c r="N16" s="492" t="s">
        <v>81</v>
      </c>
      <c r="O16" s="141">
        <v>31755</v>
      </c>
      <c r="P16" s="76">
        <f t="shared" si="0"/>
        <v>6115</v>
      </c>
      <c r="Q16" s="142">
        <v>29.5</v>
      </c>
      <c r="R16" s="143"/>
      <c r="S16" s="144"/>
      <c r="T16" s="45">
        <f t="shared" si="2"/>
        <v>936772.5</v>
      </c>
      <c r="U16" s="145" t="s">
        <v>67</v>
      </c>
      <c r="V16" s="146">
        <v>43125</v>
      </c>
      <c r="W16" s="147">
        <v>16437.2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>
        <v>43125</v>
      </c>
      <c r="GU16" s="138"/>
      <c r="GV16" s="100"/>
      <c r="GW16" s="115"/>
      <c r="GX16" s="115"/>
      <c r="GY16" s="125"/>
      <c r="GZ16" s="93"/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05" t="s">
        <v>26</v>
      </c>
      <c r="K17" s="85" t="s">
        <v>42</v>
      </c>
      <c r="L17" s="148">
        <v>10560</v>
      </c>
      <c r="M17" s="87">
        <v>43112</v>
      </c>
      <c r="N17" s="88" t="s">
        <v>107</v>
      </c>
      <c r="O17" s="107">
        <v>13445</v>
      </c>
      <c r="P17" s="76">
        <f t="shared" si="0"/>
        <v>2885</v>
      </c>
      <c r="Q17" s="99">
        <v>30</v>
      </c>
      <c r="R17" s="99"/>
      <c r="S17" s="149"/>
      <c r="T17" s="45">
        <f t="shared" si="2"/>
        <v>403350</v>
      </c>
      <c r="U17" s="129" t="s">
        <v>108</v>
      </c>
      <c r="V17" s="150">
        <v>43129</v>
      </c>
      <c r="W17" s="147">
        <v>9802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>
        <v>43129</v>
      </c>
      <c r="GU17" s="138"/>
      <c r="GV17" s="100">
        <v>17584</v>
      </c>
      <c r="GW17" s="115" t="s">
        <v>59</v>
      </c>
      <c r="GX17" s="115"/>
      <c r="GY17" s="151"/>
      <c r="GZ17" s="93"/>
      <c r="HA17" s="118"/>
      <c r="HB17" s="118"/>
    </row>
    <row r="18" spans="2:210" x14ac:dyDescent="0.25">
      <c r="B18" s="118"/>
      <c r="C18" s="126"/>
      <c r="D18" s="41"/>
      <c r="E18" s="42"/>
      <c r="F18" s="43"/>
      <c r="G18" s="44"/>
      <c r="H18" s="45"/>
      <c r="I18" s="46"/>
      <c r="J18" s="105" t="s">
        <v>26</v>
      </c>
      <c r="K18" s="85" t="s">
        <v>43</v>
      </c>
      <c r="L18" s="148">
        <v>20200</v>
      </c>
      <c r="M18" s="87">
        <v>43112</v>
      </c>
      <c r="N18" s="88" t="s">
        <v>84</v>
      </c>
      <c r="O18" s="107">
        <v>25530</v>
      </c>
      <c r="P18" s="76">
        <f t="shared" si="0"/>
        <v>5330</v>
      </c>
      <c r="Q18" s="99">
        <v>30</v>
      </c>
      <c r="R18" s="506"/>
      <c r="S18" s="507"/>
      <c r="T18" s="45">
        <f t="shared" si="2"/>
        <v>765900</v>
      </c>
      <c r="U18" s="129" t="s">
        <v>67</v>
      </c>
      <c r="V18" s="150">
        <v>43126</v>
      </c>
      <c r="W18" s="147">
        <v>18774.599999999999</v>
      </c>
      <c r="X18" s="112"/>
      <c r="Y18" s="111"/>
      <c r="Z18" s="132"/>
      <c r="AA18" s="133"/>
      <c r="AB18" s="132"/>
      <c r="AC18" s="134"/>
      <c r="AD18" s="135"/>
      <c r="AE18" s="112"/>
      <c r="AF18" s="112"/>
      <c r="AG18" s="112"/>
      <c r="AH18" s="111"/>
      <c r="AI18" s="132"/>
      <c r="AJ18" s="133"/>
      <c r="AK18" s="132"/>
      <c r="AL18" s="134"/>
      <c r="AM18" s="135"/>
      <c r="AN18" s="112"/>
      <c r="AO18" s="112"/>
      <c r="AP18" s="112"/>
      <c r="AQ18" s="111"/>
      <c r="AR18" s="132"/>
      <c r="AS18" s="133"/>
      <c r="AT18" s="132"/>
      <c r="AU18" s="134"/>
      <c r="AV18" s="135"/>
      <c r="AW18" s="112"/>
      <c r="AX18" s="112"/>
      <c r="AY18" s="112"/>
      <c r="AZ18" s="111"/>
      <c r="BA18" s="132"/>
      <c r="BB18" s="133"/>
      <c r="BC18" s="132"/>
      <c r="BD18" s="134"/>
      <c r="BE18" s="135"/>
      <c r="BF18" s="112"/>
      <c r="BG18" s="112"/>
      <c r="BH18" s="112"/>
      <c r="BI18" s="111"/>
      <c r="BJ18" s="132"/>
      <c r="BK18" s="133"/>
      <c r="BL18" s="132"/>
      <c r="BM18" s="134"/>
      <c r="BN18" s="135"/>
      <c r="BO18" s="112"/>
      <c r="BP18" s="112"/>
      <c r="BQ18" s="112"/>
      <c r="BR18" s="111"/>
      <c r="BS18" s="132"/>
      <c r="BT18" s="133"/>
      <c r="BU18" s="132"/>
      <c r="BV18" s="134"/>
      <c r="BW18" s="135"/>
      <c r="BX18" s="112"/>
      <c r="BY18" s="112"/>
      <c r="BZ18" s="112"/>
      <c r="CA18" s="111"/>
      <c r="CB18" s="132"/>
      <c r="CC18" s="133"/>
      <c r="CD18" s="132"/>
      <c r="CE18" s="134"/>
      <c r="CF18" s="135"/>
      <c r="CG18" s="112"/>
      <c r="CH18" s="112"/>
      <c r="CI18" s="112"/>
      <c r="CJ18" s="111"/>
      <c r="CK18" s="132"/>
      <c r="CL18" s="133"/>
      <c r="CM18" s="132"/>
      <c r="CN18" s="134"/>
      <c r="CO18" s="135"/>
      <c r="CP18" s="112"/>
      <c r="CQ18" s="112"/>
      <c r="CR18" s="112"/>
      <c r="CS18" s="111"/>
      <c r="CT18" s="132"/>
      <c r="CU18" s="133"/>
      <c r="CV18" s="136"/>
      <c r="CW18" s="134"/>
      <c r="CX18" s="135"/>
      <c r="CY18" s="112"/>
      <c r="CZ18" s="112"/>
      <c r="DA18" s="112"/>
      <c r="DB18" s="111"/>
      <c r="DC18" s="132"/>
      <c r="DD18" s="133"/>
      <c r="DE18" s="132"/>
      <c r="DF18" s="134"/>
      <c r="DG18" s="135"/>
      <c r="DH18" s="112"/>
      <c r="DI18" s="112"/>
      <c r="DJ18" s="112"/>
      <c r="DK18" s="111"/>
      <c r="DL18" s="132"/>
      <c r="DM18" s="133"/>
      <c r="DN18" s="132"/>
      <c r="DO18" s="134"/>
      <c r="DP18" s="135"/>
      <c r="DQ18" s="112"/>
      <c r="DR18" s="112"/>
      <c r="DS18" s="112"/>
      <c r="DT18" s="111"/>
      <c r="DU18" s="132"/>
      <c r="DV18" s="133"/>
      <c r="DW18" s="132"/>
      <c r="DX18" s="134"/>
      <c r="DY18" s="135"/>
      <c r="DZ18" s="112"/>
      <c r="EA18" s="112"/>
      <c r="EB18" s="112"/>
      <c r="EC18" s="111"/>
      <c r="ED18" s="132"/>
      <c r="EE18" s="133"/>
      <c r="EF18" s="132"/>
      <c r="EG18" s="134"/>
      <c r="EH18" s="135"/>
      <c r="EI18" s="112"/>
      <c r="EJ18" s="112"/>
      <c r="EK18" s="112"/>
      <c r="EL18" s="111"/>
      <c r="EM18" s="132"/>
      <c r="EN18" s="133"/>
      <c r="EO18" s="132"/>
      <c r="EP18" s="134"/>
      <c r="EQ18" s="135"/>
      <c r="ER18" s="112"/>
      <c r="ES18" s="112"/>
      <c r="ET18" s="112"/>
      <c r="EU18" s="111"/>
      <c r="EV18" s="132"/>
      <c r="EW18" s="133"/>
      <c r="EX18" s="132"/>
      <c r="EY18" s="134"/>
      <c r="EZ18" s="135"/>
      <c r="FA18" s="112"/>
      <c r="FB18" s="112"/>
      <c r="FC18" s="112"/>
      <c r="FD18" s="111"/>
      <c r="FE18" s="132"/>
      <c r="FF18" s="133"/>
      <c r="FG18" s="132"/>
      <c r="FH18" s="134"/>
      <c r="FI18" s="135"/>
      <c r="FJ18" s="112"/>
      <c r="FK18" s="112"/>
      <c r="FL18" s="112"/>
      <c r="FM18" s="111"/>
      <c r="FN18" s="132"/>
      <c r="FO18" s="133"/>
      <c r="FP18" s="132"/>
      <c r="FQ18" s="134"/>
      <c r="FR18" s="135"/>
      <c r="FS18" s="112"/>
      <c r="FT18" s="112"/>
      <c r="FU18" s="112"/>
      <c r="FV18" s="111"/>
      <c r="FW18" s="132"/>
      <c r="FX18" s="133"/>
      <c r="FY18" s="132"/>
      <c r="FZ18" s="134"/>
      <c r="GA18" s="135"/>
      <c r="GB18" s="112"/>
      <c r="GC18" s="112"/>
      <c r="GD18" s="112"/>
      <c r="GE18" s="111"/>
      <c r="GF18" s="132"/>
      <c r="GG18" s="133"/>
      <c r="GH18" s="132"/>
      <c r="GI18" s="134"/>
      <c r="GJ18" s="135"/>
      <c r="GK18" s="112"/>
      <c r="GL18" s="112"/>
      <c r="GM18" s="112"/>
      <c r="GN18" s="111"/>
      <c r="GO18" s="132"/>
      <c r="GP18" s="133"/>
      <c r="GQ18" s="132"/>
      <c r="GR18" s="134"/>
      <c r="GS18" s="135"/>
      <c r="GT18" s="137">
        <v>43126</v>
      </c>
      <c r="GU18" s="152"/>
      <c r="GV18" s="100">
        <v>22176</v>
      </c>
      <c r="GW18" s="115" t="s">
        <v>60</v>
      </c>
      <c r="GX18" s="115"/>
      <c r="GY18" s="125"/>
      <c r="GZ18" s="93"/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54" t="s">
        <v>48</v>
      </c>
      <c r="K19" s="85" t="s">
        <v>46</v>
      </c>
      <c r="L19" s="148">
        <v>11570</v>
      </c>
      <c r="M19" s="87">
        <v>43114</v>
      </c>
      <c r="N19" s="88" t="s">
        <v>105</v>
      </c>
      <c r="O19" s="107">
        <v>17050</v>
      </c>
      <c r="P19" s="153">
        <f t="shared" si="0"/>
        <v>5480</v>
      </c>
      <c r="Q19" s="99">
        <v>30</v>
      </c>
      <c r="R19" s="155"/>
      <c r="S19" s="120"/>
      <c r="T19" s="45">
        <f>Q19*O19</f>
        <v>511500</v>
      </c>
      <c r="U19" s="129" t="s">
        <v>67</v>
      </c>
      <c r="V19" s="150">
        <v>43129</v>
      </c>
      <c r="W19" s="147">
        <v>12064</v>
      </c>
      <c r="X19" s="112"/>
      <c r="Y19" s="111"/>
      <c r="Z19" s="132"/>
      <c r="AA19" s="133"/>
      <c r="AB19" s="132"/>
      <c r="AC19" s="134"/>
      <c r="AD19" s="135"/>
      <c r="AE19" s="112"/>
      <c r="AF19" s="112"/>
      <c r="AG19" s="112"/>
      <c r="AH19" s="111"/>
      <c r="AI19" s="132"/>
      <c r="AJ19" s="133"/>
      <c r="AK19" s="132"/>
      <c r="AL19" s="134"/>
      <c r="AM19" s="135"/>
      <c r="AN19" s="112"/>
      <c r="AO19" s="112"/>
      <c r="AP19" s="112"/>
      <c r="AQ19" s="111"/>
      <c r="AR19" s="132"/>
      <c r="AS19" s="133"/>
      <c r="AT19" s="132"/>
      <c r="AU19" s="134"/>
      <c r="AV19" s="135"/>
      <c r="AW19" s="112"/>
      <c r="AX19" s="112"/>
      <c r="AY19" s="112"/>
      <c r="AZ19" s="111"/>
      <c r="BA19" s="132"/>
      <c r="BB19" s="133"/>
      <c r="BC19" s="132"/>
      <c r="BD19" s="134"/>
      <c r="BE19" s="135"/>
      <c r="BF19" s="112"/>
      <c r="BG19" s="112"/>
      <c r="BH19" s="112"/>
      <c r="BI19" s="111"/>
      <c r="BJ19" s="132"/>
      <c r="BK19" s="133"/>
      <c r="BL19" s="132"/>
      <c r="BM19" s="134"/>
      <c r="BN19" s="135"/>
      <c r="BO19" s="112"/>
      <c r="BP19" s="112"/>
      <c r="BQ19" s="112"/>
      <c r="BR19" s="111"/>
      <c r="BS19" s="132"/>
      <c r="BT19" s="133"/>
      <c r="BU19" s="132"/>
      <c r="BV19" s="134"/>
      <c r="BW19" s="135"/>
      <c r="BX19" s="112"/>
      <c r="BY19" s="112"/>
      <c r="BZ19" s="112"/>
      <c r="CA19" s="111"/>
      <c r="CB19" s="132"/>
      <c r="CC19" s="133"/>
      <c r="CD19" s="132"/>
      <c r="CE19" s="134"/>
      <c r="CF19" s="135"/>
      <c r="CG19" s="112"/>
      <c r="CH19" s="112"/>
      <c r="CI19" s="112"/>
      <c r="CJ19" s="111"/>
      <c r="CK19" s="132"/>
      <c r="CL19" s="133"/>
      <c r="CM19" s="132"/>
      <c r="CN19" s="134"/>
      <c r="CO19" s="135"/>
      <c r="CP19" s="112"/>
      <c r="CQ19" s="112"/>
      <c r="CR19" s="112"/>
      <c r="CS19" s="111"/>
      <c r="CT19" s="132"/>
      <c r="CU19" s="133"/>
      <c r="CV19" s="136"/>
      <c r="CW19" s="134"/>
      <c r="CX19" s="135"/>
      <c r="CY19" s="112"/>
      <c r="CZ19" s="112"/>
      <c r="DA19" s="112"/>
      <c r="DB19" s="111"/>
      <c r="DC19" s="132"/>
      <c r="DD19" s="133"/>
      <c r="DE19" s="132"/>
      <c r="DF19" s="134"/>
      <c r="DG19" s="135"/>
      <c r="DH19" s="112"/>
      <c r="DI19" s="112"/>
      <c r="DJ19" s="112"/>
      <c r="DK19" s="111"/>
      <c r="DL19" s="132"/>
      <c r="DM19" s="133"/>
      <c r="DN19" s="132"/>
      <c r="DO19" s="134"/>
      <c r="DP19" s="135"/>
      <c r="DQ19" s="112"/>
      <c r="DR19" s="112"/>
      <c r="DS19" s="112"/>
      <c r="DT19" s="111"/>
      <c r="DU19" s="132"/>
      <c r="DV19" s="133"/>
      <c r="DW19" s="132"/>
      <c r="DX19" s="134"/>
      <c r="DY19" s="135"/>
      <c r="DZ19" s="112"/>
      <c r="EA19" s="112"/>
      <c r="EB19" s="112"/>
      <c r="EC19" s="111"/>
      <c r="ED19" s="132"/>
      <c r="EE19" s="133"/>
      <c r="EF19" s="132"/>
      <c r="EG19" s="134"/>
      <c r="EH19" s="135"/>
      <c r="EI19" s="112"/>
      <c r="EJ19" s="112"/>
      <c r="EK19" s="112"/>
      <c r="EL19" s="111"/>
      <c r="EM19" s="132"/>
      <c r="EN19" s="133"/>
      <c r="EO19" s="132"/>
      <c r="EP19" s="134"/>
      <c r="EQ19" s="135"/>
      <c r="ER19" s="112"/>
      <c r="ES19" s="112"/>
      <c r="ET19" s="112"/>
      <c r="EU19" s="111"/>
      <c r="EV19" s="132"/>
      <c r="EW19" s="133"/>
      <c r="EX19" s="132"/>
      <c r="EY19" s="134"/>
      <c r="EZ19" s="135"/>
      <c r="FA19" s="112"/>
      <c r="FB19" s="112"/>
      <c r="FC19" s="112"/>
      <c r="FD19" s="111"/>
      <c r="FE19" s="132"/>
      <c r="FF19" s="133"/>
      <c r="FG19" s="132"/>
      <c r="FH19" s="134"/>
      <c r="FI19" s="135"/>
      <c r="FJ19" s="112"/>
      <c r="FK19" s="112"/>
      <c r="FL19" s="112"/>
      <c r="FM19" s="111"/>
      <c r="FN19" s="132"/>
      <c r="FO19" s="133"/>
      <c r="FP19" s="132"/>
      <c r="FQ19" s="134"/>
      <c r="FR19" s="135"/>
      <c r="FS19" s="112"/>
      <c r="FT19" s="112"/>
      <c r="FU19" s="112"/>
      <c r="FV19" s="111"/>
      <c r="FW19" s="132"/>
      <c r="FX19" s="133"/>
      <c r="FY19" s="132"/>
      <c r="FZ19" s="134"/>
      <c r="GA19" s="135"/>
      <c r="GB19" s="112"/>
      <c r="GC19" s="112"/>
      <c r="GD19" s="112"/>
      <c r="GE19" s="111"/>
      <c r="GF19" s="132"/>
      <c r="GG19" s="133"/>
      <c r="GH19" s="132"/>
      <c r="GI19" s="134"/>
      <c r="GJ19" s="135"/>
      <c r="GK19" s="112"/>
      <c r="GL19" s="112"/>
      <c r="GM19" s="112"/>
      <c r="GN19" s="111"/>
      <c r="GO19" s="132"/>
      <c r="GP19" s="133"/>
      <c r="GQ19" s="132"/>
      <c r="GR19" s="134"/>
      <c r="GS19" s="135"/>
      <c r="GT19" s="137">
        <v>43129</v>
      </c>
      <c r="GU19" s="138"/>
      <c r="GV19" s="100">
        <v>17584</v>
      </c>
      <c r="GW19" s="115" t="s">
        <v>77</v>
      </c>
      <c r="GX19" s="115"/>
      <c r="GY19" s="125"/>
      <c r="GZ19" s="93"/>
      <c r="HA19" s="118"/>
      <c r="HB19" s="118"/>
    </row>
    <row r="20" spans="2:210" x14ac:dyDescent="0.25">
      <c r="B20" s="118"/>
      <c r="C20" s="126"/>
      <c r="D20" s="41"/>
      <c r="E20" s="42"/>
      <c r="F20" s="43"/>
      <c r="G20" s="44"/>
      <c r="H20" s="45"/>
      <c r="I20" s="46"/>
      <c r="J20" s="154" t="s">
        <v>49</v>
      </c>
      <c r="K20" s="85" t="s">
        <v>40</v>
      </c>
      <c r="L20" s="148">
        <v>24300</v>
      </c>
      <c r="M20" s="87">
        <v>43114</v>
      </c>
      <c r="N20" s="88" t="s">
        <v>104</v>
      </c>
      <c r="O20" s="107">
        <v>27670</v>
      </c>
      <c r="P20" s="153">
        <f t="shared" si="0"/>
        <v>3370</v>
      </c>
      <c r="Q20" s="99">
        <v>30</v>
      </c>
      <c r="R20" s="506"/>
      <c r="S20" s="507"/>
      <c r="T20" s="45">
        <f t="shared" si="2"/>
        <v>830100</v>
      </c>
      <c r="U20" s="129" t="s">
        <v>106</v>
      </c>
      <c r="V20" s="150">
        <v>43129</v>
      </c>
      <c r="W20" s="147">
        <v>16588</v>
      </c>
      <c r="X20" s="112"/>
      <c r="Y20" s="111"/>
      <c r="Z20" s="132"/>
      <c r="AA20" s="133"/>
      <c r="AB20" s="132"/>
      <c r="AC20" s="134"/>
      <c r="AD20" s="135"/>
      <c r="AE20" s="112"/>
      <c r="AF20" s="112"/>
      <c r="AG20" s="112"/>
      <c r="AH20" s="111"/>
      <c r="AI20" s="132"/>
      <c r="AJ20" s="133"/>
      <c r="AK20" s="132"/>
      <c r="AL20" s="134"/>
      <c r="AM20" s="135"/>
      <c r="AN20" s="112"/>
      <c r="AO20" s="112"/>
      <c r="AP20" s="112"/>
      <c r="AQ20" s="111"/>
      <c r="AR20" s="132"/>
      <c r="AS20" s="133"/>
      <c r="AT20" s="132"/>
      <c r="AU20" s="134"/>
      <c r="AV20" s="135"/>
      <c r="AW20" s="112"/>
      <c r="AX20" s="112"/>
      <c r="AY20" s="112"/>
      <c r="AZ20" s="111"/>
      <c r="BA20" s="132"/>
      <c r="BB20" s="133"/>
      <c r="BC20" s="132"/>
      <c r="BD20" s="134"/>
      <c r="BE20" s="135"/>
      <c r="BF20" s="112"/>
      <c r="BG20" s="112"/>
      <c r="BH20" s="112"/>
      <c r="BI20" s="111"/>
      <c r="BJ20" s="132"/>
      <c r="BK20" s="133"/>
      <c r="BL20" s="132"/>
      <c r="BM20" s="134"/>
      <c r="BN20" s="135"/>
      <c r="BO20" s="112"/>
      <c r="BP20" s="112"/>
      <c r="BQ20" s="112"/>
      <c r="BR20" s="111"/>
      <c r="BS20" s="132"/>
      <c r="BT20" s="133"/>
      <c r="BU20" s="132"/>
      <c r="BV20" s="134"/>
      <c r="BW20" s="135"/>
      <c r="BX20" s="112"/>
      <c r="BY20" s="112"/>
      <c r="BZ20" s="112"/>
      <c r="CA20" s="111"/>
      <c r="CB20" s="132"/>
      <c r="CC20" s="133"/>
      <c r="CD20" s="132"/>
      <c r="CE20" s="134"/>
      <c r="CF20" s="135"/>
      <c r="CG20" s="112"/>
      <c r="CH20" s="112"/>
      <c r="CI20" s="112"/>
      <c r="CJ20" s="111"/>
      <c r="CK20" s="132"/>
      <c r="CL20" s="133"/>
      <c r="CM20" s="132"/>
      <c r="CN20" s="134"/>
      <c r="CO20" s="135"/>
      <c r="CP20" s="112"/>
      <c r="CQ20" s="112"/>
      <c r="CR20" s="112"/>
      <c r="CS20" s="111"/>
      <c r="CT20" s="132"/>
      <c r="CU20" s="133"/>
      <c r="CV20" s="136"/>
      <c r="CW20" s="134"/>
      <c r="CX20" s="135"/>
      <c r="CY20" s="112"/>
      <c r="CZ20" s="112"/>
      <c r="DA20" s="112"/>
      <c r="DB20" s="111"/>
      <c r="DC20" s="132"/>
      <c r="DD20" s="133"/>
      <c r="DE20" s="132"/>
      <c r="DF20" s="134"/>
      <c r="DG20" s="135"/>
      <c r="DH20" s="112"/>
      <c r="DI20" s="112"/>
      <c r="DJ20" s="112"/>
      <c r="DK20" s="111"/>
      <c r="DL20" s="132"/>
      <c r="DM20" s="133"/>
      <c r="DN20" s="132"/>
      <c r="DO20" s="134"/>
      <c r="DP20" s="135"/>
      <c r="DQ20" s="112"/>
      <c r="DR20" s="112"/>
      <c r="DS20" s="112"/>
      <c r="DT20" s="111"/>
      <c r="DU20" s="132"/>
      <c r="DV20" s="133"/>
      <c r="DW20" s="132"/>
      <c r="DX20" s="134"/>
      <c r="DY20" s="135"/>
      <c r="DZ20" s="112"/>
      <c r="EA20" s="112"/>
      <c r="EB20" s="112"/>
      <c r="EC20" s="111"/>
      <c r="ED20" s="132"/>
      <c r="EE20" s="133"/>
      <c r="EF20" s="132"/>
      <c r="EG20" s="134"/>
      <c r="EH20" s="135"/>
      <c r="EI20" s="112"/>
      <c r="EJ20" s="112"/>
      <c r="EK20" s="112"/>
      <c r="EL20" s="111"/>
      <c r="EM20" s="132"/>
      <c r="EN20" s="133"/>
      <c r="EO20" s="132"/>
      <c r="EP20" s="134"/>
      <c r="EQ20" s="135"/>
      <c r="ER20" s="112"/>
      <c r="ES20" s="112"/>
      <c r="ET20" s="112"/>
      <c r="EU20" s="111"/>
      <c r="EV20" s="132"/>
      <c r="EW20" s="133"/>
      <c r="EX20" s="132"/>
      <c r="EY20" s="134"/>
      <c r="EZ20" s="135"/>
      <c r="FA20" s="112"/>
      <c r="FB20" s="112"/>
      <c r="FC20" s="112"/>
      <c r="FD20" s="111"/>
      <c r="FE20" s="132"/>
      <c r="FF20" s="133"/>
      <c r="FG20" s="132"/>
      <c r="FH20" s="134"/>
      <c r="FI20" s="135"/>
      <c r="FJ20" s="112"/>
      <c r="FK20" s="112"/>
      <c r="FL20" s="112"/>
      <c r="FM20" s="111"/>
      <c r="FN20" s="132"/>
      <c r="FO20" s="133"/>
      <c r="FP20" s="132"/>
      <c r="FQ20" s="134"/>
      <c r="FR20" s="135"/>
      <c r="FS20" s="112"/>
      <c r="FT20" s="112"/>
      <c r="FU20" s="112"/>
      <c r="FV20" s="111"/>
      <c r="FW20" s="132"/>
      <c r="FX20" s="133"/>
      <c r="FY20" s="132"/>
      <c r="FZ20" s="134"/>
      <c r="GA20" s="135"/>
      <c r="GB20" s="112"/>
      <c r="GC20" s="112"/>
      <c r="GD20" s="112"/>
      <c r="GE20" s="111"/>
      <c r="GF20" s="132"/>
      <c r="GG20" s="133"/>
      <c r="GH20" s="132"/>
      <c r="GI20" s="134"/>
      <c r="GJ20" s="135"/>
      <c r="GK20" s="112"/>
      <c r="GL20" s="112"/>
      <c r="GM20" s="112"/>
      <c r="GN20" s="111"/>
      <c r="GO20" s="132"/>
      <c r="GP20" s="133"/>
      <c r="GQ20" s="132"/>
      <c r="GR20" s="134"/>
      <c r="GS20" s="135"/>
      <c r="GT20" s="137">
        <v>43129</v>
      </c>
      <c r="GU20" s="138"/>
      <c r="GV20" s="100">
        <v>22176</v>
      </c>
      <c r="GW20" s="115" t="s">
        <v>76</v>
      </c>
      <c r="GX20" s="115"/>
      <c r="GY20" s="125"/>
      <c r="GZ20" s="93"/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105" t="s">
        <v>32</v>
      </c>
      <c r="K21" s="85" t="s">
        <v>31</v>
      </c>
      <c r="L21" s="106">
        <v>20760</v>
      </c>
      <c r="M21" s="87">
        <v>43115</v>
      </c>
      <c r="N21" s="88" t="s">
        <v>110</v>
      </c>
      <c r="O21" s="107">
        <v>26190</v>
      </c>
      <c r="P21" s="153">
        <f t="shared" si="0"/>
        <v>5430</v>
      </c>
      <c r="Q21" s="99">
        <v>30</v>
      </c>
      <c r="R21" s="99"/>
      <c r="S21" s="99"/>
      <c r="T21" s="45">
        <f t="shared" si="2"/>
        <v>785700</v>
      </c>
      <c r="U21" s="156" t="s">
        <v>67</v>
      </c>
      <c r="V21" s="150">
        <v>43130</v>
      </c>
      <c r="W21" s="157">
        <v>18850</v>
      </c>
      <c r="X21" s="112"/>
      <c r="Y21" s="111"/>
      <c r="Z21" s="132"/>
      <c r="AA21" s="133"/>
      <c r="AB21" s="132"/>
      <c r="AC21" s="134"/>
      <c r="AD21" s="135"/>
      <c r="AE21" s="112"/>
      <c r="AF21" s="112"/>
      <c r="AG21" s="112"/>
      <c r="AH21" s="111"/>
      <c r="AI21" s="132"/>
      <c r="AJ21" s="133"/>
      <c r="AK21" s="132"/>
      <c r="AL21" s="134"/>
      <c r="AM21" s="135"/>
      <c r="AN21" s="112"/>
      <c r="AO21" s="112"/>
      <c r="AP21" s="112"/>
      <c r="AQ21" s="111"/>
      <c r="AR21" s="132"/>
      <c r="AS21" s="133"/>
      <c r="AT21" s="132"/>
      <c r="AU21" s="134"/>
      <c r="AV21" s="135"/>
      <c r="AW21" s="112"/>
      <c r="AX21" s="112"/>
      <c r="AY21" s="112"/>
      <c r="AZ21" s="111"/>
      <c r="BA21" s="132"/>
      <c r="BB21" s="133"/>
      <c r="BC21" s="132"/>
      <c r="BD21" s="134"/>
      <c r="BE21" s="135"/>
      <c r="BF21" s="112"/>
      <c r="BG21" s="112"/>
      <c r="BH21" s="112"/>
      <c r="BI21" s="111"/>
      <c r="BJ21" s="132"/>
      <c r="BK21" s="133"/>
      <c r="BL21" s="132"/>
      <c r="BM21" s="134"/>
      <c r="BN21" s="135"/>
      <c r="BO21" s="112"/>
      <c r="BP21" s="112"/>
      <c r="BQ21" s="112"/>
      <c r="BR21" s="111"/>
      <c r="BS21" s="132"/>
      <c r="BT21" s="133"/>
      <c r="BU21" s="132"/>
      <c r="BV21" s="134"/>
      <c r="BW21" s="135"/>
      <c r="BX21" s="112"/>
      <c r="BY21" s="112"/>
      <c r="BZ21" s="112"/>
      <c r="CA21" s="111"/>
      <c r="CB21" s="132"/>
      <c r="CC21" s="133"/>
      <c r="CD21" s="132"/>
      <c r="CE21" s="134"/>
      <c r="CF21" s="135"/>
      <c r="CG21" s="112"/>
      <c r="CH21" s="112"/>
      <c r="CI21" s="112"/>
      <c r="CJ21" s="111"/>
      <c r="CK21" s="132"/>
      <c r="CL21" s="133"/>
      <c r="CM21" s="132"/>
      <c r="CN21" s="134"/>
      <c r="CO21" s="135"/>
      <c r="CP21" s="112"/>
      <c r="CQ21" s="112"/>
      <c r="CR21" s="112"/>
      <c r="CS21" s="111"/>
      <c r="CT21" s="132"/>
      <c r="CU21" s="133"/>
      <c r="CV21" s="136"/>
      <c r="CW21" s="134"/>
      <c r="CX21" s="135"/>
      <c r="CY21" s="112"/>
      <c r="CZ21" s="112"/>
      <c r="DA21" s="112"/>
      <c r="DB21" s="111"/>
      <c r="DC21" s="132"/>
      <c r="DD21" s="133"/>
      <c r="DE21" s="132"/>
      <c r="DF21" s="134"/>
      <c r="DG21" s="135"/>
      <c r="DH21" s="112"/>
      <c r="DI21" s="112"/>
      <c r="DJ21" s="112"/>
      <c r="DK21" s="111"/>
      <c r="DL21" s="132"/>
      <c r="DM21" s="133"/>
      <c r="DN21" s="132"/>
      <c r="DO21" s="134"/>
      <c r="DP21" s="135"/>
      <c r="DQ21" s="112"/>
      <c r="DR21" s="112"/>
      <c r="DS21" s="112"/>
      <c r="DT21" s="111"/>
      <c r="DU21" s="132"/>
      <c r="DV21" s="133"/>
      <c r="DW21" s="132"/>
      <c r="DX21" s="134"/>
      <c r="DY21" s="135"/>
      <c r="DZ21" s="112"/>
      <c r="EA21" s="112"/>
      <c r="EB21" s="112"/>
      <c r="EC21" s="111"/>
      <c r="ED21" s="132"/>
      <c r="EE21" s="133"/>
      <c r="EF21" s="132"/>
      <c r="EG21" s="134"/>
      <c r="EH21" s="135"/>
      <c r="EI21" s="112"/>
      <c r="EJ21" s="112"/>
      <c r="EK21" s="112"/>
      <c r="EL21" s="111"/>
      <c r="EM21" s="132"/>
      <c r="EN21" s="133"/>
      <c r="EO21" s="132"/>
      <c r="EP21" s="134"/>
      <c r="EQ21" s="135"/>
      <c r="ER21" s="112"/>
      <c r="ES21" s="112"/>
      <c r="ET21" s="112"/>
      <c r="EU21" s="111"/>
      <c r="EV21" s="132"/>
      <c r="EW21" s="133"/>
      <c r="EX21" s="132"/>
      <c r="EY21" s="134"/>
      <c r="EZ21" s="135"/>
      <c r="FA21" s="112"/>
      <c r="FB21" s="112"/>
      <c r="FC21" s="112"/>
      <c r="FD21" s="111"/>
      <c r="FE21" s="132"/>
      <c r="FF21" s="133"/>
      <c r="FG21" s="132"/>
      <c r="FH21" s="134"/>
      <c r="FI21" s="135"/>
      <c r="FJ21" s="112"/>
      <c r="FK21" s="112"/>
      <c r="FL21" s="112"/>
      <c r="FM21" s="111"/>
      <c r="FN21" s="132"/>
      <c r="FO21" s="133"/>
      <c r="FP21" s="132"/>
      <c r="FQ21" s="134"/>
      <c r="FR21" s="135"/>
      <c r="FS21" s="112"/>
      <c r="FT21" s="112"/>
      <c r="FU21" s="112"/>
      <c r="FV21" s="111"/>
      <c r="FW21" s="132"/>
      <c r="FX21" s="133"/>
      <c r="FY21" s="132"/>
      <c r="FZ21" s="134"/>
      <c r="GA21" s="135"/>
      <c r="GB21" s="112"/>
      <c r="GC21" s="112"/>
      <c r="GD21" s="112"/>
      <c r="GE21" s="111"/>
      <c r="GF21" s="132"/>
      <c r="GG21" s="133"/>
      <c r="GH21" s="132"/>
      <c r="GI21" s="134"/>
      <c r="GJ21" s="135"/>
      <c r="GK21" s="112"/>
      <c r="GL21" s="112"/>
      <c r="GM21" s="112"/>
      <c r="GN21" s="111"/>
      <c r="GO21" s="132"/>
      <c r="GP21" s="133"/>
      <c r="GQ21" s="132"/>
      <c r="GR21" s="134"/>
      <c r="GS21" s="135"/>
      <c r="GT21" s="137">
        <v>43130</v>
      </c>
      <c r="GU21" s="138"/>
      <c r="GV21" s="100">
        <v>22176</v>
      </c>
      <c r="GW21" s="115" t="s">
        <v>78</v>
      </c>
      <c r="GX21" s="115"/>
      <c r="GY21" s="125"/>
      <c r="GZ21" s="93"/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05" t="s">
        <v>28</v>
      </c>
      <c r="K22" s="85" t="s">
        <v>50</v>
      </c>
      <c r="L22" s="106">
        <v>19520</v>
      </c>
      <c r="M22" s="87">
        <v>43116</v>
      </c>
      <c r="N22" s="88" t="s">
        <v>109</v>
      </c>
      <c r="O22" s="107">
        <v>24200</v>
      </c>
      <c r="P22" s="153">
        <f t="shared" si="0"/>
        <v>4680</v>
      </c>
      <c r="Q22" s="99">
        <v>30</v>
      </c>
      <c r="R22" s="99"/>
      <c r="S22" s="99"/>
      <c r="T22" s="45">
        <f t="shared" si="2"/>
        <v>726000</v>
      </c>
      <c r="U22" s="156" t="s">
        <v>67</v>
      </c>
      <c r="V22" s="150">
        <v>43130</v>
      </c>
      <c r="W22" s="157">
        <v>16512.599999999999</v>
      </c>
      <c r="X22" s="112"/>
      <c r="Y22" s="111"/>
      <c r="Z22" s="132"/>
      <c r="AA22" s="133"/>
      <c r="AB22" s="132"/>
      <c r="AC22" s="134"/>
      <c r="AD22" s="135"/>
      <c r="AE22" s="112"/>
      <c r="AF22" s="112"/>
      <c r="AG22" s="112"/>
      <c r="AH22" s="111"/>
      <c r="AI22" s="132"/>
      <c r="AJ22" s="133"/>
      <c r="AK22" s="132"/>
      <c r="AL22" s="134"/>
      <c r="AM22" s="135"/>
      <c r="AN22" s="112"/>
      <c r="AO22" s="112"/>
      <c r="AP22" s="112"/>
      <c r="AQ22" s="111"/>
      <c r="AR22" s="132"/>
      <c r="AS22" s="133"/>
      <c r="AT22" s="132"/>
      <c r="AU22" s="134"/>
      <c r="AV22" s="135"/>
      <c r="AW22" s="112"/>
      <c r="AX22" s="112"/>
      <c r="AY22" s="112"/>
      <c r="AZ22" s="111"/>
      <c r="BA22" s="132"/>
      <c r="BB22" s="133"/>
      <c r="BC22" s="132"/>
      <c r="BD22" s="134"/>
      <c r="BE22" s="135"/>
      <c r="BF22" s="112"/>
      <c r="BG22" s="112"/>
      <c r="BH22" s="112"/>
      <c r="BI22" s="111"/>
      <c r="BJ22" s="132"/>
      <c r="BK22" s="133"/>
      <c r="BL22" s="132"/>
      <c r="BM22" s="134"/>
      <c r="BN22" s="135"/>
      <c r="BO22" s="112"/>
      <c r="BP22" s="112"/>
      <c r="BQ22" s="112"/>
      <c r="BR22" s="111"/>
      <c r="BS22" s="132"/>
      <c r="BT22" s="133"/>
      <c r="BU22" s="132"/>
      <c r="BV22" s="134"/>
      <c r="BW22" s="135"/>
      <c r="BX22" s="112"/>
      <c r="BY22" s="112"/>
      <c r="BZ22" s="112"/>
      <c r="CA22" s="111"/>
      <c r="CB22" s="132"/>
      <c r="CC22" s="133"/>
      <c r="CD22" s="132"/>
      <c r="CE22" s="134"/>
      <c r="CF22" s="135"/>
      <c r="CG22" s="112"/>
      <c r="CH22" s="112"/>
      <c r="CI22" s="112"/>
      <c r="CJ22" s="111"/>
      <c r="CK22" s="132"/>
      <c r="CL22" s="133"/>
      <c r="CM22" s="132"/>
      <c r="CN22" s="134"/>
      <c r="CO22" s="135"/>
      <c r="CP22" s="112"/>
      <c r="CQ22" s="112"/>
      <c r="CR22" s="112"/>
      <c r="CS22" s="111"/>
      <c r="CT22" s="132"/>
      <c r="CU22" s="133"/>
      <c r="CV22" s="136"/>
      <c r="CW22" s="134"/>
      <c r="CX22" s="135"/>
      <c r="CY22" s="112"/>
      <c r="CZ22" s="112"/>
      <c r="DA22" s="112"/>
      <c r="DB22" s="111"/>
      <c r="DC22" s="132"/>
      <c r="DD22" s="133"/>
      <c r="DE22" s="132"/>
      <c r="DF22" s="134"/>
      <c r="DG22" s="135"/>
      <c r="DH22" s="112"/>
      <c r="DI22" s="112"/>
      <c r="DJ22" s="112"/>
      <c r="DK22" s="111"/>
      <c r="DL22" s="132"/>
      <c r="DM22" s="133"/>
      <c r="DN22" s="132"/>
      <c r="DO22" s="134"/>
      <c r="DP22" s="135"/>
      <c r="DQ22" s="112"/>
      <c r="DR22" s="112"/>
      <c r="DS22" s="112"/>
      <c r="DT22" s="111"/>
      <c r="DU22" s="132"/>
      <c r="DV22" s="133"/>
      <c r="DW22" s="132"/>
      <c r="DX22" s="134"/>
      <c r="DY22" s="135"/>
      <c r="DZ22" s="112"/>
      <c r="EA22" s="112"/>
      <c r="EB22" s="112"/>
      <c r="EC22" s="111"/>
      <c r="ED22" s="132"/>
      <c r="EE22" s="133"/>
      <c r="EF22" s="132"/>
      <c r="EG22" s="134"/>
      <c r="EH22" s="135"/>
      <c r="EI22" s="112"/>
      <c r="EJ22" s="112"/>
      <c r="EK22" s="112"/>
      <c r="EL22" s="111"/>
      <c r="EM22" s="132"/>
      <c r="EN22" s="133"/>
      <c r="EO22" s="132"/>
      <c r="EP22" s="134"/>
      <c r="EQ22" s="135"/>
      <c r="ER22" s="112"/>
      <c r="ES22" s="112"/>
      <c r="ET22" s="112"/>
      <c r="EU22" s="111"/>
      <c r="EV22" s="132"/>
      <c r="EW22" s="133"/>
      <c r="EX22" s="132"/>
      <c r="EY22" s="134"/>
      <c r="EZ22" s="135"/>
      <c r="FA22" s="112"/>
      <c r="FB22" s="112"/>
      <c r="FC22" s="112"/>
      <c r="FD22" s="111"/>
      <c r="FE22" s="132"/>
      <c r="FF22" s="133"/>
      <c r="FG22" s="132"/>
      <c r="FH22" s="134"/>
      <c r="FI22" s="135"/>
      <c r="FJ22" s="112"/>
      <c r="FK22" s="112"/>
      <c r="FL22" s="112"/>
      <c r="FM22" s="111"/>
      <c r="FN22" s="132"/>
      <c r="FO22" s="133"/>
      <c r="FP22" s="132"/>
      <c r="FQ22" s="134"/>
      <c r="FR22" s="135"/>
      <c r="FS22" s="112"/>
      <c r="FT22" s="112"/>
      <c r="FU22" s="112"/>
      <c r="FV22" s="111"/>
      <c r="FW22" s="132"/>
      <c r="FX22" s="133"/>
      <c r="FY22" s="132"/>
      <c r="FZ22" s="134"/>
      <c r="GA22" s="135"/>
      <c r="GB22" s="112"/>
      <c r="GC22" s="112"/>
      <c r="GD22" s="112"/>
      <c r="GE22" s="111"/>
      <c r="GF22" s="132"/>
      <c r="GG22" s="133"/>
      <c r="GH22" s="132"/>
      <c r="GI22" s="134"/>
      <c r="GJ22" s="135"/>
      <c r="GK22" s="112"/>
      <c r="GL22" s="112"/>
      <c r="GM22" s="112"/>
      <c r="GN22" s="111"/>
      <c r="GO22" s="132"/>
      <c r="GP22" s="133"/>
      <c r="GQ22" s="132"/>
      <c r="GR22" s="134"/>
      <c r="GS22" s="135"/>
      <c r="GT22" s="137">
        <v>43130</v>
      </c>
      <c r="GU22" s="138"/>
      <c r="GV22" s="124"/>
      <c r="GW22" s="115"/>
      <c r="GX22" s="115"/>
      <c r="GY22" s="151"/>
      <c r="GZ22" s="93"/>
      <c r="HA22" s="118"/>
      <c r="HB22" s="118"/>
    </row>
    <row r="23" spans="2:210" ht="18.75" x14ac:dyDescent="0.3">
      <c r="B23" s="118"/>
      <c r="C23" s="126"/>
      <c r="D23" s="41"/>
      <c r="E23" s="42"/>
      <c r="F23" s="43"/>
      <c r="G23" s="44"/>
      <c r="H23" s="45"/>
      <c r="I23" s="46"/>
      <c r="J23" s="468" t="s">
        <v>99</v>
      </c>
      <c r="K23" s="469" t="s">
        <v>98</v>
      </c>
      <c r="L23" s="459">
        <v>7390</v>
      </c>
      <c r="M23" s="460">
        <v>43116</v>
      </c>
      <c r="N23" s="461" t="s">
        <v>111</v>
      </c>
      <c r="O23" s="462">
        <v>7424</v>
      </c>
      <c r="P23" s="463">
        <f t="shared" si="0"/>
        <v>34</v>
      </c>
      <c r="Q23" s="464">
        <v>74</v>
      </c>
      <c r="R23" s="497" t="s">
        <v>103</v>
      </c>
      <c r="S23" s="498"/>
      <c r="T23" s="465">
        <f t="shared" si="2"/>
        <v>549376</v>
      </c>
      <c r="U23" s="473" t="s">
        <v>101</v>
      </c>
      <c r="V23" s="474" t="s">
        <v>102</v>
      </c>
      <c r="W23" s="157"/>
      <c r="X23" s="112"/>
      <c r="Y23" s="111"/>
      <c r="Z23" s="132"/>
      <c r="AA23" s="133"/>
      <c r="AB23" s="132"/>
      <c r="AC23" s="134"/>
      <c r="AD23" s="135"/>
      <c r="AE23" s="112"/>
      <c r="AF23" s="112"/>
      <c r="AG23" s="112"/>
      <c r="AH23" s="111"/>
      <c r="AI23" s="132"/>
      <c r="AJ23" s="133"/>
      <c r="AK23" s="132"/>
      <c r="AL23" s="134"/>
      <c r="AM23" s="135"/>
      <c r="AN23" s="112"/>
      <c r="AO23" s="112"/>
      <c r="AP23" s="112"/>
      <c r="AQ23" s="111"/>
      <c r="AR23" s="132"/>
      <c r="AS23" s="133"/>
      <c r="AT23" s="132"/>
      <c r="AU23" s="134"/>
      <c r="AV23" s="135"/>
      <c r="AW23" s="112"/>
      <c r="AX23" s="112"/>
      <c r="AY23" s="112"/>
      <c r="AZ23" s="111"/>
      <c r="BA23" s="132"/>
      <c r="BB23" s="133"/>
      <c r="BC23" s="132"/>
      <c r="BD23" s="134"/>
      <c r="BE23" s="135"/>
      <c r="BF23" s="112"/>
      <c r="BG23" s="112"/>
      <c r="BH23" s="112"/>
      <c r="BI23" s="111"/>
      <c r="BJ23" s="132"/>
      <c r="BK23" s="133"/>
      <c r="BL23" s="132"/>
      <c r="BM23" s="134"/>
      <c r="BN23" s="135"/>
      <c r="BO23" s="112"/>
      <c r="BP23" s="112"/>
      <c r="BQ23" s="112"/>
      <c r="BR23" s="111"/>
      <c r="BS23" s="132"/>
      <c r="BT23" s="133"/>
      <c r="BU23" s="132"/>
      <c r="BV23" s="134"/>
      <c r="BW23" s="135"/>
      <c r="BX23" s="112"/>
      <c r="BY23" s="112"/>
      <c r="BZ23" s="112"/>
      <c r="CA23" s="111"/>
      <c r="CB23" s="132"/>
      <c r="CC23" s="133"/>
      <c r="CD23" s="132"/>
      <c r="CE23" s="134"/>
      <c r="CF23" s="135"/>
      <c r="CG23" s="112"/>
      <c r="CH23" s="112"/>
      <c r="CI23" s="112"/>
      <c r="CJ23" s="111"/>
      <c r="CK23" s="132"/>
      <c r="CL23" s="133"/>
      <c r="CM23" s="132"/>
      <c r="CN23" s="134"/>
      <c r="CO23" s="135"/>
      <c r="CP23" s="112"/>
      <c r="CQ23" s="112"/>
      <c r="CR23" s="112"/>
      <c r="CS23" s="111"/>
      <c r="CT23" s="132"/>
      <c r="CU23" s="133"/>
      <c r="CV23" s="136"/>
      <c r="CW23" s="134"/>
      <c r="CX23" s="135"/>
      <c r="CY23" s="112"/>
      <c r="CZ23" s="112"/>
      <c r="DA23" s="112"/>
      <c r="DB23" s="111"/>
      <c r="DC23" s="132"/>
      <c r="DD23" s="133"/>
      <c r="DE23" s="132"/>
      <c r="DF23" s="134"/>
      <c r="DG23" s="135"/>
      <c r="DH23" s="112"/>
      <c r="DI23" s="112"/>
      <c r="DJ23" s="112"/>
      <c r="DK23" s="111"/>
      <c r="DL23" s="132"/>
      <c r="DM23" s="133"/>
      <c r="DN23" s="132"/>
      <c r="DO23" s="134"/>
      <c r="DP23" s="135"/>
      <c r="DQ23" s="112"/>
      <c r="DR23" s="112"/>
      <c r="DS23" s="112"/>
      <c r="DT23" s="111"/>
      <c r="DU23" s="132"/>
      <c r="DV23" s="133"/>
      <c r="DW23" s="132"/>
      <c r="DX23" s="134"/>
      <c r="DY23" s="135"/>
      <c r="DZ23" s="112"/>
      <c r="EA23" s="112"/>
      <c r="EB23" s="112"/>
      <c r="EC23" s="111"/>
      <c r="ED23" s="132"/>
      <c r="EE23" s="133"/>
      <c r="EF23" s="132"/>
      <c r="EG23" s="134"/>
      <c r="EH23" s="135"/>
      <c r="EI23" s="112"/>
      <c r="EJ23" s="112"/>
      <c r="EK23" s="112"/>
      <c r="EL23" s="111"/>
      <c r="EM23" s="132"/>
      <c r="EN23" s="133"/>
      <c r="EO23" s="132"/>
      <c r="EP23" s="134"/>
      <c r="EQ23" s="135"/>
      <c r="ER23" s="112"/>
      <c r="ES23" s="112"/>
      <c r="ET23" s="112"/>
      <c r="EU23" s="111"/>
      <c r="EV23" s="132"/>
      <c r="EW23" s="133"/>
      <c r="EX23" s="132"/>
      <c r="EY23" s="134"/>
      <c r="EZ23" s="135"/>
      <c r="FA23" s="112"/>
      <c r="FB23" s="112"/>
      <c r="FC23" s="112"/>
      <c r="FD23" s="111"/>
      <c r="FE23" s="132"/>
      <c r="FF23" s="133"/>
      <c r="FG23" s="132"/>
      <c r="FH23" s="134"/>
      <c r="FI23" s="135"/>
      <c r="FJ23" s="112"/>
      <c r="FK23" s="112"/>
      <c r="FL23" s="112"/>
      <c r="FM23" s="111"/>
      <c r="FN23" s="132"/>
      <c r="FO23" s="133"/>
      <c r="FP23" s="132"/>
      <c r="FQ23" s="134"/>
      <c r="FR23" s="135"/>
      <c r="FS23" s="112"/>
      <c r="FT23" s="112"/>
      <c r="FU23" s="112"/>
      <c r="FV23" s="111"/>
      <c r="FW23" s="132"/>
      <c r="FX23" s="133"/>
      <c r="FY23" s="132"/>
      <c r="FZ23" s="134"/>
      <c r="GA23" s="135"/>
      <c r="GB23" s="112"/>
      <c r="GC23" s="112"/>
      <c r="GD23" s="112"/>
      <c r="GE23" s="111"/>
      <c r="GF23" s="132"/>
      <c r="GG23" s="133"/>
      <c r="GH23" s="132"/>
      <c r="GI23" s="134"/>
      <c r="GJ23" s="135"/>
      <c r="GK23" s="112"/>
      <c r="GL23" s="112"/>
      <c r="GM23" s="112"/>
      <c r="GN23" s="111"/>
      <c r="GO23" s="132"/>
      <c r="GP23" s="133"/>
      <c r="GQ23" s="132"/>
      <c r="GR23" s="134"/>
      <c r="GS23" s="135"/>
      <c r="GT23" s="137"/>
      <c r="GU23" s="138"/>
      <c r="GV23" s="124"/>
      <c r="GW23" s="115"/>
      <c r="GX23" s="115"/>
      <c r="GY23" s="151"/>
      <c r="GZ23" s="93"/>
      <c r="HA23" s="118"/>
      <c r="HB23" s="118"/>
    </row>
    <row r="24" spans="2:210" x14ac:dyDescent="0.25">
      <c r="B24" s="118"/>
      <c r="C24" s="126"/>
      <c r="D24" s="41"/>
      <c r="E24" s="42"/>
      <c r="F24" s="43"/>
      <c r="G24" s="44"/>
      <c r="H24" s="45"/>
      <c r="I24" s="46"/>
      <c r="J24" s="158" t="s">
        <v>63</v>
      </c>
      <c r="K24" s="85" t="s">
        <v>85</v>
      </c>
      <c r="L24" s="106">
        <v>21630</v>
      </c>
      <c r="M24" s="87">
        <v>43117</v>
      </c>
      <c r="N24" s="475"/>
      <c r="O24" s="107">
        <v>26635</v>
      </c>
      <c r="P24" s="153">
        <f t="shared" si="0"/>
        <v>5005</v>
      </c>
      <c r="Q24" s="99">
        <v>30</v>
      </c>
      <c r="R24" s="99"/>
      <c r="S24" s="99"/>
      <c r="T24" s="45">
        <f t="shared" si="2"/>
        <v>799050</v>
      </c>
      <c r="U24" s="476"/>
      <c r="V24" s="477"/>
      <c r="W24" s="478"/>
      <c r="X24" s="479"/>
      <c r="Y24" s="480"/>
      <c r="Z24" s="481"/>
      <c r="AA24" s="482"/>
      <c r="AB24" s="481"/>
      <c r="AC24" s="483"/>
      <c r="AD24" s="484"/>
      <c r="AE24" s="479"/>
      <c r="AF24" s="479"/>
      <c r="AG24" s="479"/>
      <c r="AH24" s="480"/>
      <c r="AI24" s="481"/>
      <c r="AJ24" s="482"/>
      <c r="AK24" s="481"/>
      <c r="AL24" s="483"/>
      <c r="AM24" s="484"/>
      <c r="AN24" s="479"/>
      <c r="AO24" s="479"/>
      <c r="AP24" s="479"/>
      <c r="AQ24" s="480"/>
      <c r="AR24" s="481"/>
      <c r="AS24" s="482"/>
      <c r="AT24" s="481"/>
      <c r="AU24" s="483"/>
      <c r="AV24" s="484"/>
      <c r="AW24" s="479"/>
      <c r="AX24" s="479"/>
      <c r="AY24" s="479"/>
      <c r="AZ24" s="480"/>
      <c r="BA24" s="481"/>
      <c r="BB24" s="482"/>
      <c r="BC24" s="481"/>
      <c r="BD24" s="483"/>
      <c r="BE24" s="484"/>
      <c r="BF24" s="479"/>
      <c r="BG24" s="479"/>
      <c r="BH24" s="479"/>
      <c r="BI24" s="480"/>
      <c r="BJ24" s="481"/>
      <c r="BK24" s="482"/>
      <c r="BL24" s="481"/>
      <c r="BM24" s="483"/>
      <c r="BN24" s="484"/>
      <c r="BO24" s="479"/>
      <c r="BP24" s="479"/>
      <c r="BQ24" s="479"/>
      <c r="BR24" s="480"/>
      <c r="BS24" s="481"/>
      <c r="BT24" s="482"/>
      <c r="BU24" s="481"/>
      <c r="BV24" s="483"/>
      <c r="BW24" s="484"/>
      <c r="BX24" s="479"/>
      <c r="BY24" s="479"/>
      <c r="BZ24" s="479"/>
      <c r="CA24" s="480"/>
      <c r="CB24" s="481"/>
      <c r="CC24" s="482"/>
      <c r="CD24" s="481"/>
      <c r="CE24" s="483"/>
      <c r="CF24" s="484"/>
      <c r="CG24" s="479"/>
      <c r="CH24" s="479"/>
      <c r="CI24" s="479"/>
      <c r="CJ24" s="480"/>
      <c r="CK24" s="481"/>
      <c r="CL24" s="482"/>
      <c r="CM24" s="481"/>
      <c r="CN24" s="483"/>
      <c r="CO24" s="484"/>
      <c r="CP24" s="479"/>
      <c r="CQ24" s="479"/>
      <c r="CR24" s="479"/>
      <c r="CS24" s="480"/>
      <c r="CT24" s="481"/>
      <c r="CU24" s="482"/>
      <c r="CV24" s="485"/>
      <c r="CW24" s="483"/>
      <c r="CX24" s="484"/>
      <c r="CY24" s="479"/>
      <c r="CZ24" s="479"/>
      <c r="DA24" s="479"/>
      <c r="DB24" s="480"/>
      <c r="DC24" s="481"/>
      <c r="DD24" s="482"/>
      <c r="DE24" s="481"/>
      <c r="DF24" s="483"/>
      <c r="DG24" s="484"/>
      <c r="DH24" s="479"/>
      <c r="DI24" s="479"/>
      <c r="DJ24" s="479"/>
      <c r="DK24" s="480"/>
      <c r="DL24" s="481"/>
      <c r="DM24" s="482"/>
      <c r="DN24" s="481"/>
      <c r="DO24" s="483"/>
      <c r="DP24" s="484"/>
      <c r="DQ24" s="479"/>
      <c r="DR24" s="479"/>
      <c r="DS24" s="479"/>
      <c r="DT24" s="480"/>
      <c r="DU24" s="481"/>
      <c r="DV24" s="482"/>
      <c r="DW24" s="481"/>
      <c r="DX24" s="483"/>
      <c r="DY24" s="484"/>
      <c r="DZ24" s="479"/>
      <c r="EA24" s="479"/>
      <c r="EB24" s="479"/>
      <c r="EC24" s="480"/>
      <c r="ED24" s="481"/>
      <c r="EE24" s="482"/>
      <c r="EF24" s="481"/>
      <c r="EG24" s="483"/>
      <c r="EH24" s="484"/>
      <c r="EI24" s="479"/>
      <c r="EJ24" s="479"/>
      <c r="EK24" s="479"/>
      <c r="EL24" s="480"/>
      <c r="EM24" s="481"/>
      <c r="EN24" s="482"/>
      <c r="EO24" s="481"/>
      <c r="EP24" s="483"/>
      <c r="EQ24" s="484"/>
      <c r="ER24" s="479"/>
      <c r="ES24" s="479"/>
      <c r="ET24" s="479"/>
      <c r="EU24" s="480"/>
      <c r="EV24" s="481"/>
      <c r="EW24" s="482"/>
      <c r="EX24" s="481"/>
      <c r="EY24" s="483"/>
      <c r="EZ24" s="484"/>
      <c r="FA24" s="479"/>
      <c r="FB24" s="479"/>
      <c r="FC24" s="479"/>
      <c r="FD24" s="480"/>
      <c r="FE24" s="481"/>
      <c r="FF24" s="482"/>
      <c r="FG24" s="481"/>
      <c r="FH24" s="483"/>
      <c r="FI24" s="484"/>
      <c r="FJ24" s="479"/>
      <c r="FK24" s="479"/>
      <c r="FL24" s="479"/>
      <c r="FM24" s="480"/>
      <c r="FN24" s="481"/>
      <c r="FO24" s="482"/>
      <c r="FP24" s="481"/>
      <c r="FQ24" s="483"/>
      <c r="FR24" s="484"/>
      <c r="FS24" s="479"/>
      <c r="FT24" s="479"/>
      <c r="FU24" s="479"/>
      <c r="FV24" s="480"/>
      <c r="FW24" s="481"/>
      <c r="FX24" s="482"/>
      <c r="FY24" s="481"/>
      <c r="FZ24" s="483"/>
      <c r="GA24" s="484"/>
      <c r="GB24" s="479"/>
      <c r="GC24" s="479"/>
      <c r="GD24" s="479"/>
      <c r="GE24" s="480"/>
      <c r="GF24" s="481"/>
      <c r="GG24" s="482"/>
      <c r="GH24" s="481"/>
      <c r="GI24" s="483"/>
      <c r="GJ24" s="484"/>
      <c r="GK24" s="479"/>
      <c r="GL24" s="479"/>
      <c r="GM24" s="479"/>
      <c r="GN24" s="480"/>
      <c r="GO24" s="481"/>
      <c r="GP24" s="482"/>
      <c r="GQ24" s="481"/>
      <c r="GR24" s="483"/>
      <c r="GS24" s="484"/>
      <c r="GT24" s="486"/>
      <c r="GU24" s="138"/>
      <c r="GV24" s="124"/>
      <c r="GW24" s="115"/>
      <c r="GX24" s="115"/>
      <c r="GY24" s="151"/>
      <c r="GZ24" s="93"/>
      <c r="HA24" s="118"/>
      <c r="HB24" s="118"/>
    </row>
    <row r="25" spans="2:210" x14ac:dyDescent="0.25">
      <c r="B25" s="118"/>
      <c r="C25" s="126"/>
      <c r="D25" s="41"/>
      <c r="E25" s="42"/>
      <c r="F25" s="43"/>
      <c r="G25" s="44"/>
      <c r="H25" s="45"/>
      <c r="I25" s="46"/>
      <c r="J25" s="158" t="s">
        <v>28</v>
      </c>
      <c r="K25" s="85" t="s">
        <v>43</v>
      </c>
      <c r="L25" s="106">
        <v>22920</v>
      </c>
      <c r="M25" s="87">
        <v>43118</v>
      </c>
      <c r="N25" s="475"/>
      <c r="O25" s="107">
        <v>30470</v>
      </c>
      <c r="P25" s="153">
        <f t="shared" si="0"/>
        <v>7550</v>
      </c>
      <c r="Q25" s="99">
        <v>30</v>
      </c>
      <c r="R25" s="99"/>
      <c r="S25" s="99"/>
      <c r="T25" s="45">
        <f t="shared" si="2"/>
        <v>914100</v>
      </c>
      <c r="U25" s="476"/>
      <c r="V25" s="477"/>
      <c r="W25" s="478"/>
      <c r="X25" s="479"/>
      <c r="Y25" s="480"/>
      <c r="Z25" s="481"/>
      <c r="AA25" s="482"/>
      <c r="AB25" s="481"/>
      <c r="AC25" s="483"/>
      <c r="AD25" s="484"/>
      <c r="AE25" s="479"/>
      <c r="AF25" s="479"/>
      <c r="AG25" s="479"/>
      <c r="AH25" s="480"/>
      <c r="AI25" s="481"/>
      <c r="AJ25" s="482"/>
      <c r="AK25" s="481"/>
      <c r="AL25" s="483"/>
      <c r="AM25" s="484"/>
      <c r="AN25" s="479"/>
      <c r="AO25" s="479"/>
      <c r="AP25" s="479"/>
      <c r="AQ25" s="480"/>
      <c r="AR25" s="481"/>
      <c r="AS25" s="482"/>
      <c r="AT25" s="481"/>
      <c r="AU25" s="483"/>
      <c r="AV25" s="484"/>
      <c r="AW25" s="479"/>
      <c r="AX25" s="479"/>
      <c r="AY25" s="479"/>
      <c r="AZ25" s="480"/>
      <c r="BA25" s="481"/>
      <c r="BB25" s="482"/>
      <c r="BC25" s="481"/>
      <c r="BD25" s="483"/>
      <c r="BE25" s="484"/>
      <c r="BF25" s="479"/>
      <c r="BG25" s="479"/>
      <c r="BH25" s="479"/>
      <c r="BI25" s="480"/>
      <c r="BJ25" s="481"/>
      <c r="BK25" s="482"/>
      <c r="BL25" s="481"/>
      <c r="BM25" s="483"/>
      <c r="BN25" s="484"/>
      <c r="BO25" s="479"/>
      <c r="BP25" s="479"/>
      <c r="BQ25" s="479"/>
      <c r="BR25" s="480"/>
      <c r="BS25" s="481"/>
      <c r="BT25" s="482"/>
      <c r="BU25" s="481"/>
      <c r="BV25" s="483"/>
      <c r="BW25" s="484"/>
      <c r="BX25" s="479"/>
      <c r="BY25" s="479"/>
      <c r="BZ25" s="479"/>
      <c r="CA25" s="480"/>
      <c r="CB25" s="481"/>
      <c r="CC25" s="482"/>
      <c r="CD25" s="481"/>
      <c r="CE25" s="483"/>
      <c r="CF25" s="484"/>
      <c r="CG25" s="479"/>
      <c r="CH25" s="479"/>
      <c r="CI25" s="479"/>
      <c r="CJ25" s="480"/>
      <c r="CK25" s="481"/>
      <c r="CL25" s="482"/>
      <c r="CM25" s="481"/>
      <c r="CN25" s="483"/>
      <c r="CO25" s="484"/>
      <c r="CP25" s="479"/>
      <c r="CQ25" s="479"/>
      <c r="CR25" s="479"/>
      <c r="CS25" s="480"/>
      <c r="CT25" s="481"/>
      <c r="CU25" s="482"/>
      <c r="CV25" s="485"/>
      <c r="CW25" s="483"/>
      <c r="CX25" s="484"/>
      <c r="CY25" s="479"/>
      <c r="CZ25" s="479"/>
      <c r="DA25" s="479"/>
      <c r="DB25" s="480"/>
      <c r="DC25" s="481"/>
      <c r="DD25" s="482"/>
      <c r="DE25" s="481"/>
      <c r="DF25" s="483"/>
      <c r="DG25" s="484"/>
      <c r="DH25" s="479"/>
      <c r="DI25" s="479"/>
      <c r="DJ25" s="479"/>
      <c r="DK25" s="480"/>
      <c r="DL25" s="481"/>
      <c r="DM25" s="482"/>
      <c r="DN25" s="481"/>
      <c r="DO25" s="483"/>
      <c r="DP25" s="484"/>
      <c r="DQ25" s="479"/>
      <c r="DR25" s="479"/>
      <c r="DS25" s="479"/>
      <c r="DT25" s="480"/>
      <c r="DU25" s="481"/>
      <c r="DV25" s="482"/>
      <c r="DW25" s="481"/>
      <c r="DX25" s="483"/>
      <c r="DY25" s="484"/>
      <c r="DZ25" s="479"/>
      <c r="EA25" s="479"/>
      <c r="EB25" s="479"/>
      <c r="EC25" s="480"/>
      <c r="ED25" s="481"/>
      <c r="EE25" s="482"/>
      <c r="EF25" s="481"/>
      <c r="EG25" s="483"/>
      <c r="EH25" s="484"/>
      <c r="EI25" s="479"/>
      <c r="EJ25" s="479"/>
      <c r="EK25" s="479"/>
      <c r="EL25" s="480"/>
      <c r="EM25" s="481"/>
      <c r="EN25" s="482"/>
      <c r="EO25" s="481"/>
      <c r="EP25" s="483"/>
      <c r="EQ25" s="484"/>
      <c r="ER25" s="479"/>
      <c r="ES25" s="479"/>
      <c r="ET25" s="479"/>
      <c r="EU25" s="480"/>
      <c r="EV25" s="481"/>
      <c r="EW25" s="482"/>
      <c r="EX25" s="481"/>
      <c r="EY25" s="483"/>
      <c r="EZ25" s="484"/>
      <c r="FA25" s="479"/>
      <c r="FB25" s="479"/>
      <c r="FC25" s="479"/>
      <c r="FD25" s="480"/>
      <c r="FE25" s="481"/>
      <c r="FF25" s="482"/>
      <c r="FG25" s="481"/>
      <c r="FH25" s="483"/>
      <c r="FI25" s="484"/>
      <c r="FJ25" s="479"/>
      <c r="FK25" s="479"/>
      <c r="FL25" s="479"/>
      <c r="FM25" s="480"/>
      <c r="FN25" s="481"/>
      <c r="FO25" s="482"/>
      <c r="FP25" s="481"/>
      <c r="FQ25" s="483"/>
      <c r="FR25" s="484"/>
      <c r="FS25" s="479"/>
      <c r="FT25" s="479"/>
      <c r="FU25" s="479"/>
      <c r="FV25" s="480"/>
      <c r="FW25" s="481"/>
      <c r="FX25" s="482"/>
      <c r="FY25" s="481"/>
      <c r="FZ25" s="483"/>
      <c r="GA25" s="484"/>
      <c r="GB25" s="479"/>
      <c r="GC25" s="479"/>
      <c r="GD25" s="479"/>
      <c r="GE25" s="480"/>
      <c r="GF25" s="481"/>
      <c r="GG25" s="482"/>
      <c r="GH25" s="481"/>
      <c r="GI25" s="483"/>
      <c r="GJ25" s="484"/>
      <c r="GK25" s="479"/>
      <c r="GL25" s="479"/>
      <c r="GM25" s="479"/>
      <c r="GN25" s="480"/>
      <c r="GO25" s="481"/>
      <c r="GP25" s="482"/>
      <c r="GQ25" s="481"/>
      <c r="GR25" s="483"/>
      <c r="GS25" s="484"/>
      <c r="GT25" s="486"/>
      <c r="GU25" s="138"/>
      <c r="GV25" s="100"/>
      <c r="GW25" s="115"/>
      <c r="GX25" s="115"/>
      <c r="GY25" s="151"/>
      <c r="GZ25" s="93"/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58" t="s">
        <v>26</v>
      </c>
      <c r="K26" s="159" t="s">
        <v>30</v>
      </c>
      <c r="L26" s="106">
        <v>12940</v>
      </c>
      <c r="M26" s="87">
        <v>43118</v>
      </c>
      <c r="N26" s="88" t="s">
        <v>112</v>
      </c>
      <c r="O26" s="107">
        <v>14035</v>
      </c>
      <c r="P26" s="153">
        <f t="shared" si="0"/>
        <v>1095</v>
      </c>
      <c r="Q26" s="99">
        <v>30</v>
      </c>
      <c r="R26" s="99"/>
      <c r="S26" s="99"/>
      <c r="T26" s="45">
        <f t="shared" si="2"/>
        <v>421050</v>
      </c>
      <c r="U26" s="156" t="s">
        <v>113</v>
      </c>
      <c r="V26" s="150">
        <v>43131</v>
      </c>
      <c r="W26" s="157">
        <v>9802</v>
      </c>
      <c r="X26" s="112"/>
      <c r="Y26" s="111"/>
      <c r="Z26" s="132"/>
      <c r="AA26" s="133"/>
      <c r="AB26" s="132"/>
      <c r="AC26" s="134"/>
      <c r="AD26" s="135"/>
      <c r="AE26" s="112"/>
      <c r="AF26" s="112"/>
      <c r="AG26" s="112"/>
      <c r="AH26" s="111"/>
      <c r="AI26" s="132"/>
      <c r="AJ26" s="133"/>
      <c r="AK26" s="132"/>
      <c r="AL26" s="134"/>
      <c r="AM26" s="135"/>
      <c r="AN26" s="112"/>
      <c r="AO26" s="112"/>
      <c r="AP26" s="112"/>
      <c r="AQ26" s="111"/>
      <c r="AR26" s="132"/>
      <c r="AS26" s="133"/>
      <c r="AT26" s="132"/>
      <c r="AU26" s="134"/>
      <c r="AV26" s="135"/>
      <c r="AW26" s="112"/>
      <c r="AX26" s="112"/>
      <c r="AY26" s="112"/>
      <c r="AZ26" s="111"/>
      <c r="BA26" s="132"/>
      <c r="BB26" s="133"/>
      <c r="BC26" s="132"/>
      <c r="BD26" s="134"/>
      <c r="BE26" s="135"/>
      <c r="BF26" s="112"/>
      <c r="BG26" s="112"/>
      <c r="BH26" s="112"/>
      <c r="BI26" s="111"/>
      <c r="BJ26" s="132"/>
      <c r="BK26" s="133"/>
      <c r="BL26" s="132"/>
      <c r="BM26" s="134"/>
      <c r="BN26" s="135"/>
      <c r="BO26" s="112"/>
      <c r="BP26" s="112"/>
      <c r="BQ26" s="112"/>
      <c r="BR26" s="111"/>
      <c r="BS26" s="132"/>
      <c r="BT26" s="133"/>
      <c r="BU26" s="132"/>
      <c r="BV26" s="134"/>
      <c r="BW26" s="135"/>
      <c r="BX26" s="112"/>
      <c r="BY26" s="112"/>
      <c r="BZ26" s="112"/>
      <c r="CA26" s="111"/>
      <c r="CB26" s="132"/>
      <c r="CC26" s="133"/>
      <c r="CD26" s="132"/>
      <c r="CE26" s="134"/>
      <c r="CF26" s="135"/>
      <c r="CG26" s="112"/>
      <c r="CH26" s="112"/>
      <c r="CI26" s="112"/>
      <c r="CJ26" s="111"/>
      <c r="CK26" s="132"/>
      <c r="CL26" s="133"/>
      <c r="CM26" s="132"/>
      <c r="CN26" s="134"/>
      <c r="CO26" s="135"/>
      <c r="CP26" s="112"/>
      <c r="CQ26" s="112"/>
      <c r="CR26" s="112"/>
      <c r="CS26" s="111"/>
      <c r="CT26" s="132"/>
      <c r="CU26" s="133"/>
      <c r="CV26" s="136"/>
      <c r="CW26" s="134"/>
      <c r="CX26" s="135"/>
      <c r="CY26" s="112"/>
      <c r="CZ26" s="112"/>
      <c r="DA26" s="112"/>
      <c r="DB26" s="111"/>
      <c r="DC26" s="132"/>
      <c r="DD26" s="133"/>
      <c r="DE26" s="132"/>
      <c r="DF26" s="134"/>
      <c r="DG26" s="135"/>
      <c r="DH26" s="112"/>
      <c r="DI26" s="112"/>
      <c r="DJ26" s="112"/>
      <c r="DK26" s="111"/>
      <c r="DL26" s="132"/>
      <c r="DM26" s="133"/>
      <c r="DN26" s="132"/>
      <c r="DO26" s="134"/>
      <c r="DP26" s="135"/>
      <c r="DQ26" s="112"/>
      <c r="DR26" s="112"/>
      <c r="DS26" s="112"/>
      <c r="DT26" s="111"/>
      <c r="DU26" s="132"/>
      <c r="DV26" s="133"/>
      <c r="DW26" s="132"/>
      <c r="DX26" s="134"/>
      <c r="DY26" s="135"/>
      <c r="DZ26" s="112"/>
      <c r="EA26" s="112"/>
      <c r="EB26" s="112"/>
      <c r="EC26" s="111"/>
      <c r="ED26" s="132"/>
      <c r="EE26" s="133"/>
      <c r="EF26" s="132"/>
      <c r="EG26" s="134"/>
      <c r="EH26" s="135"/>
      <c r="EI26" s="112"/>
      <c r="EJ26" s="112"/>
      <c r="EK26" s="112"/>
      <c r="EL26" s="111"/>
      <c r="EM26" s="132"/>
      <c r="EN26" s="133"/>
      <c r="EO26" s="132"/>
      <c r="EP26" s="134"/>
      <c r="EQ26" s="135"/>
      <c r="ER26" s="112"/>
      <c r="ES26" s="112"/>
      <c r="ET26" s="112"/>
      <c r="EU26" s="111"/>
      <c r="EV26" s="132"/>
      <c r="EW26" s="133"/>
      <c r="EX26" s="132"/>
      <c r="EY26" s="134"/>
      <c r="EZ26" s="135"/>
      <c r="FA26" s="112"/>
      <c r="FB26" s="112"/>
      <c r="FC26" s="112"/>
      <c r="FD26" s="111"/>
      <c r="FE26" s="132"/>
      <c r="FF26" s="133"/>
      <c r="FG26" s="132"/>
      <c r="FH26" s="134"/>
      <c r="FI26" s="135"/>
      <c r="FJ26" s="112"/>
      <c r="FK26" s="112"/>
      <c r="FL26" s="112"/>
      <c r="FM26" s="111"/>
      <c r="FN26" s="132"/>
      <c r="FO26" s="133"/>
      <c r="FP26" s="132"/>
      <c r="FQ26" s="134"/>
      <c r="FR26" s="135"/>
      <c r="FS26" s="112"/>
      <c r="FT26" s="112"/>
      <c r="FU26" s="112"/>
      <c r="FV26" s="111"/>
      <c r="FW26" s="132"/>
      <c r="FX26" s="133"/>
      <c r="FY26" s="132"/>
      <c r="FZ26" s="134"/>
      <c r="GA26" s="135"/>
      <c r="GB26" s="112"/>
      <c r="GC26" s="112"/>
      <c r="GD26" s="112"/>
      <c r="GE26" s="111"/>
      <c r="GF26" s="132"/>
      <c r="GG26" s="133"/>
      <c r="GH26" s="132"/>
      <c r="GI26" s="134"/>
      <c r="GJ26" s="135"/>
      <c r="GK26" s="112"/>
      <c r="GL26" s="112"/>
      <c r="GM26" s="112"/>
      <c r="GN26" s="111"/>
      <c r="GO26" s="132"/>
      <c r="GP26" s="133"/>
      <c r="GQ26" s="132"/>
      <c r="GR26" s="134"/>
      <c r="GS26" s="135"/>
      <c r="GT26" s="137">
        <v>43131</v>
      </c>
      <c r="GU26" s="138"/>
      <c r="GV26" s="104">
        <v>17584</v>
      </c>
      <c r="GW26" s="98" t="s">
        <v>114</v>
      </c>
      <c r="GX26" s="115"/>
      <c r="GY26" s="151"/>
      <c r="GZ26" s="93"/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58" t="s">
        <v>28</v>
      </c>
      <c r="K27" s="159" t="s">
        <v>31</v>
      </c>
      <c r="L27" s="106">
        <v>21930</v>
      </c>
      <c r="M27" s="87">
        <v>43119</v>
      </c>
      <c r="N27" s="475"/>
      <c r="O27" s="107">
        <v>28845</v>
      </c>
      <c r="P27" s="153">
        <f t="shared" ref="P27:P33" si="3">O27-L27</f>
        <v>6915</v>
      </c>
      <c r="Q27" s="99">
        <v>30</v>
      </c>
      <c r="R27" s="99"/>
      <c r="S27" s="99"/>
      <c r="T27" s="45">
        <f t="shared" si="2"/>
        <v>865350</v>
      </c>
      <c r="U27" s="476"/>
      <c r="V27" s="477"/>
      <c r="W27" s="478"/>
      <c r="X27" s="479"/>
      <c r="Y27" s="480"/>
      <c r="Z27" s="481"/>
      <c r="AA27" s="482"/>
      <c r="AB27" s="481"/>
      <c r="AC27" s="483"/>
      <c r="AD27" s="484"/>
      <c r="AE27" s="479"/>
      <c r="AF27" s="479"/>
      <c r="AG27" s="479"/>
      <c r="AH27" s="480"/>
      <c r="AI27" s="481"/>
      <c r="AJ27" s="482"/>
      <c r="AK27" s="481"/>
      <c r="AL27" s="483"/>
      <c r="AM27" s="484"/>
      <c r="AN27" s="479"/>
      <c r="AO27" s="479"/>
      <c r="AP27" s="479"/>
      <c r="AQ27" s="480"/>
      <c r="AR27" s="481"/>
      <c r="AS27" s="482"/>
      <c r="AT27" s="481"/>
      <c r="AU27" s="483"/>
      <c r="AV27" s="484"/>
      <c r="AW27" s="479"/>
      <c r="AX27" s="479"/>
      <c r="AY27" s="479"/>
      <c r="AZ27" s="480"/>
      <c r="BA27" s="481"/>
      <c r="BB27" s="482"/>
      <c r="BC27" s="481"/>
      <c r="BD27" s="483"/>
      <c r="BE27" s="484"/>
      <c r="BF27" s="479"/>
      <c r="BG27" s="479"/>
      <c r="BH27" s="479"/>
      <c r="BI27" s="480"/>
      <c r="BJ27" s="481"/>
      <c r="BK27" s="482"/>
      <c r="BL27" s="481"/>
      <c r="BM27" s="483"/>
      <c r="BN27" s="484"/>
      <c r="BO27" s="479"/>
      <c r="BP27" s="479"/>
      <c r="BQ27" s="479"/>
      <c r="BR27" s="480"/>
      <c r="BS27" s="481"/>
      <c r="BT27" s="482"/>
      <c r="BU27" s="481"/>
      <c r="BV27" s="483"/>
      <c r="BW27" s="484"/>
      <c r="BX27" s="479"/>
      <c r="BY27" s="479"/>
      <c r="BZ27" s="479"/>
      <c r="CA27" s="480"/>
      <c r="CB27" s="481"/>
      <c r="CC27" s="482"/>
      <c r="CD27" s="481"/>
      <c r="CE27" s="483"/>
      <c r="CF27" s="484"/>
      <c r="CG27" s="479"/>
      <c r="CH27" s="479"/>
      <c r="CI27" s="479"/>
      <c r="CJ27" s="480"/>
      <c r="CK27" s="481"/>
      <c r="CL27" s="482"/>
      <c r="CM27" s="481"/>
      <c r="CN27" s="483"/>
      <c r="CO27" s="484"/>
      <c r="CP27" s="479"/>
      <c r="CQ27" s="479"/>
      <c r="CR27" s="479"/>
      <c r="CS27" s="480"/>
      <c r="CT27" s="481"/>
      <c r="CU27" s="482"/>
      <c r="CV27" s="485"/>
      <c r="CW27" s="483"/>
      <c r="CX27" s="484"/>
      <c r="CY27" s="479"/>
      <c r="CZ27" s="479"/>
      <c r="DA27" s="479"/>
      <c r="DB27" s="480"/>
      <c r="DC27" s="481"/>
      <c r="DD27" s="482"/>
      <c r="DE27" s="481"/>
      <c r="DF27" s="483"/>
      <c r="DG27" s="484"/>
      <c r="DH27" s="479"/>
      <c r="DI27" s="479"/>
      <c r="DJ27" s="479"/>
      <c r="DK27" s="480"/>
      <c r="DL27" s="481"/>
      <c r="DM27" s="482"/>
      <c r="DN27" s="481"/>
      <c r="DO27" s="483"/>
      <c r="DP27" s="484"/>
      <c r="DQ27" s="479"/>
      <c r="DR27" s="479"/>
      <c r="DS27" s="479"/>
      <c r="DT27" s="480"/>
      <c r="DU27" s="481"/>
      <c r="DV27" s="482"/>
      <c r="DW27" s="481"/>
      <c r="DX27" s="483"/>
      <c r="DY27" s="484"/>
      <c r="DZ27" s="479"/>
      <c r="EA27" s="479"/>
      <c r="EB27" s="479"/>
      <c r="EC27" s="480"/>
      <c r="ED27" s="481"/>
      <c r="EE27" s="482"/>
      <c r="EF27" s="481"/>
      <c r="EG27" s="483"/>
      <c r="EH27" s="484"/>
      <c r="EI27" s="479"/>
      <c r="EJ27" s="479"/>
      <c r="EK27" s="479"/>
      <c r="EL27" s="480"/>
      <c r="EM27" s="481"/>
      <c r="EN27" s="482"/>
      <c r="EO27" s="481"/>
      <c r="EP27" s="483"/>
      <c r="EQ27" s="484"/>
      <c r="ER27" s="479"/>
      <c r="ES27" s="479"/>
      <c r="ET27" s="479"/>
      <c r="EU27" s="480"/>
      <c r="EV27" s="481"/>
      <c r="EW27" s="482"/>
      <c r="EX27" s="481"/>
      <c r="EY27" s="483"/>
      <c r="EZ27" s="484"/>
      <c r="FA27" s="479"/>
      <c r="FB27" s="479"/>
      <c r="FC27" s="479"/>
      <c r="FD27" s="480"/>
      <c r="FE27" s="481"/>
      <c r="FF27" s="482"/>
      <c r="FG27" s="481"/>
      <c r="FH27" s="483"/>
      <c r="FI27" s="484"/>
      <c r="FJ27" s="479"/>
      <c r="FK27" s="479"/>
      <c r="FL27" s="479"/>
      <c r="FM27" s="480"/>
      <c r="FN27" s="481"/>
      <c r="FO27" s="482"/>
      <c r="FP27" s="481"/>
      <c r="FQ27" s="483"/>
      <c r="FR27" s="484"/>
      <c r="FS27" s="479"/>
      <c r="FT27" s="479"/>
      <c r="FU27" s="479"/>
      <c r="FV27" s="480"/>
      <c r="FW27" s="481"/>
      <c r="FX27" s="482"/>
      <c r="FY27" s="481"/>
      <c r="FZ27" s="483"/>
      <c r="GA27" s="484"/>
      <c r="GB27" s="479"/>
      <c r="GC27" s="479"/>
      <c r="GD27" s="479"/>
      <c r="GE27" s="480"/>
      <c r="GF27" s="481"/>
      <c r="GG27" s="482"/>
      <c r="GH27" s="481"/>
      <c r="GI27" s="483"/>
      <c r="GJ27" s="484"/>
      <c r="GK27" s="479"/>
      <c r="GL27" s="479"/>
      <c r="GM27" s="479"/>
      <c r="GN27" s="480"/>
      <c r="GO27" s="481"/>
      <c r="GP27" s="482"/>
      <c r="GQ27" s="481"/>
      <c r="GR27" s="483"/>
      <c r="GS27" s="484"/>
      <c r="GT27" s="486"/>
      <c r="GU27" s="138"/>
      <c r="GV27" s="100">
        <v>22176</v>
      </c>
      <c r="GW27" s="115" t="s">
        <v>93</v>
      </c>
      <c r="GX27" s="115"/>
      <c r="GY27" s="151"/>
      <c r="GZ27" s="93"/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58" t="s">
        <v>26</v>
      </c>
      <c r="K28" s="159" t="s">
        <v>30</v>
      </c>
      <c r="L28" s="106">
        <v>12140</v>
      </c>
      <c r="M28" s="87">
        <v>43119</v>
      </c>
      <c r="N28" s="475"/>
      <c r="O28" s="107">
        <v>13535</v>
      </c>
      <c r="P28" s="153">
        <f t="shared" si="3"/>
        <v>1395</v>
      </c>
      <c r="Q28" s="99">
        <v>30</v>
      </c>
      <c r="R28" s="99"/>
      <c r="S28" s="99"/>
      <c r="T28" s="45">
        <f t="shared" si="2"/>
        <v>406050</v>
      </c>
      <c r="U28" s="476"/>
      <c r="V28" s="477"/>
      <c r="W28" s="478"/>
      <c r="X28" s="479"/>
      <c r="Y28" s="480"/>
      <c r="Z28" s="481"/>
      <c r="AA28" s="482"/>
      <c r="AB28" s="481"/>
      <c r="AC28" s="483"/>
      <c r="AD28" s="484"/>
      <c r="AE28" s="479"/>
      <c r="AF28" s="479"/>
      <c r="AG28" s="479"/>
      <c r="AH28" s="480"/>
      <c r="AI28" s="481"/>
      <c r="AJ28" s="482"/>
      <c r="AK28" s="481"/>
      <c r="AL28" s="483"/>
      <c r="AM28" s="484"/>
      <c r="AN28" s="479"/>
      <c r="AO28" s="479"/>
      <c r="AP28" s="479"/>
      <c r="AQ28" s="480"/>
      <c r="AR28" s="481"/>
      <c r="AS28" s="482"/>
      <c r="AT28" s="481"/>
      <c r="AU28" s="483"/>
      <c r="AV28" s="484"/>
      <c r="AW28" s="479"/>
      <c r="AX28" s="479"/>
      <c r="AY28" s="479"/>
      <c r="AZ28" s="480"/>
      <c r="BA28" s="481"/>
      <c r="BB28" s="482"/>
      <c r="BC28" s="481"/>
      <c r="BD28" s="483"/>
      <c r="BE28" s="484"/>
      <c r="BF28" s="479"/>
      <c r="BG28" s="479"/>
      <c r="BH28" s="479"/>
      <c r="BI28" s="480"/>
      <c r="BJ28" s="481"/>
      <c r="BK28" s="482"/>
      <c r="BL28" s="481"/>
      <c r="BM28" s="483"/>
      <c r="BN28" s="484"/>
      <c r="BO28" s="479"/>
      <c r="BP28" s="479"/>
      <c r="BQ28" s="479"/>
      <c r="BR28" s="480"/>
      <c r="BS28" s="481"/>
      <c r="BT28" s="482"/>
      <c r="BU28" s="481"/>
      <c r="BV28" s="483"/>
      <c r="BW28" s="484"/>
      <c r="BX28" s="479"/>
      <c r="BY28" s="479"/>
      <c r="BZ28" s="479"/>
      <c r="CA28" s="480"/>
      <c r="CB28" s="481"/>
      <c r="CC28" s="482"/>
      <c r="CD28" s="481"/>
      <c r="CE28" s="483"/>
      <c r="CF28" s="484"/>
      <c r="CG28" s="479"/>
      <c r="CH28" s="479"/>
      <c r="CI28" s="479"/>
      <c r="CJ28" s="480"/>
      <c r="CK28" s="481"/>
      <c r="CL28" s="482"/>
      <c r="CM28" s="481"/>
      <c r="CN28" s="483"/>
      <c r="CO28" s="484"/>
      <c r="CP28" s="479"/>
      <c r="CQ28" s="479"/>
      <c r="CR28" s="479"/>
      <c r="CS28" s="480"/>
      <c r="CT28" s="481"/>
      <c r="CU28" s="482"/>
      <c r="CV28" s="485"/>
      <c r="CW28" s="483"/>
      <c r="CX28" s="484"/>
      <c r="CY28" s="479"/>
      <c r="CZ28" s="479"/>
      <c r="DA28" s="479"/>
      <c r="DB28" s="480"/>
      <c r="DC28" s="481"/>
      <c r="DD28" s="482"/>
      <c r="DE28" s="481"/>
      <c r="DF28" s="483"/>
      <c r="DG28" s="484"/>
      <c r="DH28" s="479"/>
      <c r="DI28" s="479"/>
      <c r="DJ28" s="479"/>
      <c r="DK28" s="480"/>
      <c r="DL28" s="481"/>
      <c r="DM28" s="482"/>
      <c r="DN28" s="481"/>
      <c r="DO28" s="483"/>
      <c r="DP28" s="484"/>
      <c r="DQ28" s="479"/>
      <c r="DR28" s="479"/>
      <c r="DS28" s="479"/>
      <c r="DT28" s="480"/>
      <c r="DU28" s="481"/>
      <c r="DV28" s="482"/>
      <c r="DW28" s="481"/>
      <c r="DX28" s="483"/>
      <c r="DY28" s="484"/>
      <c r="DZ28" s="479"/>
      <c r="EA28" s="479"/>
      <c r="EB28" s="479"/>
      <c r="EC28" s="480"/>
      <c r="ED28" s="481"/>
      <c r="EE28" s="482"/>
      <c r="EF28" s="481"/>
      <c r="EG28" s="483"/>
      <c r="EH28" s="484"/>
      <c r="EI28" s="479"/>
      <c r="EJ28" s="479"/>
      <c r="EK28" s="479"/>
      <c r="EL28" s="480"/>
      <c r="EM28" s="481"/>
      <c r="EN28" s="482"/>
      <c r="EO28" s="481"/>
      <c r="EP28" s="483"/>
      <c r="EQ28" s="484"/>
      <c r="ER28" s="479"/>
      <c r="ES28" s="479"/>
      <c r="ET28" s="479"/>
      <c r="EU28" s="480"/>
      <c r="EV28" s="481"/>
      <c r="EW28" s="482"/>
      <c r="EX28" s="481"/>
      <c r="EY28" s="483"/>
      <c r="EZ28" s="484"/>
      <c r="FA28" s="479"/>
      <c r="FB28" s="479"/>
      <c r="FC28" s="479"/>
      <c r="FD28" s="480"/>
      <c r="FE28" s="481"/>
      <c r="FF28" s="482"/>
      <c r="FG28" s="481"/>
      <c r="FH28" s="483"/>
      <c r="FI28" s="484"/>
      <c r="FJ28" s="479"/>
      <c r="FK28" s="479"/>
      <c r="FL28" s="479"/>
      <c r="FM28" s="480"/>
      <c r="FN28" s="481"/>
      <c r="FO28" s="482"/>
      <c r="FP28" s="481"/>
      <c r="FQ28" s="483"/>
      <c r="FR28" s="484"/>
      <c r="FS28" s="479"/>
      <c r="FT28" s="479"/>
      <c r="FU28" s="479"/>
      <c r="FV28" s="480"/>
      <c r="FW28" s="481"/>
      <c r="FX28" s="482"/>
      <c r="FY28" s="481"/>
      <c r="FZ28" s="483"/>
      <c r="GA28" s="484"/>
      <c r="GB28" s="479"/>
      <c r="GC28" s="479"/>
      <c r="GD28" s="479"/>
      <c r="GE28" s="480"/>
      <c r="GF28" s="481"/>
      <c r="GG28" s="482"/>
      <c r="GH28" s="481"/>
      <c r="GI28" s="483"/>
      <c r="GJ28" s="484"/>
      <c r="GK28" s="479"/>
      <c r="GL28" s="479"/>
      <c r="GM28" s="479"/>
      <c r="GN28" s="480"/>
      <c r="GO28" s="481"/>
      <c r="GP28" s="482"/>
      <c r="GQ28" s="481"/>
      <c r="GR28" s="483"/>
      <c r="GS28" s="484"/>
      <c r="GT28" s="486"/>
      <c r="GU28" s="138"/>
      <c r="GV28" s="100">
        <v>17584</v>
      </c>
      <c r="GW28" s="115" t="s">
        <v>92</v>
      </c>
      <c r="GX28" s="115"/>
      <c r="GY28" s="151"/>
      <c r="GZ28" s="93"/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58" t="s">
        <v>86</v>
      </c>
      <c r="K29" s="159" t="s">
        <v>30</v>
      </c>
      <c r="L29" s="106">
        <v>12570</v>
      </c>
      <c r="M29" s="87">
        <v>43121</v>
      </c>
      <c r="N29" s="475"/>
      <c r="O29" s="107">
        <v>14185</v>
      </c>
      <c r="P29" s="153">
        <f t="shared" si="3"/>
        <v>1615</v>
      </c>
      <c r="Q29" s="99">
        <v>30</v>
      </c>
      <c r="R29" s="99"/>
      <c r="S29" s="99"/>
      <c r="T29" s="45">
        <f t="shared" si="2"/>
        <v>425550</v>
      </c>
      <c r="U29" s="476"/>
      <c r="V29" s="477"/>
      <c r="W29" s="478"/>
      <c r="X29" s="479"/>
      <c r="Y29" s="480"/>
      <c r="Z29" s="481"/>
      <c r="AA29" s="482"/>
      <c r="AB29" s="481"/>
      <c r="AC29" s="483"/>
      <c r="AD29" s="484"/>
      <c r="AE29" s="479"/>
      <c r="AF29" s="479"/>
      <c r="AG29" s="479"/>
      <c r="AH29" s="480"/>
      <c r="AI29" s="481"/>
      <c r="AJ29" s="482"/>
      <c r="AK29" s="481"/>
      <c r="AL29" s="483"/>
      <c r="AM29" s="484"/>
      <c r="AN29" s="479"/>
      <c r="AO29" s="479"/>
      <c r="AP29" s="479"/>
      <c r="AQ29" s="480"/>
      <c r="AR29" s="481"/>
      <c r="AS29" s="482"/>
      <c r="AT29" s="481"/>
      <c r="AU29" s="483"/>
      <c r="AV29" s="484"/>
      <c r="AW29" s="479"/>
      <c r="AX29" s="479"/>
      <c r="AY29" s="479"/>
      <c r="AZ29" s="480"/>
      <c r="BA29" s="481"/>
      <c r="BB29" s="482"/>
      <c r="BC29" s="481"/>
      <c r="BD29" s="483"/>
      <c r="BE29" s="484"/>
      <c r="BF29" s="479"/>
      <c r="BG29" s="479"/>
      <c r="BH29" s="479"/>
      <c r="BI29" s="480"/>
      <c r="BJ29" s="481"/>
      <c r="BK29" s="482"/>
      <c r="BL29" s="481"/>
      <c r="BM29" s="483"/>
      <c r="BN29" s="484"/>
      <c r="BO29" s="479"/>
      <c r="BP29" s="479"/>
      <c r="BQ29" s="479"/>
      <c r="BR29" s="480"/>
      <c r="BS29" s="481"/>
      <c r="BT29" s="482"/>
      <c r="BU29" s="481"/>
      <c r="BV29" s="483"/>
      <c r="BW29" s="484"/>
      <c r="BX29" s="479"/>
      <c r="BY29" s="479"/>
      <c r="BZ29" s="479"/>
      <c r="CA29" s="480"/>
      <c r="CB29" s="481"/>
      <c r="CC29" s="482"/>
      <c r="CD29" s="481"/>
      <c r="CE29" s="483"/>
      <c r="CF29" s="484"/>
      <c r="CG29" s="479"/>
      <c r="CH29" s="479"/>
      <c r="CI29" s="479"/>
      <c r="CJ29" s="480"/>
      <c r="CK29" s="481"/>
      <c r="CL29" s="482"/>
      <c r="CM29" s="481"/>
      <c r="CN29" s="483"/>
      <c r="CO29" s="484"/>
      <c r="CP29" s="479"/>
      <c r="CQ29" s="479"/>
      <c r="CR29" s="479"/>
      <c r="CS29" s="480"/>
      <c r="CT29" s="481"/>
      <c r="CU29" s="482"/>
      <c r="CV29" s="485"/>
      <c r="CW29" s="483"/>
      <c r="CX29" s="484"/>
      <c r="CY29" s="479"/>
      <c r="CZ29" s="479"/>
      <c r="DA29" s="479"/>
      <c r="DB29" s="480"/>
      <c r="DC29" s="481"/>
      <c r="DD29" s="482"/>
      <c r="DE29" s="481"/>
      <c r="DF29" s="483"/>
      <c r="DG29" s="484"/>
      <c r="DH29" s="479"/>
      <c r="DI29" s="479"/>
      <c r="DJ29" s="479"/>
      <c r="DK29" s="480"/>
      <c r="DL29" s="481"/>
      <c r="DM29" s="482"/>
      <c r="DN29" s="481"/>
      <c r="DO29" s="483"/>
      <c r="DP29" s="484"/>
      <c r="DQ29" s="479"/>
      <c r="DR29" s="479"/>
      <c r="DS29" s="479"/>
      <c r="DT29" s="480"/>
      <c r="DU29" s="481"/>
      <c r="DV29" s="482"/>
      <c r="DW29" s="481"/>
      <c r="DX29" s="483"/>
      <c r="DY29" s="484"/>
      <c r="DZ29" s="479"/>
      <c r="EA29" s="479"/>
      <c r="EB29" s="479"/>
      <c r="EC29" s="480"/>
      <c r="ED29" s="481"/>
      <c r="EE29" s="482"/>
      <c r="EF29" s="481"/>
      <c r="EG29" s="483"/>
      <c r="EH29" s="484"/>
      <c r="EI29" s="479"/>
      <c r="EJ29" s="479"/>
      <c r="EK29" s="479"/>
      <c r="EL29" s="480"/>
      <c r="EM29" s="481"/>
      <c r="EN29" s="482"/>
      <c r="EO29" s="481"/>
      <c r="EP29" s="483"/>
      <c r="EQ29" s="484"/>
      <c r="ER29" s="479"/>
      <c r="ES29" s="479"/>
      <c r="ET29" s="479"/>
      <c r="EU29" s="480"/>
      <c r="EV29" s="481"/>
      <c r="EW29" s="482"/>
      <c r="EX29" s="481"/>
      <c r="EY29" s="483"/>
      <c r="EZ29" s="484"/>
      <c r="FA29" s="479"/>
      <c r="FB29" s="479"/>
      <c r="FC29" s="479"/>
      <c r="FD29" s="480"/>
      <c r="FE29" s="481"/>
      <c r="FF29" s="482"/>
      <c r="FG29" s="481"/>
      <c r="FH29" s="483"/>
      <c r="FI29" s="484"/>
      <c r="FJ29" s="479"/>
      <c r="FK29" s="479"/>
      <c r="FL29" s="479"/>
      <c r="FM29" s="480"/>
      <c r="FN29" s="481"/>
      <c r="FO29" s="482"/>
      <c r="FP29" s="481"/>
      <c r="FQ29" s="483"/>
      <c r="FR29" s="484"/>
      <c r="FS29" s="479"/>
      <c r="FT29" s="479"/>
      <c r="FU29" s="479"/>
      <c r="FV29" s="480"/>
      <c r="FW29" s="481"/>
      <c r="FX29" s="482"/>
      <c r="FY29" s="481"/>
      <c r="FZ29" s="483"/>
      <c r="GA29" s="484"/>
      <c r="GB29" s="479"/>
      <c r="GC29" s="479"/>
      <c r="GD29" s="479"/>
      <c r="GE29" s="480"/>
      <c r="GF29" s="481"/>
      <c r="GG29" s="482"/>
      <c r="GH29" s="481"/>
      <c r="GI29" s="483"/>
      <c r="GJ29" s="484"/>
      <c r="GK29" s="479"/>
      <c r="GL29" s="479"/>
      <c r="GM29" s="479"/>
      <c r="GN29" s="480"/>
      <c r="GO29" s="481"/>
      <c r="GP29" s="482"/>
      <c r="GQ29" s="481"/>
      <c r="GR29" s="483"/>
      <c r="GS29" s="484"/>
      <c r="GT29" s="486"/>
      <c r="GU29" s="138"/>
      <c r="GV29" s="100"/>
      <c r="GW29" s="115"/>
      <c r="GX29" s="115"/>
      <c r="GY29" s="151"/>
      <c r="GZ29" s="93"/>
      <c r="HA29" s="118"/>
      <c r="HB29" s="118"/>
    </row>
    <row r="30" spans="2:210" x14ac:dyDescent="0.25">
      <c r="B30" s="118"/>
      <c r="C30" s="126"/>
      <c r="D30" s="41"/>
      <c r="E30" s="42"/>
      <c r="F30" s="43"/>
      <c r="G30" s="44"/>
      <c r="H30" s="45"/>
      <c r="I30" s="46"/>
      <c r="J30" s="158" t="s">
        <v>61</v>
      </c>
      <c r="K30" s="159" t="s">
        <v>40</v>
      </c>
      <c r="L30" s="106">
        <v>20150</v>
      </c>
      <c r="M30" s="87">
        <v>43121</v>
      </c>
      <c r="N30" s="475"/>
      <c r="O30" s="107">
        <v>26410</v>
      </c>
      <c r="P30" s="153">
        <f t="shared" si="3"/>
        <v>6260</v>
      </c>
      <c r="Q30" s="99">
        <v>30</v>
      </c>
      <c r="R30" s="99"/>
      <c r="S30" s="99"/>
      <c r="T30" s="45">
        <f t="shared" si="2"/>
        <v>792300</v>
      </c>
      <c r="U30" s="476"/>
      <c r="V30" s="477"/>
      <c r="W30" s="478"/>
      <c r="X30" s="479"/>
      <c r="Y30" s="480"/>
      <c r="Z30" s="481"/>
      <c r="AA30" s="482"/>
      <c r="AB30" s="481"/>
      <c r="AC30" s="483"/>
      <c r="AD30" s="484"/>
      <c r="AE30" s="479"/>
      <c r="AF30" s="479"/>
      <c r="AG30" s="479"/>
      <c r="AH30" s="480"/>
      <c r="AI30" s="481"/>
      <c r="AJ30" s="482"/>
      <c r="AK30" s="481"/>
      <c r="AL30" s="483"/>
      <c r="AM30" s="484"/>
      <c r="AN30" s="479"/>
      <c r="AO30" s="479"/>
      <c r="AP30" s="479"/>
      <c r="AQ30" s="480"/>
      <c r="AR30" s="481"/>
      <c r="AS30" s="482"/>
      <c r="AT30" s="481"/>
      <c r="AU30" s="483"/>
      <c r="AV30" s="484"/>
      <c r="AW30" s="479"/>
      <c r="AX30" s="479"/>
      <c r="AY30" s="479"/>
      <c r="AZ30" s="480"/>
      <c r="BA30" s="481"/>
      <c r="BB30" s="482"/>
      <c r="BC30" s="481"/>
      <c r="BD30" s="483"/>
      <c r="BE30" s="484"/>
      <c r="BF30" s="479"/>
      <c r="BG30" s="479"/>
      <c r="BH30" s="479"/>
      <c r="BI30" s="480"/>
      <c r="BJ30" s="481"/>
      <c r="BK30" s="482"/>
      <c r="BL30" s="481"/>
      <c r="BM30" s="483"/>
      <c r="BN30" s="484"/>
      <c r="BO30" s="479"/>
      <c r="BP30" s="479"/>
      <c r="BQ30" s="479"/>
      <c r="BR30" s="480"/>
      <c r="BS30" s="481"/>
      <c r="BT30" s="482"/>
      <c r="BU30" s="481"/>
      <c r="BV30" s="483"/>
      <c r="BW30" s="484"/>
      <c r="BX30" s="479"/>
      <c r="BY30" s="479"/>
      <c r="BZ30" s="479"/>
      <c r="CA30" s="480"/>
      <c r="CB30" s="481"/>
      <c r="CC30" s="482"/>
      <c r="CD30" s="481"/>
      <c r="CE30" s="483"/>
      <c r="CF30" s="484"/>
      <c r="CG30" s="479"/>
      <c r="CH30" s="479"/>
      <c r="CI30" s="479"/>
      <c r="CJ30" s="480"/>
      <c r="CK30" s="481"/>
      <c r="CL30" s="482"/>
      <c r="CM30" s="481"/>
      <c r="CN30" s="483"/>
      <c r="CO30" s="484"/>
      <c r="CP30" s="479"/>
      <c r="CQ30" s="479"/>
      <c r="CR30" s="479"/>
      <c r="CS30" s="480"/>
      <c r="CT30" s="481"/>
      <c r="CU30" s="482"/>
      <c r="CV30" s="485"/>
      <c r="CW30" s="483"/>
      <c r="CX30" s="484"/>
      <c r="CY30" s="479"/>
      <c r="CZ30" s="479"/>
      <c r="DA30" s="479"/>
      <c r="DB30" s="480"/>
      <c r="DC30" s="481"/>
      <c r="DD30" s="482"/>
      <c r="DE30" s="481"/>
      <c r="DF30" s="483"/>
      <c r="DG30" s="484"/>
      <c r="DH30" s="479"/>
      <c r="DI30" s="479"/>
      <c r="DJ30" s="479"/>
      <c r="DK30" s="480"/>
      <c r="DL30" s="481"/>
      <c r="DM30" s="482"/>
      <c r="DN30" s="481"/>
      <c r="DO30" s="483"/>
      <c r="DP30" s="484"/>
      <c r="DQ30" s="479"/>
      <c r="DR30" s="479"/>
      <c r="DS30" s="479"/>
      <c r="DT30" s="480"/>
      <c r="DU30" s="481"/>
      <c r="DV30" s="482"/>
      <c r="DW30" s="481"/>
      <c r="DX30" s="483"/>
      <c r="DY30" s="484"/>
      <c r="DZ30" s="479"/>
      <c r="EA30" s="479"/>
      <c r="EB30" s="479"/>
      <c r="EC30" s="480"/>
      <c r="ED30" s="481"/>
      <c r="EE30" s="482"/>
      <c r="EF30" s="481"/>
      <c r="EG30" s="483"/>
      <c r="EH30" s="484"/>
      <c r="EI30" s="479"/>
      <c r="EJ30" s="479"/>
      <c r="EK30" s="479"/>
      <c r="EL30" s="480"/>
      <c r="EM30" s="481"/>
      <c r="EN30" s="482"/>
      <c r="EO30" s="481"/>
      <c r="EP30" s="483"/>
      <c r="EQ30" s="484"/>
      <c r="ER30" s="479"/>
      <c r="ES30" s="479"/>
      <c r="ET30" s="479"/>
      <c r="EU30" s="480"/>
      <c r="EV30" s="481"/>
      <c r="EW30" s="482"/>
      <c r="EX30" s="481"/>
      <c r="EY30" s="483"/>
      <c r="EZ30" s="484"/>
      <c r="FA30" s="479"/>
      <c r="FB30" s="479"/>
      <c r="FC30" s="479"/>
      <c r="FD30" s="480"/>
      <c r="FE30" s="481"/>
      <c r="FF30" s="482"/>
      <c r="FG30" s="481"/>
      <c r="FH30" s="483"/>
      <c r="FI30" s="484"/>
      <c r="FJ30" s="479"/>
      <c r="FK30" s="479"/>
      <c r="FL30" s="479"/>
      <c r="FM30" s="480"/>
      <c r="FN30" s="481"/>
      <c r="FO30" s="482"/>
      <c r="FP30" s="481"/>
      <c r="FQ30" s="483"/>
      <c r="FR30" s="484"/>
      <c r="FS30" s="479"/>
      <c r="FT30" s="479"/>
      <c r="FU30" s="479"/>
      <c r="FV30" s="480"/>
      <c r="FW30" s="481"/>
      <c r="FX30" s="482"/>
      <c r="FY30" s="481"/>
      <c r="FZ30" s="483"/>
      <c r="GA30" s="484"/>
      <c r="GB30" s="479"/>
      <c r="GC30" s="479"/>
      <c r="GD30" s="479"/>
      <c r="GE30" s="480"/>
      <c r="GF30" s="481"/>
      <c r="GG30" s="482"/>
      <c r="GH30" s="481"/>
      <c r="GI30" s="483"/>
      <c r="GJ30" s="484"/>
      <c r="GK30" s="479"/>
      <c r="GL30" s="479"/>
      <c r="GM30" s="479"/>
      <c r="GN30" s="480"/>
      <c r="GO30" s="481"/>
      <c r="GP30" s="482"/>
      <c r="GQ30" s="481"/>
      <c r="GR30" s="483"/>
      <c r="GS30" s="484"/>
      <c r="GT30" s="486"/>
      <c r="GU30" s="138"/>
      <c r="GV30" s="100"/>
      <c r="GW30" s="115"/>
      <c r="GX30" s="115"/>
      <c r="GY30" s="151"/>
      <c r="GZ30" s="93"/>
      <c r="HA30" s="118"/>
      <c r="HB30" s="118"/>
    </row>
    <row r="31" spans="2:210" x14ac:dyDescent="0.25">
      <c r="B31" s="118"/>
      <c r="C31" s="126"/>
      <c r="D31" s="41"/>
      <c r="E31" s="42"/>
      <c r="F31" s="43"/>
      <c r="G31" s="44"/>
      <c r="H31" s="45"/>
      <c r="I31" s="46"/>
      <c r="J31" s="158" t="s">
        <v>88</v>
      </c>
      <c r="K31" s="159" t="s">
        <v>87</v>
      </c>
      <c r="L31" s="106">
        <v>23340</v>
      </c>
      <c r="M31" s="87">
        <v>43122</v>
      </c>
      <c r="N31" s="475"/>
      <c r="O31" s="107">
        <v>27960</v>
      </c>
      <c r="P31" s="153">
        <f t="shared" si="3"/>
        <v>4620</v>
      </c>
      <c r="Q31" s="99">
        <v>30</v>
      </c>
      <c r="R31" s="99"/>
      <c r="S31" s="99"/>
      <c r="T31" s="45">
        <f t="shared" si="2"/>
        <v>838800</v>
      </c>
      <c r="U31" s="476"/>
      <c r="V31" s="477"/>
      <c r="W31" s="478"/>
      <c r="X31" s="479"/>
      <c r="Y31" s="480"/>
      <c r="Z31" s="481"/>
      <c r="AA31" s="482"/>
      <c r="AB31" s="481"/>
      <c r="AC31" s="483"/>
      <c r="AD31" s="484"/>
      <c r="AE31" s="479"/>
      <c r="AF31" s="479"/>
      <c r="AG31" s="479"/>
      <c r="AH31" s="480"/>
      <c r="AI31" s="481"/>
      <c r="AJ31" s="482"/>
      <c r="AK31" s="481"/>
      <c r="AL31" s="483"/>
      <c r="AM31" s="484"/>
      <c r="AN31" s="479"/>
      <c r="AO31" s="479"/>
      <c r="AP31" s="479"/>
      <c r="AQ31" s="480"/>
      <c r="AR31" s="481"/>
      <c r="AS31" s="482"/>
      <c r="AT31" s="481"/>
      <c r="AU31" s="483"/>
      <c r="AV31" s="484"/>
      <c r="AW31" s="479"/>
      <c r="AX31" s="479"/>
      <c r="AY31" s="479"/>
      <c r="AZ31" s="480"/>
      <c r="BA31" s="481"/>
      <c r="BB31" s="482"/>
      <c r="BC31" s="481"/>
      <c r="BD31" s="483"/>
      <c r="BE31" s="484"/>
      <c r="BF31" s="479"/>
      <c r="BG31" s="479"/>
      <c r="BH31" s="479"/>
      <c r="BI31" s="480"/>
      <c r="BJ31" s="481"/>
      <c r="BK31" s="482"/>
      <c r="BL31" s="481"/>
      <c r="BM31" s="483"/>
      <c r="BN31" s="484"/>
      <c r="BO31" s="479"/>
      <c r="BP31" s="479"/>
      <c r="BQ31" s="479"/>
      <c r="BR31" s="480"/>
      <c r="BS31" s="481"/>
      <c r="BT31" s="482"/>
      <c r="BU31" s="481"/>
      <c r="BV31" s="483"/>
      <c r="BW31" s="484"/>
      <c r="BX31" s="479"/>
      <c r="BY31" s="479"/>
      <c r="BZ31" s="479"/>
      <c r="CA31" s="480"/>
      <c r="CB31" s="481"/>
      <c r="CC31" s="482"/>
      <c r="CD31" s="481"/>
      <c r="CE31" s="483"/>
      <c r="CF31" s="484"/>
      <c r="CG31" s="479"/>
      <c r="CH31" s="479"/>
      <c r="CI31" s="479"/>
      <c r="CJ31" s="480"/>
      <c r="CK31" s="481"/>
      <c r="CL31" s="482"/>
      <c r="CM31" s="481"/>
      <c r="CN31" s="483"/>
      <c r="CO31" s="484"/>
      <c r="CP31" s="479"/>
      <c r="CQ31" s="479"/>
      <c r="CR31" s="479"/>
      <c r="CS31" s="480"/>
      <c r="CT31" s="481"/>
      <c r="CU31" s="482"/>
      <c r="CV31" s="485"/>
      <c r="CW31" s="483"/>
      <c r="CX31" s="484"/>
      <c r="CY31" s="479"/>
      <c r="CZ31" s="479"/>
      <c r="DA31" s="479"/>
      <c r="DB31" s="480"/>
      <c r="DC31" s="481"/>
      <c r="DD31" s="482"/>
      <c r="DE31" s="481"/>
      <c r="DF31" s="483"/>
      <c r="DG31" s="484"/>
      <c r="DH31" s="479"/>
      <c r="DI31" s="479"/>
      <c r="DJ31" s="479"/>
      <c r="DK31" s="480"/>
      <c r="DL31" s="481"/>
      <c r="DM31" s="482"/>
      <c r="DN31" s="481"/>
      <c r="DO31" s="483"/>
      <c r="DP31" s="484"/>
      <c r="DQ31" s="479"/>
      <c r="DR31" s="479"/>
      <c r="DS31" s="479"/>
      <c r="DT31" s="480"/>
      <c r="DU31" s="481"/>
      <c r="DV31" s="482"/>
      <c r="DW31" s="481"/>
      <c r="DX31" s="483"/>
      <c r="DY31" s="484"/>
      <c r="DZ31" s="479"/>
      <c r="EA31" s="479"/>
      <c r="EB31" s="479"/>
      <c r="EC31" s="480"/>
      <c r="ED31" s="481"/>
      <c r="EE31" s="482"/>
      <c r="EF31" s="481"/>
      <c r="EG31" s="483"/>
      <c r="EH31" s="484"/>
      <c r="EI31" s="479"/>
      <c r="EJ31" s="479"/>
      <c r="EK31" s="479"/>
      <c r="EL31" s="480"/>
      <c r="EM31" s="481"/>
      <c r="EN31" s="482"/>
      <c r="EO31" s="481"/>
      <c r="EP31" s="483"/>
      <c r="EQ31" s="484"/>
      <c r="ER31" s="479"/>
      <c r="ES31" s="479"/>
      <c r="ET31" s="479"/>
      <c r="EU31" s="480"/>
      <c r="EV31" s="481"/>
      <c r="EW31" s="482"/>
      <c r="EX31" s="481"/>
      <c r="EY31" s="483"/>
      <c r="EZ31" s="484"/>
      <c r="FA31" s="479"/>
      <c r="FB31" s="479"/>
      <c r="FC31" s="479"/>
      <c r="FD31" s="480"/>
      <c r="FE31" s="481"/>
      <c r="FF31" s="482"/>
      <c r="FG31" s="481"/>
      <c r="FH31" s="483"/>
      <c r="FI31" s="484"/>
      <c r="FJ31" s="479"/>
      <c r="FK31" s="479"/>
      <c r="FL31" s="479"/>
      <c r="FM31" s="480"/>
      <c r="FN31" s="481"/>
      <c r="FO31" s="482"/>
      <c r="FP31" s="481"/>
      <c r="FQ31" s="483"/>
      <c r="FR31" s="484"/>
      <c r="FS31" s="479"/>
      <c r="FT31" s="479"/>
      <c r="FU31" s="479"/>
      <c r="FV31" s="480"/>
      <c r="FW31" s="481"/>
      <c r="FX31" s="482"/>
      <c r="FY31" s="481"/>
      <c r="FZ31" s="483"/>
      <c r="GA31" s="484"/>
      <c r="GB31" s="479"/>
      <c r="GC31" s="479"/>
      <c r="GD31" s="479"/>
      <c r="GE31" s="480"/>
      <c r="GF31" s="481"/>
      <c r="GG31" s="482"/>
      <c r="GH31" s="481"/>
      <c r="GI31" s="483"/>
      <c r="GJ31" s="484"/>
      <c r="GK31" s="479"/>
      <c r="GL31" s="479"/>
      <c r="GM31" s="479"/>
      <c r="GN31" s="480"/>
      <c r="GO31" s="481"/>
      <c r="GP31" s="482"/>
      <c r="GQ31" s="481"/>
      <c r="GR31" s="483"/>
      <c r="GS31" s="484"/>
      <c r="GT31" s="486"/>
      <c r="GU31" s="138"/>
      <c r="GV31" s="100"/>
      <c r="GW31" s="115"/>
      <c r="GX31" s="115"/>
      <c r="GY31" s="151"/>
      <c r="GZ31" s="93"/>
      <c r="HA31" s="118"/>
      <c r="HB31" s="118"/>
    </row>
    <row r="32" spans="2:210" x14ac:dyDescent="0.25">
      <c r="B32" s="118"/>
      <c r="C32" s="126"/>
      <c r="D32" s="41"/>
      <c r="E32" s="42"/>
      <c r="F32" s="43"/>
      <c r="G32" s="44"/>
      <c r="H32" s="45"/>
      <c r="I32" s="46"/>
      <c r="J32" s="158" t="s">
        <v>32</v>
      </c>
      <c r="K32" s="159" t="s">
        <v>45</v>
      </c>
      <c r="L32" s="106"/>
      <c r="M32" s="87">
        <v>43122</v>
      </c>
      <c r="N32" s="475"/>
      <c r="O32" s="107">
        <v>1130</v>
      </c>
      <c r="P32" s="153">
        <f t="shared" si="3"/>
        <v>1130</v>
      </c>
      <c r="Q32" s="99">
        <v>30</v>
      </c>
      <c r="R32" s="99"/>
      <c r="S32" s="99"/>
      <c r="T32" s="45">
        <f t="shared" si="2"/>
        <v>33900</v>
      </c>
      <c r="U32" s="476"/>
      <c r="V32" s="477"/>
      <c r="W32" s="478"/>
      <c r="X32" s="479"/>
      <c r="Y32" s="480"/>
      <c r="Z32" s="481"/>
      <c r="AA32" s="482"/>
      <c r="AB32" s="481"/>
      <c r="AC32" s="483"/>
      <c r="AD32" s="484"/>
      <c r="AE32" s="479"/>
      <c r="AF32" s="479"/>
      <c r="AG32" s="479"/>
      <c r="AH32" s="480"/>
      <c r="AI32" s="481"/>
      <c r="AJ32" s="482"/>
      <c r="AK32" s="481"/>
      <c r="AL32" s="483"/>
      <c r="AM32" s="484"/>
      <c r="AN32" s="479"/>
      <c r="AO32" s="479"/>
      <c r="AP32" s="479"/>
      <c r="AQ32" s="480"/>
      <c r="AR32" s="481"/>
      <c r="AS32" s="482"/>
      <c r="AT32" s="481"/>
      <c r="AU32" s="483"/>
      <c r="AV32" s="484"/>
      <c r="AW32" s="479"/>
      <c r="AX32" s="479"/>
      <c r="AY32" s="479"/>
      <c r="AZ32" s="480"/>
      <c r="BA32" s="481"/>
      <c r="BB32" s="482"/>
      <c r="BC32" s="481"/>
      <c r="BD32" s="483"/>
      <c r="BE32" s="484"/>
      <c r="BF32" s="479"/>
      <c r="BG32" s="479"/>
      <c r="BH32" s="479"/>
      <c r="BI32" s="480"/>
      <c r="BJ32" s="481"/>
      <c r="BK32" s="482"/>
      <c r="BL32" s="481"/>
      <c r="BM32" s="483"/>
      <c r="BN32" s="484"/>
      <c r="BO32" s="479"/>
      <c r="BP32" s="479"/>
      <c r="BQ32" s="479"/>
      <c r="BR32" s="480"/>
      <c r="BS32" s="481"/>
      <c r="BT32" s="482"/>
      <c r="BU32" s="481"/>
      <c r="BV32" s="483"/>
      <c r="BW32" s="484"/>
      <c r="BX32" s="479"/>
      <c r="BY32" s="479"/>
      <c r="BZ32" s="479"/>
      <c r="CA32" s="480"/>
      <c r="CB32" s="481"/>
      <c r="CC32" s="482"/>
      <c r="CD32" s="481"/>
      <c r="CE32" s="483"/>
      <c r="CF32" s="484"/>
      <c r="CG32" s="479"/>
      <c r="CH32" s="479"/>
      <c r="CI32" s="479"/>
      <c r="CJ32" s="480"/>
      <c r="CK32" s="481"/>
      <c r="CL32" s="482"/>
      <c r="CM32" s="481"/>
      <c r="CN32" s="483"/>
      <c r="CO32" s="484"/>
      <c r="CP32" s="479"/>
      <c r="CQ32" s="479"/>
      <c r="CR32" s="479"/>
      <c r="CS32" s="480"/>
      <c r="CT32" s="481"/>
      <c r="CU32" s="482"/>
      <c r="CV32" s="485"/>
      <c r="CW32" s="483"/>
      <c r="CX32" s="484"/>
      <c r="CY32" s="479"/>
      <c r="CZ32" s="479"/>
      <c r="DA32" s="479"/>
      <c r="DB32" s="480"/>
      <c r="DC32" s="481"/>
      <c r="DD32" s="482"/>
      <c r="DE32" s="481"/>
      <c r="DF32" s="483"/>
      <c r="DG32" s="484"/>
      <c r="DH32" s="479"/>
      <c r="DI32" s="479"/>
      <c r="DJ32" s="479"/>
      <c r="DK32" s="480"/>
      <c r="DL32" s="481"/>
      <c r="DM32" s="482"/>
      <c r="DN32" s="481"/>
      <c r="DO32" s="483"/>
      <c r="DP32" s="484"/>
      <c r="DQ32" s="479"/>
      <c r="DR32" s="479"/>
      <c r="DS32" s="479"/>
      <c r="DT32" s="480"/>
      <c r="DU32" s="481"/>
      <c r="DV32" s="482"/>
      <c r="DW32" s="481"/>
      <c r="DX32" s="483"/>
      <c r="DY32" s="484"/>
      <c r="DZ32" s="479"/>
      <c r="EA32" s="479"/>
      <c r="EB32" s="479"/>
      <c r="EC32" s="480"/>
      <c r="ED32" s="481"/>
      <c r="EE32" s="482"/>
      <c r="EF32" s="481"/>
      <c r="EG32" s="483"/>
      <c r="EH32" s="484"/>
      <c r="EI32" s="479"/>
      <c r="EJ32" s="479"/>
      <c r="EK32" s="479"/>
      <c r="EL32" s="480"/>
      <c r="EM32" s="481"/>
      <c r="EN32" s="482"/>
      <c r="EO32" s="481"/>
      <c r="EP32" s="483"/>
      <c r="EQ32" s="484"/>
      <c r="ER32" s="479"/>
      <c r="ES32" s="479"/>
      <c r="ET32" s="479"/>
      <c r="EU32" s="480"/>
      <c r="EV32" s="481"/>
      <c r="EW32" s="482"/>
      <c r="EX32" s="481"/>
      <c r="EY32" s="483"/>
      <c r="EZ32" s="484"/>
      <c r="FA32" s="479"/>
      <c r="FB32" s="479"/>
      <c r="FC32" s="479"/>
      <c r="FD32" s="480"/>
      <c r="FE32" s="481"/>
      <c r="FF32" s="482"/>
      <c r="FG32" s="481"/>
      <c r="FH32" s="483"/>
      <c r="FI32" s="484"/>
      <c r="FJ32" s="479"/>
      <c r="FK32" s="479"/>
      <c r="FL32" s="479"/>
      <c r="FM32" s="480"/>
      <c r="FN32" s="481"/>
      <c r="FO32" s="482"/>
      <c r="FP32" s="481"/>
      <c r="FQ32" s="483"/>
      <c r="FR32" s="484"/>
      <c r="FS32" s="479"/>
      <c r="FT32" s="479"/>
      <c r="FU32" s="479"/>
      <c r="FV32" s="480"/>
      <c r="FW32" s="481"/>
      <c r="FX32" s="482"/>
      <c r="FY32" s="481"/>
      <c r="FZ32" s="483"/>
      <c r="GA32" s="484"/>
      <c r="GB32" s="479"/>
      <c r="GC32" s="479"/>
      <c r="GD32" s="479"/>
      <c r="GE32" s="480"/>
      <c r="GF32" s="481"/>
      <c r="GG32" s="482"/>
      <c r="GH32" s="481"/>
      <c r="GI32" s="483"/>
      <c r="GJ32" s="484"/>
      <c r="GK32" s="479"/>
      <c r="GL32" s="479"/>
      <c r="GM32" s="479"/>
      <c r="GN32" s="480"/>
      <c r="GO32" s="481"/>
      <c r="GP32" s="482"/>
      <c r="GQ32" s="481"/>
      <c r="GR32" s="483"/>
      <c r="GS32" s="484"/>
      <c r="GT32" s="486"/>
      <c r="GU32" s="138"/>
      <c r="GV32" s="100"/>
      <c r="GW32" s="115"/>
      <c r="GX32" s="115"/>
      <c r="GY32" s="151"/>
      <c r="GZ32" s="93"/>
      <c r="HA32" s="118"/>
      <c r="HB32" s="118"/>
    </row>
    <row r="33" spans="1:210" x14ac:dyDescent="0.25">
      <c r="B33" s="118"/>
      <c r="C33" s="126"/>
      <c r="D33" s="41"/>
      <c r="E33" s="42"/>
      <c r="F33" s="43"/>
      <c r="G33" s="44"/>
      <c r="H33" s="45"/>
      <c r="I33" s="46"/>
      <c r="J33" s="158" t="s">
        <v>89</v>
      </c>
      <c r="K33" s="159" t="s">
        <v>90</v>
      </c>
      <c r="L33" s="106">
        <v>22060</v>
      </c>
      <c r="M33" s="87">
        <v>43123</v>
      </c>
      <c r="N33" s="475"/>
      <c r="O33" s="107">
        <v>27465</v>
      </c>
      <c r="P33" s="153">
        <f t="shared" si="3"/>
        <v>5405</v>
      </c>
      <c r="Q33" s="99">
        <v>30</v>
      </c>
      <c r="R33" s="99"/>
      <c r="S33" s="99"/>
      <c r="T33" s="45">
        <f t="shared" si="2"/>
        <v>823950</v>
      </c>
      <c r="U33" s="476"/>
      <c r="V33" s="477"/>
      <c r="W33" s="478"/>
      <c r="X33" s="479"/>
      <c r="Y33" s="480"/>
      <c r="Z33" s="481"/>
      <c r="AA33" s="482"/>
      <c r="AB33" s="481"/>
      <c r="AC33" s="483"/>
      <c r="AD33" s="484"/>
      <c r="AE33" s="479"/>
      <c r="AF33" s="479"/>
      <c r="AG33" s="479"/>
      <c r="AH33" s="480"/>
      <c r="AI33" s="481"/>
      <c r="AJ33" s="482"/>
      <c r="AK33" s="481"/>
      <c r="AL33" s="483"/>
      <c r="AM33" s="484"/>
      <c r="AN33" s="479"/>
      <c r="AO33" s="479"/>
      <c r="AP33" s="479"/>
      <c r="AQ33" s="480"/>
      <c r="AR33" s="481"/>
      <c r="AS33" s="482"/>
      <c r="AT33" s="481"/>
      <c r="AU33" s="483"/>
      <c r="AV33" s="484"/>
      <c r="AW33" s="479"/>
      <c r="AX33" s="479"/>
      <c r="AY33" s="479"/>
      <c r="AZ33" s="480"/>
      <c r="BA33" s="481"/>
      <c r="BB33" s="482"/>
      <c r="BC33" s="481"/>
      <c r="BD33" s="483"/>
      <c r="BE33" s="484"/>
      <c r="BF33" s="479"/>
      <c r="BG33" s="479"/>
      <c r="BH33" s="479"/>
      <c r="BI33" s="480"/>
      <c r="BJ33" s="481"/>
      <c r="BK33" s="482"/>
      <c r="BL33" s="481"/>
      <c r="BM33" s="483"/>
      <c r="BN33" s="484"/>
      <c r="BO33" s="479"/>
      <c r="BP33" s="479"/>
      <c r="BQ33" s="479"/>
      <c r="BR33" s="480"/>
      <c r="BS33" s="481"/>
      <c r="BT33" s="482"/>
      <c r="BU33" s="481"/>
      <c r="BV33" s="483"/>
      <c r="BW33" s="484"/>
      <c r="BX33" s="479"/>
      <c r="BY33" s="479"/>
      <c r="BZ33" s="479"/>
      <c r="CA33" s="480"/>
      <c r="CB33" s="481"/>
      <c r="CC33" s="482"/>
      <c r="CD33" s="481"/>
      <c r="CE33" s="483"/>
      <c r="CF33" s="484"/>
      <c r="CG33" s="479"/>
      <c r="CH33" s="479"/>
      <c r="CI33" s="479"/>
      <c r="CJ33" s="480"/>
      <c r="CK33" s="481"/>
      <c r="CL33" s="482"/>
      <c r="CM33" s="481"/>
      <c r="CN33" s="483"/>
      <c r="CO33" s="484"/>
      <c r="CP33" s="479"/>
      <c r="CQ33" s="479"/>
      <c r="CR33" s="479"/>
      <c r="CS33" s="480"/>
      <c r="CT33" s="481"/>
      <c r="CU33" s="482"/>
      <c r="CV33" s="485"/>
      <c r="CW33" s="483"/>
      <c r="CX33" s="484"/>
      <c r="CY33" s="479"/>
      <c r="CZ33" s="479"/>
      <c r="DA33" s="479"/>
      <c r="DB33" s="480"/>
      <c r="DC33" s="481"/>
      <c r="DD33" s="482"/>
      <c r="DE33" s="481"/>
      <c r="DF33" s="483"/>
      <c r="DG33" s="484"/>
      <c r="DH33" s="479"/>
      <c r="DI33" s="479"/>
      <c r="DJ33" s="479"/>
      <c r="DK33" s="480"/>
      <c r="DL33" s="481"/>
      <c r="DM33" s="482"/>
      <c r="DN33" s="481"/>
      <c r="DO33" s="483"/>
      <c r="DP33" s="484"/>
      <c r="DQ33" s="479"/>
      <c r="DR33" s="479"/>
      <c r="DS33" s="479"/>
      <c r="DT33" s="480"/>
      <c r="DU33" s="481"/>
      <c r="DV33" s="482"/>
      <c r="DW33" s="481"/>
      <c r="DX33" s="483"/>
      <c r="DY33" s="484"/>
      <c r="DZ33" s="479"/>
      <c r="EA33" s="479"/>
      <c r="EB33" s="479"/>
      <c r="EC33" s="480"/>
      <c r="ED33" s="481"/>
      <c r="EE33" s="482"/>
      <c r="EF33" s="481"/>
      <c r="EG33" s="483"/>
      <c r="EH33" s="484"/>
      <c r="EI33" s="479"/>
      <c r="EJ33" s="479"/>
      <c r="EK33" s="479"/>
      <c r="EL33" s="480"/>
      <c r="EM33" s="481"/>
      <c r="EN33" s="482"/>
      <c r="EO33" s="481"/>
      <c r="EP33" s="483"/>
      <c r="EQ33" s="484"/>
      <c r="ER33" s="479"/>
      <c r="ES33" s="479"/>
      <c r="ET33" s="479"/>
      <c r="EU33" s="480"/>
      <c r="EV33" s="481"/>
      <c r="EW33" s="482"/>
      <c r="EX33" s="481"/>
      <c r="EY33" s="483"/>
      <c r="EZ33" s="484"/>
      <c r="FA33" s="479"/>
      <c r="FB33" s="479"/>
      <c r="FC33" s="479"/>
      <c r="FD33" s="480"/>
      <c r="FE33" s="481"/>
      <c r="FF33" s="482"/>
      <c r="FG33" s="481"/>
      <c r="FH33" s="483"/>
      <c r="FI33" s="484"/>
      <c r="FJ33" s="479"/>
      <c r="FK33" s="479"/>
      <c r="FL33" s="479"/>
      <c r="FM33" s="480"/>
      <c r="FN33" s="481"/>
      <c r="FO33" s="482"/>
      <c r="FP33" s="481"/>
      <c r="FQ33" s="483"/>
      <c r="FR33" s="484"/>
      <c r="FS33" s="479"/>
      <c r="FT33" s="479"/>
      <c r="FU33" s="479"/>
      <c r="FV33" s="480"/>
      <c r="FW33" s="481"/>
      <c r="FX33" s="482"/>
      <c r="FY33" s="481"/>
      <c r="FZ33" s="483"/>
      <c r="GA33" s="484"/>
      <c r="GB33" s="479"/>
      <c r="GC33" s="479"/>
      <c r="GD33" s="479"/>
      <c r="GE33" s="480"/>
      <c r="GF33" s="481"/>
      <c r="GG33" s="482"/>
      <c r="GH33" s="481"/>
      <c r="GI33" s="483"/>
      <c r="GJ33" s="484"/>
      <c r="GK33" s="479"/>
      <c r="GL33" s="479"/>
      <c r="GM33" s="479"/>
      <c r="GN33" s="480"/>
      <c r="GO33" s="481"/>
      <c r="GP33" s="482"/>
      <c r="GQ33" s="481"/>
      <c r="GR33" s="483"/>
      <c r="GS33" s="484"/>
      <c r="GT33" s="486"/>
      <c r="GU33" s="138"/>
      <c r="GV33" s="100"/>
      <c r="GW33" s="115"/>
      <c r="GX33" s="115"/>
      <c r="GY33" s="151"/>
      <c r="GZ33" s="93"/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58" t="s">
        <v>61</v>
      </c>
      <c r="K34" s="85" t="s">
        <v>62</v>
      </c>
      <c r="L34" s="106">
        <v>19010</v>
      </c>
      <c r="M34" s="87">
        <v>43124</v>
      </c>
      <c r="N34" s="475"/>
      <c r="O34" s="107">
        <v>23990</v>
      </c>
      <c r="P34" s="153">
        <f t="shared" si="0"/>
        <v>4980</v>
      </c>
      <c r="Q34" s="99">
        <v>30</v>
      </c>
      <c r="R34" s="99"/>
      <c r="S34" s="99"/>
      <c r="T34" s="45">
        <f t="shared" si="2"/>
        <v>719700</v>
      </c>
      <c r="U34" s="476"/>
      <c r="V34" s="477"/>
      <c r="W34" s="478"/>
      <c r="X34" s="479"/>
      <c r="Y34" s="480"/>
      <c r="Z34" s="481"/>
      <c r="AA34" s="482"/>
      <c r="AB34" s="481"/>
      <c r="AC34" s="483"/>
      <c r="AD34" s="484"/>
      <c r="AE34" s="479"/>
      <c r="AF34" s="479"/>
      <c r="AG34" s="479"/>
      <c r="AH34" s="480"/>
      <c r="AI34" s="481"/>
      <c r="AJ34" s="482"/>
      <c r="AK34" s="481"/>
      <c r="AL34" s="483"/>
      <c r="AM34" s="484"/>
      <c r="AN34" s="479"/>
      <c r="AO34" s="479"/>
      <c r="AP34" s="479"/>
      <c r="AQ34" s="480"/>
      <c r="AR34" s="481"/>
      <c r="AS34" s="482"/>
      <c r="AT34" s="481"/>
      <c r="AU34" s="483"/>
      <c r="AV34" s="484"/>
      <c r="AW34" s="479"/>
      <c r="AX34" s="479"/>
      <c r="AY34" s="479"/>
      <c r="AZ34" s="480"/>
      <c r="BA34" s="481"/>
      <c r="BB34" s="482"/>
      <c r="BC34" s="481"/>
      <c r="BD34" s="483"/>
      <c r="BE34" s="484"/>
      <c r="BF34" s="479"/>
      <c r="BG34" s="479"/>
      <c r="BH34" s="479"/>
      <c r="BI34" s="480"/>
      <c r="BJ34" s="481"/>
      <c r="BK34" s="482"/>
      <c r="BL34" s="481"/>
      <c r="BM34" s="483"/>
      <c r="BN34" s="484"/>
      <c r="BO34" s="479"/>
      <c r="BP34" s="479"/>
      <c r="BQ34" s="479"/>
      <c r="BR34" s="480"/>
      <c r="BS34" s="481"/>
      <c r="BT34" s="482"/>
      <c r="BU34" s="481"/>
      <c r="BV34" s="483"/>
      <c r="BW34" s="484"/>
      <c r="BX34" s="479"/>
      <c r="BY34" s="479"/>
      <c r="BZ34" s="479"/>
      <c r="CA34" s="480"/>
      <c r="CB34" s="481"/>
      <c r="CC34" s="482"/>
      <c r="CD34" s="481"/>
      <c r="CE34" s="483"/>
      <c r="CF34" s="484"/>
      <c r="CG34" s="479"/>
      <c r="CH34" s="479"/>
      <c r="CI34" s="479"/>
      <c r="CJ34" s="480"/>
      <c r="CK34" s="481"/>
      <c r="CL34" s="482"/>
      <c r="CM34" s="481"/>
      <c r="CN34" s="483"/>
      <c r="CO34" s="484"/>
      <c r="CP34" s="479"/>
      <c r="CQ34" s="479"/>
      <c r="CR34" s="479"/>
      <c r="CS34" s="480"/>
      <c r="CT34" s="481"/>
      <c r="CU34" s="482"/>
      <c r="CV34" s="485"/>
      <c r="CW34" s="483"/>
      <c r="CX34" s="484"/>
      <c r="CY34" s="479"/>
      <c r="CZ34" s="479"/>
      <c r="DA34" s="479"/>
      <c r="DB34" s="480"/>
      <c r="DC34" s="481"/>
      <c r="DD34" s="482"/>
      <c r="DE34" s="481"/>
      <c r="DF34" s="483"/>
      <c r="DG34" s="484"/>
      <c r="DH34" s="479"/>
      <c r="DI34" s="479"/>
      <c r="DJ34" s="479"/>
      <c r="DK34" s="480"/>
      <c r="DL34" s="481"/>
      <c r="DM34" s="482"/>
      <c r="DN34" s="481"/>
      <c r="DO34" s="483"/>
      <c r="DP34" s="484"/>
      <c r="DQ34" s="479"/>
      <c r="DR34" s="479"/>
      <c r="DS34" s="479"/>
      <c r="DT34" s="480"/>
      <c r="DU34" s="481"/>
      <c r="DV34" s="482"/>
      <c r="DW34" s="481"/>
      <c r="DX34" s="483"/>
      <c r="DY34" s="484"/>
      <c r="DZ34" s="479"/>
      <c r="EA34" s="479"/>
      <c r="EB34" s="479"/>
      <c r="EC34" s="480"/>
      <c r="ED34" s="481"/>
      <c r="EE34" s="482"/>
      <c r="EF34" s="481"/>
      <c r="EG34" s="483"/>
      <c r="EH34" s="484"/>
      <c r="EI34" s="479"/>
      <c r="EJ34" s="479"/>
      <c r="EK34" s="479"/>
      <c r="EL34" s="480"/>
      <c r="EM34" s="481"/>
      <c r="EN34" s="482"/>
      <c r="EO34" s="481"/>
      <c r="EP34" s="483"/>
      <c r="EQ34" s="484"/>
      <c r="ER34" s="479"/>
      <c r="ES34" s="479"/>
      <c r="ET34" s="479"/>
      <c r="EU34" s="480"/>
      <c r="EV34" s="481"/>
      <c r="EW34" s="482"/>
      <c r="EX34" s="481"/>
      <c r="EY34" s="483"/>
      <c r="EZ34" s="484"/>
      <c r="FA34" s="479"/>
      <c r="FB34" s="479"/>
      <c r="FC34" s="479"/>
      <c r="FD34" s="480"/>
      <c r="FE34" s="481"/>
      <c r="FF34" s="482"/>
      <c r="FG34" s="481"/>
      <c r="FH34" s="483"/>
      <c r="FI34" s="484"/>
      <c r="FJ34" s="479"/>
      <c r="FK34" s="479"/>
      <c r="FL34" s="479"/>
      <c r="FM34" s="480"/>
      <c r="FN34" s="481"/>
      <c r="FO34" s="482"/>
      <c r="FP34" s="481"/>
      <c r="FQ34" s="483"/>
      <c r="FR34" s="484"/>
      <c r="FS34" s="479"/>
      <c r="FT34" s="479"/>
      <c r="FU34" s="479"/>
      <c r="FV34" s="480"/>
      <c r="FW34" s="481"/>
      <c r="FX34" s="482"/>
      <c r="FY34" s="481"/>
      <c r="FZ34" s="483"/>
      <c r="GA34" s="484"/>
      <c r="GB34" s="479"/>
      <c r="GC34" s="479"/>
      <c r="GD34" s="479"/>
      <c r="GE34" s="480"/>
      <c r="GF34" s="481"/>
      <c r="GG34" s="482"/>
      <c r="GH34" s="481"/>
      <c r="GI34" s="483"/>
      <c r="GJ34" s="484"/>
      <c r="GK34" s="479"/>
      <c r="GL34" s="479"/>
      <c r="GM34" s="479"/>
      <c r="GN34" s="480"/>
      <c r="GO34" s="481"/>
      <c r="GP34" s="482"/>
      <c r="GQ34" s="481"/>
      <c r="GR34" s="483"/>
      <c r="GS34" s="484"/>
      <c r="GT34" s="487"/>
      <c r="GU34" s="138"/>
      <c r="GV34" s="100"/>
      <c r="GW34" s="115"/>
      <c r="GX34" s="115"/>
      <c r="GY34" s="151"/>
      <c r="GZ34" s="93"/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58" t="s">
        <v>28</v>
      </c>
      <c r="K35" s="85" t="s">
        <v>91</v>
      </c>
      <c r="L35" s="106">
        <v>23040</v>
      </c>
      <c r="M35" s="87">
        <v>43125</v>
      </c>
      <c r="N35" s="475"/>
      <c r="O35" s="107">
        <v>27930</v>
      </c>
      <c r="P35" s="153">
        <f t="shared" si="0"/>
        <v>4890</v>
      </c>
      <c r="Q35" s="99">
        <v>29.5</v>
      </c>
      <c r="R35" s="99"/>
      <c r="S35" s="99"/>
      <c r="T35" s="45">
        <f t="shared" si="2"/>
        <v>823935</v>
      </c>
      <c r="U35" s="476"/>
      <c r="V35" s="477"/>
      <c r="W35" s="478"/>
      <c r="X35" s="479"/>
      <c r="Y35" s="480"/>
      <c r="Z35" s="481"/>
      <c r="AA35" s="482"/>
      <c r="AB35" s="481"/>
      <c r="AC35" s="483"/>
      <c r="AD35" s="484"/>
      <c r="AE35" s="479"/>
      <c r="AF35" s="479"/>
      <c r="AG35" s="479"/>
      <c r="AH35" s="480"/>
      <c r="AI35" s="481"/>
      <c r="AJ35" s="482"/>
      <c r="AK35" s="481"/>
      <c r="AL35" s="483"/>
      <c r="AM35" s="484"/>
      <c r="AN35" s="479"/>
      <c r="AO35" s="479"/>
      <c r="AP35" s="479"/>
      <c r="AQ35" s="480"/>
      <c r="AR35" s="481"/>
      <c r="AS35" s="482"/>
      <c r="AT35" s="481"/>
      <c r="AU35" s="483"/>
      <c r="AV35" s="484"/>
      <c r="AW35" s="479"/>
      <c r="AX35" s="479"/>
      <c r="AY35" s="479"/>
      <c r="AZ35" s="480"/>
      <c r="BA35" s="481"/>
      <c r="BB35" s="482"/>
      <c r="BC35" s="481"/>
      <c r="BD35" s="483"/>
      <c r="BE35" s="484"/>
      <c r="BF35" s="479"/>
      <c r="BG35" s="479"/>
      <c r="BH35" s="479"/>
      <c r="BI35" s="480"/>
      <c r="BJ35" s="481"/>
      <c r="BK35" s="482"/>
      <c r="BL35" s="481"/>
      <c r="BM35" s="483"/>
      <c r="BN35" s="484"/>
      <c r="BO35" s="479"/>
      <c r="BP35" s="479"/>
      <c r="BQ35" s="479"/>
      <c r="BR35" s="480"/>
      <c r="BS35" s="481"/>
      <c r="BT35" s="482"/>
      <c r="BU35" s="481"/>
      <c r="BV35" s="483"/>
      <c r="BW35" s="484"/>
      <c r="BX35" s="479"/>
      <c r="BY35" s="479"/>
      <c r="BZ35" s="479"/>
      <c r="CA35" s="480"/>
      <c r="CB35" s="481"/>
      <c r="CC35" s="482"/>
      <c r="CD35" s="481"/>
      <c r="CE35" s="483"/>
      <c r="CF35" s="484"/>
      <c r="CG35" s="479"/>
      <c r="CH35" s="479"/>
      <c r="CI35" s="479"/>
      <c r="CJ35" s="480"/>
      <c r="CK35" s="481"/>
      <c r="CL35" s="482"/>
      <c r="CM35" s="481"/>
      <c r="CN35" s="483"/>
      <c r="CO35" s="484"/>
      <c r="CP35" s="479"/>
      <c r="CQ35" s="479"/>
      <c r="CR35" s="479"/>
      <c r="CS35" s="480"/>
      <c r="CT35" s="481"/>
      <c r="CU35" s="482"/>
      <c r="CV35" s="485"/>
      <c r="CW35" s="483"/>
      <c r="CX35" s="484"/>
      <c r="CY35" s="479"/>
      <c r="CZ35" s="479"/>
      <c r="DA35" s="479"/>
      <c r="DB35" s="480"/>
      <c r="DC35" s="481"/>
      <c r="DD35" s="482"/>
      <c r="DE35" s="481"/>
      <c r="DF35" s="483"/>
      <c r="DG35" s="484"/>
      <c r="DH35" s="479"/>
      <c r="DI35" s="479"/>
      <c r="DJ35" s="479"/>
      <c r="DK35" s="480"/>
      <c r="DL35" s="481"/>
      <c r="DM35" s="482"/>
      <c r="DN35" s="481"/>
      <c r="DO35" s="483"/>
      <c r="DP35" s="484"/>
      <c r="DQ35" s="479"/>
      <c r="DR35" s="479"/>
      <c r="DS35" s="479"/>
      <c r="DT35" s="480"/>
      <c r="DU35" s="481"/>
      <c r="DV35" s="482"/>
      <c r="DW35" s="481"/>
      <c r="DX35" s="483"/>
      <c r="DY35" s="484"/>
      <c r="DZ35" s="479"/>
      <c r="EA35" s="479"/>
      <c r="EB35" s="479"/>
      <c r="EC35" s="480"/>
      <c r="ED35" s="481"/>
      <c r="EE35" s="482"/>
      <c r="EF35" s="481"/>
      <c r="EG35" s="483"/>
      <c r="EH35" s="484"/>
      <c r="EI35" s="479"/>
      <c r="EJ35" s="479"/>
      <c r="EK35" s="479"/>
      <c r="EL35" s="480"/>
      <c r="EM35" s="481"/>
      <c r="EN35" s="482"/>
      <c r="EO35" s="481"/>
      <c r="EP35" s="483"/>
      <c r="EQ35" s="484"/>
      <c r="ER35" s="479"/>
      <c r="ES35" s="479"/>
      <c r="ET35" s="479"/>
      <c r="EU35" s="480"/>
      <c r="EV35" s="481"/>
      <c r="EW35" s="482"/>
      <c r="EX35" s="481"/>
      <c r="EY35" s="483"/>
      <c r="EZ35" s="484"/>
      <c r="FA35" s="479"/>
      <c r="FB35" s="479"/>
      <c r="FC35" s="479"/>
      <c r="FD35" s="480"/>
      <c r="FE35" s="481"/>
      <c r="FF35" s="482"/>
      <c r="FG35" s="481"/>
      <c r="FH35" s="483"/>
      <c r="FI35" s="484"/>
      <c r="FJ35" s="479"/>
      <c r="FK35" s="479"/>
      <c r="FL35" s="479"/>
      <c r="FM35" s="480"/>
      <c r="FN35" s="481"/>
      <c r="FO35" s="482"/>
      <c r="FP35" s="481"/>
      <c r="FQ35" s="483"/>
      <c r="FR35" s="484"/>
      <c r="FS35" s="479"/>
      <c r="FT35" s="479"/>
      <c r="FU35" s="479"/>
      <c r="FV35" s="480"/>
      <c r="FW35" s="481"/>
      <c r="FX35" s="482"/>
      <c r="FY35" s="481"/>
      <c r="FZ35" s="483"/>
      <c r="GA35" s="484"/>
      <c r="GB35" s="479"/>
      <c r="GC35" s="479"/>
      <c r="GD35" s="479"/>
      <c r="GE35" s="480"/>
      <c r="GF35" s="481"/>
      <c r="GG35" s="482"/>
      <c r="GH35" s="481"/>
      <c r="GI35" s="483"/>
      <c r="GJ35" s="484"/>
      <c r="GK35" s="479"/>
      <c r="GL35" s="479"/>
      <c r="GM35" s="479"/>
      <c r="GN35" s="480"/>
      <c r="GO35" s="481"/>
      <c r="GP35" s="482"/>
      <c r="GQ35" s="481"/>
      <c r="GR35" s="483"/>
      <c r="GS35" s="484"/>
      <c r="GT35" s="487"/>
      <c r="GU35" s="138"/>
      <c r="GV35" s="100"/>
      <c r="GW35" s="115"/>
      <c r="GX35" s="115"/>
      <c r="GY35" s="151"/>
      <c r="GZ35" s="93"/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 t="s">
        <v>33</v>
      </c>
      <c r="K36" s="85" t="s">
        <v>30</v>
      </c>
      <c r="L36" s="106">
        <v>12890</v>
      </c>
      <c r="M36" s="87">
        <v>43125</v>
      </c>
      <c r="N36" s="475"/>
      <c r="O36" s="107">
        <v>16500</v>
      </c>
      <c r="P36" s="153">
        <f t="shared" si="0"/>
        <v>3610</v>
      </c>
      <c r="Q36" s="99">
        <v>29.5</v>
      </c>
      <c r="R36" s="99"/>
      <c r="S36" s="99"/>
      <c r="T36" s="45">
        <f t="shared" si="2"/>
        <v>486750</v>
      </c>
      <c r="U36" s="476"/>
      <c r="V36" s="477"/>
      <c r="W36" s="478"/>
      <c r="X36" s="479"/>
      <c r="Y36" s="480"/>
      <c r="Z36" s="481"/>
      <c r="AA36" s="482"/>
      <c r="AB36" s="481"/>
      <c r="AC36" s="483"/>
      <c r="AD36" s="484"/>
      <c r="AE36" s="479"/>
      <c r="AF36" s="479"/>
      <c r="AG36" s="479"/>
      <c r="AH36" s="480"/>
      <c r="AI36" s="481"/>
      <c r="AJ36" s="482"/>
      <c r="AK36" s="481"/>
      <c r="AL36" s="483"/>
      <c r="AM36" s="484"/>
      <c r="AN36" s="479"/>
      <c r="AO36" s="479"/>
      <c r="AP36" s="479"/>
      <c r="AQ36" s="480"/>
      <c r="AR36" s="481"/>
      <c r="AS36" s="482"/>
      <c r="AT36" s="481"/>
      <c r="AU36" s="483"/>
      <c r="AV36" s="484"/>
      <c r="AW36" s="479"/>
      <c r="AX36" s="479"/>
      <c r="AY36" s="479"/>
      <c r="AZ36" s="480"/>
      <c r="BA36" s="481"/>
      <c r="BB36" s="482"/>
      <c r="BC36" s="481"/>
      <c r="BD36" s="483"/>
      <c r="BE36" s="484"/>
      <c r="BF36" s="479"/>
      <c r="BG36" s="479"/>
      <c r="BH36" s="479"/>
      <c r="BI36" s="480"/>
      <c r="BJ36" s="481"/>
      <c r="BK36" s="482"/>
      <c r="BL36" s="481"/>
      <c r="BM36" s="483"/>
      <c r="BN36" s="484"/>
      <c r="BO36" s="479"/>
      <c r="BP36" s="479"/>
      <c r="BQ36" s="479"/>
      <c r="BR36" s="480"/>
      <c r="BS36" s="481"/>
      <c r="BT36" s="482"/>
      <c r="BU36" s="481"/>
      <c r="BV36" s="483"/>
      <c r="BW36" s="484"/>
      <c r="BX36" s="479"/>
      <c r="BY36" s="479"/>
      <c r="BZ36" s="479"/>
      <c r="CA36" s="480"/>
      <c r="CB36" s="481"/>
      <c r="CC36" s="482"/>
      <c r="CD36" s="481"/>
      <c r="CE36" s="483"/>
      <c r="CF36" s="484"/>
      <c r="CG36" s="479"/>
      <c r="CH36" s="479"/>
      <c r="CI36" s="479"/>
      <c r="CJ36" s="480"/>
      <c r="CK36" s="481"/>
      <c r="CL36" s="482"/>
      <c r="CM36" s="481"/>
      <c r="CN36" s="483"/>
      <c r="CO36" s="484"/>
      <c r="CP36" s="479"/>
      <c r="CQ36" s="479"/>
      <c r="CR36" s="479"/>
      <c r="CS36" s="480"/>
      <c r="CT36" s="481"/>
      <c r="CU36" s="482"/>
      <c r="CV36" s="485"/>
      <c r="CW36" s="483"/>
      <c r="CX36" s="484"/>
      <c r="CY36" s="479"/>
      <c r="CZ36" s="479"/>
      <c r="DA36" s="479"/>
      <c r="DB36" s="480"/>
      <c r="DC36" s="481"/>
      <c r="DD36" s="482"/>
      <c r="DE36" s="481"/>
      <c r="DF36" s="483"/>
      <c r="DG36" s="484"/>
      <c r="DH36" s="479"/>
      <c r="DI36" s="479"/>
      <c r="DJ36" s="479"/>
      <c r="DK36" s="480"/>
      <c r="DL36" s="481"/>
      <c r="DM36" s="482"/>
      <c r="DN36" s="481"/>
      <c r="DO36" s="483"/>
      <c r="DP36" s="484"/>
      <c r="DQ36" s="479"/>
      <c r="DR36" s="479"/>
      <c r="DS36" s="479"/>
      <c r="DT36" s="480"/>
      <c r="DU36" s="481"/>
      <c r="DV36" s="482"/>
      <c r="DW36" s="481"/>
      <c r="DX36" s="483"/>
      <c r="DY36" s="484"/>
      <c r="DZ36" s="479"/>
      <c r="EA36" s="479"/>
      <c r="EB36" s="479"/>
      <c r="EC36" s="480"/>
      <c r="ED36" s="481"/>
      <c r="EE36" s="482"/>
      <c r="EF36" s="481"/>
      <c r="EG36" s="483"/>
      <c r="EH36" s="484"/>
      <c r="EI36" s="479"/>
      <c r="EJ36" s="479"/>
      <c r="EK36" s="479"/>
      <c r="EL36" s="480"/>
      <c r="EM36" s="481"/>
      <c r="EN36" s="482"/>
      <c r="EO36" s="481"/>
      <c r="EP36" s="483"/>
      <c r="EQ36" s="484"/>
      <c r="ER36" s="479"/>
      <c r="ES36" s="479"/>
      <c r="ET36" s="479"/>
      <c r="EU36" s="480"/>
      <c r="EV36" s="481"/>
      <c r="EW36" s="482"/>
      <c r="EX36" s="481"/>
      <c r="EY36" s="483"/>
      <c r="EZ36" s="484"/>
      <c r="FA36" s="479"/>
      <c r="FB36" s="479"/>
      <c r="FC36" s="479"/>
      <c r="FD36" s="480"/>
      <c r="FE36" s="481"/>
      <c r="FF36" s="482"/>
      <c r="FG36" s="481"/>
      <c r="FH36" s="483"/>
      <c r="FI36" s="484"/>
      <c r="FJ36" s="479"/>
      <c r="FK36" s="479"/>
      <c r="FL36" s="479"/>
      <c r="FM36" s="480"/>
      <c r="FN36" s="481"/>
      <c r="FO36" s="482"/>
      <c r="FP36" s="481"/>
      <c r="FQ36" s="483"/>
      <c r="FR36" s="484"/>
      <c r="FS36" s="479"/>
      <c r="FT36" s="479"/>
      <c r="FU36" s="479"/>
      <c r="FV36" s="480"/>
      <c r="FW36" s="481"/>
      <c r="FX36" s="482"/>
      <c r="FY36" s="481"/>
      <c r="FZ36" s="483"/>
      <c r="GA36" s="484"/>
      <c r="GB36" s="479"/>
      <c r="GC36" s="479"/>
      <c r="GD36" s="479"/>
      <c r="GE36" s="480"/>
      <c r="GF36" s="481"/>
      <c r="GG36" s="482"/>
      <c r="GH36" s="481"/>
      <c r="GI36" s="483"/>
      <c r="GJ36" s="484"/>
      <c r="GK36" s="479"/>
      <c r="GL36" s="479"/>
      <c r="GM36" s="479"/>
      <c r="GN36" s="480"/>
      <c r="GO36" s="481"/>
      <c r="GP36" s="482"/>
      <c r="GQ36" s="481"/>
      <c r="GR36" s="483"/>
      <c r="GS36" s="484"/>
      <c r="GT36" s="487"/>
      <c r="GU36" s="138"/>
      <c r="GV36" s="100"/>
      <c r="GW36" s="115"/>
      <c r="GX36" s="115"/>
      <c r="GY36" s="151"/>
      <c r="GZ36" s="93"/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105" t="s">
        <v>64</v>
      </c>
      <c r="K37" s="85" t="s">
        <v>31</v>
      </c>
      <c r="L37" s="106">
        <v>20930</v>
      </c>
      <c r="M37" s="87">
        <v>43126</v>
      </c>
      <c r="N37" s="475"/>
      <c r="O37" s="107">
        <v>21034.799999999999</v>
      </c>
      <c r="P37" s="153">
        <f t="shared" si="0"/>
        <v>104.79999999999927</v>
      </c>
      <c r="Q37" s="99">
        <v>30.8</v>
      </c>
      <c r="R37" s="99"/>
      <c r="S37" s="99"/>
      <c r="T37" s="45">
        <f t="shared" si="2"/>
        <v>647871.84</v>
      </c>
      <c r="U37" s="476"/>
      <c r="V37" s="477"/>
      <c r="W37" s="478"/>
      <c r="X37" s="479"/>
      <c r="Y37" s="480"/>
      <c r="Z37" s="481"/>
      <c r="AA37" s="482"/>
      <c r="AB37" s="481"/>
      <c r="AC37" s="483"/>
      <c r="AD37" s="484"/>
      <c r="AE37" s="479"/>
      <c r="AF37" s="479"/>
      <c r="AG37" s="479"/>
      <c r="AH37" s="480"/>
      <c r="AI37" s="481"/>
      <c r="AJ37" s="482"/>
      <c r="AK37" s="481"/>
      <c r="AL37" s="483"/>
      <c r="AM37" s="484"/>
      <c r="AN37" s="479"/>
      <c r="AO37" s="479"/>
      <c r="AP37" s="479"/>
      <c r="AQ37" s="480"/>
      <c r="AR37" s="481"/>
      <c r="AS37" s="482"/>
      <c r="AT37" s="481"/>
      <c r="AU37" s="483"/>
      <c r="AV37" s="484"/>
      <c r="AW37" s="479"/>
      <c r="AX37" s="479"/>
      <c r="AY37" s="479"/>
      <c r="AZ37" s="480"/>
      <c r="BA37" s="481"/>
      <c r="BB37" s="482"/>
      <c r="BC37" s="481"/>
      <c r="BD37" s="483"/>
      <c r="BE37" s="484"/>
      <c r="BF37" s="479"/>
      <c r="BG37" s="479"/>
      <c r="BH37" s="479"/>
      <c r="BI37" s="480"/>
      <c r="BJ37" s="481"/>
      <c r="BK37" s="482"/>
      <c r="BL37" s="481"/>
      <c r="BM37" s="483"/>
      <c r="BN37" s="484"/>
      <c r="BO37" s="479"/>
      <c r="BP37" s="479"/>
      <c r="BQ37" s="479"/>
      <c r="BR37" s="480"/>
      <c r="BS37" s="481"/>
      <c r="BT37" s="482"/>
      <c r="BU37" s="481"/>
      <c r="BV37" s="483"/>
      <c r="BW37" s="484"/>
      <c r="BX37" s="479"/>
      <c r="BY37" s="479"/>
      <c r="BZ37" s="479"/>
      <c r="CA37" s="480"/>
      <c r="CB37" s="481"/>
      <c r="CC37" s="482"/>
      <c r="CD37" s="481"/>
      <c r="CE37" s="483"/>
      <c r="CF37" s="484"/>
      <c r="CG37" s="479"/>
      <c r="CH37" s="479"/>
      <c r="CI37" s="479"/>
      <c r="CJ37" s="480"/>
      <c r="CK37" s="481"/>
      <c r="CL37" s="482"/>
      <c r="CM37" s="481"/>
      <c r="CN37" s="483"/>
      <c r="CO37" s="484"/>
      <c r="CP37" s="479"/>
      <c r="CQ37" s="479"/>
      <c r="CR37" s="479"/>
      <c r="CS37" s="480"/>
      <c r="CT37" s="481"/>
      <c r="CU37" s="482"/>
      <c r="CV37" s="485"/>
      <c r="CW37" s="483"/>
      <c r="CX37" s="484"/>
      <c r="CY37" s="479"/>
      <c r="CZ37" s="479"/>
      <c r="DA37" s="479"/>
      <c r="DB37" s="480"/>
      <c r="DC37" s="481"/>
      <c r="DD37" s="482"/>
      <c r="DE37" s="481"/>
      <c r="DF37" s="483"/>
      <c r="DG37" s="484"/>
      <c r="DH37" s="479"/>
      <c r="DI37" s="479"/>
      <c r="DJ37" s="479"/>
      <c r="DK37" s="480"/>
      <c r="DL37" s="481"/>
      <c r="DM37" s="482"/>
      <c r="DN37" s="481"/>
      <c r="DO37" s="483"/>
      <c r="DP37" s="484"/>
      <c r="DQ37" s="479"/>
      <c r="DR37" s="479"/>
      <c r="DS37" s="479"/>
      <c r="DT37" s="480"/>
      <c r="DU37" s="481"/>
      <c r="DV37" s="482"/>
      <c r="DW37" s="481"/>
      <c r="DX37" s="483"/>
      <c r="DY37" s="484"/>
      <c r="DZ37" s="479"/>
      <c r="EA37" s="479"/>
      <c r="EB37" s="479"/>
      <c r="EC37" s="480"/>
      <c r="ED37" s="481"/>
      <c r="EE37" s="482"/>
      <c r="EF37" s="481"/>
      <c r="EG37" s="483"/>
      <c r="EH37" s="484"/>
      <c r="EI37" s="479"/>
      <c r="EJ37" s="479"/>
      <c r="EK37" s="479"/>
      <c r="EL37" s="480"/>
      <c r="EM37" s="481"/>
      <c r="EN37" s="482"/>
      <c r="EO37" s="481"/>
      <c r="EP37" s="483"/>
      <c r="EQ37" s="484"/>
      <c r="ER37" s="479"/>
      <c r="ES37" s="479"/>
      <c r="ET37" s="479"/>
      <c r="EU37" s="480"/>
      <c r="EV37" s="481"/>
      <c r="EW37" s="482"/>
      <c r="EX37" s="481"/>
      <c r="EY37" s="483"/>
      <c r="EZ37" s="484"/>
      <c r="FA37" s="479"/>
      <c r="FB37" s="479"/>
      <c r="FC37" s="479"/>
      <c r="FD37" s="480"/>
      <c r="FE37" s="481"/>
      <c r="FF37" s="482"/>
      <c r="FG37" s="481"/>
      <c r="FH37" s="483"/>
      <c r="FI37" s="484"/>
      <c r="FJ37" s="479"/>
      <c r="FK37" s="479"/>
      <c r="FL37" s="479"/>
      <c r="FM37" s="480"/>
      <c r="FN37" s="481"/>
      <c r="FO37" s="482"/>
      <c r="FP37" s="481"/>
      <c r="FQ37" s="483"/>
      <c r="FR37" s="484"/>
      <c r="FS37" s="479"/>
      <c r="FT37" s="479"/>
      <c r="FU37" s="479"/>
      <c r="FV37" s="480"/>
      <c r="FW37" s="481"/>
      <c r="FX37" s="482"/>
      <c r="FY37" s="481"/>
      <c r="FZ37" s="483"/>
      <c r="GA37" s="484"/>
      <c r="GB37" s="479"/>
      <c r="GC37" s="479"/>
      <c r="GD37" s="479"/>
      <c r="GE37" s="480"/>
      <c r="GF37" s="481"/>
      <c r="GG37" s="482"/>
      <c r="GH37" s="481"/>
      <c r="GI37" s="483"/>
      <c r="GJ37" s="484"/>
      <c r="GK37" s="479"/>
      <c r="GL37" s="479"/>
      <c r="GM37" s="479"/>
      <c r="GN37" s="480"/>
      <c r="GO37" s="481"/>
      <c r="GP37" s="482"/>
      <c r="GQ37" s="481"/>
      <c r="GR37" s="483"/>
      <c r="GS37" s="484"/>
      <c r="GT37" s="486"/>
      <c r="GU37" s="138"/>
      <c r="GV37" s="100"/>
      <c r="GW37" s="115"/>
      <c r="GX37" s="115"/>
      <c r="GY37" s="151"/>
      <c r="GZ37" s="93"/>
      <c r="HA37" s="118"/>
      <c r="HB37" s="118"/>
    </row>
    <row r="38" spans="1:210" x14ac:dyDescent="0.25">
      <c r="A38" s="1">
        <v>23</v>
      </c>
      <c r="B38" s="118" t="e">
        <f>#REF!</f>
        <v>#REF!</v>
      </c>
      <c r="C38" s="118" t="e">
        <f>#REF!</f>
        <v>#REF!</v>
      </c>
      <c r="D38" s="41" t="e">
        <f>#REF!</f>
        <v>#REF!</v>
      </c>
      <c r="E38" s="42" t="e">
        <f>#REF!</f>
        <v>#REF!</v>
      </c>
      <c r="F38" s="43" t="e">
        <f>#REF!</f>
        <v>#REF!</v>
      </c>
      <c r="G38" s="44" t="e">
        <f>#REF!</f>
        <v>#REF!</v>
      </c>
      <c r="H38" s="45" t="e">
        <f>#REF!</f>
        <v>#REF!</v>
      </c>
      <c r="I38" s="46" t="e">
        <f>#REF!</f>
        <v>#REF!</v>
      </c>
      <c r="J38" s="105" t="s">
        <v>28</v>
      </c>
      <c r="K38" s="85" t="s">
        <v>30</v>
      </c>
      <c r="L38" s="106">
        <v>12380</v>
      </c>
      <c r="M38" s="87">
        <v>43126</v>
      </c>
      <c r="N38" s="475"/>
      <c r="O38" s="107">
        <v>15260</v>
      </c>
      <c r="P38" s="153">
        <f t="shared" si="0"/>
        <v>2880</v>
      </c>
      <c r="Q38" s="99">
        <v>29.5</v>
      </c>
      <c r="R38" s="99"/>
      <c r="S38" s="99"/>
      <c r="T38" s="45">
        <f t="shared" si="2"/>
        <v>450170</v>
      </c>
      <c r="U38" s="476"/>
      <c r="V38" s="488"/>
      <c r="W38" s="489"/>
      <c r="X38" s="479"/>
      <c r="Y38" s="480"/>
      <c r="Z38" s="481"/>
      <c r="AA38" s="482"/>
      <c r="AB38" s="481"/>
      <c r="AC38" s="483"/>
      <c r="AD38" s="484"/>
      <c r="AE38" s="479"/>
      <c r="AF38" s="479"/>
      <c r="AG38" s="479"/>
      <c r="AH38" s="480"/>
      <c r="AI38" s="481"/>
      <c r="AJ38" s="482"/>
      <c r="AK38" s="481"/>
      <c r="AL38" s="483"/>
      <c r="AM38" s="484"/>
      <c r="AN38" s="479"/>
      <c r="AO38" s="479"/>
      <c r="AP38" s="479"/>
      <c r="AQ38" s="480"/>
      <c r="AR38" s="481"/>
      <c r="AS38" s="482"/>
      <c r="AT38" s="481"/>
      <c r="AU38" s="483"/>
      <c r="AV38" s="484"/>
      <c r="AW38" s="479"/>
      <c r="AX38" s="479"/>
      <c r="AY38" s="479"/>
      <c r="AZ38" s="480"/>
      <c r="BA38" s="481"/>
      <c r="BB38" s="482"/>
      <c r="BC38" s="481"/>
      <c r="BD38" s="483"/>
      <c r="BE38" s="484"/>
      <c r="BF38" s="479"/>
      <c r="BG38" s="479"/>
      <c r="BH38" s="479"/>
      <c r="BI38" s="480"/>
      <c r="BJ38" s="481"/>
      <c r="BK38" s="482"/>
      <c r="BL38" s="481"/>
      <c r="BM38" s="483"/>
      <c r="BN38" s="484"/>
      <c r="BO38" s="479"/>
      <c r="BP38" s="479"/>
      <c r="BQ38" s="479"/>
      <c r="BR38" s="480"/>
      <c r="BS38" s="481"/>
      <c r="BT38" s="482"/>
      <c r="BU38" s="481"/>
      <c r="BV38" s="483"/>
      <c r="BW38" s="484"/>
      <c r="BX38" s="479"/>
      <c r="BY38" s="479"/>
      <c r="BZ38" s="479"/>
      <c r="CA38" s="480"/>
      <c r="CB38" s="481"/>
      <c r="CC38" s="482"/>
      <c r="CD38" s="481"/>
      <c r="CE38" s="483"/>
      <c r="CF38" s="484"/>
      <c r="CG38" s="479"/>
      <c r="CH38" s="479"/>
      <c r="CI38" s="479"/>
      <c r="CJ38" s="480"/>
      <c r="CK38" s="481"/>
      <c r="CL38" s="482"/>
      <c r="CM38" s="481"/>
      <c r="CN38" s="483"/>
      <c r="CO38" s="484"/>
      <c r="CP38" s="479"/>
      <c r="CQ38" s="479"/>
      <c r="CR38" s="479"/>
      <c r="CS38" s="480"/>
      <c r="CT38" s="481"/>
      <c r="CU38" s="482"/>
      <c r="CV38" s="481"/>
      <c r="CW38" s="483"/>
      <c r="CX38" s="484"/>
      <c r="CY38" s="479"/>
      <c r="CZ38" s="479"/>
      <c r="DA38" s="479"/>
      <c r="DB38" s="480"/>
      <c r="DC38" s="481"/>
      <c r="DD38" s="482"/>
      <c r="DE38" s="481"/>
      <c r="DF38" s="483"/>
      <c r="DG38" s="484"/>
      <c r="DH38" s="479"/>
      <c r="DI38" s="479"/>
      <c r="DJ38" s="479"/>
      <c r="DK38" s="480"/>
      <c r="DL38" s="481"/>
      <c r="DM38" s="482"/>
      <c r="DN38" s="481"/>
      <c r="DO38" s="483"/>
      <c r="DP38" s="484"/>
      <c r="DQ38" s="479"/>
      <c r="DR38" s="479"/>
      <c r="DS38" s="479"/>
      <c r="DT38" s="480"/>
      <c r="DU38" s="481"/>
      <c r="DV38" s="482"/>
      <c r="DW38" s="481"/>
      <c r="DX38" s="483"/>
      <c r="DY38" s="484"/>
      <c r="DZ38" s="479"/>
      <c r="EA38" s="479"/>
      <c r="EB38" s="479"/>
      <c r="EC38" s="480"/>
      <c r="ED38" s="481"/>
      <c r="EE38" s="482"/>
      <c r="EF38" s="481"/>
      <c r="EG38" s="483"/>
      <c r="EH38" s="484"/>
      <c r="EI38" s="479"/>
      <c r="EJ38" s="479"/>
      <c r="EK38" s="479"/>
      <c r="EL38" s="480"/>
      <c r="EM38" s="481"/>
      <c r="EN38" s="482"/>
      <c r="EO38" s="481"/>
      <c r="EP38" s="483"/>
      <c r="EQ38" s="484"/>
      <c r="ER38" s="479"/>
      <c r="ES38" s="479"/>
      <c r="ET38" s="479"/>
      <c r="EU38" s="480"/>
      <c r="EV38" s="481"/>
      <c r="EW38" s="482"/>
      <c r="EX38" s="481"/>
      <c r="EY38" s="483"/>
      <c r="EZ38" s="484"/>
      <c r="FA38" s="479"/>
      <c r="FB38" s="479"/>
      <c r="FC38" s="479"/>
      <c r="FD38" s="480"/>
      <c r="FE38" s="481"/>
      <c r="FF38" s="482"/>
      <c r="FG38" s="481"/>
      <c r="FH38" s="483"/>
      <c r="FI38" s="484"/>
      <c r="FJ38" s="479"/>
      <c r="FK38" s="479"/>
      <c r="FL38" s="479"/>
      <c r="FM38" s="480"/>
      <c r="FN38" s="481"/>
      <c r="FO38" s="482"/>
      <c r="FP38" s="481"/>
      <c r="FQ38" s="483"/>
      <c r="FR38" s="484"/>
      <c r="FS38" s="479"/>
      <c r="FT38" s="479"/>
      <c r="FU38" s="479"/>
      <c r="FV38" s="480"/>
      <c r="FW38" s="481"/>
      <c r="FX38" s="482"/>
      <c r="FY38" s="481"/>
      <c r="FZ38" s="483"/>
      <c r="GA38" s="484"/>
      <c r="GB38" s="479"/>
      <c r="GC38" s="479"/>
      <c r="GD38" s="479"/>
      <c r="GE38" s="480"/>
      <c r="GF38" s="481"/>
      <c r="GG38" s="482"/>
      <c r="GH38" s="481"/>
      <c r="GI38" s="483"/>
      <c r="GJ38" s="484"/>
      <c r="GK38" s="479"/>
      <c r="GL38" s="479"/>
      <c r="GM38" s="479"/>
      <c r="GN38" s="480"/>
      <c r="GO38" s="481"/>
      <c r="GP38" s="482"/>
      <c r="GQ38" s="481"/>
      <c r="GR38" s="483"/>
      <c r="GS38" s="484"/>
      <c r="GT38" s="486"/>
      <c r="GU38" s="138"/>
      <c r="GV38" s="124"/>
      <c r="GW38" s="115"/>
      <c r="GX38" s="115"/>
      <c r="GY38" s="125"/>
      <c r="GZ38" s="93"/>
      <c r="HA38" s="118"/>
      <c r="HB38" s="118"/>
    </row>
    <row r="39" spans="1:210" x14ac:dyDescent="0.25">
      <c r="B39" s="118"/>
      <c r="C39" s="118"/>
      <c r="D39" s="41"/>
      <c r="E39" s="42"/>
      <c r="F39" s="43"/>
      <c r="G39" s="44"/>
      <c r="H39" s="45"/>
      <c r="I39" s="46"/>
      <c r="J39" s="105" t="s">
        <v>95</v>
      </c>
      <c r="K39" s="85" t="s">
        <v>31</v>
      </c>
      <c r="L39" s="106">
        <v>24180</v>
      </c>
      <c r="M39" s="87">
        <v>43128</v>
      </c>
      <c r="N39" s="475"/>
      <c r="O39" s="107">
        <v>29005</v>
      </c>
      <c r="P39" s="153">
        <f t="shared" si="0"/>
        <v>4825</v>
      </c>
      <c r="Q39" s="169">
        <v>29.5</v>
      </c>
      <c r="R39" s="169"/>
      <c r="S39" s="169"/>
      <c r="T39" s="45">
        <f t="shared" si="2"/>
        <v>855647.5</v>
      </c>
      <c r="U39" s="476"/>
      <c r="V39" s="477"/>
      <c r="W39" s="490"/>
      <c r="X39" s="479"/>
      <c r="Y39" s="480"/>
      <c r="Z39" s="481"/>
      <c r="AA39" s="482"/>
      <c r="AB39" s="481"/>
      <c r="AC39" s="483"/>
      <c r="AD39" s="484"/>
      <c r="AE39" s="479"/>
      <c r="AF39" s="479"/>
      <c r="AG39" s="479"/>
      <c r="AH39" s="480"/>
      <c r="AI39" s="481"/>
      <c r="AJ39" s="482"/>
      <c r="AK39" s="481"/>
      <c r="AL39" s="483"/>
      <c r="AM39" s="484"/>
      <c r="AN39" s="479"/>
      <c r="AO39" s="479"/>
      <c r="AP39" s="479"/>
      <c r="AQ39" s="480"/>
      <c r="AR39" s="481"/>
      <c r="AS39" s="482"/>
      <c r="AT39" s="481"/>
      <c r="AU39" s="483"/>
      <c r="AV39" s="484"/>
      <c r="AW39" s="479"/>
      <c r="AX39" s="479"/>
      <c r="AY39" s="479"/>
      <c r="AZ39" s="480"/>
      <c r="BA39" s="481"/>
      <c r="BB39" s="482"/>
      <c r="BC39" s="481"/>
      <c r="BD39" s="483"/>
      <c r="BE39" s="484"/>
      <c r="BF39" s="479"/>
      <c r="BG39" s="479"/>
      <c r="BH39" s="479"/>
      <c r="BI39" s="480"/>
      <c r="BJ39" s="481"/>
      <c r="BK39" s="482"/>
      <c r="BL39" s="481"/>
      <c r="BM39" s="483"/>
      <c r="BN39" s="484"/>
      <c r="BO39" s="479"/>
      <c r="BP39" s="479"/>
      <c r="BQ39" s="479"/>
      <c r="BR39" s="480"/>
      <c r="BS39" s="481"/>
      <c r="BT39" s="482"/>
      <c r="BU39" s="481"/>
      <c r="BV39" s="483"/>
      <c r="BW39" s="484"/>
      <c r="BX39" s="479"/>
      <c r="BY39" s="479"/>
      <c r="BZ39" s="479"/>
      <c r="CA39" s="480"/>
      <c r="CB39" s="481"/>
      <c r="CC39" s="482"/>
      <c r="CD39" s="481"/>
      <c r="CE39" s="483"/>
      <c r="CF39" s="484"/>
      <c r="CG39" s="479"/>
      <c r="CH39" s="479"/>
      <c r="CI39" s="479"/>
      <c r="CJ39" s="480"/>
      <c r="CK39" s="481"/>
      <c r="CL39" s="482"/>
      <c r="CM39" s="481"/>
      <c r="CN39" s="483"/>
      <c r="CO39" s="484"/>
      <c r="CP39" s="479"/>
      <c r="CQ39" s="479"/>
      <c r="CR39" s="479"/>
      <c r="CS39" s="480"/>
      <c r="CT39" s="481"/>
      <c r="CU39" s="482"/>
      <c r="CV39" s="481"/>
      <c r="CW39" s="483"/>
      <c r="CX39" s="484"/>
      <c r="CY39" s="479"/>
      <c r="CZ39" s="479"/>
      <c r="DA39" s="479"/>
      <c r="DB39" s="480"/>
      <c r="DC39" s="481"/>
      <c r="DD39" s="482"/>
      <c r="DE39" s="481"/>
      <c r="DF39" s="483"/>
      <c r="DG39" s="484"/>
      <c r="DH39" s="479"/>
      <c r="DI39" s="479"/>
      <c r="DJ39" s="479"/>
      <c r="DK39" s="480"/>
      <c r="DL39" s="481"/>
      <c r="DM39" s="482"/>
      <c r="DN39" s="481"/>
      <c r="DO39" s="483"/>
      <c r="DP39" s="484"/>
      <c r="DQ39" s="479"/>
      <c r="DR39" s="479"/>
      <c r="DS39" s="479"/>
      <c r="DT39" s="480"/>
      <c r="DU39" s="481"/>
      <c r="DV39" s="482"/>
      <c r="DW39" s="481"/>
      <c r="DX39" s="483"/>
      <c r="DY39" s="484"/>
      <c r="DZ39" s="479"/>
      <c r="EA39" s="479"/>
      <c r="EB39" s="479"/>
      <c r="EC39" s="480"/>
      <c r="ED39" s="481"/>
      <c r="EE39" s="482"/>
      <c r="EF39" s="481"/>
      <c r="EG39" s="483"/>
      <c r="EH39" s="484"/>
      <c r="EI39" s="479"/>
      <c r="EJ39" s="479"/>
      <c r="EK39" s="479"/>
      <c r="EL39" s="480"/>
      <c r="EM39" s="481"/>
      <c r="EN39" s="482"/>
      <c r="EO39" s="481"/>
      <c r="EP39" s="483"/>
      <c r="EQ39" s="484"/>
      <c r="ER39" s="479"/>
      <c r="ES39" s="479"/>
      <c r="ET39" s="479"/>
      <c r="EU39" s="480"/>
      <c r="EV39" s="481"/>
      <c r="EW39" s="482"/>
      <c r="EX39" s="481"/>
      <c r="EY39" s="483"/>
      <c r="EZ39" s="484"/>
      <c r="FA39" s="479"/>
      <c r="FB39" s="479"/>
      <c r="FC39" s="479"/>
      <c r="FD39" s="480"/>
      <c r="FE39" s="481"/>
      <c r="FF39" s="482"/>
      <c r="FG39" s="481"/>
      <c r="FH39" s="483"/>
      <c r="FI39" s="484"/>
      <c r="FJ39" s="479"/>
      <c r="FK39" s="479"/>
      <c r="FL39" s="479"/>
      <c r="FM39" s="480"/>
      <c r="FN39" s="481"/>
      <c r="FO39" s="482"/>
      <c r="FP39" s="481"/>
      <c r="FQ39" s="483"/>
      <c r="FR39" s="484"/>
      <c r="FS39" s="479"/>
      <c r="FT39" s="479"/>
      <c r="FU39" s="479"/>
      <c r="FV39" s="480"/>
      <c r="FW39" s="481"/>
      <c r="FX39" s="482"/>
      <c r="FY39" s="481"/>
      <c r="FZ39" s="483"/>
      <c r="GA39" s="484"/>
      <c r="GB39" s="479"/>
      <c r="GC39" s="479"/>
      <c r="GD39" s="479"/>
      <c r="GE39" s="480"/>
      <c r="GF39" s="481"/>
      <c r="GG39" s="482"/>
      <c r="GH39" s="481"/>
      <c r="GI39" s="483"/>
      <c r="GJ39" s="484"/>
      <c r="GK39" s="479"/>
      <c r="GL39" s="479"/>
      <c r="GM39" s="479"/>
      <c r="GN39" s="480"/>
      <c r="GO39" s="481"/>
      <c r="GP39" s="482"/>
      <c r="GQ39" s="481"/>
      <c r="GR39" s="483"/>
      <c r="GS39" s="484"/>
      <c r="GT39" s="486"/>
      <c r="GU39" s="138"/>
      <c r="GV39" s="100"/>
      <c r="GW39" s="115"/>
      <c r="GX39" s="115"/>
      <c r="GY39" s="151"/>
      <c r="GZ39" s="93"/>
      <c r="HA39" s="118"/>
      <c r="HB39" s="118"/>
    </row>
    <row r="40" spans="1:210" x14ac:dyDescent="0.25">
      <c r="B40" s="118"/>
      <c r="C40" s="118"/>
      <c r="D40" s="41"/>
      <c r="E40" s="42"/>
      <c r="F40" s="43"/>
      <c r="G40" s="44"/>
      <c r="H40" s="45"/>
      <c r="I40" s="46"/>
      <c r="J40" s="105" t="s">
        <v>33</v>
      </c>
      <c r="K40" s="85" t="s">
        <v>96</v>
      </c>
      <c r="L40" s="106"/>
      <c r="M40" s="87">
        <v>43128</v>
      </c>
      <c r="N40" s="475"/>
      <c r="O40" s="107">
        <v>1120</v>
      </c>
      <c r="P40" s="153">
        <f t="shared" si="0"/>
        <v>1120</v>
      </c>
      <c r="Q40" s="169">
        <v>29.5</v>
      </c>
      <c r="R40" s="506"/>
      <c r="S40" s="507"/>
      <c r="T40" s="45">
        <f t="shared" si="2"/>
        <v>33040</v>
      </c>
      <c r="U40" s="476"/>
      <c r="V40" s="477"/>
      <c r="W40" s="490"/>
      <c r="X40" s="479"/>
      <c r="Y40" s="480"/>
      <c r="Z40" s="481"/>
      <c r="AA40" s="482"/>
      <c r="AB40" s="481"/>
      <c r="AC40" s="483"/>
      <c r="AD40" s="484"/>
      <c r="AE40" s="479"/>
      <c r="AF40" s="479"/>
      <c r="AG40" s="479"/>
      <c r="AH40" s="480"/>
      <c r="AI40" s="481"/>
      <c r="AJ40" s="482"/>
      <c r="AK40" s="481"/>
      <c r="AL40" s="483"/>
      <c r="AM40" s="484"/>
      <c r="AN40" s="479"/>
      <c r="AO40" s="479"/>
      <c r="AP40" s="479"/>
      <c r="AQ40" s="480"/>
      <c r="AR40" s="481"/>
      <c r="AS40" s="482"/>
      <c r="AT40" s="481"/>
      <c r="AU40" s="483"/>
      <c r="AV40" s="484"/>
      <c r="AW40" s="479"/>
      <c r="AX40" s="479"/>
      <c r="AY40" s="479"/>
      <c r="AZ40" s="480"/>
      <c r="BA40" s="481"/>
      <c r="BB40" s="482"/>
      <c r="BC40" s="481"/>
      <c r="BD40" s="483"/>
      <c r="BE40" s="484"/>
      <c r="BF40" s="479"/>
      <c r="BG40" s="479"/>
      <c r="BH40" s="479"/>
      <c r="BI40" s="480"/>
      <c r="BJ40" s="481"/>
      <c r="BK40" s="482"/>
      <c r="BL40" s="481"/>
      <c r="BM40" s="483"/>
      <c r="BN40" s="484"/>
      <c r="BO40" s="479"/>
      <c r="BP40" s="479"/>
      <c r="BQ40" s="479"/>
      <c r="BR40" s="480"/>
      <c r="BS40" s="481"/>
      <c r="BT40" s="482"/>
      <c r="BU40" s="481"/>
      <c r="BV40" s="483"/>
      <c r="BW40" s="484"/>
      <c r="BX40" s="479"/>
      <c r="BY40" s="479"/>
      <c r="BZ40" s="479"/>
      <c r="CA40" s="480"/>
      <c r="CB40" s="481"/>
      <c r="CC40" s="482"/>
      <c r="CD40" s="481"/>
      <c r="CE40" s="483"/>
      <c r="CF40" s="484"/>
      <c r="CG40" s="479"/>
      <c r="CH40" s="479"/>
      <c r="CI40" s="479"/>
      <c r="CJ40" s="480"/>
      <c r="CK40" s="481"/>
      <c r="CL40" s="482"/>
      <c r="CM40" s="481"/>
      <c r="CN40" s="483"/>
      <c r="CO40" s="484"/>
      <c r="CP40" s="479"/>
      <c r="CQ40" s="479"/>
      <c r="CR40" s="479"/>
      <c r="CS40" s="480"/>
      <c r="CT40" s="481"/>
      <c r="CU40" s="482"/>
      <c r="CV40" s="481"/>
      <c r="CW40" s="483"/>
      <c r="CX40" s="484"/>
      <c r="CY40" s="479"/>
      <c r="CZ40" s="479"/>
      <c r="DA40" s="479"/>
      <c r="DB40" s="480"/>
      <c r="DC40" s="481"/>
      <c r="DD40" s="482"/>
      <c r="DE40" s="481"/>
      <c r="DF40" s="483"/>
      <c r="DG40" s="484"/>
      <c r="DH40" s="479"/>
      <c r="DI40" s="479"/>
      <c r="DJ40" s="479"/>
      <c r="DK40" s="480"/>
      <c r="DL40" s="481"/>
      <c r="DM40" s="482"/>
      <c r="DN40" s="481"/>
      <c r="DO40" s="483"/>
      <c r="DP40" s="484"/>
      <c r="DQ40" s="479"/>
      <c r="DR40" s="479"/>
      <c r="DS40" s="479"/>
      <c r="DT40" s="480"/>
      <c r="DU40" s="481"/>
      <c r="DV40" s="482"/>
      <c r="DW40" s="481"/>
      <c r="DX40" s="483"/>
      <c r="DY40" s="484"/>
      <c r="DZ40" s="479"/>
      <c r="EA40" s="479"/>
      <c r="EB40" s="479"/>
      <c r="EC40" s="480"/>
      <c r="ED40" s="481"/>
      <c r="EE40" s="482"/>
      <c r="EF40" s="481"/>
      <c r="EG40" s="483"/>
      <c r="EH40" s="484"/>
      <c r="EI40" s="479"/>
      <c r="EJ40" s="479"/>
      <c r="EK40" s="479"/>
      <c r="EL40" s="480"/>
      <c r="EM40" s="481"/>
      <c r="EN40" s="482"/>
      <c r="EO40" s="481"/>
      <c r="EP40" s="483"/>
      <c r="EQ40" s="484"/>
      <c r="ER40" s="479"/>
      <c r="ES40" s="479"/>
      <c r="ET40" s="479"/>
      <c r="EU40" s="480"/>
      <c r="EV40" s="481"/>
      <c r="EW40" s="482"/>
      <c r="EX40" s="481"/>
      <c r="EY40" s="483"/>
      <c r="EZ40" s="484"/>
      <c r="FA40" s="479"/>
      <c r="FB40" s="479"/>
      <c r="FC40" s="479"/>
      <c r="FD40" s="480"/>
      <c r="FE40" s="481"/>
      <c r="FF40" s="482"/>
      <c r="FG40" s="481"/>
      <c r="FH40" s="483"/>
      <c r="FI40" s="484"/>
      <c r="FJ40" s="479"/>
      <c r="FK40" s="479"/>
      <c r="FL40" s="479"/>
      <c r="FM40" s="480"/>
      <c r="FN40" s="481"/>
      <c r="FO40" s="482"/>
      <c r="FP40" s="481"/>
      <c r="FQ40" s="483"/>
      <c r="FR40" s="484"/>
      <c r="FS40" s="479"/>
      <c r="FT40" s="479"/>
      <c r="FU40" s="479"/>
      <c r="FV40" s="480"/>
      <c r="FW40" s="481"/>
      <c r="FX40" s="482"/>
      <c r="FY40" s="481"/>
      <c r="FZ40" s="483"/>
      <c r="GA40" s="484"/>
      <c r="GB40" s="479"/>
      <c r="GC40" s="479"/>
      <c r="GD40" s="479"/>
      <c r="GE40" s="480"/>
      <c r="GF40" s="481"/>
      <c r="GG40" s="482"/>
      <c r="GH40" s="481"/>
      <c r="GI40" s="483"/>
      <c r="GJ40" s="484"/>
      <c r="GK40" s="479"/>
      <c r="GL40" s="479"/>
      <c r="GM40" s="479"/>
      <c r="GN40" s="480"/>
      <c r="GO40" s="481"/>
      <c r="GP40" s="482"/>
      <c r="GQ40" s="481"/>
      <c r="GR40" s="483"/>
      <c r="GS40" s="484"/>
      <c r="GT40" s="486"/>
      <c r="GU40" s="138"/>
      <c r="GV40" s="100"/>
      <c r="GW40" s="115"/>
      <c r="GX40" s="115"/>
      <c r="GY40" s="151"/>
      <c r="GZ40" s="93"/>
      <c r="HA40" s="118"/>
      <c r="HB40" s="118"/>
    </row>
    <row r="41" spans="1:210" x14ac:dyDescent="0.25">
      <c r="B41" s="118"/>
      <c r="C41" s="118"/>
      <c r="D41" s="41"/>
      <c r="E41" s="42"/>
      <c r="F41" s="43"/>
      <c r="G41" s="44"/>
      <c r="H41" s="45"/>
      <c r="I41" s="46"/>
      <c r="J41" s="158" t="s">
        <v>95</v>
      </c>
      <c r="K41" s="159" t="s">
        <v>30</v>
      </c>
      <c r="L41" s="106">
        <v>11320</v>
      </c>
      <c r="M41" s="87">
        <v>43129</v>
      </c>
      <c r="N41" s="475"/>
      <c r="O41" s="107">
        <v>14320</v>
      </c>
      <c r="P41" s="153">
        <f t="shared" si="0"/>
        <v>3000</v>
      </c>
      <c r="Q41" s="169">
        <v>29.5</v>
      </c>
      <c r="R41" s="173"/>
      <c r="S41" s="174"/>
      <c r="T41" s="45">
        <f t="shared" si="2"/>
        <v>422440</v>
      </c>
      <c r="U41" s="476"/>
      <c r="V41" s="477"/>
      <c r="W41" s="490"/>
      <c r="X41" s="479"/>
      <c r="Y41" s="480"/>
      <c r="Z41" s="481"/>
      <c r="AA41" s="482"/>
      <c r="AB41" s="481"/>
      <c r="AC41" s="483"/>
      <c r="AD41" s="484"/>
      <c r="AE41" s="479"/>
      <c r="AF41" s="479"/>
      <c r="AG41" s="479"/>
      <c r="AH41" s="480"/>
      <c r="AI41" s="481"/>
      <c r="AJ41" s="482"/>
      <c r="AK41" s="481"/>
      <c r="AL41" s="483"/>
      <c r="AM41" s="484"/>
      <c r="AN41" s="479"/>
      <c r="AO41" s="479"/>
      <c r="AP41" s="479"/>
      <c r="AQ41" s="480"/>
      <c r="AR41" s="481"/>
      <c r="AS41" s="482"/>
      <c r="AT41" s="481"/>
      <c r="AU41" s="483"/>
      <c r="AV41" s="484"/>
      <c r="AW41" s="479"/>
      <c r="AX41" s="479"/>
      <c r="AY41" s="479"/>
      <c r="AZ41" s="480"/>
      <c r="BA41" s="481"/>
      <c r="BB41" s="482"/>
      <c r="BC41" s="481"/>
      <c r="BD41" s="483"/>
      <c r="BE41" s="484"/>
      <c r="BF41" s="479"/>
      <c r="BG41" s="479"/>
      <c r="BH41" s="479"/>
      <c r="BI41" s="480"/>
      <c r="BJ41" s="481"/>
      <c r="BK41" s="482"/>
      <c r="BL41" s="481"/>
      <c r="BM41" s="483"/>
      <c r="BN41" s="484"/>
      <c r="BO41" s="479"/>
      <c r="BP41" s="479"/>
      <c r="BQ41" s="479"/>
      <c r="BR41" s="480"/>
      <c r="BS41" s="481"/>
      <c r="BT41" s="482"/>
      <c r="BU41" s="481"/>
      <c r="BV41" s="483"/>
      <c r="BW41" s="484"/>
      <c r="BX41" s="479"/>
      <c r="BY41" s="479"/>
      <c r="BZ41" s="479"/>
      <c r="CA41" s="480"/>
      <c r="CB41" s="481"/>
      <c r="CC41" s="482"/>
      <c r="CD41" s="481"/>
      <c r="CE41" s="483"/>
      <c r="CF41" s="484"/>
      <c r="CG41" s="479"/>
      <c r="CH41" s="479"/>
      <c r="CI41" s="479"/>
      <c r="CJ41" s="480"/>
      <c r="CK41" s="481"/>
      <c r="CL41" s="482"/>
      <c r="CM41" s="481"/>
      <c r="CN41" s="483"/>
      <c r="CO41" s="484"/>
      <c r="CP41" s="479"/>
      <c r="CQ41" s="479"/>
      <c r="CR41" s="479"/>
      <c r="CS41" s="480"/>
      <c r="CT41" s="481"/>
      <c r="CU41" s="482"/>
      <c r="CV41" s="481"/>
      <c r="CW41" s="483"/>
      <c r="CX41" s="484"/>
      <c r="CY41" s="479"/>
      <c r="CZ41" s="479"/>
      <c r="DA41" s="479"/>
      <c r="DB41" s="480"/>
      <c r="DC41" s="481"/>
      <c r="DD41" s="482"/>
      <c r="DE41" s="481"/>
      <c r="DF41" s="483"/>
      <c r="DG41" s="484"/>
      <c r="DH41" s="479"/>
      <c r="DI41" s="479"/>
      <c r="DJ41" s="479"/>
      <c r="DK41" s="480"/>
      <c r="DL41" s="481"/>
      <c r="DM41" s="482"/>
      <c r="DN41" s="481"/>
      <c r="DO41" s="483"/>
      <c r="DP41" s="484"/>
      <c r="DQ41" s="479"/>
      <c r="DR41" s="479"/>
      <c r="DS41" s="479"/>
      <c r="DT41" s="480"/>
      <c r="DU41" s="481"/>
      <c r="DV41" s="482"/>
      <c r="DW41" s="481"/>
      <c r="DX41" s="483"/>
      <c r="DY41" s="484"/>
      <c r="DZ41" s="479"/>
      <c r="EA41" s="479"/>
      <c r="EB41" s="479"/>
      <c r="EC41" s="480"/>
      <c r="ED41" s="481"/>
      <c r="EE41" s="482"/>
      <c r="EF41" s="481"/>
      <c r="EG41" s="483"/>
      <c r="EH41" s="484"/>
      <c r="EI41" s="479"/>
      <c r="EJ41" s="479"/>
      <c r="EK41" s="479"/>
      <c r="EL41" s="480"/>
      <c r="EM41" s="481"/>
      <c r="EN41" s="482"/>
      <c r="EO41" s="481"/>
      <c r="EP41" s="483"/>
      <c r="EQ41" s="484"/>
      <c r="ER41" s="479"/>
      <c r="ES41" s="479"/>
      <c r="ET41" s="479"/>
      <c r="EU41" s="480"/>
      <c r="EV41" s="481"/>
      <c r="EW41" s="482"/>
      <c r="EX41" s="481"/>
      <c r="EY41" s="483"/>
      <c r="EZ41" s="484"/>
      <c r="FA41" s="479"/>
      <c r="FB41" s="479"/>
      <c r="FC41" s="479"/>
      <c r="FD41" s="480"/>
      <c r="FE41" s="481"/>
      <c r="FF41" s="482"/>
      <c r="FG41" s="481"/>
      <c r="FH41" s="483"/>
      <c r="FI41" s="484"/>
      <c r="FJ41" s="479"/>
      <c r="FK41" s="479"/>
      <c r="FL41" s="479"/>
      <c r="FM41" s="480"/>
      <c r="FN41" s="481"/>
      <c r="FO41" s="482"/>
      <c r="FP41" s="481"/>
      <c r="FQ41" s="483"/>
      <c r="FR41" s="484"/>
      <c r="FS41" s="479"/>
      <c r="FT41" s="479"/>
      <c r="FU41" s="479"/>
      <c r="FV41" s="480"/>
      <c r="FW41" s="481"/>
      <c r="FX41" s="482"/>
      <c r="FY41" s="481"/>
      <c r="FZ41" s="483"/>
      <c r="GA41" s="484"/>
      <c r="GB41" s="479"/>
      <c r="GC41" s="479"/>
      <c r="GD41" s="479"/>
      <c r="GE41" s="480"/>
      <c r="GF41" s="481"/>
      <c r="GG41" s="482"/>
      <c r="GH41" s="481"/>
      <c r="GI41" s="483"/>
      <c r="GJ41" s="484"/>
      <c r="GK41" s="479"/>
      <c r="GL41" s="479"/>
      <c r="GM41" s="479"/>
      <c r="GN41" s="480"/>
      <c r="GO41" s="481"/>
      <c r="GP41" s="482"/>
      <c r="GQ41" s="481"/>
      <c r="GR41" s="483"/>
      <c r="GS41" s="484"/>
      <c r="GT41" s="486"/>
      <c r="GU41" s="138"/>
      <c r="GV41" s="100"/>
      <c r="GW41" s="115"/>
      <c r="GX41" s="115"/>
      <c r="GY41" s="151"/>
      <c r="GZ41" s="93"/>
      <c r="HA41" s="118"/>
      <c r="HB41" s="118"/>
    </row>
    <row r="42" spans="1:210" x14ac:dyDescent="0.25">
      <c r="B42" s="118"/>
      <c r="C42" s="118"/>
      <c r="D42" s="41"/>
      <c r="E42" s="42"/>
      <c r="F42" s="43"/>
      <c r="G42" s="44"/>
      <c r="H42" s="45"/>
      <c r="I42" s="46"/>
      <c r="J42" s="158" t="s">
        <v>61</v>
      </c>
      <c r="K42" s="159" t="s">
        <v>29</v>
      </c>
      <c r="L42" s="106">
        <v>17600</v>
      </c>
      <c r="M42" s="87">
        <v>43130</v>
      </c>
      <c r="N42" s="475"/>
      <c r="O42" s="107">
        <v>22305</v>
      </c>
      <c r="P42" s="153">
        <f t="shared" si="0"/>
        <v>4705</v>
      </c>
      <c r="Q42" s="169">
        <v>29.5</v>
      </c>
      <c r="R42" s="173"/>
      <c r="S42" s="174"/>
      <c r="T42" s="45">
        <f t="shared" si="2"/>
        <v>657997.5</v>
      </c>
      <c r="U42" s="171"/>
      <c r="V42" s="172"/>
      <c r="W42" s="170"/>
      <c r="X42" s="162"/>
      <c r="Y42" s="163"/>
      <c r="Z42" s="164"/>
      <c r="AA42" s="165"/>
      <c r="AB42" s="164"/>
      <c r="AC42" s="166"/>
      <c r="AD42" s="167"/>
      <c r="AE42" s="162"/>
      <c r="AF42" s="162"/>
      <c r="AG42" s="162"/>
      <c r="AH42" s="163"/>
      <c r="AI42" s="164"/>
      <c r="AJ42" s="165"/>
      <c r="AK42" s="164"/>
      <c r="AL42" s="166"/>
      <c r="AM42" s="167"/>
      <c r="AN42" s="162"/>
      <c r="AO42" s="162"/>
      <c r="AP42" s="162"/>
      <c r="AQ42" s="163"/>
      <c r="AR42" s="164"/>
      <c r="AS42" s="165"/>
      <c r="AT42" s="164"/>
      <c r="AU42" s="166"/>
      <c r="AV42" s="167"/>
      <c r="AW42" s="162"/>
      <c r="AX42" s="162"/>
      <c r="AY42" s="162"/>
      <c r="AZ42" s="163"/>
      <c r="BA42" s="164"/>
      <c r="BB42" s="165"/>
      <c r="BC42" s="164"/>
      <c r="BD42" s="166"/>
      <c r="BE42" s="167"/>
      <c r="BF42" s="162"/>
      <c r="BG42" s="162"/>
      <c r="BH42" s="162"/>
      <c r="BI42" s="163"/>
      <c r="BJ42" s="164"/>
      <c r="BK42" s="165"/>
      <c r="BL42" s="164"/>
      <c r="BM42" s="166"/>
      <c r="BN42" s="167"/>
      <c r="BO42" s="162"/>
      <c r="BP42" s="162"/>
      <c r="BQ42" s="162"/>
      <c r="BR42" s="163"/>
      <c r="BS42" s="164"/>
      <c r="BT42" s="165"/>
      <c r="BU42" s="164"/>
      <c r="BV42" s="166"/>
      <c r="BW42" s="167"/>
      <c r="BX42" s="162"/>
      <c r="BY42" s="162"/>
      <c r="BZ42" s="162"/>
      <c r="CA42" s="163"/>
      <c r="CB42" s="164"/>
      <c r="CC42" s="165"/>
      <c r="CD42" s="164"/>
      <c r="CE42" s="166"/>
      <c r="CF42" s="167"/>
      <c r="CG42" s="162"/>
      <c r="CH42" s="162"/>
      <c r="CI42" s="162"/>
      <c r="CJ42" s="163"/>
      <c r="CK42" s="164"/>
      <c r="CL42" s="165"/>
      <c r="CM42" s="164"/>
      <c r="CN42" s="166"/>
      <c r="CO42" s="167"/>
      <c r="CP42" s="162"/>
      <c r="CQ42" s="162"/>
      <c r="CR42" s="162"/>
      <c r="CS42" s="163"/>
      <c r="CT42" s="164"/>
      <c r="CU42" s="165"/>
      <c r="CV42" s="164"/>
      <c r="CW42" s="166"/>
      <c r="CX42" s="167"/>
      <c r="CY42" s="162"/>
      <c r="CZ42" s="162"/>
      <c r="DA42" s="162"/>
      <c r="DB42" s="163"/>
      <c r="DC42" s="164"/>
      <c r="DD42" s="165"/>
      <c r="DE42" s="164"/>
      <c r="DF42" s="166"/>
      <c r="DG42" s="167"/>
      <c r="DH42" s="162"/>
      <c r="DI42" s="162"/>
      <c r="DJ42" s="162"/>
      <c r="DK42" s="163"/>
      <c r="DL42" s="164"/>
      <c r="DM42" s="165"/>
      <c r="DN42" s="164"/>
      <c r="DO42" s="166"/>
      <c r="DP42" s="167"/>
      <c r="DQ42" s="162"/>
      <c r="DR42" s="162"/>
      <c r="DS42" s="162"/>
      <c r="DT42" s="163"/>
      <c r="DU42" s="164"/>
      <c r="DV42" s="165"/>
      <c r="DW42" s="164"/>
      <c r="DX42" s="166"/>
      <c r="DY42" s="167"/>
      <c r="DZ42" s="162"/>
      <c r="EA42" s="162"/>
      <c r="EB42" s="162"/>
      <c r="EC42" s="163"/>
      <c r="ED42" s="164"/>
      <c r="EE42" s="165"/>
      <c r="EF42" s="164"/>
      <c r="EG42" s="166"/>
      <c r="EH42" s="167"/>
      <c r="EI42" s="162"/>
      <c r="EJ42" s="162"/>
      <c r="EK42" s="162"/>
      <c r="EL42" s="163"/>
      <c r="EM42" s="164"/>
      <c r="EN42" s="165"/>
      <c r="EO42" s="164"/>
      <c r="EP42" s="166"/>
      <c r="EQ42" s="167"/>
      <c r="ER42" s="162"/>
      <c r="ES42" s="162"/>
      <c r="ET42" s="162"/>
      <c r="EU42" s="163"/>
      <c r="EV42" s="164"/>
      <c r="EW42" s="165"/>
      <c r="EX42" s="164"/>
      <c r="EY42" s="166"/>
      <c r="EZ42" s="167"/>
      <c r="FA42" s="162"/>
      <c r="FB42" s="162"/>
      <c r="FC42" s="162"/>
      <c r="FD42" s="163"/>
      <c r="FE42" s="164"/>
      <c r="FF42" s="165"/>
      <c r="FG42" s="164"/>
      <c r="FH42" s="166"/>
      <c r="FI42" s="167"/>
      <c r="FJ42" s="162"/>
      <c r="FK42" s="162"/>
      <c r="FL42" s="162"/>
      <c r="FM42" s="163"/>
      <c r="FN42" s="164"/>
      <c r="FO42" s="165"/>
      <c r="FP42" s="164"/>
      <c r="FQ42" s="166"/>
      <c r="FR42" s="167"/>
      <c r="FS42" s="162"/>
      <c r="FT42" s="162"/>
      <c r="FU42" s="162"/>
      <c r="FV42" s="163"/>
      <c r="FW42" s="164"/>
      <c r="FX42" s="165"/>
      <c r="FY42" s="164"/>
      <c r="FZ42" s="166"/>
      <c r="GA42" s="167"/>
      <c r="GB42" s="162"/>
      <c r="GC42" s="162"/>
      <c r="GD42" s="162"/>
      <c r="GE42" s="163"/>
      <c r="GF42" s="164"/>
      <c r="GG42" s="165"/>
      <c r="GH42" s="164"/>
      <c r="GI42" s="166"/>
      <c r="GJ42" s="167"/>
      <c r="GK42" s="162"/>
      <c r="GL42" s="162"/>
      <c r="GM42" s="162"/>
      <c r="GN42" s="163"/>
      <c r="GO42" s="164"/>
      <c r="GP42" s="165"/>
      <c r="GQ42" s="164"/>
      <c r="GR42" s="166"/>
      <c r="GS42" s="167"/>
      <c r="GT42" s="168"/>
      <c r="GU42" s="138"/>
      <c r="GV42" s="100"/>
      <c r="GW42" s="115"/>
      <c r="GX42" s="115"/>
      <c r="GY42" s="151"/>
      <c r="GZ42" s="93"/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491" t="s">
        <v>61</v>
      </c>
      <c r="K43" s="85" t="s">
        <v>29</v>
      </c>
      <c r="L43" s="106">
        <v>17730</v>
      </c>
      <c r="M43" s="87">
        <v>43131</v>
      </c>
      <c r="N43" s="88"/>
      <c r="O43" s="107">
        <v>22160</v>
      </c>
      <c r="P43" s="153">
        <f t="shared" si="0"/>
        <v>4430</v>
      </c>
      <c r="Q43" s="175">
        <v>29.5</v>
      </c>
      <c r="R43" s="99"/>
      <c r="S43" s="99"/>
      <c r="T43" s="45">
        <f t="shared" si="2"/>
        <v>653720</v>
      </c>
      <c r="U43" s="160"/>
      <c r="V43" s="161"/>
      <c r="W43" s="170"/>
      <c r="X43" s="162"/>
      <c r="Y43" s="163"/>
      <c r="Z43" s="164"/>
      <c r="AA43" s="165"/>
      <c r="AB43" s="164"/>
      <c r="AC43" s="166"/>
      <c r="AD43" s="167"/>
      <c r="AE43" s="162"/>
      <c r="AF43" s="162"/>
      <c r="AG43" s="162"/>
      <c r="AH43" s="163"/>
      <c r="AI43" s="164"/>
      <c r="AJ43" s="165"/>
      <c r="AK43" s="164"/>
      <c r="AL43" s="166"/>
      <c r="AM43" s="167"/>
      <c r="AN43" s="162"/>
      <c r="AO43" s="162"/>
      <c r="AP43" s="162"/>
      <c r="AQ43" s="163"/>
      <c r="AR43" s="164"/>
      <c r="AS43" s="165"/>
      <c r="AT43" s="164"/>
      <c r="AU43" s="166"/>
      <c r="AV43" s="167"/>
      <c r="AW43" s="162"/>
      <c r="AX43" s="162"/>
      <c r="AY43" s="162"/>
      <c r="AZ43" s="163"/>
      <c r="BA43" s="164"/>
      <c r="BB43" s="165"/>
      <c r="BC43" s="164"/>
      <c r="BD43" s="166"/>
      <c r="BE43" s="167"/>
      <c r="BF43" s="162"/>
      <c r="BG43" s="162"/>
      <c r="BH43" s="162"/>
      <c r="BI43" s="163"/>
      <c r="BJ43" s="164"/>
      <c r="BK43" s="165"/>
      <c r="BL43" s="164"/>
      <c r="BM43" s="166"/>
      <c r="BN43" s="167"/>
      <c r="BO43" s="162"/>
      <c r="BP43" s="162"/>
      <c r="BQ43" s="162"/>
      <c r="BR43" s="163"/>
      <c r="BS43" s="164"/>
      <c r="BT43" s="165"/>
      <c r="BU43" s="164"/>
      <c r="BV43" s="166"/>
      <c r="BW43" s="167"/>
      <c r="BX43" s="162"/>
      <c r="BY43" s="162"/>
      <c r="BZ43" s="162"/>
      <c r="CA43" s="163"/>
      <c r="CB43" s="164"/>
      <c r="CC43" s="165"/>
      <c r="CD43" s="164"/>
      <c r="CE43" s="166"/>
      <c r="CF43" s="167"/>
      <c r="CG43" s="162"/>
      <c r="CH43" s="162"/>
      <c r="CI43" s="162"/>
      <c r="CJ43" s="163"/>
      <c r="CK43" s="164"/>
      <c r="CL43" s="165"/>
      <c r="CM43" s="164"/>
      <c r="CN43" s="166"/>
      <c r="CO43" s="167"/>
      <c r="CP43" s="162"/>
      <c r="CQ43" s="162"/>
      <c r="CR43" s="162"/>
      <c r="CS43" s="163"/>
      <c r="CT43" s="164"/>
      <c r="CU43" s="165"/>
      <c r="CV43" s="164"/>
      <c r="CW43" s="166"/>
      <c r="CX43" s="167"/>
      <c r="CY43" s="162"/>
      <c r="CZ43" s="162"/>
      <c r="DA43" s="162"/>
      <c r="DB43" s="163"/>
      <c r="DC43" s="164"/>
      <c r="DD43" s="165"/>
      <c r="DE43" s="164"/>
      <c r="DF43" s="166"/>
      <c r="DG43" s="167"/>
      <c r="DH43" s="162"/>
      <c r="DI43" s="162"/>
      <c r="DJ43" s="162"/>
      <c r="DK43" s="163"/>
      <c r="DL43" s="164"/>
      <c r="DM43" s="165"/>
      <c r="DN43" s="164"/>
      <c r="DO43" s="166"/>
      <c r="DP43" s="167"/>
      <c r="DQ43" s="162"/>
      <c r="DR43" s="162"/>
      <c r="DS43" s="162"/>
      <c r="DT43" s="163"/>
      <c r="DU43" s="164"/>
      <c r="DV43" s="165"/>
      <c r="DW43" s="164"/>
      <c r="DX43" s="166"/>
      <c r="DY43" s="167"/>
      <c r="DZ43" s="162"/>
      <c r="EA43" s="162"/>
      <c r="EB43" s="162"/>
      <c r="EC43" s="163"/>
      <c r="ED43" s="164"/>
      <c r="EE43" s="165"/>
      <c r="EF43" s="164"/>
      <c r="EG43" s="166"/>
      <c r="EH43" s="167"/>
      <c r="EI43" s="162"/>
      <c r="EJ43" s="162"/>
      <c r="EK43" s="162"/>
      <c r="EL43" s="163"/>
      <c r="EM43" s="164"/>
      <c r="EN43" s="165"/>
      <c r="EO43" s="164"/>
      <c r="EP43" s="166"/>
      <c r="EQ43" s="167"/>
      <c r="ER43" s="162"/>
      <c r="ES43" s="162"/>
      <c r="ET43" s="162"/>
      <c r="EU43" s="163"/>
      <c r="EV43" s="164"/>
      <c r="EW43" s="165"/>
      <c r="EX43" s="164"/>
      <c r="EY43" s="166"/>
      <c r="EZ43" s="167"/>
      <c r="FA43" s="162"/>
      <c r="FB43" s="162"/>
      <c r="FC43" s="162"/>
      <c r="FD43" s="163"/>
      <c r="FE43" s="164"/>
      <c r="FF43" s="165"/>
      <c r="FG43" s="164"/>
      <c r="FH43" s="166"/>
      <c r="FI43" s="167"/>
      <c r="FJ43" s="162"/>
      <c r="FK43" s="162"/>
      <c r="FL43" s="162"/>
      <c r="FM43" s="163"/>
      <c r="FN43" s="164"/>
      <c r="FO43" s="165"/>
      <c r="FP43" s="164"/>
      <c r="FQ43" s="166"/>
      <c r="FR43" s="167"/>
      <c r="FS43" s="162"/>
      <c r="FT43" s="162"/>
      <c r="FU43" s="162"/>
      <c r="FV43" s="163"/>
      <c r="FW43" s="164"/>
      <c r="FX43" s="165"/>
      <c r="FY43" s="164"/>
      <c r="FZ43" s="166"/>
      <c r="GA43" s="167"/>
      <c r="GB43" s="162"/>
      <c r="GC43" s="162"/>
      <c r="GD43" s="162"/>
      <c r="GE43" s="163"/>
      <c r="GF43" s="164"/>
      <c r="GG43" s="165"/>
      <c r="GH43" s="164"/>
      <c r="GI43" s="166"/>
      <c r="GJ43" s="167"/>
      <c r="GK43" s="162"/>
      <c r="GL43" s="162"/>
      <c r="GM43" s="162"/>
      <c r="GN43" s="163"/>
      <c r="GO43" s="164"/>
      <c r="GP43" s="165"/>
      <c r="GQ43" s="164"/>
      <c r="GR43" s="166"/>
      <c r="GS43" s="167"/>
      <c r="GT43" s="168"/>
      <c r="GU43" s="138"/>
      <c r="GV43" s="100"/>
      <c r="GW43" s="115"/>
      <c r="GX43" s="115"/>
      <c r="GY43" s="125"/>
      <c r="GZ43" s="93"/>
      <c r="HA43" s="118"/>
      <c r="HB43" s="118"/>
    </row>
    <row r="44" spans="1:210" ht="30.75" x14ac:dyDescent="0.3">
      <c r="B44" s="118"/>
      <c r="C44" s="118"/>
      <c r="D44" s="41"/>
      <c r="E44" s="42"/>
      <c r="F44" s="43"/>
      <c r="G44" s="44"/>
      <c r="H44" s="45"/>
      <c r="I44" s="46"/>
      <c r="J44" s="468" t="s">
        <v>99</v>
      </c>
      <c r="K44" s="493" t="s">
        <v>98</v>
      </c>
      <c r="L44" s="459">
        <v>7213</v>
      </c>
      <c r="M44" s="87">
        <v>43125</v>
      </c>
      <c r="N44" s="204" t="s">
        <v>116</v>
      </c>
      <c r="O44" s="107">
        <v>7213</v>
      </c>
      <c r="P44" s="153">
        <f t="shared" si="0"/>
        <v>0</v>
      </c>
      <c r="Q44" s="494">
        <v>73.5</v>
      </c>
      <c r="R44" s="495" t="s">
        <v>103</v>
      </c>
      <c r="S44" s="177"/>
      <c r="T44" s="465">
        <f>Q44*O44+7.35</f>
        <v>530162.85</v>
      </c>
      <c r="U44" s="473" t="s">
        <v>101</v>
      </c>
      <c r="V44" s="496" t="s">
        <v>115</v>
      </c>
      <c r="W44" s="178"/>
      <c r="X44" s="162"/>
      <c r="Y44" s="163"/>
      <c r="Z44" s="164"/>
      <c r="AA44" s="165"/>
      <c r="AB44" s="164"/>
      <c r="AC44" s="166"/>
      <c r="AD44" s="167"/>
      <c r="AE44" s="162"/>
      <c r="AF44" s="162"/>
      <c r="AG44" s="162"/>
      <c r="AH44" s="163"/>
      <c r="AI44" s="164"/>
      <c r="AJ44" s="165"/>
      <c r="AK44" s="164"/>
      <c r="AL44" s="166"/>
      <c r="AM44" s="167"/>
      <c r="AN44" s="162"/>
      <c r="AO44" s="162"/>
      <c r="AP44" s="162"/>
      <c r="AQ44" s="163"/>
      <c r="AR44" s="164"/>
      <c r="AS44" s="165"/>
      <c r="AT44" s="164"/>
      <c r="AU44" s="166"/>
      <c r="AV44" s="167"/>
      <c r="AW44" s="162"/>
      <c r="AX44" s="162"/>
      <c r="AY44" s="162"/>
      <c r="AZ44" s="163"/>
      <c r="BA44" s="164"/>
      <c r="BB44" s="165"/>
      <c r="BC44" s="164"/>
      <c r="BD44" s="166"/>
      <c r="BE44" s="167"/>
      <c r="BF44" s="162"/>
      <c r="BG44" s="162"/>
      <c r="BH44" s="162"/>
      <c r="BI44" s="163"/>
      <c r="BJ44" s="164"/>
      <c r="BK44" s="165"/>
      <c r="BL44" s="164"/>
      <c r="BM44" s="166"/>
      <c r="BN44" s="167"/>
      <c r="BO44" s="162"/>
      <c r="BP44" s="162"/>
      <c r="BQ44" s="162"/>
      <c r="BR44" s="163"/>
      <c r="BS44" s="164"/>
      <c r="BT44" s="165"/>
      <c r="BU44" s="164"/>
      <c r="BV44" s="166"/>
      <c r="BW44" s="167"/>
      <c r="BX44" s="162"/>
      <c r="BY44" s="162"/>
      <c r="BZ44" s="162"/>
      <c r="CA44" s="163"/>
      <c r="CB44" s="164"/>
      <c r="CC44" s="165"/>
      <c r="CD44" s="164"/>
      <c r="CE44" s="166"/>
      <c r="CF44" s="167"/>
      <c r="CG44" s="162"/>
      <c r="CH44" s="162"/>
      <c r="CI44" s="162"/>
      <c r="CJ44" s="163"/>
      <c r="CK44" s="164"/>
      <c r="CL44" s="165"/>
      <c r="CM44" s="164"/>
      <c r="CN44" s="166"/>
      <c r="CO44" s="167"/>
      <c r="CP44" s="162"/>
      <c r="CQ44" s="162"/>
      <c r="CR44" s="162"/>
      <c r="CS44" s="163"/>
      <c r="CT44" s="164"/>
      <c r="CU44" s="165"/>
      <c r="CV44" s="164"/>
      <c r="CW44" s="166"/>
      <c r="CX44" s="167"/>
      <c r="CY44" s="162"/>
      <c r="CZ44" s="162"/>
      <c r="DA44" s="162"/>
      <c r="DB44" s="163"/>
      <c r="DC44" s="164"/>
      <c r="DD44" s="165"/>
      <c r="DE44" s="164"/>
      <c r="DF44" s="166"/>
      <c r="DG44" s="167"/>
      <c r="DH44" s="162"/>
      <c r="DI44" s="162"/>
      <c r="DJ44" s="162"/>
      <c r="DK44" s="163"/>
      <c r="DL44" s="164"/>
      <c r="DM44" s="165"/>
      <c r="DN44" s="164"/>
      <c r="DO44" s="166"/>
      <c r="DP44" s="167"/>
      <c r="DQ44" s="162"/>
      <c r="DR44" s="162"/>
      <c r="DS44" s="162"/>
      <c r="DT44" s="163"/>
      <c r="DU44" s="164"/>
      <c r="DV44" s="165"/>
      <c r="DW44" s="164"/>
      <c r="DX44" s="166"/>
      <c r="DY44" s="167"/>
      <c r="DZ44" s="162"/>
      <c r="EA44" s="162"/>
      <c r="EB44" s="162"/>
      <c r="EC44" s="163"/>
      <c r="ED44" s="164"/>
      <c r="EE44" s="165"/>
      <c r="EF44" s="164"/>
      <c r="EG44" s="166"/>
      <c r="EH44" s="167"/>
      <c r="EI44" s="162"/>
      <c r="EJ44" s="162"/>
      <c r="EK44" s="162"/>
      <c r="EL44" s="163"/>
      <c r="EM44" s="164"/>
      <c r="EN44" s="165"/>
      <c r="EO44" s="164"/>
      <c r="EP44" s="166"/>
      <c r="EQ44" s="167"/>
      <c r="ER44" s="162"/>
      <c r="ES44" s="162"/>
      <c r="ET44" s="162"/>
      <c r="EU44" s="163"/>
      <c r="EV44" s="164"/>
      <c r="EW44" s="165"/>
      <c r="EX44" s="164"/>
      <c r="EY44" s="166"/>
      <c r="EZ44" s="167"/>
      <c r="FA44" s="162"/>
      <c r="FB44" s="162"/>
      <c r="FC44" s="162"/>
      <c r="FD44" s="163"/>
      <c r="FE44" s="164"/>
      <c r="FF44" s="165"/>
      <c r="FG44" s="164"/>
      <c r="FH44" s="166"/>
      <c r="FI44" s="167"/>
      <c r="FJ44" s="162"/>
      <c r="FK44" s="162"/>
      <c r="FL44" s="162"/>
      <c r="FM44" s="163"/>
      <c r="FN44" s="164"/>
      <c r="FO44" s="165"/>
      <c r="FP44" s="164"/>
      <c r="FQ44" s="166"/>
      <c r="FR44" s="167"/>
      <c r="FS44" s="162"/>
      <c r="FT44" s="162"/>
      <c r="FU44" s="162"/>
      <c r="FV44" s="163"/>
      <c r="FW44" s="164"/>
      <c r="FX44" s="165"/>
      <c r="FY44" s="164"/>
      <c r="FZ44" s="166"/>
      <c r="GA44" s="167"/>
      <c r="GB44" s="162"/>
      <c r="GC44" s="162"/>
      <c r="GD44" s="162"/>
      <c r="GE44" s="163"/>
      <c r="GF44" s="164"/>
      <c r="GG44" s="165"/>
      <c r="GH44" s="164"/>
      <c r="GI44" s="166"/>
      <c r="GJ44" s="167"/>
      <c r="GK44" s="162"/>
      <c r="GL44" s="162"/>
      <c r="GM44" s="162"/>
      <c r="GN44" s="163"/>
      <c r="GO44" s="164"/>
      <c r="GP44" s="165"/>
      <c r="GQ44" s="164"/>
      <c r="GR44" s="166"/>
      <c r="GS44" s="167"/>
      <c r="GT44" s="179"/>
      <c r="GU44" s="138"/>
      <c r="GV44" s="124"/>
      <c r="GW44" s="115"/>
      <c r="GX44" s="115"/>
      <c r="GY44" s="125"/>
      <c r="GZ44" s="93"/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05"/>
      <c r="K45" s="180"/>
      <c r="L45" s="106"/>
      <c r="M45" s="87"/>
      <c r="N45" s="88"/>
      <c r="O45" s="107"/>
      <c r="P45" s="153">
        <f t="shared" si="0"/>
        <v>0</v>
      </c>
      <c r="Q45" s="169"/>
      <c r="R45" s="169"/>
      <c r="S45" s="128"/>
      <c r="T45" s="45">
        <f t="shared" si="2"/>
        <v>0</v>
      </c>
      <c r="U45" s="156"/>
      <c r="V45" s="150"/>
      <c r="W45" s="181"/>
      <c r="X45" s="112"/>
      <c r="Y45" s="111"/>
      <c r="Z45" s="132"/>
      <c r="AA45" s="133"/>
      <c r="AB45" s="132"/>
      <c r="AC45" s="134"/>
      <c r="AD45" s="135"/>
      <c r="AE45" s="112"/>
      <c r="AF45" s="112"/>
      <c r="AG45" s="112"/>
      <c r="AH45" s="111"/>
      <c r="AI45" s="132"/>
      <c r="AJ45" s="133"/>
      <c r="AK45" s="132"/>
      <c r="AL45" s="134"/>
      <c r="AM45" s="135"/>
      <c r="AN45" s="112"/>
      <c r="AO45" s="112"/>
      <c r="AP45" s="112"/>
      <c r="AQ45" s="111"/>
      <c r="AR45" s="132"/>
      <c r="AS45" s="133"/>
      <c r="AT45" s="132"/>
      <c r="AU45" s="134"/>
      <c r="AV45" s="135"/>
      <c r="AW45" s="112"/>
      <c r="AX45" s="112"/>
      <c r="AY45" s="112"/>
      <c r="AZ45" s="111"/>
      <c r="BA45" s="132"/>
      <c r="BB45" s="133"/>
      <c r="BC45" s="132"/>
      <c r="BD45" s="134"/>
      <c r="BE45" s="135"/>
      <c r="BF45" s="112"/>
      <c r="BG45" s="112"/>
      <c r="BH45" s="112"/>
      <c r="BI45" s="111"/>
      <c r="BJ45" s="132"/>
      <c r="BK45" s="133"/>
      <c r="BL45" s="132"/>
      <c r="BM45" s="134"/>
      <c r="BN45" s="135"/>
      <c r="BO45" s="112"/>
      <c r="BP45" s="112"/>
      <c r="BQ45" s="112"/>
      <c r="BR45" s="111"/>
      <c r="BS45" s="132"/>
      <c r="BT45" s="133"/>
      <c r="BU45" s="132"/>
      <c r="BV45" s="134"/>
      <c r="BW45" s="135"/>
      <c r="BX45" s="112"/>
      <c r="BY45" s="112"/>
      <c r="BZ45" s="112"/>
      <c r="CA45" s="111"/>
      <c r="CB45" s="132"/>
      <c r="CC45" s="133"/>
      <c r="CD45" s="132"/>
      <c r="CE45" s="134"/>
      <c r="CF45" s="135"/>
      <c r="CG45" s="112"/>
      <c r="CH45" s="112"/>
      <c r="CI45" s="112"/>
      <c r="CJ45" s="111"/>
      <c r="CK45" s="132"/>
      <c r="CL45" s="133"/>
      <c r="CM45" s="132"/>
      <c r="CN45" s="134"/>
      <c r="CO45" s="135"/>
      <c r="CP45" s="112"/>
      <c r="CQ45" s="112"/>
      <c r="CR45" s="112"/>
      <c r="CS45" s="111"/>
      <c r="CT45" s="132"/>
      <c r="CU45" s="133"/>
      <c r="CV45" s="132"/>
      <c r="CW45" s="134"/>
      <c r="CX45" s="135"/>
      <c r="CY45" s="112"/>
      <c r="CZ45" s="112"/>
      <c r="DA45" s="112"/>
      <c r="DB45" s="111"/>
      <c r="DC45" s="132"/>
      <c r="DD45" s="133"/>
      <c r="DE45" s="132"/>
      <c r="DF45" s="134"/>
      <c r="DG45" s="135"/>
      <c r="DH45" s="112"/>
      <c r="DI45" s="112"/>
      <c r="DJ45" s="112"/>
      <c r="DK45" s="111"/>
      <c r="DL45" s="132"/>
      <c r="DM45" s="133"/>
      <c r="DN45" s="132"/>
      <c r="DO45" s="134"/>
      <c r="DP45" s="135"/>
      <c r="DQ45" s="112"/>
      <c r="DR45" s="112"/>
      <c r="DS45" s="112"/>
      <c r="DT45" s="111"/>
      <c r="DU45" s="132"/>
      <c r="DV45" s="133"/>
      <c r="DW45" s="132"/>
      <c r="DX45" s="134"/>
      <c r="DY45" s="135"/>
      <c r="DZ45" s="112"/>
      <c r="EA45" s="112"/>
      <c r="EB45" s="112"/>
      <c r="EC45" s="111"/>
      <c r="ED45" s="132"/>
      <c r="EE45" s="133"/>
      <c r="EF45" s="132"/>
      <c r="EG45" s="134"/>
      <c r="EH45" s="135"/>
      <c r="EI45" s="112"/>
      <c r="EJ45" s="112"/>
      <c r="EK45" s="112"/>
      <c r="EL45" s="111"/>
      <c r="EM45" s="132"/>
      <c r="EN45" s="133"/>
      <c r="EO45" s="132"/>
      <c r="EP45" s="134"/>
      <c r="EQ45" s="135"/>
      <c r="ER45" s="112"/>
      <c r="ES45" s="112"/>
      <c r="ET45" s="112"/>
      <c r="EU45" s="111"/>
      <c r="EV45" s="132"/>
      <c r="EW45" s="133"/>
      <c r="EX45" s="132"/>
      <c r="EY45" s="134"/>
      <c r="EZ45" s="135"/>
      <c r="FA45" s="112"/>
      <c r="FB45" s="112"/>
      <c r="FC45" s="112"/>
      <c r="FD45" s="111"/>
      <c r="FE45" s="132"/>
      <c r="FF45" s="133"/>
      <c r="FG45" s="132"/>
      <c r="FH45" s="134"/>
      <c r="FI45" s="135"/>
      <c r="FJ45" s="112"/>
      <c r="FK45" s="112"/>
      <c r="FL45" s="112"/>
      <c r="FM45" s="111"/>
      <c r="FN45" s="132"/>
      <c r="FO45" s="133"/>
      <c r="FP45" s="132"/>
      <c r="FQ45" s="134"/>
      <c r="FR45" s="135"/>
      <c r="FS45" s="112"/>
      <c r="FT45" s="112"/>
      <c r="FU45" s="112"/>
      <c r="FV45" s="111"/>
      <c r="FW45" s="132"/>
      <c r="FX45" s="133"/>
      <c r="FY45" s="132"/>
      <c r="FZ45" s="134"/>
      <c r="GA45" s="135"/>
      <c r="GB45" s="112"/>
      <c r="GC45" s="112"/>
      <c r="GD45" s="112"/>
      <c r="GE45" s="111"/>
      <c r="GF45" s="132"/>
      <c r="GG45" s="133"/>
      <c r="GH45" s="132"/>
      <c r="GI45" s="134"/>
      <c r="GJ45" s="135"/>
      <c r="GK45" s="112"/>
      <c r="GL45" s="112"/>
      <c r="GM45" s="112"/>
      <c r="GN45" s="111"/>
      <c r="GO45" s="132"/>
      <c r="GP45" s="133"/>
      <c r="GQ45" s="132"/>
      <c r="GR45" s="134"/>
      <c r="GS45" s="135"/>
      <c r="GT45" s="137"/>
      <c r="GU45" s="138"/>
      <c r="GV45" s="100"/>
      <c r="GW45" s="115"/>
      <c r="GX45" s="115"/>
      <c r="GY45" s="125"/>
      <c r="GZ45" s="93"/>
      <c r="HA45" s="118"/>
      <c r="HB45" s="118"/>
    </row>
    <row r="46" spans="1:210" x14ac:dyDescent="0.25">
      <c r="B46" s="118"/>
      <c r="C46" s="118"/>
      <c r="D46" s="41"/>
      <c r="E46" s="42"/>
      <c r="F46" s="43"/>
      <c r="G46" s="44"/>
      <c r="H46" s="45"/>
      <c r="I46" s="46"/>
      <c r="J46" s="105"/>
      <c r="K46" s="180"/>
      <c r="L46" s="106"/>
      <c r="M46" s="87"/>
      <c r="N46" s="88"/>
      <c r="O46" s="107"/>
      <c r="P46" s="153">
        <f t="shared" si="0"/>
        <v>0</v>
      </c>
      <c r="Q46" s="169"/>
      <c r="R46" s="169"/>
      <c r="S46" s="128"/>
      <c r="T46" s="45">
        <f t="shared" si="2"/>
        <v>0</v>
      </c>
      <c r="U46" s="156"/>
      <c r="V46" s="150"/>
      <c r="W46" s="181"/>
      <c r="X46" s="112"/>
      <c r="Y46" s="111"/>
      <c r="Z46" s="132"/>
      <c r="AA46" s="133"/>
      <c r="AB46" s="132"/>
      <c r="AC46" s="134"/>
      <c r="AD46" s="135"/>
      <c r="AE46" s="112"/>
      <c r="AF46" s="112"/>
      <c r="AG46" s="112"/>
      <c r="AH46" s="111"/>
      <c r="AI46" s="132"/>
      <c r="AJ46" s="133"/>
      <c r="AK46" s="132"/>
      <c r="AL46" s="134"/>
      <c r="AM46" s="135"/>
      <c r="AN46" s="112"/>
      <c r="AO46" s="112"/>
      <c r="AP46" s="112"/>
      <c r="AQ46" s="111"/>
      <c r="AR46" s="132"/>
      <c r="AS46" s="133"/>
      <c r="AT46" s="132"/>
      <c r="AU46" s="134"/>
      <c r="AV46" s="135"/>
      <c r="AW46" s="112"/>
      <c r="AX46" s="112"/>
      <c r="AY46" s="112"/>
      <c r="AZ46" s="111"/>
      <c r="BA46" s="132"/>
      <c r="BB46" s="133"/>
      <c r="BC46" s="132"/>
      <c r="BD46" s="134"/>
      <c r="BE46" s="135"/>
      <c r="BF46" s="112"/>
      <c r="BG46" s="112"/>
      <c r="BH46" s="112"/>
      <c r="BI46" s="111"/>
      <c r="BJ46" s="132"/>
      <c r="BK46" s="133"/>
      <c r="BL46" s="132"/>
      <c r="BM46" s="134"/>
      <c r="BN46" s="135"/>
      <c r="BO46" s="112"/>
      <c r="BP46" s="112"/>
      <c r="BQ46" s="112"/>
      <c r="BR46" s="111"/>
      <c r="BS46" s="132"/>
      <c r="BT46" s="133"/>
      <c r="BU46" s="132"/>
      <c r="BV46" s="134"/>
      <c r="BW46" s="135"/>
      <c r="BX46" s="112"/>
      <c r="BY46" s="112"/>
      <c r="BZ46" s="112"/>
      <c r="CA46" s="111"/>
      <c r="CB46" s="132"/>
      <c r="CC46" s="133"/>
      <c r="CD46" s="132"/>
      <c r="CE46" s="134"/>
      <c r="CF46" s="135"/>
      <c r="CG46" s="112"/>
      <c r="CH46" s="112"/>
      <c r="CI46" s="112"/>
      <c r="CJ46" s="111"/>
      <c r="CK46" s="132"/>
      <c r="CL46" s="133"/>
      <c r="CM46" s="132"/>
      <c r="CN46" s="134"/>
      <c r="CO46" s="135"/>
      <c r="CP46" s="112"/>
      <c r="CQ46" s="112"/>
      <c r="CR46" s="112"/>
      <c r="CS46" s="111"/>
      <c r="CT46" s="132"/>
      <c r="CU46" s="133"/>
      <c r="CV46" s="132"/>
      <c r="CW46" s="134"/>
      <c r="CX46" s="135"/>
      <c r="CY46" s="112"/>
      <c r="CZ46" s="112"/>
      <c r="DA46" s="112"/>
      <c r="DB46" s="111"/>
      <c r="DC46" s="132"/>
      <c r="DD46" s="133"/>
      <c r="DE46" s="132"/>
      <c r="DF46" s="134"/>
      <c r="DG46" s="135"/>
      <c r="DH46" s="112"/>
      <c r="DI46" s="112"/>
      <c r="DJ46" s="112"/>
      <c r="DK46" s="111"/>
      <c r="DL46" s="132"/>
      <c r="DM46" s="133"/>
      <c r="DN46" s="132"/>
      <c r="DO46" s="134"/>
      <c r="DP46" s="135"/>
      <c r="DQ46" s="112"/>
      <c r="DR46" s="112"/>
      <c r="DS46" s="112"/>
      <c r="DT46" s="111"/>
      <c r="DU46" s="132"/>
      <c r="DV46" s="133"/>
      <c r="DW46" s="132"/>
      <c r="DX46" s="134"/>
      <c r="DY46" s="135"/>
      <c r="DZ46" s="112"/>
      <c r="EA46" s="112"/>
      <c r="EB46" s="112"/>
      <c r="EC46" s="111"/>
      <c r="ED46" s="132"/>
      <c r="EE46" s="133"/>
      <c r="EF46" s="132"/>
      <c r="EG46" s="134"/>
      <c r="EH46" s="135"/>
      <c r="EI46" s="112"/>
      <c r="EJ46" s="112"/>
      <c r="EK46" s="112"/>
      <c r="EL46" s="111"/>
      <c r="EM46" s="132"/>
      <c r="EN46" s="133"/>
      <c r="EO46" s="132"/>
      <c r="EP46" s="134"/>
      <c r="EQ46" s="135"/>
      <c r="ER46" s="112"/>
      <c r="ES46" s="112"/>
      <c r="ET46" s="112"/>
      <c r="EU46" s="111"/>
      <c r="EV46" s="132"/>
      <c r="EW46" s="133"/>
      <c r="EX46" s="132"/>
      <c r="EY46" s="134"/>
      <c r="EZ46" s="135"/>
      <c r="FA46" s="112"/>
      <c r="FB46" s="112"/>
      <c r="FC46" s="112"/>
      <c r="FD46" s="111"/>
      <c r="FE46" s="132"/>
      <c r="FF46" s="133"/>
      <c r="FG46" s="132"/>
      <c r="FH46" s="134"/>
      <c r="FI46" s="135"/>
      <c r="FJ46" s="112"/>
      <c r="FK46" s="112"/>
      <c r="FL46" s="112"/>
      <c r="FM46" s="111"/>
      <c r="FN46" s="132"/>
      <c r="FO46" s="133"/>
      <c r="FP46" s="132"/>
      <c r="FQ46" s="134"/>
      <c r="FR46" s="135"/>
      <c r="FS46" s="112"/>
      <c r="FT46" s="112"/>
      <c r="FU46" s="112"/>
      <c r="FV46" s="111"/>
      <c r="FW46" s="132"/>
      <c r="FX46" s="133"/>
      <c r="FY46" s="132"/>
      <c r="FZ46" s="134"/>
      <c r="GA46" s="135"/>
      <c r="GB46" s="112"/>
      <c r="GC46" s="112"/>
      <c r="GD46" s="112"/>
      <c r="GE46" s="111"/>
      <c r="GF46" s="132"/>
      <c r="GG46" s="133"/>
      <c r="GH46" s="132"/>
      <c r="GI46" s="134"/>
      <c r="GJ46" s="135"/>
      <c r="GK46" s="112"/>
      <c r="GL46" s="112"/>
      <c r="GM46" s="112"/>
      <c r="GN46" s="111"/>
      <c r="GO46" s="132"/>
      <c r="GP46" s="133"/>
      <c r="GQ46" s="132"/>
      <c r="GR46" s="134"/>
      <c r="GS46" s="135"/>
      <c r="GT46" s="137"/>
      <c r="GU46" s="138"/>
      <c r="GV46" s="100"/>
      <c r="GW46" s="115"/>
      <c r="GX46" s="115"/>
      <c r="GY46" s="125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05"/>
      <c r="K47" s="85"/>
      <c r="L47" s="106"/>
      <c r="M47" s="87"/>
      <c r="N47" s="88"/>
      <c r="O47" s="107"/>
      <c r="P47" s="153">
        <f t="shared" si="0"/>
        <v>0</v>
      </c>
      <c r="Q47" s="99"/>
      <c r="R47" s="182"/>
      <c r="S47" s="169"/>
      <c r="T47" s="45">
        <f t="shared" si="2"/>
        <v>0</v>
      </c>
      <c r="U47" s="160"/>
      <c r="V47" s="161"/>
      <c r="W47" s="183"/>
      <c r="X47" s="162"/>
      <c r="Y47" s="163"/>
      <c r="Z47" s="164"/>
      <c r="AA47" s="165"/>
      <c r="AB47" s="164"/>
      <c r="AC47" s="166"/>
      <c r="AD47" s="167"/>
      <c r="AE47" s="162"/>
      <c r="AF47" s="162"/>
      <c r="AG47" s="162"/>
      <c r="AH47" s="163"/>
      <c r="AI47" s="164"/>
      <c r="AJ47" s="165"/>
      <c r="AK47" s="164"/>
      <c r="AL47" s="166"/>
      <c r="AM47" s="167"/>
      <c r="AN47" s="162"/>
      <c r="AO47" s="162"/>
      <c r="AP47" s="162"/>
      <c r="AQ47" s="163"/>
      <c r="AR47" s="164"/>
      <c r="AS47" s="165"/>
      <c r="AT47" s="164"/>
      <c r="AU47" s="166"/>
      <c r="AV47" s="167"/>
      <c r="AW47" s="162"/>
      <c r="AX47" s="162"/>
      <c r="AY47" s="162"/>
      <c r="AZ47" s="163"/>
      <c r="BA47" s="164"/>
      <c r="BB47" s="165"/>
      <c r="BC47" s="164"/>
      <c r="BD47" s="166"/>
      <c r="BE47" s="167"/>
      <c r="BF47" s="162"/>
      <c r="BG47" s="162"/>
      <c r="BH47" s="162"/>
      <c r="BI47" s="163"/>
      <c r="BJ47" s="164"/>
      <c r="BK47" s="165"/>
      <c r="BL47" s="164"/>
      <c r="BM47" s="166"/>
      <c r="BN47" s="167"/>
      <c r="BO47" s="162"/>
      <c r="BP47" s="162"/>
      <c r="BQ47" s="162"/>
      <c r="BR47" s="163"/>
      <c r="BS47" s="164"/>
      <c r="BT47" s="165"/>
      <c r="BU47" s="164"/>
      <c r="BV47" s="166"/>
      <c r="BW47" s="167"/>
      <c r="BX47" s="162"/>
      <c r="BY47" s="162"/>
      <c r="BZ47" s="162"/>
      <c r="CA47" s="163"/>
      <c r="CB47" s="164"/>
      <c r="CC47" s="165"/>
      <c r="CD47" s="164"/>
      <c r="CE47" s="166"/>
      <c r="CF47" s="167"/>
      <c r="CG47" s="162"/>
      <c r="CH47" s="162"/>
      <c r="CI47" s="162"/>
      <c r="CJ47" s="163"/>
      <c r="CK47" s="164"/>
      <c r="CL47" s="165"/>
      <c r="CM47" s="164"/>
      <c r="CN47" s="166"/>
      <c r="CO47" s="167"/>
      <c r="CP47" s="162"/>
      <c r="CQ47" s="162"/>
      <c r="CR47" s="162"/>
      <c r="CS47" s="163"/>
      <c r="CT47" s="164"/>
      <c r="CU47" s="165"/>
      <c r="CV47" s="164"/>
      <c r="CW47" s="166"/>
      <c r="CX47" s="167"/>
      <c r="CY47" s="162"/>
      <c r="CZ47" s="162"/>
      <c r="DA47" s="162"/>
      <c r="DB47" s="163"/>
      <c r="DC47" s="164"/>
      <c r="DD47" s="165"/>
      <c r="DE47" s="164"/>
      <c r="DF47" s="166"/>
      <c r="DG47" s="167"/>
      <c r="DH47" s="162"/>
      <c r="DI47" s="162"/>
      <c r="DJ47" s="162"/>
      <c r="DK47" s="163"/>
      <c r="DL47" s="164"/>
      <c r="DM47" s="165"/>
      <c r="DN47" s="164"/>
      <c r="DO47" s="166"/>
      <c r="DP47" s="167"/>
      <c r="DQ47" s="162"/>
      <c r="DR47" s="162"/>
      <c r="DS47" s="162"/>
      <c r="DT47" s="163"/>
      <c r="DU47" s="164"/>
      <c r="DV47" s="165"/>
      <c r="DW47" s="164"/>
      <c r="DX47" s="166"/>
      <c r="DY47" s="167"/>
      <c r="DZ47" s="162"/>
      <c r="EA47" s="162"/>
      <c r="EB47" s="162"/>
      <c r="EC47" s="163"/>
      <c r="ED47" s="164"/>
      <c r="EE47" s="165"/>
      <c r="EF47" s="164"/>
      <c r="EG47" s="166"/>
      <c r="EH47" s="167"/>
      <c r="EI47" s="162"/>
      <c r="EJ47" s="162"/>
      <c r="EK47" s="162"/>
      <c r="EL47" s="163"/>
      <c r="EM47" s="164"/>
      <c r="EN47" s="165"/>
      <c r="EO47" s="164"/>
      <c r="EP47" s="166"/>
      <c r="EQ47" s="167"/>
      <c r="ER47" s="162"/>
      <c r="ES47" s="162"/>
      <c r="ET47" s="162"/>
      <c r="EU47" s="163"/>
      <c r="EV47" s="164"/>
      <c r="EW47" s="165"/>
      <c r="EX47" s="164"/>
      <c r="EY47" s="166"/>
      <c r="EZ47" s="167"/>
      <c r="FA47" s="162"/>
      <c r="FB47" s="162"/>
      <c r="FC47" s="162"/>
      <c r="FD47" s="163"/>
      <c r="FE47" s="164"/>
      <c r="FF47" s="165"/>
      <c r="FG47" s="164"/>
      <c r="FH47" s="166"/>
      <c r="FI47" s="167"/>
      <c r="FJ47" s="162"/>
      <c r="FK47" s="162"/>
      <c r="FL47" s="162"/>
      <c r="FM47" s="163"/>
      <c r="FN47" s="164"/>
      <c r="FO47" s="165"/>
      <c r="FP47" s="164"/>
      <c r="FQ47" s="166"/>
      <c r="FR47" s="167"/>
      <c r="FS47" s="162"/>
      <c r="FT47" s="162"/>
      <c r="FU47" s="162"/>
      <c r="FV47" s="163"/>
      <c r="FW47" s="164"/>
      <c r="FX47" s="165"/>
      <c r="FY47" s="164"/>
      <c r="FZ47" s="166"/>
      <c r="GA47" s="167"/>
      <c r="GB47" s="162"/>
      <c r="GC47" s="162"/>
      <c r="GD47" s="162"/>
      <c r="GE47" s="163"/>
      <c r="GF47" s="164"/>
      <c r="GG47" s="165"/>
      <c r="GH47" s="164"/>
      <c r="GI47" s="166"/>
      <c r="GJ47" s="167"/>
      <c r="GK47" s="162"/>
      <c r="GL47" s="162"/>
      <c r="GM47" s="162"/>
      <c r="GN47" s="163"/>
      <c r="GO47" s="164"/>
      <c r="GP47" s="165"/>
      <c r="GQ47" s="164"/>
      <c r="GR47" s="166"/>
      <c r="GS47" s="167"/>
      <c r="GT47" s="179"/>
      <c r="GU47" s="138"/>
      <c r="GV47" s="100"/>
      <c r="GW47" s="115"/>
      <c r="GX47" s="115"/>
      <c r="GY47" s="125"/>
      <c r="GZ47" s="93"/>
      <c r="HA47" s="118"/>
      <c r="HB47" s="118"/>
    </row>
    <row r="48" spans="1:210" x14ac:dyDescent="0.25">
      <c r="B48" s="118"/>
      <c r="C48" s="118"/>
      <c r="D48" s="41"/>
      <c r="E48" s="42"/>
      <c r="F48" s="43"/>
      <c r="G48" s="44"/>
      <c r="H48" s="45"/>
      <c r="I48" s="46"/>
      <c r="J48" s="105"/>
      <c r="K48" s="85"/>
      <c r="L48" s="106"/>
      <c r="M48" s="87"/>
      <c r="N48" s="88"/>
      <c r="O48" s="107"/>
      <c r="P48" s="153">
        <f t="shared" si="0"/>
        <v>0</v>
      </c>
      <c r="Q48" s="99"/>
      <c r="R48" s="182"/>
      <c r="S48" s="184"/>
      <c r="T48" s="45">
        <f t="shared" si="2"/>
        <v>0</v>
      </c>
      <c r="U48" s="160"/>
      <c r="V48" s="161"/>
      <c r="W48" s="183"/>
      <c r="X48" s="162"/>
      <c r="Y48" s="163"/>
      <c r="Z48" s="164"/>
      <c r="AA48" s="165"/>
      <c r="AB48" s="164"/>
      <c r="AC48" s="166"/>
      <c r="AD48" s="167"/>
      <c r="AE48" s="162"/>
      <c r="AF48" s="162"/>
      <c r="AG48" s="162"/>
      <c r="AH48" s="163"/>
      <c r="AI48" s="164"/>
      <c r="AJ48" s="165"/>
      <c r="AK48" s="164"/>
      <c r="AL48" s="166"/>
      <c r="AM48" s="167"/>
      <c r="AN48" s="162"/>
      <c r="AO48" s="162"/>
      <c r="AP48" s="162"/>
      <c r="AQ48" s="163"/>
      <c r="AR48" s="164"/>
      <c r="AS48" s="165"/>
      <c r="AT48" s="164"/>
      <c r="AU48" s="166"/>
      <c r="AV48" s="167"/>
      <c r="AW48" s="162"/>
      <c r="AX48" s="162"/>
      <c r="AY48" s="162"/>
      <c r="AZ48" s="163"/>
      <c r="BA48" s="164"/>
      <c r="BB48" s="165"/>
      <c r="BC48" s="164"/>
      <c r="BD48" s="166"/>
      <c r="BE48" s="167"/>
      <c r="BF48" s="162"/>
      <c r="BG48" s="162"/>
      <c r="BH48" s="162"/>
      <c r="BI48" s="163"/>
      <c r="BJ48" s="164"/>
      <c r="BK48" s="165"/>
      <c r="BL48" s="164"/>
      <c r="BM48" s="166"/>
      <c r="BN48" s="167"/>
      <c r="BO48" s="162"/>
      <c r="BP48" s="162"/>
      <c r="BQ48" s="162"/>
      <c r="BR48" s="163"/>
      <c r="BS48" s="164"/>
      <c r="BT48" s="165"/>
      <c r="BU48" s="164"/>
      <c r="BV48" s="166"/>
      <c r="BW48" s="167"/>
      <c r="BX48" s="162"/>
      <c r="BY48" s="162"/>
      <c r="BZ48" s="162"/>
      <c r="CA48" s="163"/>
      <c r="CB48" s="164"/>
      <c r="CC48" s="165"/>
      <c r="CD48" s="164"/>
      <c r="CE48" s="166"/>
      <c r="CF48" s="167"/>
      <c r="CG48" s="162"/>
      <c r="CH48" s="162"/>
      <c r="CI48" s="162"/>
      <c r="CJ48" s="163"/>
      <c r="CK48" s="164"/>
      <c r="CL48" s="165"/>
      <c r="CM48" s="164"/>
      <c r="CN48" s="166"/>
      <c r="CO48" s="167"/>
      <c r="CP48" s="162"/>
      <c r="CQ48" s="162"/>
      <c r="CR48" s="162"/>
      <c r="CS48" s="163"/>
      <c r="CT48" s="164"/>
      <c r="CU48" s="165"/>
      <c r="CV48" s="164"/>
      <c r="CW48" s="166"/>
      <c r="CX48" s="167"/>
      <c r="CY48" s="162"/>
      <c r="CZ48" s="162"/>
      <c r="DA48" s="162"/>
      <c r="DB48" s="163"/>
      <c r="DC48" s="164"/>
      <c r="DD48" s="165"/>
      <c r="DE48" s="164"/>
      <c r="DF48" s="166"/>
      <c r="DG48" s="167"/>
      <c r="DH48" s="162"/>
      <c r="DI48" s="162"/>
      <c r="DJ48" s="162"/>
      <c r="DK48" s="163"/>
      <c r="DL48" s="164"/>
      <c r="DM48" s="165"/>
      <c r="DN48" s="164"/>
      <c r="DO48" s="166"/>
      <c r="DP48" s="167"/>
      <c r="DQ48" s="162"/>
      <c r="DR48" s="162"/>
      <c r="DS48" s="162"/>
      <c r="DT48" s="163"/>
      <c r="DU48" s="164"/>
      <c r="DV48" s="165"/>
      <c r="DW48" s="164"/>
      <c r="DX48" s="166"/>
      <c r="DY48" s="167"/>
      <c r="DZ48" s="162"/>
      <c r="EA48" s="162"/>
      <c r="EB48" s="162"/>
      <c r="EC48" s="163"/>
      <c r="ED48" s="164"/>
      <c r="EE48" s="165"/>
      <c r="EF48" s="164"/>
      <c r="EG48" s="166"/>
      <c r="EH48" s="167"/>
      <c r="EI48" s="162"/>
      <c r="EJ48" s="162"/>
      <c r="EK48" s="162"/>
      <c r="EL48" s="163"/>
      <c r="EM48" s="164"/>
      <c r="EN48" s="165"/>
      <c r="EO48" s="164"/>
      <c r="EP48" s="166"/>
      <c r="EQ48" s="167"/>
      <c r="ER48" s="162"/>
      <c r="ES48" s="162"/>
      <c r="ET48" s="162"/>
      <c r="EU48" s="163"/>
      <c r="EV48" s="164"/>
      <c r="EW48" s="165"/>
      <c r="EX48" s="164"/>
      <c r="EY48" s="166"/>
      <c r="EZ48" s="167"/>
      <c r="FA48" s="162"/>
      <c r="FB48" s="162"/>
      <c r="FC48" s="162"/>
      <c r="FD48" s="163"/>
      <c r="FE48" s="164"/>
      <c r="FF48" s="165"/>
      <c r="FG48" s="164"/>
      <c r="FH48" s="166"/>
      <c r="FI48" s="167"/>
      <c r="FJ48" s="162"/>
      <c r="FK48" s="162"/>
      <c r="FL48" s="162"/>
      <c r="FM48" s="163"/>
      <c r="FN48" s="164"/>
      <c r="FO48" s="165"/>
      <c r="FP48" s="164"/>
      <c r="FQ48" s="166"/>
      <c r="FR48" s="167"/>
      <c r="FS48" s="162"/>
      <c r="FT48" s="162"/>
      <c r="FU48" s="162"/>
      <c r="FV48" s="163"/>
      <c r="FW48" s="164"/>
      <c r="FX48" s="165"/>
      <c r="FY48" s="164"/>
      <c r="FZ48" s="166"/>
      <c r="GA48" s="167"/>
      <c r="GB48" s="162"/>
      <c r="GC48" s="162"/>
      <c r="GD48" s="162"/>
      <c r="GE48" s="163"/>
      <c r="GF48" s="164"/>
      <c r="GG48" s="165"/>
      <c r="GH48" s="164"/>
      <c r="GI48" s="166"/>
      <c r="GJ48" s="167"/>
      <c r="GK48" s="162"/>
      <c r="GL48" s="162"/>
      <c r="GM48" s="162"/>
      <c r="GN48" s="163"/>
      <c r="GO48" s="164"/>
      <c r="GP48" s="165"/>
      <c r="GQ48" s="164"/>
      <c r="GR48" s="166"/>
      <c r="GS48" s="167"/>
      <c r="GT48" s="179"/>
      <c r="GU48" s="138"/>
      <c r="GV48" s="100"/>
      <c r="GW48" s="115"/>
      <c r="GX48" s="115"/>
      <c r="GY48" s="125"/>
      <c r="GZ48" s="93"/>
      <c r="HA48" s="118"/>
      <c r="HB48" s="118"/>
    </row>
    <row r="49" spans="1:210" x14ac:dyDescent="0.25">
      <c r="A49"/>
      <c r="B49" s="118"/>
      <c r="C49" s="118"/>
      <c r="D49" s="41"/>
      <c r="E49" s="42"/>
      <c r="F49" s="43"/>
      <c r="G49" s="44"/>
      <c r="H49" s="45"/>
      <c r="I49" s="46"/>
      <c r="J49" s="105"/>
      <c r="K49" s="85"/>
      <c r="L49" s="106"/>
      <c r="M49" s="87"/>
      <c r="N49" s="88"/>
      <c r="O49" s="107"/>
      <c r="P49" s="153">
        <f t="shared" si="0"/>
        <v>0</v>
      </c>
      <c r="Q49" s="185"/>
      <c r="R49" s="186"/>
      <c r="S49" s="186"/>
      <c r="T49" s="45">
        <f t="shared" si="2"/>
        <v>0</v>
      </c>
      <c r="U49" s="160"/>
      <c r="V49" s="161"/>
      <c r="W49" s="170"/>
      <c r="X49" s="162"/>
      <c r="Y49" s="163"/>
      <c r="Z49" s="164"/>
      <c r="AA49" s="165"/>
      <c r="AB49" s="164"/>
      <c r="AC49" s="166"/>
      <c r="AD49" s="167"/>
      <c r="AE49" s="162"/>
      <c r="AF49" s="162"/>
      <c r="AG49" s="162"/>
      <c r="AH49" s="163"/>
      <c r="AI49" s="164"/>
      <c r="AJ49" s="165"/>
      <c r="AK49" s="164"/>
      <c r="AL49" s="166"/>
      <c r="AM49" s="167"/>
      <c r="AN49" s="162"/>
      <c r="AO49" s="162"/>
      <c r="AP49" s="162"/>
      <c r="AQ49" s="163"/>
      <c r="AR49" s="164"/>
      <c r="AS49" s="165"/>
      <c r="AT49" s="164"/>
      <c r="AU49" s="166"/>
      <c r="AV49" s="167"/>
      <c r="AW49" s="162"/>
      <c r="AX49" s="162"/>
      <c r="AY49" s="162"/>
      <c r="AZ49" s="163"/>
      <c r="BA49" s="164"/>
      <c r="BB49" s="165"/>
      <c r="BC49" s="164"/>
      <c r="BD49" s="166"/>
      <c r="BE49" s="167"/>
      <c r="BF49" s="162"/>
      <c r="BG49" s="162"/>
      <c r="BH49" s="162"/>
      <c r="BI49" s="163"/>
      <c r="BJ49" s="164"/>
      <c r="BK49" s="165"/>
      <c r="BL49" s="164"/>
      <c r="BM49" s="166"/>
      <c r="BN49" s="167"/>
      <c r="BO49" s="162"/>
      <c r="BP49" s="162"/>
      <c r="BQ49" s="162"/>
      <c r="BR49" s="163"/>
      <c r="BS49" s="164"/>
      <c r="BT49" s="165"/>
      <c r="BU49" s="164"/>
      <c r="BV49" s="166"/>
      <c r="BW49" s="167"/>
      <c r="BX49" s="162"/>
      <c r="BY49" s="162"/>
      <c r="BZ49" s="162"/>
      <c r="CA49" s="163"/>
      <c r="CB49" s="164"/>
      <c r="CC49" s="165"/>
      <c r="CD49" s="164"/>
      <c r="CE49" s="166"/>
      <c r="CF49" s="167"/>
      <c r="CG49" s="162"/>
      <c r="CH49" s="162"/>
      <c r="CI49" s="162"/>
      <c r="CJ49" s="163"/>
      <c r="CK49" s="164"/>
      <c r="CL49" s="165"/>
      <c r="CM49" s="164"/>
      <c r="CN49" s="166"/>
      <c r="CO49" s="167"/>
      <c r="CP49" s="162"/>
      <c r="CQ49" s="162"/>
      <c r="CR49" s="162"/>
      <c r="CS49" s="163"/>
      <c r="CT49" s="164"/>
      <c r="CU49" s="165"/>
      <c r="CV49" s="164"/>
      <c r="CW49" s="166"/>
      <c r="CX49" s="167"/>
      <c r="CY49" s="162"/>
      <c r="CZ49" s="162"/>
      <c r="DA49" s="162"/>
      <c r="DB49" s="163"/>
      <c r="DC49" s="164"/>
      <c r="DD49" s="165"/>
      <c r="DE49" s="164"/>
      <c r="DF49" s="166"/>
      <c r="DG49" s="167"/>
      <c r="DH49" s="162"/>
      <c r="DI49" s="162"/>
      <c r="DJ49" s="162"/>
      <c r="DK49" s="163"/>
      <c r="DL49" s="164"/>
      <c r="DM49" s="165"/>
      <c r="DN49" s="164"/>
      <c r="DO49" s="166"/>
      <c r="DP49" s="167"/>
      <c r="DQ49" s="162"/>
      <c r="DR49" s="162"/>
      <c r="DS49" s="162"/>
      <c r="DT49" s="163"/>
      <c r="DU49" s="164"/>
      <c r="DV49" s="165"/>
      <c r="DW49" s="164"/>
      <c r="DX49" s="166"/>
      <c r="DY49" s="167"/>
      <c r="DZ49" s="162"/>
      <c r="EA49" s="162"/>
      <c r="EB49" s="162"/>
      <c r="EC49" s="163"/>
      <c r="ED49" s="164"/>
      <c r="EE49" s="165"/>
      <c r="EF49" s="164"/>
      <c r="EG49" s="166"/>
      <c r="EH49" s="167"/>
      <c r="EI49" s="162"/>
      <c r="EJ49" s="162"/>
      <c r="EK49" s="162"/>
      <c r="EL49" s="163"/>
      <c r="EM49" s="164"/>
      <c r="EN49" s="165"/>
      <c r="EO49" s="164"/>
      <c r="EP49" s="166"/>
      <c r="EQ49" s="167"/>
      <c r="ER49" s="162"/>
      <c r="ES49" s="162"/>
      <c r="ET49" s="162"/>
      <c r="EU49" s="163"/>
      <c r="EV49" s="164"/>
      <c r="EW49" s="165"/>
      <c r="EX49" s="164"/>
      <c r="EY49" s="166"/>
      <c r="EZ49" s="167"/>
      <c r="FA49" s="162"/>
      <c r="FB49" s="162"/>
      <c r="FC49" s="162"/>
      <c r="FD49" s="163"/>
      <c r="FE49" s="164"/>
      <c r="FF49" s="165"/>
      <c r="FG49" s="164"/>
      <c r="FH49" s="166"/>
      <c r="FI49" s="167"/>
      <c r="FJ49" s="162"/>
      <c r="FK49" s="162"/>
      <c r="FL49" s="162"/>
      <c r="FM49" s="163"/>
      <c r="FN49" s="164"/>
      <c r="FO49" s="165"/>
      <c r="FP49" s="164"/>
      <c r="FQ49" s="166"/>
      <c r="FR49" s="167"/>
      <c r="FS49" s="162"/>
      <c r="FT49" s="162"/>
      <c r="FU49" s="162"/>
      <c r="FV49" s="163"/>
      <c r="FW49" s="164"/>
      <c r="FX49" s="165"/>
      <c r="FY49" s="164"/>
      <c r="FZ49" s="166"/>
      <c r="GA49" s="167"/>
      <c r="GB49" s="162"/>
      <c r="GC49" s="162"/>
      <c r="GD49" s="162"/>
      <c r="GE49" s="163"/>
      <c r="GF49" s="164"/>
      <c r="GG49" s="165"/>
      <c r="GH49" s="164"/>
      <c r="GI49" s="166"/>
      <c r="GJ49" s="167"/>
      <c r="GK49" s="162"/>
      <c r="GL49" s="162"/>
      <c r="GM49" s="162"/>
      <c r="GN49" s="163"/>
      <c r="GO49" s="164"/>
      <c r="GP49" s="165"/>
      <c r="GQ49" s="164"/>
      <c r="GR49" s="166"/>
      <c r="GS49" s="167"/>
      <c r="GT49" s="187"/>
      <c r="GU49" s="138"/>
      <c r="GV49" s="100"/>
      <c r="GW49" s="115"/>
      <c r="GX49" s="115"/>
      <c r="GY49" s="125"/>
      <c r="GZ49" s="93"/>
      <c r="HA49" s="118"/>
      <c r="HB49" s="118"/>
    </row>
    <row r="50" spans="1:210" x14ac:dyDescent="0.25">
      <c r="A50"/>
      <c r="B50" s="118"/>
      <c r="C50" s="118"/>
      <c r="D50" s="41"/>
      <c r="E50" s="42"/>
      <c r="F50" s="43"/>
      <c r="G50" s="44"/>
      <c r="H50" s="45"/>
      <c r="I50" s="46"/>
      <c r="J50" s="105"/>
      <c r="K50" s="85"/>
      <c r="L50" s="106"/>
      <c r="M50" s="87"/>
      <c r="N50" s="88"/>
      <c r="O50" s="107"/>
      <c r="P50" s="153">
        <f t="shared" si="0"/>
        <v>0</v>
      </c>
      <c r="Q50" s="169"/>
      <c r="R50" s="186"/>
      <c r="S50" s="186"/>
      <c r="T50" s="45">
        <f t="shared" si="2"/>
        <v>0</v>
      </c>
      <c r="U50" s="160"/>
      <c r="V50" s="161"/>
      <c r="W50" s="170"/>
      <c r="X50" s="162"/>
      <c r="Y50" s="163"/>
      <c r="Z50" s="164"/>
      <c r="AA50" s="165"/>
      <c r="AB50" s="164"/>
      <c r="AC50" s="166"/>
      <c r="AD50" s="167"/>
      <c r="AE50" s="162"/>
      <c r="AF50" s="162"/>
      <c r="AG50" s="162"/>
      <c r="AH50" s="163"/>
      <c r="AI50" s="164"/>
      <c r="AJ50" s="165"/>
      <c r="AK50" s="164"/>
      <c r="AL50" s="166"/>
      <c r="AM50" s="167"/>
      <c r="AN50" s="162"/>
      <c r="AO50" s="162"/>
      <c r="AP50" s="162"/>
      <c r="AQ50" s="163"/>
      <c r="AR50" s="164"/>
      <c r="AS50" s="165"/>
      <c r="AT50" s="164"/>
      <c r="AU50" s="166"/>
      <c r="AV50" s="167"/>
      <c r="AW50" s="162"/>
      <c r="AX50" s="162"/>
      <c r="AY50" s="162"/>
      <c r="AZ50" s="163"/>
      <c r="BA50" s="164"/>
      <c r="BB50" s="165"/>
      <c r="BC50" s="164"/>
      <c r="BD50" s="166"/>
      <c r="BE50" s="167"/>
      <c r="BF50" s="162"/>
      <c r="BG50" s="162"/>
      <c r="BH50" s="162"/>
      <c r="BI50" s="163"/>
      <c r="BJ50" s="164"/>
      <c r="BK50" s="165"/>
      <c r="BL50" s="164"/>
      <c r="BM50" s="166"/>
      <c r="BN50" s="167"/>
      <c r="BO50" s="162"/>
      <c r="BP50" s="162"/>
      <c r="BQ50" s="162"/>
      <c r="BR50" s="163"/>
      <c r="BS50" s="164"/>
      <c r="BT50" s="165"/>
      <c r="BU50" s="164"/>
      <c r="BV50" s="166"/>
      <c r="BW50" s="167"/>
      <c r="BX50" s="162"/>
      <c r="BY50" s="162"/>
      <c r="BZ50" s="162"/>
      <c r="CA50" s="163"/>
      <c r="CB50" s="164"/>
      <c r="CC50" s="165"/>
      <c r="CD50" s="164"/>
      <c r="CE50" s="166"/>
      <c r="CF50" s="167"/>
      <c r="CG50" s="162"/>
      <c r="CH50" s="162"/>
      <c r="CI50" s="162"/>
      <c r="CJ50" s="163"/>
      <c r="CK50" s="164"/>
      <c r="CL50" s="165"/>
      <c r="CM50" s="164"/>
      <c r="CN50" s="166"/>
      <c r="CO50" s="167"/>
      <c r="CP50" s="162"/>
      <c r="CQ50" s="162"/>
      <c r="CR50" s="162"/>
      <c r="CS50" s="163"/>
      <c r="CT50" s="164"/>
      <c r="CU50" s="165"/>
      <c r="CV50" s="164"/>
      <c r="CW50" s="166"/>
      <c r="CX50" s="167"/>
      <c r="CY50" s="162"/>
      <c r="CZ50" s="162"/>
      <c r="DA50" s="162"/>
      <c r="DB50" s="163"/>
      <c r="DC50" s="164"/>
      <c r="DD50" s="165"/>
      <c r="DE50" s="164"/>
      <c r="DF50" s="166"/>
      <c r="DG50" s="167"/>
      <c r="DH50" s="162"/>
      <c r="DI50" s="162"/>
      <c r="DJ50" s="162"/>
      <c r="DK50" s="163"/>
      <c r="DL50" s="164"/>
      <c r="DM50" s="165"/>
      <c r="DN50" s="164"/>
      <c r="DO50" s="166"/>
      <c r="DP50" s="167"/>
      <c r="DQ50" s="162"/>
      <c r="DR50" s="162"/>
      <c r="DS50" s="162"/>
      <c r="DT50" s="163"/>
      <c r="DU50" s="164"/>
      <c r="DV50" s="165"/>
      <c r="DW50" s="164"/>
      <c r="DX50" s="166"/>
      <c r="DY50" s="167"/>
      <c r="DZ50" s="162"/>
      <c r="EA50" s="162"/>
      <c r="EB50" s="162"/>
      <c r="EC50" s="163"/>
      <c r="ED50" s="164"/>
      <c r="EE50" s="165"/>
      <c r="EF50" s="164"/>
      <c r="EG50" s="166"/>
      <c r="EH50" s="167"/>
      <c r="EI50" s="162"/>
      <c r="EJ50" s="162"/>
      <c r="EK50" s="162"/>
      <c r="EL50" s="163"/>
      <c r="EM50" s="164"/>
      <c r="EN50" s="165"/>
      <c r="EO50" s="164"/>
      <c r="EP50" s="166"/>
      <c r="EQ50" s="167"/>
      <c r="ER50" s="162"/>
      <c r="ES50" s="162"/>
      <c r="ET50" s="162"/>
      <c r="EU50" s="163"/>
      <c r="EV50" s="164"/>
      <c r="EW50" s="165"/>
      <c r="EX50" s="164"/>
      <c r="EY50" s="166"/>
      <c r="EZ50" s="167"/>
      <c r="FA50" s="162"/>
      <c r="FB50" s="162"/>
      <c r="FC50" s="162"/>
      <c r="FD50" s="163"/>
      <c r="FE50" s="164"/>
      <c r="FF50" s="165"/>
      <c r="FG50" s="164"/>
      <c r="FH50" s="166"/>
      <c r="FI50" s="167"/>
      <c r="FJ50" s="162"/>
      <c r="FK50" s="162"/>
      <c r="FL50" s="162"/>
      <c r="FM50" s="163"/>
      <c r="FN50" s="164"/>
      <c r="FO50" s="165"/>
      <c r="FP50" s="164"/>
      <c r="FQ50" s="166"/>
      <c r="FR50" s="167"/>
      <c r="FS50" s="162"/>
      <c r="FT50" s="162"/>
      <c r="FU50" s="162"/>
      <c r="FV50" s="163"/>
      <c r="FW50" s="164"/>
      <c r="FX50" s="165"/>
      <c r="FY50" s="164"/>
      <c r="FZ50" s="166"/>
      <c r="GA50" s="167"/>
      <c r="GB50" s="162"/>
      <c r="GC50" s="162"/>
      <c r="GD50" s="162"/>
      <c r="GE50" s="163"/>
      <c r="GF50" s="164"/>
      <c r="GG50" s="165"/>
      <c r="GH50" s="164"/>
      <c r="GI50" s="166"/>
      <c r="GJ50" s="167"/>
      <c r="GK50" s="162"/>
      <c r="GL50" s="162"/>
      <c r="GM50" s="162"/>
      <c r="GN50" s="163"/>
      <c r="GO50" s="164"/>
      <c r="GP50" s="165"/>
      <c r="GQ50" s="164"/>
      <c r="GR50" s="166"/>
      <c r="GS50" s="167"/>
      <c r="GT50" s="168"/>
      <c r="GU50" s="138"/>
      <c r="GV50" s="100"/>
      <c r="GW50" s="115"/>
      <c r="GX50" s="115"/>
      <c r="GY50" s="125"/>
      <c r="GZ50" s="93"/>
      <c r="HA50" s="118"/>
      <c r="HB50" s="118"/>
    </row>
    <row r="51" spans="1:210" x14ac:dyDescent="0.25">
      <c r="A51"/>
      <c r="B51" s="118"/>
      <c r="C51" s="118"/>
      <c r="D51" s="41"/>
      <c r="E51" s="42"/>
      <c r="F51" s="43"/>
      <c r="G51" s="44"/>
      <c r="H51" s="45"/>
      <c r="I51" s="46"/>
      <c r="J51" s="105"/>
      <c r="K51" s="85"/>
      <c r="L51" s="106"/>
      <c r="M51" s="87"/>
      <c r="N51" s="88"/>
      <c r="O51" s="107"/>
      <c r="P51" s="153">
        <f t="shared" si="0"/>
        <v>0</v>
      </c>
      <c r="Q51" s="169"/>
      <c r="R51" s="169"/>
      <c r="S51" s="169"/>
      <c r="T51" s="45">
        <f>Q51*O51</f>
        <v>0</v>
      </c>
      <c r="U51" s="160"/>
      <c r="V51" s="161"/>
      <c r="W51" s="170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88"/>
      <c r="GU51" s="138"/>
      <c r="GV51" s="100"/>
      <c r="GW51" s="115"/>
      <c r="GX51" s="115"/>
      <c r="GY51" s="125"/>
      <c r="GZ51" s="93"/>
      <c r="HA51" s="118"/>
      <c r="HB51" s="118"/>
    </row>
    <row r="52" spans="1:210" x14ac:dyDescent="0.25">
      <c r="A52"/>
      <c r="B52" s="118"/>
      <c r="C52" s="118"/>
      <c r="D52" s="41"/>
      <c r="E52" s="42"/>
      <c r="F52" s="43"/>
      <c r="G52" s="44"/>
      <c r="H52" s="45"/>
      <c r="I52" s="46"/>
      <c r="J52" s="105"/>
      <c r="K52" s="85"/>
      <c r="L52" s="106"/>
      <c r="M52" s="87"/>
      <c r="N52" s="88"/>
      <c r="O52" s="107"/>
      <c r="P52" s="153">
        <f t="shared" si="0"/>
        <v>0</v>
      </c>
      <c r="Q52" s="169"/>
      <c r="R52" s="169"/>
      <c r="S52" s="169"/>
      <c r="T52" s="45">
        <f>Q52*O52</f>
        <v>0</v>
      </c>
      <c r="U52" s="160"/>
      <c r="V52" s="161"/>
      <c r="W52" s="170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68"/>
      <c r="GU52" s="138"/>
      <c r="GV52" s="100"/>
      <c r="GW52" s="115"/>
      <c r="GX52" s="115"/>
      <c r="GY52" s="125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180"/>
      <c r="L53" s="106"/>
      <c r="M53" s="87"/>
      <c r="N53" s="88"/>
      <c r="O53" s="107"/>
      <c r="P53" s="153">
        <f t="shared" si="0"/>
        <v>0</v>
      </c>
      <c r="Q53" s="99"/>
      <c r="R53" s="169"/>
      <c r="S53" s="169"/>
      <c r="T53" s="45">
        <f>Q53*O53</f>
        <v>0</v>
      </c>
      <c r="U53" s="156"/>
      <c r="V53" s="150"/>
      <c r="W53" s="181"/>
      <c r="X53" s="112"/>
      <c r="Y53" s="111"/>
      <c r="Z53" s="132"/>
      <c r="AA53" s="133"/>
      <c r="AB53" s="132"/>
      <c r="AC53" s="134"/>
      <c r="AD53" s="135"/>
      <c r="AE53" s="112"/>
      <c r="AF53" s="112"/>
      <c r="AG53" s="112"/>
      <c r="AH53" s="111"/>
      <c r="AI53" s="132"/>
      <c r="AJ53" s="133"/>
      <c r="AK53" s="132"/>
      <c r="AL53" s="134"/>
      <c r="AM53" s="135"/>
      <c r="AN53" s="112"/>
      <c r="AO53" s="112"/>
      <c r="AP53" s="112"/>
      <c r="AQ53" s="111"/>
      <c r="AR53" s="132"/>
      <c r="AS53" s="133"/>
      <c r="AT53" s="132"/>
      <c r="AU53" s="134"/>
      <c r="AV53" s="135"/>
      <c r="AW53" s="112"/>
      <c r="AX53" s="112"/>
      <c r="AY53" s="112"/>
      <c r="AZ53" s="111"/>
      <c r="BA53" s="132"/>
      <c r="BB53" s="133"/>
      <c r="BC53" s="132"/>
      <c r="BD53" s="134"/>
      <c r="BE53" s="135"/>
      <c r="BF53" s="112"/>
      <c r="BG53" s="112"/>
      <c r="BH53" s="112"/>
      <c r="BI53" s="111"/>
      <c r="BJ53" s="132"/>
      <c r="BK53" s="133"/>
      <c r="BL53" s="132"/>
      <c r="BM53" s="134"/>
      <c r="BN53" s="135"/>
      <c r="BO53" s="112"/>
      <c r="BP53" s="112"/>
      <c r="BQ53" s="112"/>
      <c r="BR53" s="111"/>
      <c r="BS53" s="132"/>
      <c r="BT53" s="133"/>
      <c r="BU53" s="132"/>
      <c r="BV53" s="134"/>
      <c r="BW53" s="135"/>
      <c r="BX53" s="112"/>
      <c r="BY53" s="112"/>
      <c r="BZ53" s="112"/>
      <c r="CA53" s="111"/>
      <c r="CB53" s="132"/>
      <c r="CC53" s="133"/>
      <c r="CD53" s="132"/>
      <c r="CE53" s="134"/>
      <c r="CF53" s="135"/>
      <c r="CG53" s="112"/>
      <c r="CH53" s="112"/>
      <c r="CI53" s="112"/>
      <c r="CJ53" s="111"/>
      <c r="CK53" s="132"/>
      <c r="CL53" s="133"/>
      <c r="CM53" s="132"/>
      <c r="CN53" s="134"/>
      <c r="CO53" s="135"/>
      <c r="CP53" s="112"/>
      <c r="CQ53" s="112"/>
      <c r="CR53" s="112"/>
      <c r="CS53" s="111"/>
      <c r="CT53" s="132"/>
      <c r="CU53" s="133"/>
      <c r="CV53" s="132"/>
      <c r="CW53" s="134"/>
      <c r="CX53" s="135"/>
      <c r="CY53" s="112"/>
      <c r="CZ53" s="112"/>
      <c r="DA53" s="112"/>
      <c r="DB53" s="111"/>
      <c r="DC53" s="132"/>
      <c r="DD53" s="133"/>
      <c r="DE53" s="132"/>
      <c r="DF53" s="134"/>
      <c r="DG53" s="135"/>
      <c r="DH53" s="112"/>
      <c r="DI53" s="112"/>
      <c r="DJ53" s="112"/>
      <c r="DK53" s="111"/>
      <c r="DL53" s="132"/>
      <c r="DM53" s="133"/>
      <c r="DN53" s="132"/>
      <c r="DO53" s="134"/>
      <c r="DP53" s="135"/>
      <c r="DQ53" s="112"/>
      <c r="DR53" s="112"/>
      <c r="DS53" s="112"/>
      <c r="DT53" s="111"/>
      <c r="DU53" s="132"/>
      <c r="DV53" s="133"/>
      <c r="DW53" s="132"/>
      <c r="DX53" s="134"/>
      <c r="DY53" s="135"/>
      <c r="DZ53" s="112"/>
      <c r="EA53" s="112"/>
      <c r="EB53" s="112"/>
      <c r="EC53" s="111"/>
      <c r="ED53" s="132"/>
      <c r="EE53" s="133"/>
      <c r="EF53" s="132"/>
      <c r="EG53" s="134"/>
      <c r="EH53" s="135"/>
      <c r="EI53" s="112"/>
      <c r="EJ53" s="112"/>
      <c r="EK53" s="112"/>
      <c r="EL53" s="111"/>
      <c r="EM53" s="132"/>
      <c r="EN53" s="133"/>
      <c r="EO53" s="132"/>
      <c r="EP53" s="134"/>
      <c r="EQ53" s="135"/>
      <c r="ER53" s="112"/>
      <c r="ES53" s="112"/>
      <c r="ET53" s="112"/>
      <c r="EU53" s="111"/>
      <c r="EV53" s="132"/>
      <c r="EW53" s="133"/>
      <c r="EX53" s="132"/>
      <c r="EY53" s="134"/>
      <c r="EZ53" s="135"/>
      <c r="FA53" s="112"/>
      <c r="FB53" s="112"/>
      <c r="FC53" s="112"/>
      <c r="FD53" s="111"/>
      <c r="FE53" s="132"/>
      <c r="FF53" s="133"/>
      <c r="FG53" s="132"/>
      <c r="FH53" s="134"/>
      <c r="FI53" s="135"/>
      <c r="FJ53" s="112"/>
      <c r="FK53" s="112"/>
      <c r="FL53" s="112"/>
      <c r="FM53" s="111"/>
      <c r="FN53" s="132"/>
      <c r="FO53" s="133"/>
      <c r="FP53" s="132"/>
      <c r="FQ53" s="134"/>
      <c r="FR53" s="135"/>
      <c r="FS53" s="112"/>
      <c r="FT53" s="112"/>
      <c r="FU53" s="112"/>
      <c r="FV53" s="111"/>
      <c r="FW53" s="132"/>
      <c r="FX53" s="133"/>
      <c r="FY53" s="132"/>
      <c r="FZ53" s="134"/>
      <c r="GA53" s="135"/>
      <c r="GB53" s="112"/>
      <c r="GC53" s="112"/>
      <c r="GD53" s="112"/>
      <c r="GE53" s="111"/>
      <c r="GF53" s="132"/>
      <c r="GG53" s="133"/>
      <c r="GH53" s="132"/>
      <c r="GI53" s="134"/>
      <c r="GJ53" s="135"/>
      <c r="GK53" s="112"/>
      <c r="GL53" s="112"/>
      <c r="GM53" s="112"/>
      <c r="GN53" s="111"/>
      <c r="GO53" s="132"/>
      <c r="GP53" s="133"/>
      <c r="GQ53" s="132"/>
      <c r="GR53" s="134"/>
      <c r="GS53" s="135"/>
      <c r="GT53" s="189"/>
      <c r="GU53" s="138"/>
      <c r="GV53" s="124"/>
      <c r="GW53" s="115"/>
      <c r="GX53" s="115"/>
      <c r="GY53" s="125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05"/>
      <c r="K54" s="85"/>
      <c r="L54" s="106"/>
      <c r="M54" s="87"/>
      <c r="N54" s="176"/>
      <c r="O54" s="107"/>
      <c r="P54" s="153">
        <f>O54-L54</f>
        <v>0</v>
      </c>
      <c r="Q54" s="169"/>
      <c r="R54" s="169"/>
      <c r="S54" s="149"/>
      <c r="T54" s="45">
        <f>Q54*O54+S54+0</f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68"/>
      <c r="GU54" s="138"/>
      <c r="GV54" s="100"/>
      <c r="GW54" s="115"/>
      <c r="GX54" s="115"/>
      <c r="GY54" s="125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05"/>
      <c r="K55" s="85"/>
      <c r="L55" s="106"/>
      <c r="M55" s="87"/>
      <c r="N55" s="176"/>
      <c r="O55" s="107"/>
      <c r="P55" s="153">
        <f t="shared" ref="P55:P66" si="4">O55-L55</f>
        <v>0</v>
      </c>
      <c r="Q55" s="169"/>
      <c r="R55" s="169"/>
      <c r="S55" s="149"/>
      <c r="T55" s="45">
        <f>Q55*O55+S55+0</f>
        <v>0</v>
      </c>
      <c r="U55" s="160"/>
      <c r="V55" s="161"/>
      <c r="W55" s="170"/>
      <c r="X55" s="162"/>
      <c r="Y55" s="163"/>
      <c r="Z55" s="164"/>
      <c r="AA55" s="165"/>
      <c r="AB55" s="164"/>
      <c r="AC55" s="166"/>
      <c r="AD55" s="167"/>
      <c r="AE55" s="162"/>
      <c r="AF55" s="162"/>
      <c r="AG55" s="162"/>
      <c r="AH55" s="163"/>
      <c r="AI55" s="164"/>
      <c r="AJ55" s="165"/>
      <c r="AK55" s="164"/>
      <c r="AL55" s="166"/>
      <c r="AM55" s="167"/>
      <c r="AN55" s="162"/>
      <c r="AO55" s="162"/>
      <c r="AP55" s="162"/>
      <c r="AQ55" s="163"/>
      <c r="AR55" s="164"/>
      <c r="AS55" s="165"/>
      <c r="AT55" s="164"/>
      <c r="AU55" s="166"/>
      <c r="AV55" s="167"/>
      <c r="AW55" s="162"/>
      <c r="AX55" s="162"/>
      <c r="AY55" s="162"/>
      <c r="AZ55" s="163"/>
      <c r="BA55" s="164"/>
      <c r="BB55" s="165"/>
      <c r="BC55" s="164"/>
      <c r="BD55" s="166"/>
      <c r="BE55" s="167"/>
      <c r="BF55" s="162"/>
      <c r="BG55" s="162"/>
      <c r="BH55" s="162"/>
      <c r="BI55" s="163"/>
      <c r="BJ55" s="164"/>
      <c r="BK55" s="165"/>
      <c r="BL55" s="164"/>
      <c r="BM55" s="166"/>
      <c r="BN55" s="167"/>
      <c r="BO55" s="162"/>
      <c r="BP55" s="162"/>
      <c r="BQ55" s="162"/>
      <c r="BR55" s="163"/>
      <c r="BS55" s="164"/>
      <c r="BT55" s="165"/>
      <c r="BU55" s="164"/>
      <c r="BV55" s="166"/>
      <c r="BW55" s="167"/>
      <c r="BX55" s="162"/>
      <c r="BY55" s="162"/>
      <c r="BZ55" s="162"/>
      <c r="CA55" s="163"/>
      <c r="CB55" s="164"/>
      <c r="CC55" s="165"/>
      <c r="CD55" s="164"/>
      <c r="CE55" s="166"/>
      <c r="CF55" s="167"/>
      <c r="CG55" s="162"/>
      <c r="CH55" s="162"/>
      <c r="CI55" s="162"/>
      <c r="CJ55" s="163"/>
      <c r="CK55" s="164"/>
      <c r="CL55" s="165"/>
      <c r="CM55" s="164"/>
      <c r="CN55" s="166"/>
      <c r="CO55" s="167"/>
      <c r="CP55" s="162"/>
      <c r="CQ55" s="162"/>
      <c r="CR55" s="162"/>
      <c r="CS55" s="163"/>
      <c r="CT55" s="164"/>
      <c r="CU55" s="165"/>
      <c r="CV55" s="164"/>
      <c r="CW55" s="166"/>
      <c r="CX55" s="167"/>
      <c r="CY55" s="162"/>
      <c r="CZ55" s="162"/>
      <c r="DA55" s="162"/>
      <c r="DB55" s="163"/>
      <c r="DC55" s="164"/>
      <c r="DD55" s="165"/>
      <c r="DE55" s="164"/>
      <c r="DF55" s="166"/>
      <c r="DG55" s="167"/>
      <c r="DH55" s="162"/>
      <c r="DI55" s="162"/>
      <c r="DJ55" s="162"/>
      <c r="DK55" s="163"/>
      <c r="DL55" s="164"/>
      <c r="DM55" s="165"/>
      <c r="DN55" s="164"/>
      <c r="DO55" s="166"/>
      <c r="DP55" s="167"/>
      <c r="DQ55" s="162"/>
      <c r="DR55" s="162"/>
      <c r="DS55" s="162"/>
      <c r="DT55" s="163"/>
      <c r="DU55" s="164"/>
      <c r="DV55" s="165"/>
      <c r="DW55" s="164"/>
      <c r="DX55" s="166"/>
      <c r="DY55" s="167"/>
      <c r="DZ55" s="162"/>
      <c r="EA55" s="162"/>
      <c r="EB55" s="162"/>
      <c r="EC55" s="163"/>
      <c r="ED55" s="164"/>
      <c r="EE55" s="165"/>
      <c r="EF55" s="164"/>
      <c r="EG55" s="166"/>
      <c r="EH55" s="167"/>
      <c r="EI55" s="162"/>
      <c r="EJ55" s="162"/>
      <c r="EK55" s="162"/>
      <c r="EL55" s="163"/>
      <c r="EM55" s="164"/>
      <c r="EN55" s="165"/>
      <c r="EO55" s="164"/>
      <c r="EP55" s="166"/>
      <c r="EQ55" s="167"/>
      <c r="ER55" s="162"/>
      <c r="ES55" s="162"/>
      <c r="ET55" s="162"/>
      <c r="EU55" s="163"/>
      <c r="EV55" s="164"/>
      <c r="EW55" s="165"/>
      <c r="EX55" s="164"/>
      <c r="EY55" s="166"/>
      <c r="EZ55" s="167"/>
      <c r="FA55" s="162"/>
      <c r="FB55" s="162"/>
      <c r="FC55" s="162"/>
      <c r="FD55" s="163"/>
      <c r="FE55" s="164"/>
      <c r="FF55" s="165"/>
      <c r="FG55" s="164"/>
      <c r="FH55" s="166"/>
      <c r="FI55" s="167"/>
      <c r="FJ55" s="162"/>
      <c r="FK55" s="162"/>
      <c r="FL55" s="162"/>
      <c r="FM55" s="163"/>
      <c r="FN55" s="164"/>
      <c r="FO55" s="165"/>
      <c r="FP55" s="164"/>
      <c r="FQ55" s="166"/>
      <c r="FR55" s="167"/>
      <c r="FS55" s="162"/>
      <c r="FT55" s="162"/>
      <c r="FU55" s="162"/>
      <c r="FV55" s="163"/>
      <c r="FW55" s="164"/>
      <c r="FX55" s="165"/>
      <c r="FY55" s="164"/>
      <c r="FZ55" s="166"/>
      <c r="GA55" s="167"/>
      <c r="GB55" s="162"/>
      <c r="GC55" s="162"/>
      <c r="GD55" s="162"/>
      <c r="GE55" s="163"/>
      <c r="GF55" s="164"/>
      <c r="GG55" s="165"/>
      <c r="GH55" s="164"/>
      <c r="GI55" s="166"/>
      <c r="GJ55" s="167"/>
      <c r="GK55" s="162"/>
      <c r="GL55" s="162"/>
      <c r="GM55" s="162"/>
      <c r="GN55" s="163"/>
      <c r="GO55" s="164"/>
      <c r="GP55" s="165"/>
      <c r="GQ55" s="164"/>
      <c r="GR55" s="166"/>
      <c r="GS55" s="167"/>
      <c r="GT55" s="168"/>
      <c r="GU55" s="190"/>
      <c r="GV55" s="100"/>
      <c r="GW55" s="115"/>
      <c r="GX55" s="115"/>
      <c r="GY55" s="125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05"/>
      <c r="K56" s="85"/>
      <c r="L56" s="106"/>
      <c r="M56" s="87"/>
      <c r="N56" s="176"/>
      <c r="O56" s="107"/>
      <c r="P56" s="153">
        <f t="shared" si="4"/>
        <v>0</v>
      </c>
      <c r="Q56" s="169"/>
      <c r="R56" s="509"/>
      <c r="S56" s="510"/>
      <c r="T56" s="45">
        <f>Q56*O56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90"/>
      <c r="GV56" s="100"/>
      <c r="GW56" s="115"/>
      <c r="GX56" s="115"/>
      <c r="GY56" s="125"/>
      <c r="GZ56" s="93"/>
      <c r="HA56" s="118"/>
      <c r="HB56" s="118"/>
    </row>
    <row r="57" spans="1:210" x14ac:dyDescent="0.25">
      <c r="A57"/>
      <c r="B57" s="118"/>
      <c r="C57" s="118"/>
      <c r="D57" s="41"/>
      <c r="E57" s="42"/>
      <c r="F57" s="43"/>
      <c r="G57" s="44"/>
      <c r="H57" s="45"/>
      <c r="I57" s="46"/>
      <c r="J57" s="105"/>
      <c r="K57" s="85"/>
      <c r="L57" s="106"/>
      <c r="M57" s="87"/>
      <c r="N57" s="88"/>
      <c r="O57" s="107"/>
      <c r="P57" s="153">
        <f t="shared" si="4"/>
        <v>0</v>
      </c>
      <c r="Q57" s="169"/>
      <c r="R57" s="169"/>
      <c r="S57" s="169"/>
      <c r="T57" s="45">
        <f t="shared" ref="T57:T64" si="5">Q57*O57+S57+0</f>
        <v>0</v>
      </c>
      <c r="U57" s="160"/>
      <c r="V57" s="161"/>
      <c r="W57" s="170"/>
      <c r="X57" s="162"/>
      <c r="Y57" s="163"/>
      <c r="Z57" s="164"/>
      <c r="AA57" s="165"/>
      <c r="AB57" s="164"/>
      <c r="AC57" s="166"/>
      <c r="AD57" s="167"/>
      <c r="AE57" s="162"/>
      <c r="AF57" s="162"/>
      <c r="AG57" s="162"/>
      <c r="AH57" s="163"/>
      <c r="AI57" s="164"/>
      <c r="AJ57" s="165"/>
      <c r="AK57" s="164"/>
      <c r="AL57" s="166"/>
      <c r="AM57" s="167"/>
      <c r="AN57" s="162"/>
      <c r="AO57" s="162"/>
      <c r="AP57" s="162"/>
      <c r="AQ57" s="163"/>
      <c r="AR57" s="164"/>
      <c r="AS57" s="165"/>
      <c r="AT57" s="164"/>
      <c r="AU57" s="166"/>
      <c r="AV57" s="167"/>
      <c r="AW57" s="162"/>
      <c r="AX57" s="162"/>
      <c r="AY57" s="162"/>
      <c r="AZ57" s="163"/>
      <c r="BA57" s="164"/>
      <c r="BB57" s="165"/>
      <c r="BC57" s="164"/>
      <c r="BD57" s="166"/>
      <c r="BE57" s="167"/>
      <c r="BF57" s="162"/>
      <c r="BG57" s="162"/>
      <c r="BH57" s="162"/>
      <c r="BI57" s="163"/>
      <c r="BJ57" s="164"/>
      <c r="BK57" s="165"/>
      <c r="BL57" s="164"/>
      <c r="BM57" s="166"/>
      <c r="BN57" s="167"/>
      <c r="BO57" s="162"/>
      <c r="BP57" s="162"/>
      <c r="BQ57" s="162"/>
      <c r="BR57" s="163"/>
      <c r="BS57" s="164"/>
      <c r="BT57" s="165"/>
      <c r="BU57" s="164"/>
      <c r="BV57" s="166"/>
      <c r="BW57" s="167"/>
      <c r="BX57" s="162"/>
      <c r="BY57" s="162"/>
      <c r="BZ57" s="162"/>
      <c r="CA57" s="163"/>
      <c r="CB57" s="164"/>
      <c r="CC57" s="165"/>
      <c r="CD57" s="164"/>
      <c r="CE57" s="166"/>
      <c r="CF57" s="167"/>
      <c r="CG57" s="162"/>
      <c r="CH57" s="162"/>
      <c r="CI57" s="162"/>
      <c r="CJ57" s="163"/>
      <c r="CK57" s="164"/>
      <c r="CL57" s="165"/>
      <c r="CM57" s="164"/>
      <c r="CN57" s="166"/>
      <c r="CO57" s="167"/>
      <c r="CP57" s="162"/>
      <c r="CQ57" s="162"/>
      <c r="CR57" s="162"/>
      <c r="CS57" s="163"/>
      <c r="CT57" s="164"/>
      <c r="CU57" s="165"/>
      <c r="CV57" s="164"/>
      <c r="CW57" s="166"/>
      <c r="CX57" s="167"/>
      <c r="CY57" s="162"/>
      <c r="CZ57" s="162"/>
      <c r="DA57" s="162"/>
      <c r="DB57" s="163"/>
      <c r="DC57" s="164"/>
      <c r="DD57" s="165"/>
      <c r="DE57" s="164"/>
      <c r="DF57" s="166"/>
      <c r="DG57" s="167"/>
      <c r="DH57" s="162"/>
      <c r="DI57" s="162"/>
      <c r="DJ57" s="162"/>
      <c r="DK57" s="163"/>
      <c r="DL57" s="164"/>
      <c r="DM57" s="165"/>
      <c r="DN57" s="164"/>
      <c r="DO57" s="166"/>
      <c r="DP57" s="167"/>
      <c r="DQ57" s="162"/>
      <c r="DR57" s="162"/>
      <c r="DS57" s="162"/>
      <c r="DT57" s="163"/>
      <c r="DU57" s="164"/>
      <c r="DV57" s="165"/>
      <c r="DW57" s="164"/>
      <c r="DX57" s="166"/>
      <c r="DY57" s="167"/>
      <c r="DZ57" s="162"/>
      <c r="EA57" s="162"/>
      <c r="EB57" s="162"/>
      <c r="EC57" s="163"/>
      <c r="ED57" s="164"/>
      <c r="EE57" s="165"/>
      <c r="EF57" s="164"/>
      <c r="EG57" s="166"/>
      <c r="EH57" s="167"/>
      <c r="EI57" s="162"/>
      <c r="EJ57" s="162"/>
      <c r="EK57" s="162"/>
      <c r="EL57" s="163"/>
      <c r="EM57" s="164"/>
      <c r="EN57" s="165"/>
      <c r="EO57" s="164"/>
      <c r="EP57" s="166"/>
      <c r="EQ57" s="167"/>
      <c r="ER57" s="162"/>
      <c r="ES57" s="162"/>
      <c r="ET57" s="162"/>
      <c r="EU57" s="163"/>
      <c r="EV57" s="164"/>
      <c r="EW57" s="165"/>
      <c r="EX57" s="164"/>
      <c r="EY57" s="166"/>
      <c r="EZ57" s="167"/>
      <c r="FA57" s="162"/>
      <c r="FB57" s="162"/>
      <c r="FC57" s="162"/>
      <c r="FD57" s="163"/>
      <c r="FE57" s="164"/>
      <c r="FF57" s="165"/>
      <c r="FG57" s="164"/>
      <c r="FH57" s="166"/>
      <c r="FI57" s="167"/>
      <c r="FJ57" s="162"/>
      <c r="FK57" s="162"/>
      <c r="FL57" s="162"/>
      <c r="FM57" s="163"/>
      <c r="FN57" s="164"/>
      <c r="FO57" s="165"/>
      <c r="FP57" s="164"/>
      <c r="FQ57" s="166"/>
      <c r="FR57" s="167"/>
      <c r="FS57" s="162"/>
      <c r="FT57" s="162"/>
      <c r="FU57" s="162"/>
      <c r="FV57" s="163"/>
      <c r="FW57" s="164"/>
      <c r="FX57" s="165"/>
      <c r="FY57" s="164"/>
      <c r="FZ57" s="166"/>
      <c r="GA57" s="167"/>
      <c r="GB57" s="162"/>
      <c r="GC57" s="162"/>
      <c r="GD57" s="162"/>
      <c r="GE57" s="163"/>
      <c r="GF57" s="164"/>
      <c r="GG57" s="165"/>
      <c r="GH57" s="164"/>
      <c r="GI57" s="166"/>
      <c r="GJ57" s="167"/>
      <c r="GK57" s="162"/>
      <c r="GL57" s="162"/>
      <c r="GM57" s="162"/>
      <c r="GN57" s="163"/>
      <c r="GO57" s="164"/>
      <c r="GP57" s="165"/>
      <c r="GQ57" s="164"/>
      <c r="GR57" s="166"/>
      <c r="GS57" s="167"/>
      <c r="GT57" s="168"/>
      <c r="GU57" s="138"/>
      <c r="GV57" s="100"/>
      <c r="GW57" s="115"/>
      <c r="GX57" s="191"/>
      <c r="GY57" s="125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85"/>
      <c r="L58" s="106"/>
      <c r="M58" s="87"/>
      <c r="N58" s="88"/>
      <c r="O58" s="107"/>
      <c r="P58" s="153">
        <f t="shared" si="4"/>
        <v>0</v>
      </c>
      <c r="Q58" s="169"/>
      <c r="R58" s="169"/>
      <c r="S58" s="169"/>
      <c r="T58" s="45">
        <f t="shared" si="5"/>
        <v>0</v>
      </c>
      <c r="U58" s="156"/>
      <c r="V58" s="150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38"/>
      <c r="GV58" s="100"/>
      <c r="GW58" s="115"/>
      <c r="GX58" s="191"/>
      <c r="GY58" s="125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85"/>
      <c r="L59" s="106"/>
      <c r="M59" s="87"/>
      <c r="N59" s="88"/>
      <c r="O59" s="107"/>
      <c r="P59" s="153">
        <f t="shared" si="4"/>
        <v>0</v>
      </c>
      <c r="Q59" s="169"/>
      <c r="R59" s="169"/>
      <c r="S59" s="169"/>
      <c r="T59" s="45">
        <f t="shared" si="5"/>
        <v>0</v>
      </c>
      <c r="U59" s="156"/>
      <c r="V59" s="150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38"/>
      <c r="GV59" s="100"/>
      <c r="GW59" s="115"/>
      <c r="GX59" s="191"/>
      <c r="GY59" s="125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85"/>
      <c r="L60" s="106"/>
      <c r="M60" s="87"/>
      <c r="N60" s="88"/>
      <c r="O60" s="107"/>
      <c r="P60" s="153">
        <f t="shared" si="4"/>
        <v>0</v>
      </c>
      <c r="Q60" s="169"/>
      <c r="R60" s="169"/>
      <c r="S60" s="169"/>
      <c r="T60" s="45">
        <f t="shared" si="5"/>
        <v>0</v>
      </c>
      <c r="U60" s="156"/>
      <c r="V60" s="150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38"/>
      <c r="GV60" s="100"/>
      <c r="GW60" s="115"/>
      <c r="GX60" s="191"/>
      <c r="GY60" s="125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85"/>
      <c r="L61" s="106"/>
      <c r="M61" s="87"/>
      <c r="N61" s="88"/>
      <c r="O61" s="107"/>
      <c r="P61" s="153">
        <f t="shared" si="4"/>
        <v>0</v>
      </c>
      <c r="Q61" s="169"/>
      <c r="R61" s="169"/>
      <c r="S61" s="169"/>
      <c r="T61" s="45">
        <f t="shared" si="5"/>
        <v>0</v>
      </c>
      <c r="U61" s="156"/>
      <c r="V61" s="150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125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58"/>
      <c r="K62" s="85"/>
      <c r="L62" s="106"/>
      <c r="M62" s="87"/>
      <c r="N62" s="176"/>
      <c r="O62" s="107"/>
      <c r="P62" s="153">
        <f t="shared" si="4"/>
        <v>0</v>
      </c>
      <c r="Q62" s="169"/>
      <c r="R62" s="169"/>
      <c r="S62" s="169"/>
      <c r="T62" s="45">
        <f t="shared" si="5"/>
        <v>0</v>
      </c>
      <c r="U62" s="160"/>
      <c r="V62" s="161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79"/>
      <c r="GU62" s="138"/>
      <c r="GV62" s="100"/>
      <c r="GW62" s="115"/>
      <c r="GX62" s="115"/>
      <c r="GY62" s="125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58"/>
      <c r="K63" s="180"/>
      <c r="L63" s="106"/>
      <c r="M63" s="87"/>
      <c r="N63" s="176"/>
      <c r="O63" s="107"/>
      <c r="P63" s="153">
        <f t="shared" si="4"/>
        <v>0</v>
      </c>
      <c r="Q63" s="169"/>
      <c r="R63" s="169"/>
      <c r="S63" s="169"/>
      <c r="T63" s="45">
        <f t="shared" si="5"/>
        <v>0</v>
      </c>
      <c r="U63" s="160"/>
      <c r="V63" s="161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79"/>
      <c r="GU63" s="138"/>
      <c r="GV63" s="192"/>
      <c r="GW63" s="193"/>
      <c r="GX63" s="193"/>
      <c r="GY63" s="125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05"/>
      <c r="K64" s="85"/>
      <c r="L64" s="106"/>
      <c r="M64" s="87"/>
      <c r="N64" s="176"/>
      <c r="O64" s="107"/>
      <c r="P64" s="153">
        <f t="shared" si="4"/>
        <v>0</v>
      </c>
      <c r="Q64" s="169"/>
      <c r="R64" s="169"/>
      <c r="S64" s="169"/>
      <c r="T64" s="45">
        <f t="shared" si="5"/>
        <v>0</v>
      </c>
      <c r="U64" s="156"/>
      <c r="V64" s="150"/>
      <c r="W64" s="181"/>
      <c r="X64" s="112"/>
      <c r="Y64" s="111"/>
      <c r="Z64" s="132"/>
      <c r="AA64" s="133"/>
      <c r="AB64" s="132"/>
      <c r="AC64" s="134"/>
      <c r="AD64" s="135"/>
      <c r="AE64" s="112"/>
      <c r="AF64" s="112"/>
      <c r="AG64" s="112"/>
      <c r="AH64" s="111"/>
      <c r="AI64" s="132"/>
      <c r="AJ64" s="133"/>
      <c r="AK64" s="132"/>
      <c r="AL64" s="134"/>
      <c r="AM64" s="135"/>
      <c r="AN64" s="112"/>
      <c r="AO64" s="112"/>
      <c r="AP64" s="112"/>
      <c r="AQ64" s="111"/>
      <c r="AR64" s="132"/>
      <c r="AS64" s="133"/>
      <c r="AT64" s="132"/>
      <c r="AU64" s="134"/>
      <c r="AV64" s="135"/>
      <c r="AW64" s="112"/>
      <c r="AX64" s="112"/>
      <c r="AY64" s="112"/>
      <c r="AZ64" s="111"/>
      <c r="BA64" s="132"/>
      <c r="BB64" s="133"/>
      <c r="BC64" s="132"/>
      <c r="BD64" s="134"/>
      <c r="BE64" s="135"/>
      <c r="BF64" s="112"/>
      <c r="BG64" s="112"/>
      <c r="BH64" s="112"/>
      <c r="BI64" s="111"/>
      <c r="BJ64" s="132"/>
      <c r="BK64" s="133"/>
      <c r="BL64" s="132"/>
      <c r="BM64" s="134"/>
      <c r="BN64" s="135"/>
      <c r="BO64" s="112"/>
      <c r="BP64" s="112"/>
      <c r="BQ64" s="112"/>
      <c r="BR64" s="111"/>
      <c r="BS64" s="132"/>
      <c r="BT64" s="133"/>
      <c r="BU64" s="132"/>
      <c r="BV64" s="134"/>
      <c r="BW64" s="135"/>
      <c r="BX64" s="112"/>
      <c r="BY64" s="112"/>
      <c r="BZ64" s="112"/>
      <c r="CA64" s="111"/>
      <c r="CB64" s="132"/>
      <c r="CC64" s="133"/>
      <c r="CD64" s="132"/>
      <c r="CE64" s="134"/>
      <c r="CF64" s="135"/>
      <c r="CG64" s="112"/>
      <c r="CH64" s="112"/>
      <c r="CI64" s="112"/>
      <c r="CJ64" s="111"/>
      <c r="CK64" s="132"/>
      <c r="CL64" s="133"/>
      <c r="CM64" s="132"/>
      <c r="CN64" s="134"/>
      <c r="CO64" s="135"/>
      <c r="CP64" s="112"/>
      <c r="CQ64" s="112"/>
      <c r="CR64" s="112"/>
      <c r="CS64" s="111"/>
      <c r="CT64" s="132"/>
      <c r="CU64" s="133"/>
      <c r="CV64" s="132"/>
      <c r="CW64" s="134"/>
      <c r="CX64" s="135"/>
      <c r="CY64" s="112"/>
      <c r="CZ64" s="112"/>
      <c r="DA64" s="112"/>
      <c r="DB64" s="111"/>
      <c r="DC64" s="132"/>
      <c r="DD64" s="133"/>
      <c r="DE64" s="132"/>
      <c r="DF64" s="134"/>
      <c r="DG64" s="135"/>
      <c r="DH64" s="112"/>
      <c r="DI64" s="112"/>
      <c r="DJ64" s="112"/>
      <c r="DK64" s="111"/>
      <c r="DL64" s="132"/>
      <c r="DM64" s="133"/>
      <c r="DN64" s="132"/>
      <c r="DO64" s="134"/>
      <c r="DP64" s="135"/>
      <c r="DQ64" s="112"/>
      <c r="DR64" s="112"/>
      <c r="DS64" s="112"/>
      <c r="DT64" s="111"/>
      <c r="DU64" s="132"/>
      <c r="DV64" s="133"/>
      <c r="DW64" s="132"/>
      <c r="DX64" s="134"/>
      <c r="DY64" s="135"/>
      <c r="DZ64" s="112"/>
      <c r="EA64" s="112"/>
      <c r="EB64" s="112"/>
      <c r="EC64" s="111"/>
      <c r="ED64" s="132"/>
      <c r="EE64" s="133"/>
      <c r="EF64" s="132"/>
      <c r="EG64" s="134"/>
      <c r="EH64" s="135"/>
      <c r="EI64" s="112"/>
      <c r="EJ64" s="112"/>
      <c r="EK64" s="112"/>
      <c r="EL64" s="111"/>
      <c r="EM64" s="132"/>
      <c r="EN64" s="133"/>
      <c r="EO64" s="132"/>
      <c r="EP64" s="134"/>
      <c r="EQ64" s="135"/>
      <c r="ER64" s="112"/>
      <c r="ES64" s="112"/>
      <c r="ET64" s="112"/>
      <c r="EU64" s="111"/>
      <c r="EV64" s="132"/>
      <c r="EW64" s="133"/>
      <c r="EX64" s="132"/>
      <c r="EY64" s="134"/>
      <c r="EZ64" s="135"/>
      <c r="FA64" s="112"/>
      <c r="FB64" s="112"/>
      <c r="FC64" s="112"/>
      <c r="FD64" s="111"/>
      <c r="FE64" s="132"/>
      <c r="FF64" s="133"/>
      <c r="FG64" s="132"/>
      <c r="FH64" s="134"/>
      <c r="FI64" s="135"/>
      <c r="FJ64" s="112"/>
      <c r="FK64" s="112"/>
      <c r="FL64" s="112"/>
      <c r="FM64" s="111"/>
      <c r="FN64" s="132"/>
      <c r="FO64" s="133"/>
      <c r="FP64" s="132"/>
      <c r="FQ64" s="134"/>
      <c r="FR64" s="135"/>
      <c r="FS64" s="112"/>
      <c r="FT64" s="112"/>
      <c r="FU64" s="112"/>
      <c r="FV64" s="111"/>
      <c r="FW64" s="132"/>
      <c r="FX64" s="133"/>
      <c r="FY64" s="132"/>
      <c r="FZ64" s="134"/>
      <c r="GA64" s="135"/>
      <c r="GB64" s="112"/>
      <c r="GC64" s="112"/>
      <c r="GD64" s="112"/>
      <c r="GE64" s="111"/>
      <c r="GF64" s="132"/>
      <c r="GG64" s="133"/>
      <c r="GH64" s="132"/>
      <c r="GI64" s="134"/>
      <c r="GJ64" s="135"/>
      <c r="GK64" s="112"/>
      <c r="GL64" s="112"/>
      <c r="GM64" s="112"/>
      <c r="GN64" s="111"/>
      <c r="GO64" s="132"/>
      <c r="GP64" s="133"/>
      <c r="GQ64" s="132"/>
      <c r="GR64" s="134"/>
      <c r="GS64" s="135"/>
      <c r="GT64" s="194"/>
      <c r="GU64" s="138"/>
      <c r="GV64" s="192"/>
      <c r="GW64" s="193"/>
      <c r="GX64" s="193"/>
      <c r="GY64" s="125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85"/>
      <c r="L65" s="106"/>
      <c r="M65" s="87"/>
      <c r="N65" s="88"/>
      <c r="O65" s="107"/>
      <c r="P65" s="153">
        <f t="shared" si="4"/>
        <v>0</v>
      </c>
      <c r="Q65" s="169"/>
      <c r="R65" s="169"/>
      <c r="S65" s="169"/>
      <c r="T65" s="45">
        <f t="shared" ref="T65" si="6">Q65*O65</f>
        <v>0</v>
      </c>
      <c r="U65" s="156"/>
      <c r="V65" s="150"/>
      <c r="W65" s="181"/>
      <c r="X65" s="112"/>
      <c r="Y65" s="111"/>
      <c r="Z65" s="132"/>
      <c r="AA65" s="133"/>
      <c r="AB65" s="132"/>
      <c r="AC65" s="134"/>
      <c r="AD65" s="135"/>
      <c r="AE65" s="112"/>
      <c r="AF65" s="112"/>
      <c r="AG65" s="112"/>
      <c r="AH65" s="111"/>
      <c r="AI65" s="132"/>
      <c r="AJ65" s="133"/>
      <c r="AK65" s="132"/>
      <c r="AL65" s="134"/>
      <c r="AM65" s="135"/>
      <c r="AN65" s="112"/>
      <c r="AO65" s="112"/>
      <c r="AP65" s="112"/>
      <c r="AQ65" s="111"/>
      <c r="AR65" s="132"/>
      <c r="AS65" s="133"/>
      <c r="AT65" s="132"/>
      <c r="AU65" s="134"/>
      <c r="AV65" s="135"/>
      <c r="AW65" s="112"/>
      <c r="AX65" s="112"/>
      <c r="AY65" s="112"/>
      <c r="AZ65" s="111"/>
      <c r="BA65" s="132"/>
      <c r="BB65" s="133"/>
      <c r="BC65" s="132"/>
      <c r="BD65" s="134"/>
      <c r="BE65" s="135"/>
      <c r="BF65" s="112"/>
      <c r="BG65" s="112"/>
      <c r="BH65" s="112"/>
      <c r="BI65" s="111"/>
      <c r="BJ65" s="132"/>
      <c r="BK65" s="133"/>
      <c r="BL65" s="132"/>
      <c r="BM65" s="134"/>
      <c r="BN65" s="135"/>
      <c r="BO65" s="112"/>
      <c r="BP65" s="112"/>
      <c r="BQ65" s="112"/>
      <c r="BR65" s="111"/>
      <c r="BS65" s="132"/>
      <c r="BT65" s="133"/>
      <c r="BU65" s="132"/>
      <c r="BV65" s="134"/>
      <c r="BW65" s="135"/>
      <c r="BX65" s="112"/>
      <c r="BY65" s="112"/>
      <c r="BZ65" s="112"/>
      <c r="CA65" s="111"/>
      <c r="CB65" s="132"/>
      <c r="CC65" s="133"/>
      <c r="CD65" s="132"/>
      <c r="CE65" s="134"/>
      <c r="CF65" s="135"/>
      <c r="CG65" s="112"/>
      <c r="CH65" s="112"/>
      <c r="CI65" s="112"/>
      <c r="CJ65" s="111"/>
      <c r="CK65" s="132"/>
      <c r="CL65" s="133"/>
      <c r="CM65" s="132"/>
      <c r="CN65" s="134"/>
      <c r="CO65" s="135"/>
      <c r="CP65" s="112"/>
      <c r="CQ65" s="112"/>
      <c r="CR65" s="112"/>
      <c r="CS65" s="111"/>
      <c r="CT65" s="132"/>
      <c r="CU65" s="133"/>
      <c r="CV65" s="132"/>
      <c r="CW65" s="134"/>
      <c r="CX65" s="135"/>
      <c r="CY65" s="112"/>
      <c r="CZ65" s="112"/>
      <c r="DA65" s="112"/>
      <c r="DB65" s="111"/>
      <c r="DC65" s="132"/>
      <c r="DD65" s="133"/>
      <c r="DE65" s="132"/>
      <c r="DF65" s="134"/>
      <c r="DG65" s="135"/>
      <c r="DH65" s="112"/>
      <c r="DI65" s="112"/>
      <c r="DJ65" s="112"/>
      <c r="DK65" s="111"/>
      <c r="DL65" s="132"/>
      <c r="DM65" s="133"/>
      <c r="DN65" s="132"/>
      <c r="DO65" s="134"/>
      <c r="DP65" s="135"/>
      <c r="DQ65" s="112"/>
      <c r="DR65" s="112"/>
      <c r="DS65" s="112"/>
      <c r="DT65" s="111"/>
      <c r="DU65" s="132"/>
      <c r="DV65" s="133"/>
      <c r="DW65" s="132"/>
      <c r="DX65" s="134"/>
      <c r="DY65" s="135"/>
      <c r="DZ65" s="112"/>
      <c r="EA65" s="112"/>
      <c r="EB65" s="112"/>
      <c r="EC65" s="111"/>
      <c r="ED65" s="132"/>
      <c r="EE65" s="133"/>
      <c r="EF65" s="132"/>
      <c r="EG65" s="134"/>
      <c r="EH65" s="135"/>
      <c r="EI65" s="112"/>
      <c r="EJ65" s="112"/>
      <c r="EK65" s="112"/>
      <c r="EL65" s="111"/>
      <c r="EM65" s="132"/>
      <c r="EN65" s="133"/>
      <c r="EO65" s="132"/>
      <c r="EP65" s="134"/>
      <c r="EQ65" s="135"/>
      <c r="ER65" s="112"/>
      <c r="ES65" s="112"/>
      <c r="ET65" s="112"/>
      <c r="EU65" s="111"/>
      <c r="EV65" s="132"/>
      <c r="EW65" s="133"/>
      <c r="EX65" s="132"/>
      <c r="EY65" s="134"/>
      <c r="EZ65" s="135"/>
      <c r="FA65" s="112"/>
      <c r="FB65" s="112"/>
      <c r="FC65" s="112"/>
      <c r="FD65" s="111"/>
      <c r="FE65" s="132"/>
      <c r="FF65" s="133"/>
      <c r="FG65" s="132"/>
      <c r="FH65" s="134"/>
      <c r="FI65" s="135"/>
      <c r="FJ65" s="112"/>
      <c r="FK65" s="112"/>
      <c r="FL65" s="112"/>
      <c r="FM65" s="111"/>
      <c r="FN65" s="132"/>
      <c r="FO65" s="133"/>
      <c r="FP65" s="132"/>
      <c r="FQ65" s="134"/>
      <c r="FR65" s="135"/>
      <c r="FS65" s="112"/>
      <c r="FT65" s="112"/>
      <c r="FU65" s="112"/>
      <c r="FV65" s="111"/>
      <c r="FW65" s="132"/>
      <c r="FX65" s="133"/>
      <c r="FY65" s="132"/>
      <c r="FZ65" s="134"/>
      <c r="GA65" s="135"/>
      <c r="GB65" s="112"/>
      <c r="GC65" s="112"/>
      <c r="GD65" s="112"/>
      <c r="GE65" s="111"/>
      <c r="GF65" s="132"/>
      <c r="GG65" s="133"/>
      <c r="GH65" s="132"/>
      <c r="GI65" s="134"/>
      <c r="GJ65" s="135"/>
      <c r="GK65" s="112"/>
      <c r="GL65" s="112"/>
      <c r="GM65" s="112"/>
      <c r="GN65" s="111"/>
      <c r="GO65" s="132"/>
      <c r="GP65" s="133"/>
      <c r="GQ65" s="132"/>
      <c r="GR65" s="134"/>
      <c r="GS65" s="135"/>
      <c r="GT65" s="194"/>
      <c r="GU65" s="138"/>
      <c r="GV65" s="195"/>
      <c r="GW65" s="193"/>
      <c r="GX65" s="196"/>
      <c r="GY65" s="125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85"/>
      <c r="L66" s="106"/>
      <c r="M66" s="87"/>
      <c r="N66" s="88"/>
      <c r="O66" s="107"/>
      <c r="P66" s="153">
        <f t="shared" si="4"/>
        <v>0</v>
      </c>
      <c r="Q66" s="99"/>
      <c r="R66" s="169"/>
      <c r="S66" s="169"/>
      <c r="T66" s="45">
        <f>Q66*O66</f>
        <v>0</v>
      </c>
      <c r="U66" s="156"/>
      <c r="V66" s="130"/>
      <c r="W66" s="181"/>
      <c r="X66" s="112"/>
      <c r="Y66" s="111"/>
      <c r="Z66" s="132"/>
      <c r="AA66" s="133"/>
      <c r="AB66" s="132"/>
      <c r="AC66" s="134"/>
      <c r="AD66" s="135"/>
      <c r="AE66" s="112"/>
      <c r="AF66" s="112"/>
      <c r="AG66" s="112"/>
      <c r="AH66" s="111"/>
      <c r="AI66" s="132"/>
      <c r="AJ66" s="133"/>
      <c r="AK66" s="132"/>
      <c r="AL66" s="134"/>
      <c r="AM66" s="135"/>
      <c r="AN66" s="112"/>
      <c r="AO66" s="112"/>
      <c r="AP66" s="112"/>
      <c r="AQ66" s="111"/>
      <c r="AR66" s="132"/>
      <c r="AS66" s="133"/>
      <c r="AT66" s="132"/>
      <c r="AU66" s="134"/>
      <c r="AV66" s="135"/>
      <c r="AW66" s="112"/>
      <c r="AX66" s="112"/>
      <c r="AY66" s="112"/>
      <c r="AZ66" s="111"/>
      <c r="BA66" s="132"/>
      <c r="BB66" s="133"/>
      <c r="BC66" s="132"/>
      <c r="BD66" s="134"/>
      <c r="BE66" s="135"/>
      <c r="BF66" s="112"/>
      <c r="BG66" s="112"/>
      <c r="BH66" s="112"/>
      <c r="BI66" s="111"/>
      <c r="BJ66" s="132"/>
      <c r="BK66" s="133"/>
      <c r="BL66" s="132"/>
      <c r="BM66" s="134"/>
      <c r="BN66" s="135"/>
      <c r="BO66" s="112"/>
      <c r="BP66" s="112"/>
      <c r="BQ66" s="112"/>
      <c r="BR66" s="111"/>
      <c r="BS66" s="132"/>
      <c r="BT66" s="133"/>
      <c r="BU66" s="132"/>
      <c r="BV66" s="134"/>
      <c r="BW66" s="135"/>
      <c r="BX66" s="112"/>
      <c r="BY66" s="112"/>
      <c r="BZ66" s="112"/>
      <c r="CA66" s="111"/>
      <c r="CB66" s="132"/>
      <c r="CC66" s="133"/>
      <c r="CD66" s="132"/>
      <c r="CE66" s="134"/>
      <c r="CF66" s="135"/>
      <c r="CG66" s="112"/>
      <c r="CH66" s="112"/>
      <c r="CI66" s="112"/>
      <c r="CJ66" s="111"/>
      <c r="CK66" s="132"/>
      <c r="CL66" s="133"/>
      <c r="CM66" s="132"/>
      <c r="CN66" s="134"/>
      <c r="CO66" s="135"/>
      <c r="CP66" s="112"/>
      <c r="CQ66" s="112"/>
      <c r="CR66" s="112"/>
      <c r="CS66" s="111"/>
      <c r="CT66" s="132"/>
      <c r="CU66" s="133"/>
      <c r="CV66" s="132"/>
      <c r="CW66" s="134"/>
      <c r="CX66" s="135"/>
      <c r="CY66" s="112"/>
      <c r="CZ66" s="112"/>
      <c r="DA66" s="112"/>
      <c r="DB66" s="111"/>
      <c r="DC66" s="132"/>
      <c r="DD66" s="133"/>
      <c r="DE66" s="132"/>
      <c r="DF66" s="134"/>
      <c r="DG66" s="135"/>
      <c r="DH66" s="112"/>
      <c r="DI66" s="112"/>
      <c r="DJ66" s="112"/>
      <c r="DK66" s="111"/>
      <c r="DL66" s="132"/>
      <c r="DM66" s="133"/>
      <c r="DN66" s="132"/>
      <c r="DO66" s="134"/>
      <c r="DP66" s="135"/>
      <c r="DQ66" s="112"/>
      <c r="DR66" s="112"/>
      <c r="DS66" s="112"/>
      <c r="DT66" s="111"/>
      <c r="DU66" s="132"/>
      <c r="DV66" s="133"/>
      <c r="DW66" s="132"/>
      <c r="DX66" s="134"/>
      <c r="DY66" s="135"/>
      <c r="DZ66" s="112"/>
      <c r="EA66" s="112"/>
      <c r="EB66" s="112"/>
      <c r="EC66" s="111"/>
      <c r="ED66" s="132"/>
      <c r="EE66" s="133"/>
      <c r="EF66" s="132"/>
      <c r="EG66" s="134"/>
      <c r="EH66" s="135"/>
      <c r="EI66" s="112"/>
      <c r="EJ66" s="112"/>
      <c r="EK66" s="112"/>
      <c r="EL66" s="111"/>
      <c r="EM66" s="132"/>
      <c r="EN66" s="133"/>
      <c r="EO66" s="132"/>
      <c r="EP66" s="134"/>
      <c r="EQ66" s="135"/>
      <c r="ER66" s="112"/>
      <c r="ES66" s="112"/>
      <c r="ET66" s="112"/>
      <c r="EU66" s="111"/>
      <c r="EV66" s="132"/>
      <c r="EW66" s="133"/>
      <c r="EX66" s="132"/>
      <c r="EY66" s="134"/>
      <c r="EZ66" s="135"/>
      <c r="FA66" s="112"/>
      <c r="FB66" s="112"/>
      <c r="FC66" s="112"/>
      <c r="FD66" s="111"/>
      <c r="FE66" s="132"/>
      <c r="FF66" s="133"/>
      <c r="FG66" s="132"/>
      <c r="FH66" s="134"/>
      <c r="FI66" s="135"/>
      <c r="FJ66" s="112"/>
      <c r="FK66" s="112"/>
      <c r="FL66" s="112"/>
      <c r="FM66" s="111"/>
      <c r="FN66" s="132"/>
      <c r="FO66" s="133"/>
      <c r="FP66" s="132"/>
      <c r="FQ66" s="134"/>
      <c r="FR66" s="135"/>
      <c r="FS66" s="112"/>
      <c r="FT66" s="112"/>
      <c r="FU66" s="112"/>
      <c r="FV66" s="111"/>
      <c r="FW66" s="132"/>
      <c r="FX66" s="133"/>
      <c r="FY66" s="132"/>
      <c r="FZ66" s="134"/>
      <c r="GA66" s="135"/>
      <c r="GB66" s="112"/>
      <c r="GC66" s="112"/>
      <c r="GD66" s="112"/>
      <c r="GE66" s="111"/>
      <c r="GF66" s="132"/>
      <c r="GG66" s="133"/>
      <c r="GH66" s="132"/>
      <c r="GI66" s="134"/>
      <c r="GJ66" s="135"/>
      <c r="GK66" s="112"/>
      <c r="GL66" s="112"/>
      <c r="GM66" s="112"/>
      <c r="GN66" s="111"/>
      <c r="GO66" s="132"/>
      <c r="GP66" s="133"/>
      <c r="GQ66" s="132"/>
      <c r="GR66" s="134"/>
      <c r="GS66" s="135"/>
      <c r="GT66" s="197"/>
      <c r="GU66" s="138"/>
      <c r="GV66" s="124"/>
      <c r="GW66" s="115"/>
      <c r="GX66" s="115"/>
      <c r="GY66" s="125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85"/>
      <c r="L67" s="106"/>
      <c r="M67" s="87"/>
      <c r="N67" s="88"/>
      <c r="O67" s="107"/>
      <c r="P67" s="153">
        <f t="shared" si="0"/>
        <v>0</v>
      </c>
      <c r="Q67" s="169"/>
      <c r="R67" s="169"/>
      <c r="S67" s="169"/>
      <c r="T67" s="45">
        <f>Q67*O67</f>
        <v>0</v>
      </c>
      <c r="U67" s="156"/>
      <c r="V67" s="150"/>
      <c r="W67" s="181"/>
      <c r="X67" s="112"/>
      <c r="Y67" s="111"/>
      <c r="Z67" s="132"/>
      <c r="AA67" s="133"/>
      <c r="AB67" s="132"/>
      <c r="AC67" s="134"/>
      <c r="AD67" s="135"/>
      <c r="AE67" s="112"/>
      <c r="AF67" s="112"/>
      <c r="AG67" s="112"/>
      <c r="AH67" s="111"/>
      <c r="AI67" s="132"/>
      <c r="AJ67" s="133"/>
      <c r="AK67" s="132"/>
      <c r="AL67" s="134"/>
      <c r="AM67" s="135"/>
      <c r="AN67" s="112"/>
      <c r="AO67" s="112"/>
      <c r="AP67" s="112"/>
      <c r="AQ67" s="111"/>
      <c r="AR67" s="132"/>
      <c r="AS67" s="133"/>
      <c r="AT67" s="132"/>
      <c r="AU67" s="134"/>
      <c r="AV67" s="135"/>
      <c r="AW67" s="112"/>
      <c r="AX67" s="112"/>
      <c r="AY67" s="112"/>
      <c r="AZ67" s="111"/>
      <c r="BA67" s="132"/>
      <c r="BB67" s="133"/>
      <c r="BC67" s="132"/>
      <c r="BD67" s="134"/>
      <c r="BE67" s="135"/>
      <c r="BF67" s="112"/>
      <c r="BG67" s="112"/>
      <c r="BH67" s="112"/>
      <c r="BI67" s="111"/>
      <c r="BJ67" s="132"/>
      <c r="BK67" s="133"/>
      <c r="BL67" s="132"/>
      <c r="BM67" s="134"/>
      <c r="BN67" s="135"/>
      <c r="BO67" s="112"/>
      <c r="BP67" s="112"/>
      <c r="BQ67" s="112"/>
      <c r="BR67" s="111"/>
      <c r="BS67" s="132"/>
      <c r="BT67" s="133"/>
      <c r="BU67" s="132"/>
      <c r="BV67" s="134"/>
      <c r="BW67" s="135"/>
      <c r="BX67" s="112"/>
      <c r="BY67" s="112"/>
      <c r="BZ67" s="112"/>
      <c r="CA67" s="111"/>
      <c r="CB67" s="132"/>
      <c r="CC67" s="133"/>
      <c r="CD67" s="132"/>
      <c r="CE67" s="134"/>
      <c r="CF67" s="135"/>
      <c r="CG67" s="112"/>
      <c r="CH67" s="112"/>
      <c r="CI67" s="112"/>
      <c r="CJ67" s="111"/>
      <c r="CK67" s="132"/>
      <c r="CL67" s="133"/>
      <c r="CM67" s="132"/>
      <c r="CN67" s="134"/>
      <c r="CO67" s="135"/>
      <c r="CP67" s="112"/>
      <c r="CQ67" s="112"/>
      <c r="CR67" s="112"/>
      <c r="CS67" s="111"/>
      <c r="CT67" s="132"/>
      <c r="CU67" s="133"/>
      <c r="CV67" s="132"/>
      <c r="CW67" s="134"/>
      <c r="CX67" s="135"/>
      <c r="CY67" s="112"/>
      <c r="CZ67" s="112"/>
      <c r="DA67" s="112"/>
      <c r="DB67" s="111"/>
      <c r="DC67" s="132"/>
      <c r="DD67" s="133"/>
      <c r="DE67" s="132"/>
      <c r="DF67" s="134"/>
      <c r="DG67" s="135"/>
      <c r="DH67" s="112"/>
      <c r="DI67" s="112"/>
      <c r="DJ67" s="112"/>
      <c r="DK67" s="111"/>
      <c r="DL67" s="132"/>
      <c r="DM67" s="133"/>
      <c r="DN67" s="132"/>
      <c r="DO67" s="134"/>
      <c r="DP67" s="135"/>
      <c r="DQ67" s="112"/>
      <c r="DR67" s="112"/>
      <c r="DS67" s="112"/>
      <c r="DT67" s="111"/>
      <c r="DU67" s="132"/>
      <c r="DV67" s="133"/>
      <c r="DW67" s="132"/>
      <c r="DX67" s="134"/>
      <c r="DY67" s="135"/>
      <c r="DZ67" s="112"/>
      <c r="EA67" s="112"/>
      <c r="EB67" s="112"/>
      <c r="EC67" s="111"/>
      <c r="ED67" s="132"/>
      <c r="EE67" s="133"/>
      <c r="EF67" s="132"/>
      <c r="EG67" s="134"/>
      <c r="EH67" s="135"/>
      <c r="EI67" s="112"/>
      <c r="EJ67" s="112"/>
      <c r="EK67" s="112"/>
      <c r="EL67" s="111"/>
      <c r="EM67" s="132"/>
      <c r="EN67" s="133"/>
      <c r="EO67" s="132"/>
      <c r="EP67" s="134"/>
      <c r="EQ67" s="135"/>
      <c r="ER67" s="112"/>
      <c r="ES67" s="112"/>
      <c r="ET67" s="112"/>
      <c r="EU67" s="111"/>
      <c r="EV67" s="132"/>
      <c r="EW67" s="133"/>
      <c r="EX67" s="132"/>
      <c r="EY67" s="134"/>
      <c r="EZ67" s="135"/>
      <c r="FA67" s="112"/>
      <c r="FB67" s="112"/>
      <c r="FC67" s="112"/>
      <c r="FD67" s="111"/>
      <c r="FE67" s="132"/>
      <c r="FF67" s="133"/>
      <c r="FG67" s="132"/>
      <c r="FH67" s="134"/>
      <c r="FI67" s="135"/>
      <c r="FJ67" s="112"/>
      <c r="FK67" s="112"/>
      <c r="FL67" s="112"/>
      <c r="FM67" s="111"/>
      <c r="FN67" s="132"/>
      <c r="FO67" s="133"/>
      <c r="FP67" s="132"/>
      <c r="FQ67" s="134"/>
      <c r="FR67" s="135"/>
      <c r="FS67" s="112"/>
      <c r="FT67" s="112"/>
      <c r="FU67" s="112"/>
      <c r="FV67" s="111"/>
      <c r="FW67" s="132"/>
      <c r="FX67" s="133"/>
      <c r="FY67" s="132"/>
      <c r="FZ67" s="134"/>
      <c r="GA67" s="135"/>
      <c r="GB67" s="112"/>
      <c r="GC67" s="112"/>
      <c r="GD67" s="112"/>
      <c r="GE67" s="111"/>
      <c r="GF67" s="132"/>
      <c r="GG67" s="133"/>
      <c r="GH67" s="132"/>
      <c r="GI67" s="134"/>
      <c r="GJ67" s="135"/>
      <c r="GK67" s="112"/>
      <c r="GL67" s="112"/>
      <c r="GM67" s="112"/>
      <c r="GN67" s="111"/>
      <c r="GO67" s="132"/>
      <c r="GP67" s="133"/>
      <c r="GQ67" s="132"/>
      <c r="GR67" s="134"/>
      <c r="GS67" s="135"/>
      <c r="GT67" s="189"/>
      <c r="GU67" s="138"/>
      <c r="GV67" s="124"/>
      <c r="GW67" s="115"/>
      <c r="GX67" s="115"/>
      <c r="GY67" s="125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85"/>
      <c r="L68" s="106"/>
      <c r="M68" s="87"/>
      <c r="N68" s="88"/>
      <c r="O68" s="107"/>
      <c r="P68" s="153">
        <f t="shared" si="0"/>
        <v>0</v>
      </c>
      <c r="Q68" s="169"/>
      <c r="R68" s="169"/>
      <c r="S68" s="169"/>
      <c r="T68" s="45">
        <f>Q68*O68</f>
        <v>0</v>
      </c>
      <c r="U68" s="156"/>
      <c r="V68" s="15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37"/>
      <c r="GU68" s="138"/>
      <c r="GV68" s="198"/>
      <c r="GW68" s="115"/>
      <c r="GX68" s="115"/>
      <c r="GY68" s="125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85"/>
      <c r="L69" s="106"/>
      <c r="M69" s="87"/>
      <c r="N69" s="88"/>
      <c r="O69" s="107"/>
      <c r="P69" s="153">
        <f t="shared" si="0"/>
        <v>0</v>
      </c>
      <c r="Q69" s="169"/>
      <c r="R69" s="169"/>
      <c r="S69" s="169"/>
      <c r="T69" s="45">
        <f>Q69*O69</f>
        <v>0</v>
      </c>
      <c r="U69" s="199"/>
      <c r="V69" s="200"/>
      <c r="W69" s="20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37"/>
      <c r="GU69" s="138"/>
      <c r="GV69" s="198"/>
      <c r="GW69" s="115"/>
      <c r="GX69" s="115"/>
      <c r="GY69" s="125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85"/>
      <c r="L70" s="106"/>
      <c r="M70" s="87"/>
      <c r="N70" s="88"/>
      <c r="O70" s="107"/>
      <c r="P70" s="153">
        <f t="shared" si="0"/>
        <v>0</v>
      </c>
      <c r="Q70" s="169"/>
      <c r="R70" s="169"/>
      <c r="S70" s="202"/>
      <c r="T70" s="45">
        <f t="shared" si="2"/>
        <v>0</v>
      </c>
      <c r="U70" s="199"/>
      <c r="V70" s="150"/>
      <c r="W70" s="20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37"/>
      <c r="GU70" s="138"/>
      <c r="GV70" s="198"/>
      <c r="GW70" s="115"/>
      <c r="GX70" s="115"/>
      <c r="GY70" s="125"/>
      <c r="GZ70" s="93"/>
      <c r="HA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85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 t="shared" si="2"/>
        <v>0</v>
      </c>
      <c r="U71" s="199"/>
      <c r="V71" s="150"/>
      <c r="W71" s="20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37"/>
      <c r="GU71" s="138"/>
      <c r="GV71" s="198"/>
      <c r="GW71" s="203"/>
      <c r="GX71" s="203"/>
      <c r="GY71" s="125"/>
      <c r="GZ71" s="93"/>
      <c r="HA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85"/>
      <c r="L72" s="106"/>
      <c r="M72" s="87"/>
      <c r="N72" s="88"/>
      <c r="O72" s="107"/>
      <c r="P72" s="153">
        <f t="shared" si="0"/>
        <v>0</v>
      </c>
      <c r="Q72" s="169"/>
      <c r="R72" s="169"/>
      <c r="S72" s="169"/>
      <c r="T72" s="45">
        <f t="shared" si="2"/>
        <v>0</v>
      </c>
      <c r="U72" s="199"/>
      <c r="V72" s="150"/>
      <c r="W72" s="20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203"/>
      <c r="GX72" s="203"/>
      <c r="GY72" s="125"/>
      <c r="GZ72" s="93"/>
      <c r="HA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58"/>
      <c r="K73" s="85"/>
      <c r="L73" s="106"/>
      <c r="M73" s="87"/>
      <c r="N73" s="204"/>
      <c r="O73" s="107"/>
      <c r="P73" s="153">
        <f t="shared" si="0"/>
        <v>0</v>
      </c>
      <c r="Q73" s="169"/>
      <c r="R73" s="169"/>
      <c r="S73" s="169"/>
      <c r="T73" s="45">
        <f t="shared" si="2"/>
        <v>0</v>
      </c>
      <c r="U73" s="205"/>
      <c r="V73" s="161"/>
      <c r="W73" s="178"/>
      <c r="X73" s="162"/>
      <c r="Y73" s="163"/>
      <c r="Z73" s="164"/>
      <c r="AA73" s="165"/>
      <c r="AB73" s="164"/>
      <c r="AC73" s="166"/>
      <c r="AD73" s="167"/>
      <c r="AE73" s="162"/>
      <c r="AF73" s="162"/>
      <c r="AG73" s="162"/>
      <c r="AH73" s="163"/>
      <c r="AI73" s="164"/>
      <c r="AJ73" s="165"/>
      <c r="AK73" s="164"/>
      <c r="AL73" s="166"/>
      <c r="AM73" s="167"/>
      <c r="AN73" s="162"/>
      <c r="AO73" s="162"/>
      <c r="AP73" s="162"/>
      <c r="AQ73" s="163"/>
      <c r="AR73" s="164"/>
      <c r="AS73" s="165"/>
      <c r="AT73" s="164"/>
      <c r="AU73" s="166"/>
      <c r="AV73" s="167"/>
      <c r="AW73" s="162"/>
      <c r="AX73" s="162"/>
      <c r="AY73" s="162"/>
      <c r="AZ73" s="163"/>
      <c r="BA73" s="164"/>
      <c r="BB73" s="165"/>
      <c r="BC73" s="164"/>
      <c r="BD73" s="166"/>
      <c r="BE73" s="167"/>
      <c r="BF73" s="162"/>
      <c r="BG73" s="162"/>
      <c r="BH73" s="162"/>
      <c r="BI73" s="163"/>
      <c r="BJ73" s="164"/>
      <c r="BK73" s="165"/>
      <c r="BL73" s="164"/>
      <c r="BM73" s="166"/>
      <c r="BN73" s="167"/>
      <c r="BO73" s="162"/>
      <c r="BP73" s="162"/>
      <c r="BQ73" s="162"/>
      <c r="BR73" s="163"/>
      <c r="BS73" s="164"/>
      <c r="BT73" s="165"/>
      <c r="BU73" s="164"/>
      <c r="BV73" s="166"/>
      <c r="BW73" s="167"/>
      <c r="BX73" s="162"/>
      <c r="BY73" s="162"/>
      <c r="BZ73" s="162"/>
      <c r="CA73" s="163"/>
      <c r="CB73" s="164"/>
      <c r="CC73" s="165"/>
      <c r="CD73" s="164"/>
      <c r="CE73" s="166"/>
      <c r="CF73" s="167"/>
      <c r="CG73" s="162"/>
      <c r="CH73" s="162"/>
      <c r="CI73" s="162"/>
      <c r="CJ73" s="163"/>
      <c r="CK73" s="164"/>
      <c r="CL73" s="165"/>
      <c r="CM73" s="164"/>
      <c r="CN73" s="166"/>
      <c r="CO73" s="167"/>
      <c r="CP73" s="162"/>
      <c r="CQ73" s="162"/>
      <c r="CR73" s="162"/>
      <c r="CS73" s="163"/>
      <c r="CT73" s="164"/>
      <c r="CU73" s="165"/>
      <c r="CV73" s="164"/>
      <c r="CW73" s="166"/>
      <c r="CX73" s="167"/>
      <c r="CY73" s="162"/>
      <c r="CZ73" s="162"/>
      <c r="DA73" s="162"/>
      <c r="DB73" s="163"/>
      <c r="DC73" s="164"/>
      <c r="DD73" s="165"/>
      <c r="DE73" s="164"/>
      <c r="DF73" s="166"/>
      <c r="DG73" s="167"/>
      <c r="DH73" s="162"/>
      <c r="DI73" s="162"/>
      <c r="DJ73" s="162"/>
      <c r="DK73" s="163"/>
      <c r="DL73" s="164"/>
      <c r="DM73" s="165"/>
      <c r="DN73" s="164"/>
      <c r="DO73" s="166"/>
      <c r="DP73" s="167"/>
      <c r="DQ73" s="162"/>
      <c r="DR73" s="162"/>
      <c r="DS73" s="162"/>
      <c r="DT73" s="163"/>
      <c r="DU73" s="164"/>
      <c r="DV73" s="165"/>
      <c r="DW73" s="164"/>
      <c r="DX73" s="166"/>
      <c r="DY73" s="167"/>
      <c r="DZ73" s="162"/>
      <c r="EA73" s="162"/>
      <c r="EB73" s="162"/>
      <c r="EC73" s="163"/>
      <c r="ED73" s="164"/>
      <c r="EE73" s="165"/>
      <c r="EF73" s="164"/>
      <c r="EG73" s="166"/>
      <c r="EH73" s="167"/>
      <c r="EI73" s="162"/>
      <c r="EJ73" s="162"/>
      <c r="EK73" s="162"/>
      <c r="EL73" s="163"/>
      <c r="EM73" s="164"/>
      <c r="EN73" s="165"/>
      <c r="EO73" s="164"/>
      <c r="EP73" s="166"/>
      <c r="EQ73" s="167"/>
      <c r="ER73" s="162"/>
      <c r="ES73" s="162"/>
      <c r="ET73" s="162"/>
      <c r="EU73" s="163"/>
      <c r="EV73" s="164"/>
      <c r="EW73" s="165"/>
      <c r="EX73" s="164"/>
      <c r="EY73" s="166"/>
      <c r="EZ73" s="167"/>
      <c r="FA73" s="162"/>
      <c r="FB73" s="162"/>
      <c r="FC73" s="162"/>
      <c r="FD73" s="163"/>
      <c r="FE73" s="164"/>
      <c r="FF73" s="165"/>
      <c r="FG73" s="164"/>
      <c r="FH73" s="166"/>
      <c r="FI73" s="167"/>
      <c r="FJ73" s="162"/>
      <c r="FK73" s="162"/>
      <c r="FL73" s="162"/>
      <c r="FM73" s="163"/>
      <c r="FN73" s="164"/>
      <c r="FO73" s="165"/>
      <c r="FP73" s="164"/>
      <c r="FQ73" s="166"/>
      <c r="FR73" s="167"/>
      <c r="FS73" s="162"/>
      <c r="FT73" s="162"/>
      <c r="FU73" s="162"/>
      <c r="FV73" s="163"/>
      <c r="FW73" s="164"/>
      <c r="FX73" s="165"/>
      <c r="FY73" s="164"/>
      <c r="FZ73" s="166"/>
      <c r="GA73" s="167"/>
      <c r="GB73" s="162"/>
      <c r="GC73" s="162"/>
      <c r="GD73" s="162"/>
      <c r="GE73" s="163"/>
      <c r="GF73" s="164"/>
      <c r="GG73" s="165"/>
      <c r="GH73" s="164"/>
      <c r="GI73" s="166"/>
      <c r="GJ73" s="167"/>
      <c r="GK73" s="162"/>
      <c r="GL73" s="162"/>
      <c r="GM73" s="162"/>
      <c r="GN73" s="163"/>
      <c r="GO73" s="164"/>
      <c r="GP73" s="165"/>
      <c r="GQ73" s="164"/>
      <c r="GR73" s="166"/>
      <c r="GS73" s="167"/>
      <c r="GT73" s="168"/>
      <c r="GU73" s="190"/>
      <c r="GV73" s="206"/>
      <c r="GW73" s="203"/>
      <c r="GX73" s="203"/>
      <c r="GY73" s="125"/>
      <c r="GZ73" s="93"/>
      <c r="HA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85"/>
      <c r="L74" s="106"/>
      <c r="M74" s="87"/>
      <c r="N74" s="204"/>
      <c r="O74" s="107"/>
      <c r="P74" s="153">
        <f t="shared" si="0"/>
        <v>0</v>
      </c>
      <c r="Q74" s="169"/>
      <c r="R74" s="169"/>
      <c r="S74" s="169"/>
      <c r="T74" s="45">
        <f t="shared" si="2"/>
        <v>0</v>
      </c>
      <c r="U74" s="205"/>
      <c r="V74" s="207"/>
      <c r="W74" s="208"/>
      <c r="X74" s="162"/>
      <c r="Y74" s="163"/>
      <c r="Z74" s="164"/>
      <c r="AA74" s="165"/>
      <c r="AB74" s="164"/>
      <c r="AC74" s="166"/>
      <c r="AD74" s="167"/>
      <c r="AE74" s="162"/>
      <c r="AF74" s="162"/>
      <c r="AG74" s="162"/>
      <c r="AH74" s="163"/>
      <c r="AI74" s="164"/>
      <c r="AJ74" s="165"/>
      <c r="AK74" s="164"/>
      <c r="AL74" s="166"/>
      <c r="AM74" s="167"/>
      <c r="AN74" s="162"/>
      <c r="AO74" s="162"/>
      <c r="AP74" s="162"/>
      <c r="AQ74" s="163"/>
      <c r="AR74" s="164"/>
      <c r="AS74" s="165"/>
      <c r="AT74" s="164"/>
      <c r="AU74" s="166"/>
      <c r="AV74" s="167"/>
      <c r="AW74" s="162"/>
      <c r="AX74" s="162"/>
      <c r="AY74" s="162"/>
      <c r="AZ74" s="163"/>
      <c r="BA74" s="164"/>
      <c r="BB74" s="165"/>
      <c r="BC74" s="164"/>
      <c r="BD74" s="166"/>
      <c r="BE74" s="167"/>
      <c r="BF74" s="162"/>
      <c r="BG74" s="162"/>
      <c r="BH74" s="162"/>
      <c r="BI74" s="163"/>
      <c r="BJ74" s="164"/>
      <c r="BK74" s="165"/>
      <c r="BL74" s="164"/>
      <c r="BM74" s="166"/>
      <c r="BN74" s="167"/>
      <c r="BO74" s="162"/>
      <c r="BP74" s="162"/>
      <c r="BQ74" s="162"/>
      <c r="BR74" s="163"/>
      <c r="BS74" s="164"/>
      <c r="BT74" s="165"/>
      <c r="BU74" s="164"/>
      <c r="BV74" s="166"/>
      <c r="BW74" s="167"/>
      <c r="BX74" s="162"/>
      <c r="BY74" s="162"/>
      <c r="BZ74" s="162"/>
      <c r="CA74" s="163"/>
      <c r="CB74" s="164"/>
      <c r="CC74" s="165"/>
      <c r="CD74" s="164"/>
      <c r="CE74" s="166"/>
      <c r="CF74" s="167"/>
      <c r="CG74" s="162"/>
      <c r="CH74" s="162"/>
      <c r="CI74" s="162"/>
      <c r="CJ74" s="163"/>
      <c r="CK74" s="164"/>
      <c r="CL74" s="165"/>
      <c r="CM74" s="164"/>
      <c r="CN74" s="166"/>
      <c r="CO74" s="167"/>
      <c r="CP74" s="162"/>
      <c r="CQ74" s="162"/>
      <c r="CR74" s="162"/>
      <c r="CS74" s="163"/>
      <c r="CT74" s="164"/>
      <c r="CU74" s="165"/>
      <c r="CV74" s="164"/>
      <c r="CW74" s="166"/>
      <c r="CX74" s="167"/>
      <c r="CY74" s="162"/>
      <c r="CZ74" s="162"/>
      <c r="DA74" s="162"/>
      <c r="DB74" s="163"/>
      <c r="DC74" s="164"/>
      <c r="DD74" s="165"/>
      <c r="DE74" s="164"/>
      <c r="DF74" s="166"/>
      <c r="DG74" s="167"/>
      <c r="DH74" s="162"/>
      <c r="DI74" s="162"/>
      <c r="DJ74" s="162"/>
      <c r="DK74" s="163"/>
      <c r="DL74" s="164"/>
      <c r="DM74" s="165"/>
      <c r="DN74" s="164"/>
      <c r="DO74" s="166"/>
      <c r="DP74" s="167"/>
      <c r="DQ74" s="162"/>
      <c r="DR74" s="162"/>
      <c r="DS74" s="162"/>
      <c r="DT74" s="163"/>
      <c r="DU74" s="164"/>
      <c r="DV74" s="165"/>
      <c r="DW74" s="164"/>
      <c r="DX74" s="166"/>
      <c r="DY74" s="167"/>
      <c r="DZ74" s="162"/>
      <c r="EA74" s="162"/>
      <c r="EB74" s="162"/>
      <c r="EC74" s="163"/>
      <c r="ED74" s="164"/>
      <c r="EE74" s="165"/>
      <c r="EF74" s="164"/>
      <c r="EG74" s="166"/>
      <c r="EH74" s="167"/>
      <c r="EI74" s="162"/>
      <c r="EJ74" s="162"/>
      <c r="EK74" s="162"/>
      <c r="EL74" s="163"/>
      <c r="EM74" s="164"/>
      <c r="EN74" s="165"/>
      <c r="EO74" s="164"/>
      <c r="EP74" s="166"/>
      <c r="EQ74" s="167"/>
      <c r="ER74" s="162"/>
      <c r="ES74" s="162"/>
      <c r="ET74" s="162"/>
      <c r="EU74" s="163"/>
      <c r="EV74" s="164"/>
      <c r="EW74" s="165"/>
      <c r="EX74" s="164"/>
      <c r="EY74" s="166"/>
      <c r="EZ74" s="167"/>
      <c r="FA74" s="162"/>
      <c r="FB74" s="162"/>
      <c r="FC74" s="162"/>
      <c r="FD74" s="163"/>
      <c r="FE74" s="164"/>
      <c r="FF74" s="165"/>
      <c r="FG74" s="164"/>
      <c r="FH74" s="166"/>
      <c r="FI74" s="167"/>
      <c r="FJ74" s="162"/>
      <c r="FK74" s="162"/>
      <c r="FL74" s="162"/>
      <c r="FM74" s="163"/>
      <c r="FN74" s="164"/>
      <c r="FO74" s="165"/>
      <c r="FP74" s="164"/>
      <c r="FQ74" s="166"/>
      <c r="FR74" s="167"/>
      <c r="FS74" s="162"/>
      <c r="FT74" s="162"/>
      <c r="FU74" s="162"/>
      <c r="FV74" s="163"/>
      <c r="FW74" s="164"/>
      <c r="FX74" s="165"/>
      <c r="FY74" s="164"/>
      <c r="FZ74" s="166"/>
      <c r="GA74" s="167"/>
      <c r="GB74" s="162"/>
      <c r="GC74" s="162"/>
      <c r="GD74" s="162"/>
      <c r="GE74" s="163"/>
      <c r="GF74" s="164"/>
      <c r="GG74" s="165"/>
      <c r="GH74" s="164"/>
      <c r="GI74" s="166"/>
      <c r="GJ74" s="167"/>
      <c r="GK74" s="162"/>
      <c r="GL74" s="162"/>
      <c r="GM74" s="162"/>
      <c r="GN74" s="163"/>
      <c r="GO74" s="164"/>
      <c r="GP74" s="165"/>
      <c r="GQ74" s="164"/>
      <c r="GR74" s="166"/>
      <c r="GS74" s="167"/>
      <c r="GT74" s="209"/>
      <c r="GU74" s="210"/>
      <c r="GV74" s="206"/>
      <c r="GW74" s="203"/>
      <c r="GX74" s="203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85"/>
      <c r="L75" s="106"/>
      <c r="M75" s="87"/>
      <c r="N75" s="204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205"/>
      <c r="V75" s="207"/>
      <c r="W75" s="211"/>
      <c r="X75" s="162"/>
      <c r="Y75" s="163"/>
      <c r="Z75" s="164"/>
      <c r="AA75" s="165"/>
      <c r="AB75" s="164"/>
      <c r="AC75" s="166"/>
      <c r="AD75" s="167"/>
      <c r="AE75" s="162"/>
      <c r="AF75" s="162"/>
      <c r="AG75" s="162"/>
      <c r="AH75" s="163"/>
      <c r="AI75" s="164"/>
      <c r="AJ75" s="165"/>
      <c r="AK75" s="164"/>
      <c r="AL75" s="166"/>
      <c r="AM75" s="167"/>
      <c r="AN75" s="162"/>
      <c r="AO75" s="162"/>
      <c r="AP75" s="162"/>
      <c r="AQ75" s="163"/>
      <c r="AR75" s="164"/>
      <c r="AS75" s="165"/>
      <c r="AT75" s="164"/>
      <c r="AU75" s="166"/>
      <c r="AV75" s="167"/>
      <c r="AW75" s="162"/>
      <c r="AX75" s="162"/>
      <c r="AY75" s="162"/>
      <c r="AZ75" s="163"/>
      <c r="BA75" s="164"/>
      <c r="BB75" s="165"/>
      <c r="BC75" s="164"/>
      <c r="BD75" s="166"/>
      <c r="BE75" s="167"/>
      <c r="BF75" s="162"/>
      <c r="BG75" s="162"/>
      <c r="BH75" s="162"/>
      <c r="BI75" s="163"/>
      <c r="BJ75" s="164"/>
      <c r="BK75" s="165"/>
      <c r="BL75" s="164"/>
      <c r="BM75" s="166"/>
      <c r="BN75" s="167"/>
      <c r="BO75" s="162"/>
      <c r="BP75" s="162"/>
      <c r="BQ75" s="162"/>
      <c r="BR75" s="163"/>
      <c r="BS75" s="164"/>
      <c r="BT75" s="165"/>
      <c r="BU75" s="164"/>
      <c r="BV75" s="166"/>
      <c r="BW75" s="167"/>
      <c r="BX75" s="162"/>
      <c r="BY75" s="162"/>
      <c r="BZ75" s="162"/>
      <c r="CA75" s="163"/>
      <c r="CB75" s="164"/>
      <c r="CC75" s="165"/>
      <c r="CD75" s="164"/>
      <c r="CE75" s="166"/>
      <c r="CF75" s="167"/>
      <c r="CG75" s="162"/>
      <c r="CH75" s="162"/>
      <c r="CI75" s="162"/>
      <c r="CJ75" s="163"/>
      <c r="CK75" s="164"/>
      <c r="CL75" s="165"/>
      <c r="CM75" s="164"/>
      <c r="CN75" s="166"/>
      <c r="CO75" s="167"/>
      <c r="CP75" s="162"/>
      <c r="CQ75" s="162"/>
      <c r="CR75" s="162"/>
      <c r="CS75" s="163"/>
      <c r="CT75" s="164"/>
      <c r="CU75" s="165"/>
      <c r="CV75" s="164"/>
      <c r="CW75" s="166"/>
      <c r="CX75" s="167"/>
      <c r="CY75" s="162"/>
      <c r="CZ75" s="162"/>
      <c r="DA75" s="162"/>
      <c r="DB75" s="163"/>
      <c r="DC75" s="164"/>
      <c r="DD75" s="165"/>
      <c r="DE75" s="164"/>
      <c r="DF75" s="166"/>
      <c r="DG75" s="167"/>
      <c r="DH75" s="162"/>
      <c r="DI75" s="162"/>
      <c r="DJ75" s="162"/>
      <c r="DK75" s="163"/>
      <c r="DL75" s="164"/>
      <c r="DM75" s="165"/>
      <c r="DN75" s="164"/>
      <c r="DO75" s="166"/>
      <c r="DP75" s="167"/>
      <c r="DQ75" s="162"/>
      <c r="DR75" s="162"/>
      <c r="DS75" s="162"/>
      <c r="DT75" s="163"/>
      <c r="DU75" s="164"/>
      <c r="DV75" s="165"/>
      <c r="DW75" s="164"/>
      <c r="DX75" s="166"/>
      <c r="DY75" s="167"/>
      <c r="DZ75" s="162"/>
      <c r="EA75" s="162"/>
      <c r="EB75" s="162"/>
      <c r="EC75" s="163"/>
      <c r="ED75" s="164"/>
      <c r="EE75" s="165"/>
      <c r="EF75" s="164"/>
      <c r="EG75" s="166"/>
      <c r="EH75" s="167"/>
      <c r="EI75" s="162"/>
      <c r="EJ75" s="162"/>
      <c r="EK75" s="162"/>
      <c r="EL75" s="163"/>
      <c r="EM75" s="164"/>
      <c r="EN75" s="165"/>
      <c r="EO75" s="164"/>
      <c r="EP75" s="166"/>
      <c r="EQ75" s="167"/>
      <c r="ER75" s="162"/>
      <c r="ES75" s="162"/>
      <c r="ET75" s="162"/>
      <c r="EU75" s="163"/>
      <c r="EV75" s="164"/>
      <c r="EW75" s="165"/>
      <c r="EX75" s="164"/>
      <c r="EY75" s="166"/>
      <c r="EZ75" s="167"/>
      <c r="FA75" s="162"/>
      <c r="FB75" s="162"/>
      <c r="FC75" s="162"/>
      <c r="FD75" s="163"/>
      <c r="FE75" s="164"/>
      <c r="FF75" s="165"/>
      <c r="FG75" s="164"/>
      <c r="FH75" s="166"/>
      <c r="FI75" s="167"/>
      <c r="FJ75" s="162"/>
      <c r="FK75" s="162"/>
      <c r="FL75" s="162"/>
      <c r="FM75" s="163"/>
      <c r="FN75" s="164"/>
      <c r="FO75" s="165"/>
      <c r="FP75" s="164"/>
      <c r="FQ75" s="166"/>
      <c r="FR75" s="167"/>
      <c r="FS75" s="162"/>
      <c r="FT75" s="162"/>
      <c r="FU75" s="162"/>
      <c r="FV75" s="163"/>
      <c r="FW75" s="164"/>
      <c r="FX75" s="165"/>
      <c r="FY75" s="164"/>
      <c r="FZ75" s="166"/>
      <c r="GA75" s="167"/>
      <c r="GB75" s="162"/>
      <c r="GC75" s="162"/>
      <c r="GD75" s="162"/>
      <c r="GE75" s="163"/>
      <c r="GF75" s="164"/>
      <c r="GG75" s="165"/>
      <c r="GH75" s="164"/>
      <c r="GI75" s="166"/>
      <c r="GJ75" s="167"/>
      <c r="GK75" s="162"/>
      <c r="GL75" s="162"/>
      <c r="GM75" s="162"/>
      <c r="GN75" s="163"/>
      <c r="GO75" s="164"/>
      <c r="GP75" s="165"/>
      <c r="GQ75" s="164"/>
      <c r="GR75" s="166"/>
      <c r="GS75" s="167"/>
      <c r="GT75" s="209"/>
      <c r="GU75" s="210"/>
      <c r="GV75" s="206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204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205"/>
      <c r="V76" s="207"/>
      <c r="W76" s="208"/>
      <c r="X76" s="162"/>
      <c r="Y76" s="163"/>
      <c r="Z76" s="164"/>
      <c r="AA76" s="165"/>
      <c r="AB76" s="164"/>
      <c r="AC76" s="166"/>
      <c r="AD76" s="167"/>
      <c r="AE76" s="162"/>
      <c r="AF76" s="162"/>
      <c r="AG76" s="162"/>
      <c r="AH76" s="163"/>
      <c r="AI76" s="164"/>
      <c r="AJ76" s="165"/>
      <c r="AK76" s="164"/>
      <c r="AL76" s="166"/>
      <c r="AM76" s="167"/>
      <c r="AN76" s="162"/>
      <c r="AO76" s="162"/>
      <c r="AP76" s="162"/>
      <c r="AQ76" s="163"/>
      <c r="AR76" s="164"/>
      <c r="AS76" s="165"/>
      <c r="AT76" s="164"/>
      <c r="AU76" s="166"/>
      <c r="AV76" s="167"/>
      <c r="AW76" s="162"/>
      <c r="AX76" s="162"/>
      <c r="AY76" s="162"/>
      <c r="AZ76" s="163"/>
      <c r="BA76" s="164"/>
      <c r="BB76" s="165"/>
      <c r="BC76" s="164"/>
      <c r="BD76" s="166"/>
      <c r="BE76" s="167"/>
      <c r="BF76" s="162"/>
      <c r="BG76" s="162"/>
      <c r="BH76" s="162"/>
      <c r="BI76" s="163"/>
      <c r="BJ76" s="164"/>
      <c r="BK76" s="165"/>
      <c r="BL76" s="164"/>
      <c r="BM76" s="166"/>
      <c r="BN76" s="167"/>
      <c r="BO76" s="162"/>
      <c r="BP76" s="162"/>
      <c r="BQ76" s="162"/>
      <c r="BR76" s="163"/>
      <c r="BS76" s="164"/>
      <c r="BT76" s="165"/>
      <c r="BU76" s="164"/>
      <c r="BV76" s="166"/>
      <c r="BW76" s="167"/>
      <c r="BX76" s="162"/>
      <c r="BY76" s="162"/>
      <c r="BZ76" s="162"/>
      <c r="CA76" s="163"/>
      <c r="CB76" s="164"/>
      <c r="CC76" s="165"/>
      <c r="CD76" s="164"/>
      <c r="CE76" s="166"/>
      <c r="CF76" s="167"/>
      <c r="CG76" s="162"/>
      <c r="CH76" s="162"/>
      <c r="CI76" s="162"/>
      <c r="CJ76" s="163"/>
      <c r="CK76" s="164"/>
      <c r="CL76" s="165"/>
      <c r="CM76" s="164"/>
      <c r="CN76" s="166"/>
      <c r="CO76" s="167"/>
      <c r="CP76" s="162"/>
      <c r="CQ76" s="162"/>
      <c r="CR76" s="162"/>
      <c r="CS76" s="163"/>
      <c r="CT76" s="164"/>
      <c r="CU76" s="165"/>
      <c r="CV76" s="164"/>
      <c r="CW76" s="166"/>
      <c r="CX76" s="167"/>
      <c r="CY76" s="162"/>
      <c r="CZ76" s="162"/>
      <c r="DA76" s="162"/>
      <c r="DB76" s="163"/>
      <c r="DC76" s="164"/>
      <c r="DD76" s="165"/>
      <c r="DE76" s="164"/>
      <c r="DF76" s="166"/>
      <c r="DG76" s="167"/>
      <c r="DH76" s="162"/>
      <c r="DI76" s="162"/>
      <c r="DJ76" s="162"/>
      <c r="DK76" s="163"/>
      <c r="DL76" s="164"/>
      <c r="DM76" s="165"/>
      <c r="DN76" s="164"/>
      <c r="DO76" s="166"/>
      <c r="DP76" s="167"/>
      <c r="DQ76" s="162"/>
      <c r="DR76" s="162"/>
      <c r="DS76" s="162"/>
      <c r="DT76" s="163"/>
      <c r="DU76" s="164"/>
      <c r="DV76" s="165"/>
      <c r="DW76" s="164"/>
      <c r="DX76" s="166"/>
      <c r="DY76" s="167"/>
      <c r="DZ76" s="162"/>
      <c r="EA76" s="162"/>
      <c r="EB76" s="162"/>
      <c r="EC76" s="163"/>
      <c r="ED76" s="164"/>
      <c r="EE76" s="165"/>
      <c r="EF76" s="164"/>
      <c r="EG76" s="166"/>
      <c r="EH76" s="167"/>
      <c r="EI76" s="162"/>
      <c r="EJ76" s="162"/>
      <c r="EK76" s="162"/>
      <c r="EL76" s="163"/>
      <c r="EM76" s="164"/>
      <c r="EN76" s="165"/>
      <c r="EO76" s="164"/>
      <c r="EP76" s="166"/>
      <c r="EQ76" s="167"/>
      <c r="ER76" s="162"/>
      <c r="ES76" s="162"/>
      <c r="ET76" s="162"/>
      <c r="EU76" s="163"/>
      <c r="EV76" s="164"/>
      <c r="EW76" s="165"/>
      <c r="EX76" s="164"/>
      <c r="EY76" s="166"/>
      <c r="EZ76" s="167"/>
      <c r="FA76" s="162"/>
      <c r="FB76" s="162"/>
      <c r="FC76" s="162"/>
      <c r="FD76" s="163"/>
      <c r="FE76" s="164"/>
      <c r="FF76" s="165"/>
      <c r="FG76" s="164"/>
      <c r="FH76" s="166"/>
      <c r="FI76" s="167"/>
      <c r="FJ76" s="162"/>
      <c r="FK76" s="162"/>
      <c r="FL76" s="162"/>
      <c r="FM76" s="163"/>
      <c r="FN76" s="164"/>
      <c r="FO76" s="165"/>
      <c r="FP76" s="164"/>
      <c r="FQ76" s="166"/>
      <c r="FR76" s="167"/>
      <c r="FS76" s="162"/>
      <c r="FT76" s="162"/>
      <c r="FU76" s="162"/>
      <c r="FV76" s="163"/>
      <c r="FW76" s="164"/>
      <c r="FX76" s="165"/>
      <c r="FY76" s="164"/>
      <c r="FZ76" s="166"/>
      <c r="GA76" s="167"/>
      <c r="GB76" s="162"/>
      <c r="GC76" s="162"/>
      <c r="GD76" s="162"/>
      <c r="GE76" s="163"/>
      <c r="GF76" s="164"/>
      <c r="GG76" s="165"/>
      <c r="GH76" s="164"/>
      <c r="GI76" s="166"/>
      <c r="GJ76" s="167"/>
      <c r="GK76" s="162"/>
      <c r="GL76" s="162"/>
      <c r="GM76" s="162"/>
      <c r="GN76" s="163"/>
      <c r="GO76" s="164"/>
      <c r="GP76" s="165"/>
      <c r="GQ76" s="164"/>
      <c r="GR76" s="166"/>
      <c r="GS76" s="167"/>
      <c r="GT76" s="209"/>
      <c r="GU76" s="210"/>
      <c r="GV76" s="206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207"/>
      <c r="W77" s="208"/>
      <c r="X77" s="212"/>
      <c r="Y77" s="213"/>
      <c r="Z77" s="214"/>
      <c r="AA77" s="215"/>
      <c r="AB77" s="214"/>
      <c r="AC77" s="216"/>
      <c r="AD77" s="217"/>
      <c r="AE77" s="212"/>
      <c r="AF77" s="212"/>
      <c r="AG77" s="212"/>
      <c r="AH77" s="213"/>
      <c r="AI77" s="214"/>
      <c r="AJ77" s="215"/>
      <c r="AK77" s="214"/>
      <c r="AL77" s="216"/>
      <c r="AM77" s="217"/>
      <c r="AN77" s="212"/>
      <c r="AO77" s="212"/>
      <c r="AP77" s="212"/>
      <c r="AQ77" s="213"/>
      <c r="AR77" s="214"/>
      <c r="AS77" s="215"/>
      <c r="AT77" s="214"/>
      <c r="AU77" s="216"/>
      <c r="AV77" s="217"/>
      <c r="AW77" s="212"/>
      <c r="AX77" s="212"/>
      <c r="AY77" s="212"/>
      <c r="AZ77" s="213"/>
      <c r="BA77" s="214"/>
      <c r="BB77" s="215"/>
      <c r="BC77" s="214"/>
      <c r="BD77" s="216"/>
      <c r="BE77" s="217"/>
      <c r="BF77" s="212"/>
      <c r="BG77" s="212"/>
      <c r="BH77" s="212"/>
      <c r="BI77" s="213"/>
      <c r="BJ77" s="214"/>
      <c r="BK77" s="215"/>
      <c r="BL77" s="214"/>
      <c r="BM77" s="216"/>
      <c r="BN77" s="217"/>
      <c r="BO77" s="212"/>
      <c r="BP77" s="212"/>
      <c r="BQ77" s="212"/>
      <c r="BR77" s="213"/>
      <c r="BS77" s="214"/>
      <c r="BT77" s="215"/>
      <c r="BU77" s="214"/>
      <c r="BV77" s="216"/>
      <c r="BW77" s="217"/>
      <c r="BX77" s="212"/>
      <c r="BY77" s="212"/>
      <c r="BZ77" s="212"/>
      <c r="CA77" s="213"/>
      <c r="CB77" s="214"/>
      <c r="CC77" s="215"/>
      <c r="CD77" s="214"/>
      <c r="CE77" s="216"/>
      <c r="CF77" s="217"/>
      <c r="CG77" s="212"/>
      <c r="CH77" s="212"/>
      <c r="CI77" s="212"/>
      <c r="CJ77" s="213"/>
      <c r="CK77" s="214"/>
      <c r="CL77" s="215"/>
      <c r="CM77" s="214"/>
      <c r="CN77" s="216"/>
      <c r="CO77" s="217"/>
      <c r="CP77" s="212"/>
      <c r="CQ77" s="212"/>
      <c r="CR77" s="212"/>
      <c r="CS77" s="213"/>
      <c r="CT77" s="214"/>
      <c r="CU77" s="215"/>
      <c r="CV77" s="214"/>
      <c r="CW77" s="216"/>
      <c r="CX77" s="217"/>
      <c r="CY77" s="212"/>
      <c r="CZ77" s="212"/>
      <c r="DA77" s="212"/>
      <c r="DB77" s="213"/>
      <c r="DC77" s="214"/>
      <c r="DD77" s="215"/>
      <c r="DE77" s="214"/>
      <c r="DF77" s="216"/>
      <c r="DG77" s="217"/>
      <c r="DH77" s="212"/>
      <c r="DI77" s="212"/>
      <c r="DJ77" s="212"/>
      <c r="DK77" s="213"/>
      <c r="DL77" s="214"/>
      <c r="DM77" s="215"/>
      <c r="DN77" s="214"/>
      <c r="DO77" s="216"/>
      <c r="DP77" s="217"/>
      <c r="DQ77" s="212"/>
      <c r="DR77" s="212"/>
      <c r="DS77" s="212"/>
      <c r="DT77" s="213"/>
      <c r="DU77" s="214"/>
      <c r="DV77" s="215"/>
      <c r="DW77" s="214"/>
      <c r="DX77" s="216"/>
      <c r="DY77" s="217"/>
      <c r="DZ77" s="212"/>
      <c r="EA77" s="212"/>
      <c r="EB77" s="212"/>
      <c r="EC77" s="213"/>
      <c r="ED77" s="214"/>
      <c r="EE77" s="215"/>
      <c r="EF77" s="214"/>
      <c r="EG77" s="216"/>
      <c r="EH77" s="217"/>
      <c r="EI77" s="212"/>
      <c r="EJ77" s="212"/>
      <c r="EK77" s="212"/>
      <c r="EL77" s="213"/>
      <c r="EM77" s="214"/>
      <c r="EN77" s="215"/>
      <c r="EO77" s="214"/>
      <c r="EP77" s="216"/>
      <c r="EQ77" s="217"/>
      <c r="ER77" s="212"/>
      <c r="ES77" s="212"/>
      <c r="ET77" s="212"/>
      <c r="EU77" s="213"/>
      <c r="EV77" s="214"/>
      <c r="EW77" s="215"/>
      <c r="EX77" s="214"/>
      <c r="EY77" s="216"/>
      <c r="EZ77" s="217"/>
      <c r="FA77" s="212"/>
      <c r="FB77" s="212"/>
      <c r="FC77" s="212"/>
      <c r="FD77" s="213"/>
      <c r="FE77" s="214"/>
      <c r="FF77" s="215"/>
      <c r="FG77" s="214"/>
      <c r="FH77" s="216"/>
      <c r="FI77" s="217"/>
      <c r="FJ77" s="212"/>
      <c r="FK77" s="212"/>
      <c r="FL77" s="212"/>
      <c r="FM77" s="213"/>
      <c r="FN77" s="214"/>
      <c r="FO77" s="215"/>
      <c r="FP77" s="214"/>
      <c r="FQ77" s="216"/>
      <c r="FR77" s="217"/>
      <c r="FS77" s="212"/>
      <c r="FT77" s="212"/>
      <c r="FU77" s="212"/>
      <c r="FV77" s="213"/>
      <c r="FW77" s="214"/>
      <c r="FX77" s="215"/>
      <c r="FY77" s="214"/>
      <c r="FZ77" s="216"/>
      <c r="GA77" s="217"/>
      <c r="GB77" s="212"/>
      <c r="GC77" s="212"/>
      <c r="GD77" s="212"/>
      <c r="GE77" s="213"/>
      <c r="GF77" s="214"/>
      <c r="GG77" s="215"/>
      <c r="GH77" s="214"/>
      <c r="GI77" s="216"/>
      <c r="GJ77" s="217"/>
      <c r="GK77" s="212"/>
      <c r="GL77" s="212"/>
      <c r="GM77" s="212"/>
      <c r="GN77" s="213"/>
      <c r="GO77" s="214"/>
      <c r="GP77" s="215"/>
      <c r="GQ77" s="214"/>
      <c r="GR77" s="216"/>
      <c r="GS77" s="217"/>
      <c r="GT77" s="209"/>
      <c r="GU77" s="21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18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19"/>
      <c r="X78" s="212"/>
      <c r="Y78" s="213"/>
      <c r="Z78" s="214"/>
      <c r="AA78" s="215"/>
      <c r="AB78" s="214"/>
      <c r="AC78" s="216"/>
      <c r="AD78" s="217"/>
      <c r="AE78" s="212"/>
      <c r="AF78" s="212"/>
      <c r="AG78" s="212"/>
      <c r="AH78" s="213"/>
      <c r="AI78" s="214"/>
      <c r="AJ78" s="215"/>
      <c r="AK78" s="214"/>
      <c r="AL78" s="216"/>
      <c r="AM78" s="217"/>
      <c r="AN78" s="212"/>
      <c r="AO78" s="212"/>
      <c r="AP78" s="212"/>
      <c r="AQ78" s="213"/>
      <c r="AR78" s="214"/>
      <c r="AS78" s="215"/>
      <c r="AT78" s="214"/>
      <c r="AU78" s="216"/>
      <c r="AV78" s="217"/>
      <c r="AW78" s="212"/>
      <c r="AX78" s="212"/>
      <c r="AY78" s="212"/>
      <c r="AZ78" s="213"/>
      <c r="BA78" s="214"/>
      <c r="BB78" s="215"/>
      <c r="BC78" s="214"/>
      <c r="BD78" s="216"/>
      <c r="BE78" s="217"/>
      <c r="BF78" s="212"/>
      <c r="BG78" s="212"/>
      <c r="BH78" s="212"/>
      <c r="BI78" s="213"/>
      <c r="BJ78" s="214"/>
      <c r="BK78" s="215"/>
      <c r="BL78" s="214"/>
      <c r="BM78" s="216"/>
      <c r="BN78" s="217"/>
      <c r="BO78" s="212"/>
      <c r="BP78" s="212"/>
      <c r="BQ78" s="212"/>
      <c r="BR78" s="213"/>
      <c r="BS78" s="214"/>
      <c r="BT78" s="215"/>
      <c r="BU78" s="214"/>
      <c r="BV78" s="216"/>
      <c r="BW78" s="217"/>
      <c r="BX78" s="212"/>
      <c r="BY78" s="212"/>
      <c r="BZ78" s="212"/>
      <c r="CA78" s="213"/>
      <c r="CB78" s="214"/>
      <c r="CC78" s="215"/>
      <c r="CD78" s="214"/>
      <c r="CE78" s="216"/>
      <c r="CF78" s="217"/>
      <c r="CG78" s="212"/>
      <c r="CH78" s="212"/>
      <c r="CI78" s="212"/>
      <c r="CJ78" s="213"/>
      <c r="CK78" s="214"/>
      <c r="CL78" s="215"/>
      <c r="CM78" s="214"/>
      <c r="CN78" s="216"/>
      <c r="CO78" s="217"/>
      <c r="CP78" s="212"/>
      <c r="CQ78" s="212"/>
      <c r="CR78" s="212"/>
      <c r="CS78" s="213"/>
      <c r="CT78" s="214"/>
      <c r="CU78" s="215"/>
      <c r="CV78" s="214"/>
      <c r="CW78" s="216"/>
      <c r="CX78" s="217"/>
      <c r="CY78" s="212"/>
      <c r="CZ78" s="212"/>
      <c r="DA78" s="212"/>
      <c r="DB78" s="213"/>
      <c r="DC78" s="214"/>
      <c r="DD78" s="215"/>
      <c r="DE78" s="214"/>
      <c r="DF78" s="216"/>
      <c r="DG78" s="217"/>
      <c r="DH78" s="212"/>
      <c r="DI78" s="212"/>
      <c r="DJ78" s="212"/>
      <c r="DK78" s="213"/>
      <c r="DL78" s="214"/>
      <c r="DM78" s="215"/>
      <c r="DN78" s="214"/>
      <c r="DO78" s="216"/>
      <c r="DP78" s="217"/>
      <c r="DQ78" s="212"/>
      <c r="DR78" s="212"/>
      <c r="DS78" s="212"/>
      <c r="DT78" s="213"/>
      <c r="DU78" s="214"/>
      <c r="DV78" s="215"/>
      <c r="DW78" s="214"/>
      <c r="DX78" s="216"/>
      <c r="DY78" s="217"/>
      <c r="DZ78" s="212"/>
      <c r="EA78" s="212"/>
      <c r="EB78" s="212"/>
      <c r="EC78" s="213"/>
      <c r="ED78" s="214"/>
      <c r="EE78" s="215"/>
      <c r="EF78" s="214"/>
      <c r="EG78" s="216"/>
      <c r="EH78" s="217"/>
      <c r="EI78" s="212"/>
      <c r="EJ78" s="212"/>
      <c r="EK78" s="212"/>
      <c r="EL78" s="213"/>
      <c r="EM78" s="214"/>
      <c r="EN78" s="215"/>
      <c r="EO78" s="214"/>
      <c r="EP78" s="216"/>
      <c r="EQ78" s="217"/>
      <c r="ER78" s="212"/>
      <c r="ES78" s="212"/>
      <c r="ET78" s="212"/>
      <c r="EU78" s="213"/>
      <c r="EV78" s="214"/>
      <c r="EW78" s="215"/>
      <c r="EX78" s="214"/>
      <c r="EY78" s="216"/>
      <c r="EZ78" s="217"/>
      <c r="FA78" s="212"/>
      <c r="FB78" s="212"/>
      <c r="FC78" s="212"/>
      <c r="FD78" s="213"/>
      <c r="FE78" s="214"/>
      <c r="FF78" s="215"/>
      <c r="FG78" s="214"/>
      <c r="FH78" s="216"/>
      <c r="FI78" s="217"/>
      <c r="FJ78" s="212"/>
      <c r="FK78" s="212"/>
      <c r="FL78" s="212"/>
      <c r="FM78" s="213"/>
      <c r="FN78" s="214"/>
      <c r="FO78" s="215"/>
      <c r="FP78" s="214"/>
      <c r="FQ78" s="216"/>
      <c r="FR78" s="217"/>
      <c r="FS78" s="212"/>
      <c r="FT78" s="212"/>
      <c r="FU78" s="212"/>
      <c r="FV78" s="213"/>
      <c r="FW78" s="214"/>
      <c r="FX78" s="215"/>
      <c r="FY78" s="214"/>
      <c r="FZ78" s="216"/>
      <c r="GA78" s="217"/>
      <c r="GB78" s="212"/>
      <c r="GC78" s="212"/>
      <c r="GD78" s="212"/>
      <c r="GE78" s="213"/>
      <c r="GF78" s="214"/>
      <c r="GG78" s="215"/>
      <c r="GH78" s="214"/>
      <c r="GI78" s="216"/>
      <c r="GJ78" s="217"/>
      <c r="GK78" s="212"/>
      <c r="GL78" s="212"/>
      <c r="GM78" s="212"/>
      <c r="GN78" s="213"/>
      <c r="GO78" s="214"/>
      <c r="GP78" s="215"/>
      <c r="GQ78" s="214"/>
      <c r="GR78" s="216"/>
      <c r="GS78" s="217"/>
      <c r="GT78" s="209"/>
      <c r="GU78" s="210"/>
      <c r="GV78" s="206"/>
      <c r="GW78" s="101"/>
      <c r="GX78" s="101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88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199"/>
      <c r="V79" s="92"/>
      <c r="W79" s="93"/>
      <c r="X79" s="105"/>
      <c r="Y79" s="220"/>
      <c r="Z79" s="221"/>
      <c r="AA79" s="222"/>
      <c r="AB79" s="221"/>
      <c r="AC79" s="223"/>
      <c r="AD79" s="224"/>
      <c r="AE79" s="105"/>
      <c r="AF79" s="105"/>
      <c r="AG79" s="105"/>
      <c r="AH79" s="220"/>
      <c r="AI79" s="221"/>
      <c r="AJ79" s="222"/>
      <c r="AK79" s="221"/>
      <c r="AL79" s="223"/>
      <c r="AM79" s="224"/>
      <c r="AN79" s="105"/>
      <c r="AO79" s="105"/>
      <c r="AP79" s="105"/>
      <c r="AQ79" s="220"/>
      <c r="AR79" s="221"/>
      <c r="AS79" s="222"/>
      <c r="AT79" s="221"/>
      <c r="AU79" s="223"/>
      <c r="AV79" s="224"/>
      <c r="AW79" s="105"/>
      <c r="AX79" s="105"/>
      <c r="AY79" s="105"/>
      <c r="AZ79" s="220"/>
      <c r="BA79" s="221"/>
      <c r="BB79" s="222"/>
      <c r="BC79" s="221"/>
      <c r="BD79" s="223"/>
      <c r="BE79" s="224"/>
      <c r="BF79" s="105"/>
      <c r="BG79" s="105"/>
      <c r="BH79" s="105"/>
      <c r="BI79" s="220"/>
      <c r="BJ79" s="221"/>
      <c r="BK79" s="222"/>
      <c r="BL79" s="221"/>
      <c r="BM79" s="223"/>
      <c r="BN79" s="224"/>
      <c r="BO79" s="105"/>
      <c r="BP79" s="105"/>
      <c r="BQ79" s="105"/>
      <c r="BR79" s="220"/>
      <c r="BS79" s="221"/>
      <c r="BT79" s="222"/>
      <c r="BU79" s="221"/>
      <c r="BV79" s="223"/>
      <c r="BW79" s="224"/>
      <c r="BX79" s="105"/>
      <c r="BY79" s="105"/>
      <c r="BZ79" s="105"/>
      <c r="CA79" s="220"/>
      <c r="CB79" s="221"/>
      <c r="CC79" s="222"/>
      <c r="CD79" s="221"/>
      <c r="CE79" s="223"/>
      <c r="CF79" s="224"/>
      <c r="CG79" s="105"/>
      <c r="CH79" s="105"/>
      <c r="CI79" s="105"/>
      <c r="CJ79" s="220"/>
      <c r="CK79" s="221"/>
      <c r="CL79" s="222"/>
      <c r="CM79" s="221"/>
      <c r="CN79" s="223"/>
      <c r="CO79" s="224"/>
      <c r="CP79" s="105"/>
      <c r="CQ79" s="105"/>
      <c r="CR79" s="105"/>
      <c r="CS79" s="220"/>
      <c r="CT79" s="221"/>
      <c r="CU79" s="222"/>
      <c r="CV79" s="221"/>
      <c r="CW79" s="223"/>
      <c r="CX79" s="224"/>
      <c r="CY79" s="105"/>
      <c r="CZ79" s="105"/>
      <c r="DA79" s="105"/>
      <c r="DB79" s="220"/>
      <c r="DC79" s="221"/>
      <c r="DD79" s="222"/>
      <c r="DE79" s="221"/>
      <c r="DF79" s="223"/>
      <c r="DG79" s="224"/>
      <c r="DH79" s="105"/>
      <c r="DI79" s="105"/>
      <c r="DJ79" s="105"/>
      <c r="DK79" s="220"/>
      <c r="DL79" s="221"/>
      <c r="DM79" s="222"/>
      <c r="DN79" s="221"/>
      <c r="DO79" s="223"/>
      <c r="DP79" s="224"/>
      <c r="DQ79" s="105"/>
      <c r="DR79" s="105"/>
      <c r="DS79" s="105"/>
      <c r="DT79" s="220"/>
      <c r="DU79" s="221"/>
      <c r="DV79" s="222"/>
      <c r="DW79" s="221"/>
      <c r="DX79" s="223"/>
      <c r="DY79" s="224"/>
      <c r="DZ79" s="105"/>
      <c r="EA79" s="105"/>
      <c r="EB79" s="105"/>
      <c r="EC79" s="220"/>
      <c r="ED79" s="221"/>
      <c r="EE79" s="222"/>
      <c r="EF79" s="221"/>
      <c r="EG79" s="223"/>
      <c r="EH79" s="224"/>
      <c r="EI79" s="105"/>
      <c r="EJ79" s="105"/>
      <c r="EK79" s="105"/>
      <c r="EL79" s="220"/>
      <c r="EM79" s="221"/>
      <c r="EN79" s="222"/>
      <c r="EO79" s="221"/>
      <c r="EP79" s="223"/>
      <c r="EQ79" s="224"/>
      <c r="ER79" s="105"/>
      <c r="ES79" s="105"/>
      <c r="ET79" s="105"/>
      <c r="EU79" s="220"/>
      <c r="EV79" s="221"/>
      <c r="EW79" s="222"/>
      <c r="EX79" s="221"/>
      <c r="EY79" s="223"/>
      <c r="EZ79" s="224"/>
      <c r="FA79" s="105"/>
      <c r="FB79" s="105"/>
      <c r="FC79" s="105"/>
      <c r="FD79" s="220"/>
      <c r="FE79" s="221"/>
      <c r="FF79" s="222"/>
      <c r="FG79" s="221"/>
      <c r="FH79" s="223"/>
      <c r="FI79" s="224"/>
      <c r="FJ79" s="105"/>
      <c r="FK79" s="105"/>
      <c r="FL79" s="105"/>
      <c r="FM79" s="220"/>
      <c r="FN79" s="221"/>
      <c r="FO79" s="222"/>
      <c r="FP79" s="221"/>
      <c r="FQ79" s="223"/>
      <c r="FR79" s="224"/>
      <c r="FS79" s="105"/>
      <c r="FT79" s="105"/>
      <c r="FU79" s="105"/>
      <c r="FV79" s="220"/>
      <c r="FW79" s="221"/>
      <c r="FX79" s="222"/>
      <c r="FY79" s="221"/>
      <c r="FZ79" s="223"/>
      <c r="GA79" s="224"/>
      <c r="GB79" s="105"/>
      <c r="GC79" s="105"/>
      <c r="GD79" s="105"/>
      <c r="GE79" s="220"/>
      <c r="GF79" s="221"/>
      <c r="GG79" s="222"/>
      <c r="GH79" s="221"/>
      <c r="GI79" s="223"/>
      <c r="GJ79" s="224"/>
      <c r="GK79" s="105"/>
      <c r="GL79" s="105"/>
      <c r="GM79" s="105"/>
      <c r="GN79" s="220"/>
      <c r="GO79" s="221"/>
      <c r="GP79" s="222"/>
      <c r="GQ79" s="221"/>
      <c r="GR79" s="223"/>
      <c r="GS79" s="224"/>
      <c r="GT79" s="101"/>
      <c r="GU79" s="99"/>
      <c r="GV79" s="225"/>
      <c r="GW79" s="101"/>
      <c r="GX79" s="101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88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199"/>
      <c r="V80" s="92"/>
      <c r="W80" s="93"/>
      <c r="X80" s="105"/>
      <c r="Y80" s="220"/>
      <c r="Z80" s="221"/>
      <c r="AA80" s="222"/>
      <c r="AB80" s="221"/>
      <c r="AC80" s="223"/>
      <c r="AD80" s="224"/>
      <c r="AE80" s="105"/>
      <c r="AF80" s="105"/>
      <c r="AG80" s="105"/>
      <c r="AH80" s="220"/>
      <c r="AI80" s="221"/>
      <c r="AJ80" s="222"/>
      <c r="AK80" s="221"/>
      <c r="AL80" s="223"/>
      <c r="AM80" s="224"/>
      <c r="AN80" s="105"/>
      <c r="AO80" s="105"/>
      <c r="AP80" s="105"/>
      <c r="AQ80" s="220"/>
      <c r="AR80" s="221"/>
      <c r="AS80" s="222"/>
      <c r="AT80" s="221"/>
      <c r="AU80" s="223"/>
      <c r="AV80" s="224"/>
      <c r="AW80" s="105"/>
      <c r="AX80" s="105"/>
      <c r="AY80" s="105"/>
      <c r="AZ80" s="220"/>
      <c r="BA80" s="221"/>
      <c r="BB80" s="222"/>
      <c r="BC80" s="221"/>
      <c r="BD80" s="223"/>
      <c r="BE80" s="224"/>
      <c r="BF80" s="105"/>
      <c r="BG80" s="105"/>
      <c r="BH80" s="105"/>
      <c r="BI80" s="220"/>
      <c r="BJ80" s="221"/>
      <c r="BK80" s="222"/>
      <c r="BL80" s="221"/>
      <c r="BM80" s="223"/>
      <c r="BN80" s="224"/>
      <c r="BO80" s="105"/>
      <c r="BP80" s="105"/>
      <c r="BQ80" s="105"/>
      <c r="BR80" s="220"/>
      <c r="BS80" s="221"/>
      <c r="BT80" s="222"/>
      <c r="BU80" s="221"/>
      <c r="BV80" s="223"/>
      <c r="BW80" s="224"/>
      <c r="BX80" s="105"/>
      <c r="BY80" s="105"/>
      <c r="BZ80" s="105"/>
      <c r="CA80" s="220"/>
      <c r="CB80" s="221"/>
      <c r="CC80" s="222"/>
      <c r="CD80" s="221"/>
      <c r="CE80" s="223"/>
      <c r="CF80" s="224"/>
      <c r="CG80" s="105"/>
      <c r="CH80" s="105"/>
      <c r="CI80" s="105"/>
      <c r="CJ80" s="220"/>
      <c r="CK80" s="221"/>
      <c r="CL80" s="222"/>
      <c r="CM80" s="221"/>
      <c r="CN80" s="223"/>
      <c r="CO80" s="224"/>
      <c r="CP80" s="105"/>
      <c r="CQ80" s="105"/>
      <c r="CR80" s="105"/>
      <c r="CS80" s="220"/>
      <c r="CT80" s="221"/>
      <c r="CU80" s="222"/>
      <c r="CV80" s="221"/>
      <c r="CW80" s="223"/>
      <c r="CX80" s="224"/>
      <c r="CY80" s="105"/>
      <c r="CZ80" s="105"/>
      <c r="DA80" s="105"/>
      <c r="DB80" s="220"/>
      <c r="DC80" s="221"/>
      <c r="DD80" s="222"/>
      <c r="DE80" s="221"/>
      <c r="DF80" s="223"/>
      <c r="DG80" s="224"/>
      <c r="DH80" s="105"/>
      <c r="DI80" s="105"/>
      <c r="DJ80" s="105"/>
      <c r="DK80" s="220"/>
      <c r="DL80" s="221"/>
      <c r="DM80" s="222"/>
      <c r="DN80" s="221"/>
      <c r="DO80" s="223"/>
      <c r="DP80" s="224"/>
      <c r="DQ80" s="105"/>
      <c r="DR80" s="105"/>
      <c r="DS80" s="105"/>
      <c r="DT80" s="220"/>
      <c r="DU80" s="221"/>
      <c r="DV80" s="222"/>
      <c r="DW80" s="221"/>
      <c r="DX80" s="223"/>
      <c r="DY80" s="224"/>
      <c r="DZ80" s="105"/>
      <c r="EA80" s="105"/>
      <c r="EB80" s="105"/>
      <c r="EC80" s="220"/>
      <c r="ED80" s="221"/>
      <c r="EE80" s="222"/>
      <c r="EF80" s="221"/>
      <c r="EG80" s="223"/>
      <c r="EH80" s="224"/>
      <c r="EI80" s="105"/>
      <c r="EJ80" s="105"/>
      <c r="EK80" s="105"/>
      <c r="EL80" s="220"/>
      <c r="EM80" s="221"/>
      <c r="EN80" s="222"/>
      <c r="EO80" s="221"/>
      <c r="EP80" s="223"/>
      <c r="EQ80" s="224"/>
      <c r="ER80" s="105"/>
      <c r="ES80" s="105"/>
      <c r="ET80" s="105"/>
      <c r="EU80" s="220"/>
      <c r="EV80" s="221"/>
      <c r="EW80" s="222"/>
      <c r="EX80" s="221"/>
      <c r="EY80" s="223"/>
      <c r="EZ80" s="224"/>
      <c r="FA80" s="105"/>
      <c r="FB80" s="105"/>
      <c r="FC80" s="105"/>
      <c r="FD80" s="220"/>
      <c r="FE80" s="221"/>
      <c r="FF80" s="222"/>
      <c r="FG80" s="221"/>
      <c r="FH80" s="223"/>
      <c r="FI80" s="224"/>
      <c r="FJ80" s="105"/>
      <c r="FK80" s="105"/>
      <c r="FL80" s="105"/>
      <c r="FM80" s="220"/>
      <c r="FN80" s="221"/>
      <c r="FO80" s="222"/>
      <c r="FP80" s="221"/>
      <c r="FQ80" s="223"/>
      <c r="FR80" s="224"/>
      <c r="FS80" s="105"/>
      <c r="FT80" s="105"/>
      <c r="FU80" s="105"/>
      <c r="FV80" s="220"/>
      <c r="FW80" s="221"/>
      <c r="FX80" s="222"/>
      <c r="FY80" s="221"/>
      <c r="FZ80" s="223"/>
      <c r="GA80" s="224"/>
      <c r="GB80" s="105"/>
      <c r="GC80" s="105"/>
      <c r="GD80" s="105"/>
      <c r="GE80" s="220"/>
      <c r="GF80" s="221"/>
      <c r="GG80" s="222"/>
      <c r="GH80" s="221"/>
      <c r="GI80" s="223"/>
      <c r="GJ80" s="224"/>
      <c r="GK80" s="105"/>
      <c r="GL80" s="105"/>
      <c r="GM80" s="105"/>
      <c r="GN80" s="220"/>
      <c r="GO80" s="221"/>
      <c r="GP80" s="222"/>
      <c r="GQ80" s="221"/>
      <c r="GR80" s="223"/>
      <c r="GS80" s="224"/>
      <c r="GT80" s="101"/>
      <c r="GU80" s="99"/>
      <c r="GV80" s="225"/>
      <c r="GW80" s="101"/>
      <c r="GX80" s="101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88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199"/>
      <c r="V81" s="92"/>
      <c r="W81" s="93"/>
      <c r="X81" s="105"/>
      <c r="Y81" s="220"/>
      <c r="Z81" s="221"/>
      <c r="AA81" s="222"/>
      <c r="AB81" s="221"/>
      <c r="AC81" s="223"/>
      <c r="AD81" s="224"/>
      <c r="AE81" s="105"/>
      <c r="AF81" s="105"/>
      <c r="AG81" s="105"/>
      <c r="AH81" s="220"/>
      <c r="AI81" s="221"/>
      <c r="AJ81" s="222"/>
      <c r="AK81" s="221"/>
      <c r="AL81" s="223"/>
      <c r="AM81" s="224"/>
      <c r="AN81" s="105"/>
      <c r="AO81" s="105"/>
      <c r="AP81" s="105"/>
      <c r="AQ81" s="220"/>
      <c r="AR81" s="221"/>
      <c r="AS81" s="222"/>
      <c r="AT81" s="221"/>
      <c r="AU81" s="223"/>
      <c r="AV81" s="224"/>
      <c r="AW81" s="105"/>
      <c r="AX81" s="105"/>
      <c r="AY81" s="105"/>
      <c r="AZ81" s="220"/>
      <c r="BA81" s="221"/>
      <c r="BB81" s="222"/>
      <c r="BC81" s="221"/>
      <c r="BD81" s="223"/>
      <c r="BE81" s="224"/>
      <c r="BF81" s="105"/>
      <c r="BG81" s="105"/>
      <c r="BH81" s="105"/>
      <c r="BI81" s="220"/>
      <c r="BJ81" s="221"/>
      <c r="BK81" s="222"/>
      <c r="BL81" s="221"/>
      <c r="BM81" s="223"/>
      <c r="BN81" s="224"/>
      <c r="BO81" s="105"/>
      <c r="BP81" s="105"/>
      <c r="BQ81" s="105"/>
      <c r="BR81" s="220"/>
      <c r="BS81" s="221"/>
      <c r="BT81" s="222"/>
      <c r="BU81" s="221"/>
      <c r="BV81" s="223"/>
      <c r="BW81" s="224"/>
      <c r="BX81" s="105"/>
      <c r="BY81" s="105"/>
      <c r="BZ81" s="105"/>
      <c r="CA81" s="220"/>
      <c r="CB81" s="221"/>
      <c r="CC81" s="222"/>
      <c r="CD81" s="221"/>
      <c r="CE81" s="223"/>
      <c r="CF81" s="224"/>
      <c r="CG81" s="105"/>
      <c r="CH81" s="105"/>
      <c r="CI81" s="105"/>
      <c r="CJ81" s="220"/>
      <c r="CK81" s="221"/>
      <c r="CL81" s="222"/>
      <c r="CM81" s="221"/>
      <c r="CN81" s="223"/>
      <c r="CO81" s="224"/>
      <c r="CP81" s="105"/>
      <c r="CQ81" s="105"/>
      <c r="CR81" s="105"/>
      <c r="CS81" s="220"/>
      <c r="CT81" s="221"/>
      <c r="CU81" s="222"/>
      <c r="CV81" s="221"/>
      <c r="CW81" s="223"/>
      <c r="CX81" s="224"/>
      <c r="CY81" s="105"/>
      <c r="CZ81" s="105"/>
      <c r="DA81" s="105"/>
      <c r="DB81" s="220"/>
      <c r="DC81" s="221"/>
      <c r="DD81" s="222"/>
      <c r="DE81" s="221"/>
      <c r="DF81" s="223"/>
      <c r="DG81" s="224"/>
      <c r="DH81" s="105"/>
      <c r="DI81" s="105"/>
      <c r="DJ81" s="105"/>
      <c r="DK81" s="220"/>
      <c r="DL81" s="221"/>
      <c r="DM81" s="222"/>
      <c r="DN81" s="221"/>
      <c r="DO81" s="223"/>
      <c r="DP81" s="224"/>
      <c r="DQ81" s="105"/>
      <c r="DR81" s="105"/>
      <c r="DS81" s="105"/>
      <c r="DT81" s="220"/>
      <c r="DU81" s="221"/>
      <c r="DV81" s="222"/>
      <c r="DW81" s="221"/>
      <c r="DX81" s="223"/>
      <c r="DY81" s="224"/>
      <c r="DZ81" s="105"/>
      <c r="EA81" s="105"/>
      <c r="EB81" s="105"/>
      <c r="EC81" s="220"/>
      <c r="ED81" s="221"/>
      <c r="EE81" s="222"/>
      <c r="EF81" s="221"/>
      <c r="EG81" s="223"/>
      <c r="EH81" s="224"/>
      <c r="EI81" s="105"/>
      <c r="EJ81" s="105"/>
      <c r="EK81" s="105"/>
      <c r="EL81" s="220"/>
      <c r="EM81" s="221"/>
      <c r="EN81" s="222"/>
      <c r="EO81" s="221"/>
      <c r="EP81" s="223"/>
      <c r="EQ81" s="224"/>
      <c r="ER81" s="105"/>
      <c r="ES81" s="105"/>
      <c r="ET81" s="105"/>
      <c r="EU81" s="220"/>
      <c r="EV81" s="221"/>
      <c r="EW81" s="222"/>
      <c r="EX81" s="221"/>
      <c r="EY81" s="223"/>
      <c r="EZ81" s="224"/>
      <c r="FA81" s="105"/>
      <c r="FB81" s="105"/>
      <c r="FC81" s="105"/>
      <c r="FD81" s="220"/>
      <c r="FE81" s="221"/>
      <c r="FF81" s="222"/>
      <c r="FG81" s="221"/>
      <c r="FH81" s="223"/>
      <c r="FI81" s="224"/>
      <c r="FJ81" s="105"/>
      <c r="FK81" s="105"/>
      <c r="FL81" s="105"/>
      <c r="FM81" s="220"/>
      <c r="FN81" s="221"/>
      <c r="FO81" s="222"/>
      <c r="FP81" s="221"/>
      <c r="FQ81" s="223"/>
      <c r="FR81" s="224"/>
      <c r="FS81" s="105"/>
      <c r="FT81" s="105"/>
      <c r="FU81" s="105"/>
      <c r="FV81" s="220"/>
      <c r="FW81" s="221"/>
      <c r="FX81" s="222"/>
      <c r="FY81" s="221"/>
      <c r="FZ81" s="223"/>
      <c r="GA81" s="224"/>
      <c r="GB81" s="105"/>
      <c r="GC81" s="105"/>
      <c r="GD81" s="105"/>
      <c r="GE81" s="220"/>
      <c r="GF81" s="221"/>
      <c r="GG81" s="222"/>
      <c r="GH81" s="221"/>
      <c r="GI81" s="223"/>
      <c r="GJ81" s="224"/>
      <c r="GK81" s="105"/>
      <c r="GL81" s="105"/>
      <c r="GM81" s="105"/>
      <c r="GN81" s="220"/>
      <c r="GO81" s="221"/>
      <c r="GP81" s="222"/>
      <c r="GQ81" s="221"/>
      <c r="GR81" s="223"/>
      <c r="GS81" s="224"/>
      <c r="GT81" s="226"/>
      <c r="GU81" s="99"/>
      <c r="GV81" s="225"/>
      <c r="GW81" s="101"/>
      <c r="GX81" s="101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8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199"/>
      <c r="V82" s="92"/>
      <c r="W82" s="93"/>
      <c r="X82" s="105"/>
      <c r="Y82" s="220"/>
      <c r="Z82" s="221"/>
      <c r="AA82" s="222"/>
      <c r="AB82" s="221"/>
      <c r="AC82" s="223"/>
      <c r="AD82" s="224"/>
      <c r="AE82" s="105"/>
      <c r="AF82" s="105"/>
      <c r="AG82" s="105"/>
      <c r="AH82" s="220"/>
      <c r="AI82" s="221"/>
      <c r="AJ82" s="222"/>
      <c r="AK82" s="221"/>
      <c r="AL82" s="223"/>
      <c r="AM82" s="224"/>
      <c r="AN82" s="105"/>
      <c r="AO82" s="105"/>
      <c r="AP82" s="105"/>
      <c r="AQ82" s="220"/>
      <c r="AR82" s="221"/>
      <c r="AS82" s="222"/>
      <c r="AT82" s="221"/>
      <c r="AU82" s="223"/>
      <c r="AV82" s="224"/>
      <c r="AW82" s="105"/>
      <c r="AX82" s="105"/>
      <c r="AY82" s="105"/>
      <c r="AZ82" s="220"/>
      <c r="BA82" s="221"/>
      <c r="BB82" s="222"/>
      <c r="BC82" s="221"/>
      <c r="BD82" s="223"/>
      <c r="BE82" s="224"/>
      <c r="BF82" s="105"/>
      <c r="BG82" s="105"/>
      <c r="BH82" s="105"/>
      <c r="BI82" s="220"/>
      <c r="BJ82" s="221"/>
      <c r="BK82" s="222"/>
      <c r="BL82" s="221"/>
      <c r="BM82" s="223"/>
      <c r="BN82" s="224"/>
      <c r="BO82" s="105"/>
      <c r="BP82" s="105"/>
      <c r="BQ82" s="105"/>
      <c r="BR82" s="220"/>
      <c r="BS82" s="221"/>
      <c r="BT82" s="222"/>
      <c r="BU82" s="221"/>
      <c r="BV82" s="223"/>
      <c r="BW82" s="224"/>
      <c r="BX82" s="105"/>
      <c r="BY82" s="105"/>
      <c r="BZ82" s="105"/>
      <c r="CA82" s="220"/>
      <c r="CB82" s="221"/>
      <c r="CC82" s="222"/>
      <c r="CD82" s="221"/>
      <c r="CE82" s="223"/>
      <c r="CF82" s="224"/>
      <c r="CG82" s="105"/>
      <c r="CH82" s="105"/>
      <c r="CI82" s="105"/>
      <c r="CJ82" s="220"/>
      <c r="CK82" s="221"/>
      <c r="CL82" s="222"/>
      <c r="CM82" s="221"/>
      <c r="CN82" s="223"/>
      <c r="CO82" s="224"/>
      <c r="CP82" s="105"/>
      <c r="CQ82" s="105"/>
      <c r="CR82" s="105"/>
      <c r="CS82" s="220"/>
      <c r="CT82" s="221"/>
      <c r="CU82" s="222"/>
      <c r="CV82" s="221"/>
      <c r="CW82" s="223"/>
      <c r="CX82" s="224"/>
      <c r="CY82" s="105"/>
      <c r="CZ82" s="105"/>
      <c r="DA82" s="105"/>
      <c r="DB82" s="220"/>
      <c r="DC82" s="221"/>
      <c r="DD82" s="222"/>
      <c r="DE82" s="221"/>
      <c r="DF82" s="223"/>
      <c r="DG82" s="224"/>
      <c r="DH82" s="105"/>
      <c r="DI82" s="105"/>
      <c r="DJ82" s="105"/>
      <c r="DK82" s="220"/>
      <c r="DL82" s="221"/>
      <c r="DM82" s="222"/>
      <c r="DN82" s="221"/>
      <c r="DO82" s="223"/>
      <c r="DP82" s="224"/>
      <c r="DQ82" s="105"/>
      <c r="DR82" s="105"/>
      <c r="DS82" s="105"/>
      <c r="DT82" s="220"/>
      <c r="DU82" s="221"/>
      <c r="DV82" s="222"/>
      <c r="DW82" s="221"/>
      <c r="DX82" s="223"/>
      <c r="DY82" s="224"/>
      <c r="DZ82" s="105"/>
      <c r="EA82" s="105"/>
      <c r="EB82" s="105"/>
      <c r="EC82" s="220"/>
      <c r="ED82" s="221"/>
      <c r="EE82" s="222"/>
      <c r="EF82" s="221"/>
      <c r="EG82" s="223"/>
      <c r="EH82" s="224"/>
      <c r="EI82" s="105"/>
      <c r="EJ82" s="105"/>
      <c r="EK82" s="105"/>
      <c r="EL82" s="220"/>
      <c r="EM82" s="221"/>
      <c r="EN82" s="222"/>
      <c r="EO82" s="221"/>
      <c r="EP82" s="223"/>
      <c r="EQ82" s="224"/>
      <c r="ER82" s="105"/>
      <c r="ES82" s="105"/>
      <c r="ET82" s="105"/>
      <c r="EU82" s="220"/>
      <c r="EV82" s="221"/>
      <c r="EW82" s="222"/>
      <c r="EX82" s="221"/>
      <c r="EY82" s="223"/>
      <c r="EZ82" s="224"/>
      <c r="FA82" s="105"/>
      <c r="FB82" s="105"/>
      <c r="FC82" s="105"/>
      <c r="FD82" s="220"/>
      <c r="FE82" s="221"/>
      <c r="FF82" s="222"/>
      <c r="FG82" s="221"/>
      <c r="FH82" s="223"/>
      <c r="FI82" s="224"/>
      <c r="FJ82" s="105"/>
      <c r="FK82" s="105"/>
      <c r="FL82" s="105"/>
      <c r="FM82" s="220"/>
      <c r="FN82" s="221"/>
      <c r="FO82" s="222"/>
      <c r="FP82" s="221"/>
      <c r="FQ82" s="223"/>
      <c r="FR82" s="224"/>
      <c r="FS82" s="105"/>
      <c r="FT82" s="105"/>
      <c r="FU82" s="105"/>
      <c r="FV82" s="220"/>
      <c r="FW82" s="221"/>
      <c r="FX82" s="222"/>
      <c r="FY82" s="221"/>
      <c r="FZ82" s="223"/>
      <c r="GA82" s="224"/>
      <c r="GB82" s="105"/>
      <c r="GC82" s="105"/>
      <c r="GD82" s="105"/>
      <c r="GE82" s="220"/>
      <c r="GF82" s="221"/>
      <c r="GG82" s="222"/>
      <c r="GH82" s="221"/>
      <c r="GI82" s="223"/>
      <c r="GJ82" s="224"/>
      <c r="GK82" s="105"/>
      <c r="GL82" s="105"/>
      <c r="GM82" s="105"/>
      <c r="GN82" s="220"/>
      <c r="GO82" s="221"/>
      <c r="GP82" s="222"/>
      <c r="GQ82" s="221"/>
      <c r="GR82" s="223"/>
      <c r="GS82" s="224"/>
      <c r="GT82" s="226"/>
      <c r="GU82" s="99"/>
      <c r="GV82" s="225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226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226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ref="P85:P87" si="7">O85-L85</f>
        <v>0</v>
      </c>
      <c r="Q85" s="169"/>
      <c r="R85" s="169"/>
      <c r="S85" s="169"/>
      <c r="T85" s="45">
        <f t="shared" si="2"/>
        <v>0</v>
      </c>
      <c r="U85" s="199"/>
      <c r="V85" s="227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228"/>
      <c r="O86" s="107"/>
      <c r="P86" s="153">
        <f t="shared" si="7"/>
        <v>0</v>
      </c>
      <c r="Q86" s="169"/>
      <c r="R86" s="169"/>
      <c r="S86" s="169"/>
      <c r="T86" s="45">
        <f t="shared" si="2"/>
        <v>0</v>
      </c>
      <c r="U86" s="199"/>
      <c r="V86" s="227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229"/>
      <c r="K87" s="85"/>
      <c r="L87" s="106"/>
      <c r="M87" s="87"/>
      <c r="N87" s="230"/>
      <c r="O87" s="107"/>
      <c r="P87" s="153">
        <f t="shared" si="7"/>
        <v>0</v>
      </c>
      <c r="Q87" s="169"/>
      <c r="R87" s="169"/>
      <c r="S87" s="169"/>
      <c r="T87" s="45">
        <f t="shared" ref="T87:T94" si="8">Q87*O87</f>
        <v>0</v>
      </c>
      <c r="U87" s="199"/>
      <c r="V87" s="227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231"/>
      <c r="GZ87" s="232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233"/>
      <c r="K88" s="234"/>
      <c r="L88" s="235"/>
      <c r="M88" s="236"/>
      <c r="N88" s="237"/>
      <c r="O88" s="89"/>
      <c r="P88" s="89"/>
      <c r="Q88" s="238"/>
      <c r="R88" s="238"/>
      <c r="S88" s="238"/>
      <c r="T88" s="45">
        <f t="shared" si="8"/>
        <v>0</v>
      </c>
      <c r="U88" s="239"/>
      <c r="V88" s="240"/>
      <c r="W88" s="241"/>
      <c r="X88" s="242"/>
      <c r="Y88" s="243"/>
      <c r="Z88" s="244"/>
      <c r="AA88" s="245"/>
      <c r="AB88" s="244"/>
      <c r="AC88" s="246"/>
      <c r="AD88" s="247"/>
      <c r="AE88" s="248"/>
      <c r="AF88" s="242"/>
      <c r="AG88" s="249"/>
      <c r="AH88" s="243"/>
      <c r="AI88" s="244"/>
      <c r="AJ88" s="245"/>
      <c r="AK88" s="250"/>
      <c r="AL88" s="246"/>
      <c r="AM88" s="247"/>
      <c r="AN88" s="248"/>
      <c r="AO88" s="242"/>
      <c r="AP88" s="249"/>
      <c r="AQ88" s="243"/>
      <c r="AR88" s="244"/>
      <c r="AS88" s="245"/>
      <c r="AT88" s="244"/>
      <c r="AU88" s="246"/>
      <c r="AV88" s="247"/>
      <c r="AW88" s="248"/>
      <c r="AX88" s="242"/>
      <c r="AY88" s="249"/>
      <c r="AZ88" s="243"/>
      <c r="BA88" s="244"/>
      <c r="BB88" s="245"/>
      <c r="BC88" s="250"/>
      <c r="BD88" s="246"/>
      <c r="BE88" s="247"/>
      <c r="BF88" s="248"/>
      <c r="BG88" s="242"/>
      <c r="BH88" s="249"/>
      <c r="BI88" s="243"/>
      <c r="BJ88" s="244"/>
      <c r="BK88" s="245"/>
      <c r="BL88" s="250"/>
      <c r="BM88" s="246"/>
      <c r="BN88" s="247"/>
      <c r="BO88" s="248"/>
      <c r="BP88" s="242"/>
      <c r="BQ88" s="249"/>
      <c r="BR88" s="243"/>
      <c r="BS88" s="244"/>
      <c r="BT88" s="245"/>
      <c r="BU88" s="244"/>
      <c r="BV88" s="246"/>
      <c r="BW88" s="247"/>
      <c r="BX88" s="248"/>
      <c r="BY88" s="242"/>
      <c r="BZ88" s="249"/>
      <c r="CA88" s="243"/>
      <c r="CB88" s="244"/>
      <c r="CC88" s="245"/>
      <c r="CD88" s="244"/>
      <c r="CE88" s="246"/>
      <c r="CF88" s="247"/>
      <c r="CG88" s="248"/>
      <c r="CH88" s="242"/>
      <c r="CI88" s="249"/>
      <c r="CJ88" s="243"/>
      <c r="CK88" s="244"/>
      <c r="CL88" s="245"/>
      <c r="CM88" s="244"/>
      <c r="CN88" s="246"/>
      <c r="CO88" s="247"/>
      <c r="CP88" s="248"/>
      <c r="CQ88" s="242"/>
      <c r="CR88" s="249"/>
      <c r="CS88" s="243"/>
      <c r="CT88" s="244"/>
      <c r="CU88" s="251"/>
      <c r="CV88" s="250"/>
      <c r="CW88" s="252"/>
      <c r="CX88" s="247"/>
      <c r="CY88" s="248"/>
      <c r="CZ88" s="242"/>
      <c r="DA88" s="249"/>
      <c r="DB88" s="243"/>
      <c r="DC88" s="244"/>
      <c r="DD88" s="245"/>
      <c r="DE88" s="244"/>
      <c r="DF88" s="246"/>
      <c r="DG88" s="247"/>
      <c r="DH88" s="248"/>
      <c r="DI88" s="242"/>
      <c r="DJ88" s="249"/>
      <c r="DK88" s="243"/>
      <c r="DL88" s="244"/>
      <c r="DM88" s="251"/>
      <c r="DN88" s="250"/>
      <c r="DO88" s="252"/>
      <c r="DP88" s="247"/>
      <c r="DQ88" s="248"/>
      <c r="DR88" s="242"/>
      <c r="DS88" s="249"/>
      <c r="DT88" s="243"/>
      <c r="DU88" s="244"/>
      <c r="DV88" s="245"/>
      <c r="DW88" s="244"/>
      <c r="DX88" s="246"/>
      <c r="DY88" s="247"/>
      <c r="DZ88" s="248"/>
      <c r="EA88" s="242"/>
      <c r="EB88" s="249"/>
      <c r="EC88" s="243"/>
      <c r="ED88" s="244"/>
      <c r="EE88" s="251"/>
      <c r="EF88" s="250"/>
      <c r="EG88" s="252"/>
      <c r="EH88" s="247"/>
      <c r="EI88" s="248"/>
      <c r="EJ88" s="242"/>
      <c r="EK88" s="249"/>
      <c r="EL88" s="243"/>
      <c r="EM88" s="244"/>
      <c r="EN88" s="251"/>
      <c r="EO88" s="250"/>
      <c r="EP88" s="252"/>
      <c r="EQ88" s="247"/>
      <c r="ER88" s="248"/>
      <c r="ES88" s="242"/>
      <c r="ET88" s="249"/>
      <c r="EU88" s="243"/>
      <c r="EV88" s="244"/>
      <c r="EW88" s="245"/>
      <c r="EX88" s="244"/>
      <c r="EY88" s="246"/>
      <c r="EZ88" s="247"/>
      <c r="FA88" s="248"/>
      <c r="FB88" s="242"/>
      <c r="FC88" s="249"/>
      <c r="FD88" s="243"/>
      <c r="FE88" s="244"/>
      <c r="FF88" s="245"/>
      <c r="FG88" s="244"/>
      <c r="FH88" s="246"/>
      <c r="FI88" s="247"/>
      <c r="FJ88" s="248"/>
      <c r="FK88" s="242"/>
      <c r="FL88" s="249"/>
      <c r="FM88" s="243"/>
      <c r="FN88" s="244"/>
      <c r="FO88" s="245"/>
      <c r="FP88" s="244"/>
      <c r="FQ88" s="246"/>
      <c r="FR88" s="247"/>
      <c r="FS88" s="248"/>
      <c r="FT88" s="242"/>
      <c r="FU88" s="249"/>
      <c r="FV88" s="243"/>
      <c r="FW88" s="244"/>
      <c r="FX88" s="245"/>
      <c r="FY88" s="244"/>
      <c r="FZ88" s="246"/>
      <c r="GA88" s="247"/>
      <c r="GB88" s="248"/>
      <c r="GC88" s="242"/>
      <c r="GD88" s="249"/>
      <c r="GE88" s="243"/>
      <c r="GF88" s="244"/>
      <c r="GG88" s="245"/>
      <c r="GH88" s="244"/>
      <c r="GI88" s="246"/>
      <c r="GJ88" s="247"/>
      <c r="GK88" s="248"/>
      <c r="GL88" s="242"/>
      <c r="GM88" s="249"/>
      <c r="GN88" s="243"/>
      <c r="GO88" s="244"/>
      <c r="GP88" s="245"/>
      <c r="GQ88" s="244"/>
      <c r="GR88" s="246"/>
      <c r="GS88" s="247"/>
      <c r="GT88" s="253"/>
      <c r="GU88" s="142"/>
      <c r="GV88" s="254"/>
      <c r="GW88" s="82"/>
      <c r="GX88" s="82"/>
      <c r="GY88" s="255"/>
      <c r="GZ88" s="256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233"/>
      <c r="K89" s="234"/>
      <c r="L89" s="235"/>
      <c r="M89" s="236"/>
      <c r="N89" s="257"/>
      <c r="O89" s="89"/>
      <c r="P89" s="89"/>
      <c r="Q89" s="238"/>
      <c r="R89" s="238"/>
      <c r="S89" s="238"/>
      <c r="T89" s="45">
        <f t="shared" si="8"/>
        <v>0</v>
      </c>
      <c r="U89" s="239"/>
      <c r="V89" s="240"/>
      <c r="W89" s="241"/>
      <c r="X89" s="242"/>
      <c r="Y89" s="243"/>
      <c r="Z89" s="244"/>
      <c r="AA89" s="245"/>
      <c r="AB89" s="244"/>
      <c r="AC89" s="246"/>
      <c r="AD89" s="247"/>
      <c r="AE89" s="248"/>
      <c r="AF89" s="242"/>
      <c r="AG89" s="249"/>
      <c r="AH89" s="243"/>
      <c r="AI89" s="244"/>
      <c r="AJ89" s="245"/>
      <c r="AK89" s="250"/>
      <c r="AL89" s="246"/>
      <c r="AM89" s="247"/>
      <c r="AN89" s="248"/>
      <c r="AO89" s="242"/>
      <c r="AP89" s="249"/>
      <c r="AQ89" s="243"/>
      <c r="AR89" s="244"/>
      <c r="AS89" s="245"/>
      <c r="AT89" s="244"/>
      <c r="AU89" s="246"/>
      <c r="AV89" s="247"/>
      <c r="AW89" s="248"/>
      <c r="AX89" s="242"/>
      <c r="AY89" s="249"/>
      <c r="AZ89" s="243"/>
      <c r="BA89" s="244"/>
      <c r="BB89" s="245"/>
      <c r="BC89" s="250"/>
      <c r="BD89" s="246"/>
      <c r="BE89" s="247"/>
      <c r="BF89" s="248"/>
      <c r="BG89" s="242"/>
      <c r="BH89" s="249"/>
      <c r="BI89" s="243"/>
      <c r="BJ89" s="244"/>
      <c r="BK89" s="245"/>
      <c r="BL89" s="250"/>
      <c r="BM89" s="246"/>
      <c r="BN89" s="247"/>
      <c r="BO89" s="248"/>
      <c r="BP89" s="242"/>
      <c r="BQ89" s="249"/>
      <c r="BR89" s="243"/>
      <c r="BS89" s="244"/>
      <c r="BT89" s="245"/>
      <c r="BU89" s="244"/>
      <c r="BV89" s="246"/>
      <c r="BW89" s="247"/>
      <c r="BX89" s="248"/>
      <c r="BY89" s="242"/>
      <c r="BZ89" s="249"/>
      <c r="CA89" s="243"/>
      <c r="CB89" s="244"/>
      <c r="CC89" s="245"/>
      <c r="CD89" s="244"/>
      <c r="CE89" s="246"/>
      <c r="CF89" s="247"/>
      <c r="CG89" s="248"/>
      <c r="CH89" s="242"/>
      <c r="CI89" s="249"/>
      <c r="CJ89" s="243"/>
      <c r="CK89" s="244"/>
      <c r="CL89" s="245"/>
      <c r="CM89" s="244"/>
      <c r="CN89" s="246"/>
      <c r="CO89" s="247"/>
      <c r="CP89" s="248"/>
      <c r="CQ89" s="242"/>
      <c r="CR89" s="249"/>
      <c r="CS89" s="243"/>
      <c r="CT89" s="244"/>
      <c r="CU89" s="251"/>
      <c r="CV89" s="250"/>
      <c r="CW89" s="252"/>
      <c r="CX89" s="247"/>
      <c r="CY89" s="248"/>
      <c r="CZ89" s="242"/>
      <c r="DA89" s="249"/>
      <c r="DB89" s="243"/>
      <c r="DC89" s="244"/>
      <c r="DD89" s="245"/>
      <c r="DE89" s="244"/>
      <c r="DF89" s="246"/>
      <c r="DG89" s="247"/>
      <c r="DH89" s="248"/>
      <c r="DI89" s="242"/>
      <c r="DJ89" s="249"/>
      <c r="DK89" s="243"/>
      <c r="DL89" s="244"/>
      <c r="DM89" s="251"/>
      <c r="DN89" s="250"/>
      <c r="DO89" s="252"/>
      <c r="DP89" s="247"/>
      <c r="DQ89" s="248"/>
      <c r="DR89" s="242"/>
      <c r="DS89" s="249"/>
      <c r="DT89" s="243"/>
      <c r="DU89" s="244"/>
      <c r="DV89" s="245"/>
      <c r="DW89" s="244"/>
      <c r="DX89" s="246"/>
      <c r="DY89" s="247"/>
      <c r="DZ89" s="248"/>
      <c r="EA89" s="242"/>
      <c r="EB89" s="249"/>
      <c r="EC89" s="243"/>
      <c r="ED89" s="244"/>
      <c r="EE89" s="251"/>
      <c r="EF89" s="250"/>
      <c r="EG89" s="252"/>
      <c r="EH89" s="247"/>
      <c r="EI89" s="248"/>
      <c r="EJ89" s="242"/>
      <c r="EK89" s="249"/>
      <c r="EL89" s="243"/>
      <c r="EM89" s="244"/>
      <c r="EN89" s="251"/>
      <c r="EO89" s="250"/>
      <c r="EP89" s="252"/>
      <c r="EQ89" s="247"/>
      <c r="ER89" s="248"/>
      <c r="ES89" s="242"/>
      <c r="ET89" s="249"/>
      <c r="EU89" s="243"/>
      <c r="EV89" s="244"/>
      <c r="EW89" s="245"/>
      <c r="EX89" s="244"/>
      <c r="EY89" s="246"/>
      <c r="EZ89" s="247"/>
      <c r="FA89" s="248"/>
      <c r="FB89" s="242"/>
      <c r="FC89" s="249"/>
      <c r="FD89" s="243"/>
      <c r="FE89" s="244"/>
      <c r="FF89" s="245"/>
      <c r="FG89" s="244"/>
      <c r="FH89" s="246"/>
      <c r="FI89" s="247"/>
      <c r="FJ89" s="248"/>
      <c r="FK89" s="242"/>
      <c r="FL89" s="249"/>
      <c r="FM89" s="243"/>
      <c r="FN89" s="244"/>
      <c r="FO89" s="245"/>
      <c r="FP89" s="244"/>
      <c r="FQ89" s="246"/>
      <c r="FR89" s="247"/>
      <c r="FS89" s="248"/>
      <c r="FT89" s="242"/>
      <c r="FU89" s="249"/>
      <c r="FV89" s="243"/>
      <c r="FW89" s="244"/>
      <c r="FX89" s="245"/>
      <c r="FY89" s="244"/>
      <c r="FZ89" s="246"/>
      <c r="GA89" s="247"/>
      <c r="GB89" s="248"/>
      <c r="GC89" s="242"/>
      <c r="GD89" s="249"/>
      <c r="GE89" s="243"/>
      <c r="GF89" s="244"/>
      <c r="GG89" s="245"/>
      <c r="GH89" s="244"/>
      <c r="GI89" s="246"/>
      <c r="GJ89" s="247"/>
      <c r="GK89" s="248"/>
      <c r="GL89" s="242"/>
      <c r="GM89" s="249"/>
      <c r="GN89" s="243"/>
      <c r="GO89" s="244"/>
      <c r="GP89" s="245"/>
      <c r="GQ89" s="244"/>
      <c r="GR89" s="246"/>
      <c r="GS89" s="247"/>
      <c r="GT89" s="253"/>
      <c r="GU89" s="142"/>
      <c r="GV89" s="254"/>
      <c r="GW89" s="82"/>
      <c r="GX89" s="82"/>
      <c r="GY89" s="255"/>
      <c r="GZ89" s="256"/>
    </row>
    <row r="90" spans="1:209" ht="16.5" thickBot="1" x14ac:dyDescent="0.3">
      <c r="A90"/>
      <c r="B90" s="118"/>
      <c r="C90" s="118"/>
      <c r="D90" s="41"/>
      <c r="E90" s="42"/>
      <c r="F90" s="43"/>
      <c r="G90" s="44"/>
      <c r="H90" s="45"/>
      <c r="I90" s="46"/>
      <c r="J90" s="233"/>
      <c r="K90" s="234"/>
      <c r="L90" s="235"/>
      <c r="M90" s="236"/>
      <c r="N90" s="257"/>
      <c r="O90" s="258"/>
      <c r="P90" s="89"/>
      <c r="Q90" s="238"/>
      <c r="R90" s="238"/>
      <c r="S90" s="238"/>
      <c r="T90" s="45">
        <f t="shared" si="8"/>
        <v>0</v>
      </c>
      <c r="U90" s="239"/>
      <c r="V90" s="240"/>
      <c r="W90" s="241"/>
      <c r="X90" s="242"/>
      <c r="Y90" s="243"/>
      <c r="Z90" s="244"/>
      <c r="AA90" s="245"/>
      <c r="AB90" s="244"/>
      <c r="AC90" s="246"/>
      <c r="AD90" s="247"/>
      <c r="AE90" s="248"/>
      <c r="AF90" s="242"/>
      <c r="AG90" s="249"/>
      <c r="AH90" s="243"/>
      <c r="AI90" s="244"/>
      <c r="AJ90" s="245"/>
      <c r="AK90" s="250"/>
      <c r="AL90" s="246"/>
      <c r="AM90" s="247"/>
      <c r="AN90" s="248"/>
      <c r="AO90" s="242"/>
      <c r="AP90" s="249"/>
      <c r="AQ90" s="243"/>
      <c r="AR90" s="244"/>
      <c r="AS90" s="245"/>
      <c r="AT90" s="244"/>
      <c r="AU90" s="246"/>
      <c r="AV90" s="247"/>
      <c r="AW90" s="248"/>
      <c r="AX90" s="242"/>
      <c r="AY90" s="249"/>
      <c r="AZ90" s="243"/>
      <c r="BA90" s="244"/>
      <c r="BB90" s="245"/>
      <c r="BC90" s="250"/>
      <c r="BD90" s="246"/>
      <c r="BE90" s="247"/>
      <c r="BF90" s="248"/>
      <c r="BG90" s="242"/>
      <c r="BH90" s="249"/>
      <c r="BI90" s="243"/>
      <c r="BJ90" s="244"/>
      <c r="BK90" s="245"/>
      <c r="BL90" s="250"/>
      <c r="BM90" s="246"/>
      <c r="BN90" s="247"/>
      <c r="BO90" s="248"/>
      <c r="BP90" s="242"/>
      <c r="BQ90" s="249"/>
      <c r="BR90" s="243"/>
      <c r="BS90" s="244"/>
      <c r="BT90" s="245"/>
      <c r="BU90" s="244"/>
      <c r="BV90" s="246"/>
      <c r="BW90" s="247"/>
      <c r="BX90" s="248"/>
      <c r="BY90" s="242"/>
      <c r="BZ90" s="249"/>
      <c r="CA90" s="243"/>
      <c r="CB90" s="244"/>
      <c r="CC90" s="245"/>
      <c r="CD90" s="244"/>
      <c r="CE90" s="246"/>
      <c r="CF90" s="247"/>
      <c r="CG90" s="248"/>
      <c r="CH90" s="242"/>
      <c r="CI90" s="249"/>
      <c r="CJ90" s="243"/>
      <c r="CK90" s="244"/>
      <c r="CL90" s="245"/>
      <c r="CM90" s="244"/>
      <c r="CN90" s="246"/>
      <c r="CO90" s="247"/>
      <c r="CP90" s="248"/>
      <c r="CQ90" s="242"/>
      <c r="CR90" s="249"/>
      <c r="CS90" s="243"/>
      <c r="CT90" s="244"/>
      <c r="CU90" s="251"/>
      <c r="CV90" s="250"/>
      <c r="CW90" s="252"/>
      <c r="CX90" s="247"/>
      <c r="CY90" s="248"/>
      <c r="CZ90" s="242"/>
      <c r="DA90" s="249"/>
      <c r="DB90" s="243"/>
      <c r="DC90" s="244"/>
      <c r="DD90" s="245"/>
      <c r="DE90" s="244"/>
      <c r="DF90" s="246"/>
      <c r="DG90" s="247"/>
      <c r="DH90" s="248"/>
      <c r="DI90" s="242"/>
      <c r="DJ90" s="249"/>
      <c r="DK90" s="243"/>
      <c r="DL90" s="244"/>
      <c r="DM90" s="251"/>
      <c r="DN90" s="250"/>
      <c r="DO90" s="252"/>
      <c r="DP90" s="247"/>
      <c r="DQ90" s="248"/>
      <c r="DR90" s="242"/>
      <c r="DS90" s="249"/>
      <c r="DT90" s="243"/>
      <c r="DU90" s="244"/>
      <c r="DV90" s="245"/>
      <c r="DW90" s="244"/>
      <c r="DX90" s="246"/>
      <c r="DY90" s="247"/>
      <c r="DZ90" s="248"/>
      <c r="EA90" s="242"/>
      <c r="EB90" s="249"/>
      <c r="EC90" s="243"/>
      <c r="ED90" s="244"/>
      <c r="EE90" s="251"/>
      <c r="EF90" s="250"/>
      <c r="EG90" s="252"/>
      <c r="EH90" s="247"/>
      <c r="EI90" s="248"/>
      <c r="EJ90" s="242"/>
      <c r="EK90" s="249"/>
      <c r="EL90" s="243"/>
      <c r="EM90" s="244"/>
      <c r="EN90" s="251"/>
      <c r="EO90" s="250"/>
      <c r="EP90" s="252"/>
      <c r="EQ90" s="247"/>
      <c r="ER90" s="248"/>
      <c r="ES90" s="242"/>
      <c r="ET90" s="249"/>
      <c r="EU90" s="243"/>
      <c r="EV90" s="244"/>
      <c r="EW90" s="245"/>
      <c r="EX90" s="244"/>
      <c r="EY90" s="246"/>
      <c r="EZ90" s="247"/>
      <c r="FA90" s="248"/>
      <c r="FB90" s="242"/>
      <c r="FC90" s="249"/>
      <c r="FD90" s="243"/>
      <c r="FE90" s="244"/>
      <c r="FF90" s="245"/>
      <c r="FG90" s="244"/>
      <c r="FH90" s="246"/>
      <c r="FI90" s="247"/>
      <c r="FJ90" s="248"/>
      <c r="FK90" s="242"/>
      <c r="FL90" s="249"/>
      <c r="FM90" s="243"/>
      <c r="FN90" s="244"/>
      <c r="FO90" s="245"/>
      <c r="FP90" s="244"/>
      <c r="FQ90" s="246"/>
      <c r="FR90" s="247"/>
      <c r="FS90" s="248"/>
      <c r="FT90" s="242"/>
      <c r="FU90" s="249"/>
      <c r="FV90" s="243"/>
      <c r="FW90" s="244"/>
      <c r="FX90" s="245"/>
      <c r="FY90" s="244"/>
      <c r="FZ90" s="246"/>
      <c r="GA90" s="247"/>
      <c r="GB90" s="248"/>
      <c r="GC90" s="242"/>
      <c r="GD90" s="249"/>
      <c r="GE90" s="243"/>
      <c r="GF90" s="244"/>
      <c r="GG90" s="245"/>
      <c r="GH90" s="244"/>
      <c r="GI90" s="246"/>
      <c r="GJ90" s="247"/>
      <c r="GK90" s="248"/>
      <c r="GL90" s="242"/>
      <c r="GM90" s="249"/>
      <c r="GN90" s="243"/>
      <c r="GO90" s="244"/>
      <c r="GP90" s="245"/>
      <c r="GQ90" s="244"/>
      <c r="GR90" s="246"/>
      <c r="GS90" s="247"/>
      <c r="GT90" s="253"/>
      <c r="GU90" s="142"/>
      <c r="GV90" s="259"/>
      <c r="GW90" s="37"/>
      <c r="GX90" s="37"/>
      <c r="GY90" s="38"/>
      <c r="GZ90" s="39"/>
    </row>
    <row r="91" spans="1:209" ht="20.25" thickTop="1" thickBot="1" x14ac:dyDescent="0.35">
      <c r="A91"/>
      <c r="B91" s="118"/>
      <c r="C91" s="118"/>
      <c r="D91" s="41"/>
      <c r="E91" s="42"/>
      <c r="F91" s="43"/>
      <c r="G91" s="44"/>
      <c r="H91" s="45"/>
      <c r="I91" s="46"/>
      <c r="J91" s="233"/>
      <c r="K91" s="234"/>
      <c r="L91" s="235"/>
      <c r="M91" s="511" t="s">
        <v>34</v>
      </c>
      <c r="N91" s="512"/>
      <c r="O91" s="513">
        <f>SUM(O11:O90)</f>
        <v>689896.8</v>
      </c>
      <c r="P91" s="260"/>
      <c r="Q91" s="238"/>
      <c r="R91" s="261"/>
      <c r="S91" s="238"/>
      <c r="T91" s="45">
        <f t="shared" si="8"/>
        <v>0</v>
      </c>
      <c r="U91" s="239"/>
      <c r="V91" s="240"/>
      <c r="W91" s="241"/>
      <c r="X91" s="262"/>
      <c r="Y91" s="263"/>
      <c r="Z91" s="264"/>
      <c r="AA91" s="265"/>
      <c r="AB91" s="264"/>
      <c r="AC91" s="266"/>
      <c r="AD91" s="267"/>
      <c r="AE91" s="268"/>
      <c r="AF91" s="262"/>
      <c r="AG91" s="269"/>
      <c r="AH91" s="263"/>
      <c r="AI91" s="264"/>
      <c r="AJ91" s="265"/>
      <c r="AK91" s="270"/>
      <c r="AL91" s="266"/>
      <c r="AM91" s="267"/>
      <c r="AN91" s="268"/>
      <c r="AO91" s="262"/>
      <c r="AP91" s="269"/>
      <c r="AQ91" s="263"/>
      <c r="AR91" s="264"/>
      <c r="AS91" s="265"/>
      <c r="AT91" s="264"/>
      <c r="AU91" s="266"/>
      <c r="AV91" s="267"/>
      <c r="AW91" s="268"/>
      <c r="AX91" s="262"/>
      <c r="AY91" s="269"/>
      <c r="AZ91" s="263"/>
      <c r="BA91" s="264"/>
      <c r="BB91" s="265"/>
      <c r="BC91" s="270"/>
      <c r="BD91" s="266"/>
      <c r="BE91" s="267"/>
      <c r="BF91" s="268"/>
      <c r="BG91" s="262"/>
      <c r="BH91" s="269"/>
      <c r="BI91" s="263"/>
      <c r="BJ91" s="264"/>
      <c r="BK91" s="265"/>
      <c r="BL91" s="270"/>
      <c r="BM91" s="266"/>
      <c r="BN91" s="267"/>
      <c r="BO91" s="268"/>
      <c r="BP91" s="262"/>
      <c r="BQ91" s="269"/>
      <c r="BR91" s="263"/>
      <c r="BS91" s="264"/>
      <c r="BT91" s="265"/>
      <c r="BU91" s="264"/>
      <c r="BV91" s="266"/>
      <c r="BW91" s="267"/>
      <c r="BX91" s="268"/>
      <c r="BY91" s="262"/>
      <c r="BZ91" s="269"/>
      <c r="CA91" s="263"/>
      <c r="CB91" s="264"/>
      <c r="CC91" s="265"/>
      <c r="CD91" s="264"/>
      <c r="CE91" s="266"/>
      <c r="CF91" s="267"/>
      <c r="CG91" s="268"/>
      <c r="CH91" s="262"/>
      <c r="CI91" s="269"/>
      <c r="CJ91" s="263"/>
      <c r="CK91" s="264"/>
      <c r="CL91" s="265"/>
      <c r="CM91" s="264"/>
      <c r="CN91" s="266"/>
      <c r="CO91" s="267"/>
      <c r="CP91" s="268"/>
      <c r="CQ91" s="262"/>
      <c r="CR91" s="269"/>
      <c r="CS91" s="263"/>
      <c r="CT91" s="264"/>
      <c r="CU91" s="271"/>
      <c r="CV91" s="270"/>
      <c r="CW91" s="272"/>
      <c r="CX91" s="267"/>
      <c r="CY91" s="268"/>
      <c r="CZ91" s="262"/>
      <c r="DA91" s="269"/>
      <c r="DB91" s="263"/>
      <c r="DC91" s="264"/>
      <c r="DD91" s="265"/>
      <c r="DE91" s="264"/>
      <c r="DF91" s="266"/>
      <c r="DG91" s="267"/>
      <c r="DH91" s="268"/>
      <c r="DI91" s="262"/>
      <c r="DJ91" s="269"/>
      <c r="DK91" s="263"/>
      <c r="DL91" s="264"/>
      <c r="DM91" s="271"/>
      <c r="DN91" s="270"/>
      <c r="DO91" s="272"/>
      <c r="DP91" s="267"/>
      <c r="DQ91" s="268"/>
      <c r="DR91" s="262"/>
      <c r="DS91" s="269"/>
      <c r="DT91" s="263"/>
      <c r="DU91" s="264"/>
      <c r="DV91" s="265"/>
      <c r="DW91" s="264"/>
      <c r="DX91" s="266"/>
      <c r="DY91" s="267"/>
      <c r="DZ91" s="268"/>
      <c r="EA91" s="262"/>
      <c r="EB91" s="269"/>
      <c r="EC91" s="263"/>
      <c r="ED91" s="264"/>
      <c r="EE91" s="271"/>
      <c r="EF91" s="270"/>
      <c r="EG91" s="272"/>
      <c r="EH91" s="267"/>
      <c r="EI91" s="268"/>
      <c r="EJ91" s="262"/>
      <c r="EK91" s="269"/>
      <c r="EL91" s="263"/>
      <c r="EM91" s="264"/>
      <c r="EN91" s="271"/>
      <c r="EO91" s="270"/>
      <c r="EP91" s="272"/>
      <c r="EQ91" s="267"/>
      <c r="ER91" s="268"/>
      <c r="ES91" s="262"/>
      <c r="ET91" s="269"/>
      <c r="EU91" s="263"/>
      <c r="EV91" s="264"/>
      <c r="EW91" s="265"/>
      <c r="EX91" s="264"/>
      <c r="EY91" s="266"/>
      <c r="EZ91" s="267"/>
      <c r="FA91" s="268"/>
      <c r="FB91" s="262"/>
      <c r="FC91" s="269"/>
      <c r="FD91" s="263"/>
      <c r="FE91" s="264"/>
      <c r="FF91" s="265"/>
      <c r="FG91" s="264"/>
      <c r="FH91" s="266"/>
      <c r="FI91" s="267"/>
      <c r="FJ91" s="268"/>
      <c r="FK91" s="262"/>
      <c r="FL91" s="269"/>
      <c r="FM91" s="263"/>
      <c r="FN91" s="264"/>
      <c r="FO91" s="265"/>
      <c r="FP91" s="264"/>
      <c r="FQ91" s="266"/>
      <c r="FR91" s="267"/>
      <c r="FS91" s="268"/>
      <c r="FT91" s="262"/>
      <c r="FU91" s="269"/>
      <c r="FV91" s="263"/>
      <c r="FW91" s="264"/>
      <c r="FX91" s="265"/>
      <c r="FY91" s="264"/>
      <c r="FZ91" s="266"/>
      <c r="GA91" s="267"/>
      <c r="GB91" s="268"/>
      <c r="GC91" s="262"/>
      <c r="GD91" s="269"/>
      <c r="GE91" s="263"/>
      <c r="GF91" s="264"/>
      <c r="GG91" s="265"/>
      <c r="GH91" s="264"/>
      <c r="GI91" s="266"/>
      <c r="GJ91" s="267"/>
      <c r="GK91" s="268"/>
      <c r="GL91" s="262"/>
      <c r="GM91" s="269"/>
      <c r="GN91" s="263"/>
      <c r="GO91" s="264"/>
      <c r="GP91" s="265"/>
      <c r="GQ91" s="264"/>
      <c r="GR91" s="266"/>
      <c r="GS91" s="267"/>
      <c r="GT91" s="253"/>
      <c r="GU91" s="142"/>
      <c r="GV91" s="273"/>
      <c r="GW91" s="274"/>
      <c r="GX91" s="274"/>
      <c r="GY91" s="275"/>
      <c r="GZ91" s="39"/>
    </row>
    <row r="92" spans="1:209" ht="19.5" thickBot="1" x14ac:dyDescent="0.3">
      <c r="A92"/>
      <c r="B92" s="118"/>
      <c r="C92" s="118"/>
      <c r="D92" s="41"/>
      <c r="E92" s="42"/>
      <c r="F92" s="43"/>
      <c r="G92" s="44"/>
      <c r="H92" s="45"/>
      <c r="I92" s="46"/>
      <c r="J92" s="276"/>
      <c r="K92" s="234"/>
      <c r="L92" s="235"/>
      <c r="M92" s="236"/>
      <c r="N92" s="257"/>
      <c r="O92" s="514"/>
      <c r="P92" s="260"/>
      <c r="Q92" s="238"/>
      <c r="R92" s="261"/>
      <c r="S92" s="238"/>
      <c r="T92" s="277">
        <f t="shared" si="8"/>
        <v>0</v>
      </c>
      <c r="U92" s="239"/>
      <c r="V92" s="240"/>
      <c r="W92" s="241"/>
      <c r="X92" s="262"/>
      <c r="Y92" s="263"/>
      <c r="Z92" s="264"/>
      <c r="AA92" s="265"/>
      <c r="AB92" s="264"/>
      <c r="AC92" s="266"/>
      <c r="AD92" s="267"/>
      <c r="AE92" s="268"/>
      <c r="AF92" s="262"/>
      <c r="AG92" s="269"/>
      <c r="AH92" s="263"/>
      <c r="AI92" s="264"/>
      <c r="AJ92" s="265"/>
      <c r="AK92" s="270"/>
      <c r="AL92" s="266"/>
      <c r="AM92" s="267"/>
      <c r="AN92" s="268"/>
      <c r="AO92" s="262"/>
      <c r="AP92" s="269"/>
      <c r="AQ92" s="263"/>
      <c r="AR92" s="264"/>
      <c r="AS92" s="265"/>
      <c r="AT92" s="264"/>
      <c r="AU92" s="266"/>
      <c r="AV92" s="267"/>
      <c r="AW92" s="268"/>
      <c r="AX92" s="262"/>
      <c r="AY92" s="269"/>
      <c r="AZ92" s="263"/>
      <c r="BA92" s="264"/>
      <c r="BB92" s="265"/>
      <c r="BC92" s="270"/>
      <c r="BD92" s="266"/>
      <c r="BE92" s="267"/>
      <c r="BF92" s="268"/>
      <c r="BG92" s="262"/>
      <c r="BH92" s="269"/>
      <c r="BI92" s="263"/>
      <c r="BJ92" s="264"/>
      <c r="BK92" s="265"/>
      <c r="BL92" s="270"/>
      <c r="BM92" s="266"/>
      <c r="BN92" s="267"/>
      <c r="BO92" s="268"/>
      <c r="BP92" s="262"/>
      <c r="BQ92" s="269"/>
      <c r="BR92" s="263"/>
      <c r="BS92" s="264"/>
      <c r="BT92" s="265"/>
      <c r="BU92" s="264"/>
      <c r="BV92" s="266"/>
      <c r="BW92" s="267"/>
      <c r="BX92" s="268"/>
      <c r="BY92" s="262"/>
      <c r="BZ92" s="269"/>
      <c r="CA92" s="263"/>
      <c r="CB92" s="264"/>
      <c r="CC92" s="265"/>
      <c r="CD92" s="264"/>
      <c r="CE92" s="266"/>
      <c r="CF92" s="267"/>
      <c r="CG92" s="268"/>
      <c r="CH92" s="262"/>
      <c r="CI92" s="269"/>
      <c r="CJ92" s="263"/>
      <c r="CK92" s="264"/>
      <c r="CL92" s="265"/>
      <c r="CM92" s="264"/>
      <c r="CN92" s="266"/>
      <c r="CO92" s="267"/>
      <c r="CP92" s="268"/>
      <c r="CQ92" s="262"/>
      <c r="CR92" s="269"/>
      <c r="CS92" s="263"/>
      <c r="CT92" s="264"/>
      <c r="CU92" s="271"/>
      <c r="CV92" s="270"/>
      <c r="CW92" s="272"/>
      <c r="CX92" s="267"/>
      <c r="CY92" s="268"/>
      <c r="CZ92" s="262"/>
      <c r="DA92" s="269"/>
      <c r="DB92" s="263"/>
      <c r="DC92" s="264"/>
      <c r="DD92" s="265"/>
      <c r="DE92" s="264"/>
      <c r="DF92" s="266"/>
      <c r="DG92" s="267"/>
      <c r="DH92" s="268"/>
      <c r="DI92" s="262"/>
      <c r="DJ92" s="269"/>
      <c r="DK92" s="263"/>
      <c r="DL92" s="264"/>
      <c r="DM92" s="271"/>
      <c r="DN92" s="270"/>
      <c r="DO92" s="272"/>
      <c r="DP92" s="267"/>
      <c r="DQ92" s="268"/>
      <c r="DR92" s="262"/>
      <c r="DS92" s="269"/>
      <c r="DT92" s="263"/>
      <c r="DU92" s="264"/>
      <c r="DV92" s="265"/>
      <c r="DW92" s="264"/>
      <c r="DX92" s="266"/>
      <c r="DY92" s="267"/>
      <c r="DZ92" s="268"/>
      <c r="EA92" s="262"/>
      <c r="EB92" s="269"/>
      <c r="EC92" s="263"/>
      <c r="ED92" s="264"/>
      <c r="EE92" s="271"/>
      <c r="EF92" s="270"/>
      <c r="EG92" s="272"/>
      <c r="EH92" s="267"/>
      <c r="EI92" s="268"/>
      <c r="EJ92" s="262"/>
      <c r="EK92" s="269"/>
      <c r="EL92" s="263"/>
      <c r="EM92" s="264"/>
      <c r="EN92" s="271"/>
      <c r="EO92" s="270"/>
      <c r="EP92" s="272"/>
      <c r="EQ92" s="267"/>
      <c r="ER92" s="268"/>
      <c r="ES92" s="262"/>
      <c r="ET92" s="269"/>
      <c r="EU92" s="263"/>
      <c r="EV92" s="264"/>
      <c r="EW92" s="265"/>
      <c r="EX92" s="264"/>
      <c r="EY92" s="266"/>
      <c r="EZ92" s="267"/>
      <c r="FA92" s="268"/>
      <c r="FB92" s="262"/>
      <c r="FC92" s="269"/>
      <c r="FD92" s="263"/>
      <c r="FE92" s="264"/>
      <c r="FF92" s="265"/>
      <c r="FG92" s="264"/>
      <c r="FH92" s="266"/>
      <c r="FI92" s="267"/>
      <c r="FJ92" s="268"/>
      <c r="FK92" s="262"/>
      <c r="FL92" s="269"/>
      <c r="FM92" s="263"/>
      <c r="FN92" s="264"/>
      <c r="FO92" s="265"/>
      <c r="FP92" s="264"/>
      <c r="FQ92" s="266"/>
      <c r="FR92" s="267"/>
      <c r="FS92" s="268"/>
      <c r="FT92" s="262"/>
      <c r="FU92" s="269"/>
      <c r="FV92" s="263"/>
      <c r="FW92" s="264"/>
      <c r="FX92" s="265"/>
      <c r="FY92" s="264"/>
      <c r="FZ92" s="266"/>
      <c r="GA92" s="267"/>
      <c r="GB92" s="268"/>
      <c r="GC92" s="262"/>
      <c r="GD92" s="269"/>
      <c r="GE92" s="263"/>
      <c r="GF92" s="264"/>
      <c r="GG92" s="265"/>
      <c r="GH92" s="264"/>
      <c r="GI92" s="266"/>
      <c r="GJ92" s="267"/>
      <c r="GK92" s="268"/>
      <c r="GL92" s="262"/>
      <c r="GM92" s="269"/>
      <c r="GN92" s="263"/>
      <c r="GO92" s="264"/>
      <c r="GP92" s="265"/>
      <c r="GQ92" s="264"/>
      <c r="GR92" s="266"/>
      <c r="GS92" s="267"/>
      <c r="GT92" s="253"/>
      <c r="GU92" s="142"/>
      <c r="GV92" s="273"/>
      <c r="GW92" s="274"/>
      <c r="GX92" s="274"/>
      <c r="GY92" s="275"/>
      <c r="GZ92" s="39"/>
    </row>
    <row r="93" spans="1:209" ht="16.5" thickTop="1" x14ac:dyDescent="0.25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236"/>
      <c r="N93" s="257"/>
      <c r="O93" s="278"/>
      <c r="P93" s="278"/>
      <c r="Q93" s="238"/>
      <c r="R93" s="238"/>
      <c r="S93" s="238"/>
      <c r="T93" s="277">
        <f t="shared" si="8"/>
        <v>0</v>
      </c>
      <c r="U93" s="239"/>
      <c r="V93" s="240"/>
      <c r="W93" s="241"/>
      <c r="X93" s="262"/>
      <c r="Y93" s="263"/>
      <c r="Z93" s="264"/>
      <c r="AA93" s="265"/>
      <c r="AB93" s="264"/>
      <c r="AC93" s="266"/>
      <c r="AD93" s="267"/>
      <c r="AE93" s="268"/>
      <c r="AF93" s="262"/>
      <c r="AG93" s="269"/>
      <c r="AH93" s="263"/>
      <c r="AI93" s="264"/>
      <c r="AJ93" s="265"/>
      <c r="AK93" s="270"/>
      <c r="AL93" s="266"/>
      <c r="AM93" s="267"/>
      <c r="AN93" s="268"/>
      <c r="AO93" s="262"/>
      <c r="AP93" s="269"/>
      <c r="AQ93" s="263"/>
      <c r="AR93" s="264"/>
      <c r="AS93" s="265"/>
      <c r="AT93" s="264"/>
      <c r="AU93" s="266"/>
      <c r="AV93" s="267"/>
      <c r="AW93" s="268"/>
      <c r="AX93" s="262"/>
      <c r="AY93" s="269"/>
      <c r="AZ93" s="263"/>
      <c r="BA93" s="264"/>
      <c r="BB93" s="265"/>
      <c r="BC93" s="270"/>
      <c r="BD93" s="266"/>
      <c r="BE93" s="267"/>
      <c r="BF93" s="268"/>
      <c r="BG93" s="262"/>
      <c r="BH93" s="269"/>
      <c r="BI93" s="263"/>
      <c r="BJ93" s="264"/>
      <c r="BK93" s="265"/>
      <c r="BL93" s="270"/>
      <c r="BM93" s="266"/>
      <c r="BN93" s="267"/>
      <c r="BO93" s="268"/>
      <c r="BP93" s="262"/>
      <c r="BQ93" s="269"/>
      <c r="BR93" s="263"/>
      <c r="BS93" s="264"/>
      <c r="BT93" s="265"/>
      <c r="BU93" s="264"/>
      <c r="BV93" s="266"/>
      <c r="BW93" s="267"/>
      <c r="BX93" s="268"/>
      <c r="BY93" s="262"/>
      <c r="BZ93" s="269"/>
      <c r="CA93" s="263"/>
      <c r="CB93" s="264"/>
      <c r="CC93" s="265"/>
      <c r="CD93" s="264"/>
      <c r="CE93" s="266"/>
      <c r="CF93" s="267"/>
      <c r="CG93" s="268"/>
      <c r="CH93" s="262"/>
      <c r="CI93" s="269"/>
      <c r="CJ93" s="263"/>
      <c r="CK93" s="264"/>
      <c r="CL93" s="265"/>
      <c r="CM93" s="264"/>
      <c r="CN93" s="266"/>
      <c r="CO93" s="267"/>
      <c r="CP93" s="268"/>
      <c r="CQ93" s="262"/>
      <c r="CR93" s="269"/>
      <c r="CS93" s="263"/>
      <c r="CT93" s="264"/>
      <c r="CU93" s="271"/>
      <c r="CV93" s="270"/>
      <c r="CW93" s="272"/>
      <c r="CX93" s="267"/>
      <c r="CY93" s="268"/>
      <c r="CZ93" s="262"/>
      <c r="DA93" s="269"/>
      <c r="DB93" s="263"/>
      <c r="DC93" s="264"/>
      <c r="DD93" s="265"/>
      <c r="DE93" s="264"/>
      <c r="DF93" s="266"/>
      <c r="DG93" s="267"/>
      <c r="DH93" s="268"/>
      <c r="DI93" s="262"/>
      <c r="DJ93" s="269"/>
      <c r="DK93" s="263"/>
      <c r="DL93" s="264"/>
      <c r="DM93" s="271"/>
      <c r="DN93" s="270"/>
      <c r="DO93" s="272"/>
      <c r="DP93" s="267"/>
      <c r="DQ93" s="268"/>
      <c r="DR93" s="262"/>
      <c r="DS93" s="269"/>
      <c r="DT93" s="263"/>
      <c r="DU93" s="264"/>
      <c r="DV93" s="265"/>
      <c r="DW93" s="264"/>
      <c r="DX93" s="266"/>
      <c r="DY93" s="267"/>
      <c r="DZ93" s="268"/>
      <c r="EA93" s="262"/>
      <c r="EB93" s="269"/>
      <c r="EC93" s="263"/>
      <c r="ED93" s="264"/>
      <c r="EE93" s="271"/>
      <c r="EF93" s="270"/>
      <c r="EG93" s="272"/>
      <c r="EH93" s="267"/>
      <c r="EI93" s="268"/>
      <c r="EJ93" s="262"/>
      <c r="EK93" s="269"/>
      <c r="EL93" s="263"/>
      <c r="EM93" s="264"/>
      <c r="EN93" s="271"/>
      <c r="EO93" s="270"/>
      <c r="EP93" s="272"/>
      <c r="EQ93" s="267"/>
      <c r="ER93" s="268"/>
      <c r="ES93" s="262"/>
      <c r="ET93" s="269"/>
      <c r="EU93" s="263"/>
      <c r="EV93" s="264"/>
      <c r="EW93" s="265"/>
      <c r="EX93" s="264"/>
      <c r="EY93" s="266"/>
      <c r="EZ93" s="267"/>
      <c r="FA93" s="268"/>
      <c r="FB93" s="262"/>
      <c r="FC93" s="269"/>
      <c r="FD93" s="263"/>
      <c r="FE93" s="264"/>
      <c r="FF93" s="265"/>
      <c r="FG93" s="264"/>
      <c r="FH93" s="266"/>
      <c r="FI93" s="267"/>
      <c r="FJ93" s="268"/>
      <c r="FK93" s="262"/>
      <c r="FL93" s="269"/>
      <c r="FM93" s="263"/>
      <c r="FN93" s="264"/>
      <c r="FO93" s="265"/>
      <c r="FP93" s="264"/>
      <c r="FQ93" s="266"/>
      <c r="FR93" s="267"/>
      <c r="FS93" s="268"/>
      <c r="FT93" s="262"/>
      <c r="FU93" s="269"/>
      <c r="FV93" s="263"/>
      <c r="FW93" s="264"/>
      <c r="FX93" s="265"/>
      <c r="FY93" s="264"/>
      <c r="FZ93" s="266"/>
      <c r="GA93" s="267"/>
      <c r="GB93" s="268"/>
      <c r="GC93" s="262"/>
      <c r="GD93" s="269"/>
      <c r="GE93" s="263"/>
      <c r="GF93" s="264"/>
      <c r="GG93" s="265"/>
      <c r="GH93" s="264"/>
      <c r="GI93" s="266"/>
      <c r="GJ93" s="267"/>
      <c r="GK93" s="268"/>
      <c r="GL93" s="262"/>
      <c r="GM93" s="269"/>
      <c r="GN93" s="263"/>
      <c r="GO93" s="264"/>
      <c r="GP93" s="265"/>
      <c r="GQ93" s="264"/>
      <c r="GR93" s="266"/>
      <c r="GS93" s="267"/>
      <c r="GT93" s="253"/>
      <c r="GU93" s="142"/>
      <c r="GV93" s="273"/>
      <c r="GW93" s="274"/>
      <c r="GX93" s="274"/>
      <c r="GY93" s="275"/>
      <c r="GZ93" s="39"/>
    </row>
    <row r="94" spans="1:209" ht="16.5" thickBot="1" x14ac:dyDescent="0.3">
      <c r="A94"/>
      <c r="B94" s="118"/>
      <c r="C94" s="118"/>
      <c r="D94" s="41"/>
      <c r="E94" s="42"/>
      <c r="F94" s="43"/>
      <c r="G94" s="44"/>
      <c r="H94" s="45"/>
      <c r="I94" s="46"/>
      <c r="J94" s="233"/>
      <c r="K94" s="234"/>
      <c r="L94" s="235"/>
      <c r="M94" s="236"/>
      <c r="N94" s="257"/>
      <c r="O94" s="278"/>
      <c r="P94" s="278"/>
      <c r="Q94" s="279"/>
      <c r="R94" s="80"/>
      <c r="S94" s="80"/>
      <c r="T94" s="45">
        <f t="shared" si="8"/>
        <v>0</v>
      </c>
      <c r="U94" s="280"/>
      <c r="V94" s="248"/>
      <c r="W94" s="241"/>
      <c r="X94" s="262"/>
      <c r="Y94" s="243"/>
      <c r="Z94" s="264"/>
      <c r="AA94" s="265"/>
      <c r="AB94" s="264"/>
      <c r="AC94" s="266"/>
      <c r="AD94" s="267"/>
      <c r="AE94" s="268"/>
      <c r="AF94" s="262"/>
      <c r="AG94" s="281"/>
      <c r="AH94" s="243"/>
      <c r="AI94" s="264"/>
      <c r="AJ94" s="265"/>
      <c r="AK94" s="270"/>
      <c r="AL94" s="266"/>
      <c r="AM94" s="267"/>
      <c r="AN94" s="282"/>
      <c r="AO94" s="283"/>
      <c r="AP94" s="281"/>
      <c r="AQ94" s="243"/>
      <c r="AR94" s="264"/>
      <c r="AS94" s="265"/>
      <c r="AT94" s="264"/>
      <c r="AU94" s="266"/>
      <c r="AV94" s="267"/>
      <c r="AW94" s="282"/>
      <c r="AX94" s="283"/>
      <c r="AY94" s="281"/>
      <c r="AZ94" s="243"/>
      <c r="BA94" s="264"/>
      <c r="BB94" s="265"/>
      <c r="BC94" s="270"/>
      <c r="BD94" s="266"/>
      <c r="BE94" s="267"/>
      <c r="BF94" s="282"/>
      <c r="BG94" s="283"/>
      <c r="BH94" s="281"/>
      <c r="BI94" s="243"/>
      <c r="BJ94" s="264"/>
      <c r="BK94" s="265"/>
      <c r="BL94" s="270"/>
      <c r="BM94" s="266"/>
      <c r="BN94" s="267"/>
      <c r="BO94" s="282"/>
      <c r="BP94" s="283"/>
      <c r="BQ94" s="281"/>
      <c r="BR94" s="243"/>
      <c r="BS94" s="264"/>
      <c r="BT94" s="265"/>
      <c r="BU94" s="264"/>
      <c r="BV94" s="266"/>
      <c r="BW94" s="267"/>
      <c r="BX94" s="282"/>
      <c r="BY94" s="283"/>
      <c r="BZ94" s="281"/>
      <c r="CA94" s="243"/>
      <c r="CB94" s="264"/>
      <c r="CC94" s="265"/>
      <c r="CD94" s="264"/>
      <c r="CE94" s="266"/>
      <c r="CF94" s="267"/>
      <c r="CG94" s="282"/>
      <c r="CH94" s="283"/>
      <c r="CI94" s="281"/>
      <c r="CJ94" s="243"/>
      <c r="CK94" s="264"/>
      <c r="CL94" s="265"/>
      <c r="CM94" s="264"/>
      <c r="CN94" s="266"/>
      <c r="CO94" s="267"/>
      <c r="CP94" s="282"/>
      <c r="CQ94" s="283"/>
      <c r="CR94" s="281"/>
      <c r="CS94" s="243"/>
      <c r="CT94" s="264"/>
      <c r="CU94" s="271"/>
      <c r="CV94" s="270"/>
      <c r="CW94" s="272"/>
      <c r="CX94" s="267"/>
      <c r="CY94" s="282"/>
      <c r="CZ94" s="283"/>
      <c r="DA94" s="281"/>
      <c r="DB94" s="243"/>
      <c r="DC94" s="264"/>
      <c r="DD94" s="265"/>
      <c r="DE94" s="264"/>
      <c r="DF94" s="266"/>
      <c r="DG94" s="267"/>
      <c r="DH94" s="282"/>
      <c r="DI94" s="283"/>
      <c r="DJ94" s="281"/>
      <c r="DK94" s="243"/>
      <c r="DL94" s="264"/>
      <c r="DM94" s="271"/>
      <c r="DN94" s="270"/>
      <c r="DO94" s="272"/>
      <c r="DP94" s="267"/>
      <c r="DQ94" s="282"/>
      <c r="DR94" s="283"/>
      <c r="DS94" s="281"/>
      <c r="DT94" s="243"/>
      <c r="DU94" s="264"/>
      <c r="DV94" s="265"/>
      <c r="DW94" s="264"/>
      <c r="DX94" s="266"/>
      <c r="DY94" s="267"/>
      <c r="DZ94" s="282"/>
      <c r="EA94" s="283"/>
      <c r="EB94" s="281"/>
      <c r="EC94" s="243"/>
      <c r="ED94" s="264"/>
      <c r="EE94" s="271"/>
      <c r="EF94" s="270"/>
      <c r="EG94" s="272"/>
      <c r="EH94" s="267"/>
      <c r="EI94" s="282"/>
      <c r="EJ94" s="283"/>
      <c r="EK94" s="281"/>
      <c r="EL94" s="243"/>
      <c r="EM94" s="264"/>
      <c r="EN94" s="271"/>
      <c r="EO94" s="270"/>
      <c r="EP94" s="272"/>
      <c r="EQ94" s="267"/>
      <c r="ER94" s="282"/>
      <c r="ES94" s="283"/>
      <c r="ET94" s="281"/>
      <c r="EU94" s="243"/>
      <c r="EV94" s="264"/>
      <c r="EW94" s="265"/>
      <c r="EX94" s="264"/>
      <c r="EY94" s="266"/>
      <c r="EZ94" s="267"/>
      <c r="FA94" s="282"/>
      <c r="FB94" s="283"/>
      <c r="FC94" s="281"/>
      <c r="FD94" s="243"/>
      <c r="FE94" s="264"/>
      <c r="FF94" s="265"/>
      <c r="FG94" s="264"/>
      <c r="FH94" s="266"/>
      <c r="FI94" s="267"/>
      <c r="FJ94" s="282"/>
      <c r="FK94" s="283"/>
      <c r="FL94" s="281"/>
      <c r="FM94" s="243"/>
      <c r="FN94" s="264"/>
      <c r="FO94" s="265"/>
      <c r="FP94" s="264"/>
      <c r="FQ94" s="266"/>
      <c r="FR94" s="267"/>
      <c r="FS94" s="282"/>
      <c r="FT94" s="283"/>
      <c r="FU94" s="281"/>
      <c r="FV94" s="243"/>
      <c r="FW94" s="264"/>
      <c r="FX94" s="265"/>
      <c r="FY94" s="264"/>
      <c r="FZ94" s="266"/>
      <c r="GA94" s="267"/>
      <c r="GB94" s="282"/>
      <c r="GC94" s="283"/>
      <c r="GD94" s="281"/>
      <c r="GE94" s="243"/>
      <c r="GF94" s="264"/>
      <c r="GG94" s="265"/>
      <c r="GH94" s="264"/>
      <c r="GI94" s="266"/>
      <c r="GJ94" s="267"/>
      <c r="GK94" s="282"/>
      <c r="GL94" s="283"/>
      <c r="GM94" s="281"/>
      <c r="GN94" s="243"/>
      <c r="GO94" s="264"/>
      <c r="GP94" s="265"/>
      <c r="GQ94" s="264"/>
      <c r="GR94" s="266"/>
      <c r="GS94" s="267"/>
      <c r="GT94" s="253"/>
      <c r="GU94" s="30"/>
      <c r="GV94" s="284"/>
      <c r="GW94" s="274"/>
      <c r="GX94" s="274"/>
      <c r="GY94" s="275"/>
      <c r="GZ94" s="39"/>
    </row>
    <row r="95" spans="1:209" ht="17.25" thickTop="1" thickBot="1" x14ac:dyDescent="0.3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85"/>
      <c r="L95" s="235"/>
      <c r="M95" s="286"/>
      <c r="N95" s="287"/>
      <c r="O95" s="515" t="s">
        <v>35</v>
      </c>
      <c r="P95" s="516"/>
      <c r="Q95" s="516"/>
      <c r="R95" s="288">
        <f>SUM(R11:R94)</f>
        <v>0</v>
      </c>
      <c r="S95" s="289"/>
      <c r="T95" s="290">
        <f>SUM(T11:T94)</f>
        <v>21263983.190000001</v>
      </c>
      <c r="U95" s="291"/>
      <c r="V95" s="248"/>
      <c r="W95" s="292">
        <f t="shared" ref="W95:BB95" si="9">SUM(W11:W94)</f>
        <v>191139</v>
      </c>
      <c r="X95" s="293">
        <f t="shared" si="9"/>
        <v>0</v>
      </c>
      <c r="Y95" s="293">
        <f t="shared" si="9"/>
        <v>0</v>
      </c>
      <c r="Z95" s="293">
        <f t="shared" si="9"/>
        <v>0</v>
      </c>
      <c r="AA95" s="293">
        <f t="shared" si="9"/>
        <v>0</v>
      </c>
      <c r="AB95" s="293">
        <f t="shared" si="9"/>
        <v>0</v>
      </c>
      <c r="AC95" s="293">
        <f t="shared" si="9"/>
        <v>0</v>
      </c>
      <c r="AD95" s="293">
        <f t="shared" si="9"/>
        <v>0</v>
      </c>
      <c r="AE95" s="293">
        <f t="shared" si="9"/>
        <v>0</v>
      </c>
      <c r="AF95" s="293">
        <f t="shared" si="9"/>
        <v>0</v>
      </c>
      <c r="AG95" s="293">
        <f t="shared" si="9"/>
        <v>0</v>
      </c>
      <c r="AH95" s="293">
        <f t="shared" si="9"/>
        <v>0</v>
      </c>
      <c r="AI95" s="293">
        <f t="shared" si="9"/>
        <v>0</v>
      </c>
      <c r="AJ95" s="293">
        <f t="shared" si="9"/>
        <v>0</v>
      </c>
      <c r="AK95" s="293">
        <f t="shared" si="9"/>
        <v>0</v>
      </c>
      <c r="AL95" s="293">
        <f t="shared" si="9"/>
        <v>0</v>
      </c>
      <c r="AM95" s="293">
        <f t="shared" si="9"/>
        <v>0</v>
      </c>
      <c r="AN95" s="293">
        <f t="shared" si="9"/>
        <v>0</v>
      </c>
      <c r="AO95" s="293">
        <f t="shared" si="9"/>
        <v>0</v>
      </c>
      <c r="AP95" s="293">
        <f t="shared" si="9"/>
        <v>0</v>
      </c>
      <c r="AQ95" s="293">
        <f t="shared" si="9"/>
        <v>0</v>
      </c>
      <c r="AR95" s="293">
        <f t="shared" si="9"/>
        <v>0</v>
      </c>
      <c r="AS95" s="293">
        <f t="shared" si="9"/>
        <v>0</v>
      </c>
      <c r="AT95" s="293">
        <f t="shared" si="9"/>
        <v>0</v>
      </c>
      <c r="AU95" s="293">
        <f t="shared" si="9"/>
        <v>0</v>
      </c>
      <c r="AV95" s="293">
        <f t="shared" si="9"/>
        <v>0</v>
      </c>
      <c r="AW95" s="293">
        <f t="shared" si="9"/>
        <v>0</v>
      </c>
      <c r="AX95" s="293">
        <f t="shared" si="9"/>
        <v>0</v>
      </c>
      <c r="AY95" s="293">
        <f t="shared" si="9"/>
        <v>0</v>
      </c>
      <c r="AZ95" s="293">
        <f t="shared" si="9"/>
        <v>0</v>
      </c>
      <c r="BA95" s="293">
        <f t="shared" si="9"/>
        <v>0</v>
      </c>
      <c r="BB95" s="293">
        <f t="shared" si="9"/>
        <v>0</v>
      </c>
      <c r="BC95" s="293">
        <f t="shared" ref="BC95:CH95" si="10">SUM(BC11:BC94)</f>
        <v>0</v>
      </c>
      <c r="BD95" s="293">
        <f t="shared" si="10"/>
        <v>0</v>
      </c>
      <c r="BE95" s="293">
        <f t="shared" si="10"/>
        <v>0</v>
      </c>
      <c r="BF95" s="293">
        <f t="shared" si="10"/>
        <v>0</v>
      </c>
      <c r="BG95" s="293">
        <f t="shared" si="10"/>
        <v>0</v>
      </c>
      <c r="BH95" s="293">
        <f t="shared" si="10"/>
        <v>0</v>
      </c>
      <c r="BI95" s="293">
        <f t="shared" si="10"/>
        <v>0</v>
      </c>
      <c r="BJ95" s="293">
        <f t="shared" si="10"/>
        <v>0</v>
      </c>
      <c r="BK95" s="293">
        <f t="shared" si="10"/>
        <v>0</v>
      </c>
      <c r="BL95" s="293">
        <f t="shared" si="10"/>
        <v>0</v>
      </c>
      <c r="BM95" s="293">
        <f t="shared" si="10"/>
        <v>0</v>
      </c>
      <c r="BN95" s="293">
        <f t="shared" si="10"/>
        <v>0</v>
      </c>
      <c r="BO95" s="293">
        <f t="shared" si="10"/>
        <v>0</v>
      </c>
      <c r="BP95" s="293">
        <f t="shared" si="10"/>
        <v>0</v>
      </c>
      <c r="BQ95" s="293">
        <f t="shared" si="10"/>
        <v>0</v>
      </c>
      <c r="BR95" s="293">
        <f t="shared" si="10"/>
        <v>0</v>
      </c>
      <c r="BS95" s="293">
        <f t="shared" si="10"/>
        <v>0</v>
      </c>
      <c r="BT95" s="293">
        <f t="shared" si="10"/>
        <v>0</v>
      </c>
      <c r="BU95" s="293">
        <f t="shared" si="10"/>
        <v>0</v>
      </c>
      <c r="BV95" s="293">
        <f t="shared" si="10"/>
        <v>0</v>
      </c>
      <c r="BW95" s="293">
        <f t="shared" si="10"/>
        <v>0</v>
      </c>
      <c r="BX95" s="293">
        <f t="shared" si="10"/>
        <v>0</v>
      </c>
      <c r="BY95" s="293">
        <f t="shared" si="10"/>
        <v>0</v>
      </c>
      <c r="BZ95" s="293">
        <f t="shared" si="10"/>
        <v>0</v>
      </c>
      <c r="CA95" s="293">
        <f t="shared" si="10"/>
        <v>0</v>
      </c>
      <c r="CB95" s="293">
        <f t="shared" si="10"/>
        <v>0</v>
      </c>
      <c r="CC95" s="293">
        <f t="shared" si="10"/>
        <v>0</v>
      </c>
      <c r="CD95" s="293">
        <f t="shared" si="10"/>
        <v>0</v>
      </c>
      <c r="CE95" s="293">
        <f t="shared" si="10"/>
        <v>0</v>
      </c>
      <c r="CF95" s="293">
        <f t="shared" si="10"/>
        <v>0</v>
      </c>
      <c r="CG95" s="293">
        <f t="shared" si="10"/>
        <v>0</v>
      </c>
      <c r="CH95" s="293">
        <f t="shared" si="10"/>
        <v>0</v>
      </c>
      <c r="CI95" s="293">
        <f t="shared" ref="CI95:DN95" si="11">SUM(CI11:CI94)</f>
        <v>0</v>
      </c>
      <c r="CJ95" s="293">
        <f t="shared" si="11"/>
        <v>0</v>
      </c>
      <c r="CK95" s="293">
        <f t="shared" si="11"/>
        <v>0</v>
      </c>
      <c r="CL95" s="293">
        <f t="shared" si="11"/>
        <v>0</v>
      </c>
      <c r="CM95" s="293">
        <f t="shared" si="11"/>
        <v>0</v>
      </c>
      <c r="CN95" s="293">
        <f t="shared" si="11"/>
        <v>0</v>
      </c>
      <c r="CO95" s="293">
        <f t="shared" si="11"/>
        <v>0</v>
      </c>
      <c r="CP95" s="293">
        <f t="shared" si="11"/>
        <v>0</v>
      </c>
      <c r="CQ95" s="293">
        <f t="shared" si="11"/>
        <v>0</v>
      </c>
      <c r="CR95" s="293">
        <f t="shared" si="11"/>
        <v>0</v>
      </c>
      <c r="CS95" s="293">
        <f t="shared" si="11"/>
        <v>0</v>
      </c>
      <c r="CT95" s="293">
        <f t="shared" si="11"/>
        <v>0</v>
      </c>
      <c r="CU95" s="293">
        <f t="shared" si="11"/>
        <v>0</v>
      </c>
      <c r="CV95" s="293">
        <f t="shared" si="11"/>
        <v>0</v>
      </c>
      <c r="CW95" s="293">
        <f t="shared" si="11"/>
        <v>0</v>
      </c>
      <c r="CX95" s="293">
        <f t="shared" si="11"/>
        <v>0</v>
      </c>
      <c r="CY95" s="293">
        <f t="shared" si="11"/>
        <v>0</v>
      </c>
      <c r="CZ95" s="293">
        <f t="shared" si="11"/>
        <v>0</v>
      </c>
      <c r="DA95" s="293">
        <f t="shared" si="11"/>
        <v>0</v>
      </c>
      <c r="DB95" s="293">
        <f t="shared" si="11"/>
        <v>0</v>
      </c>
      <c r="DC95" s="293">
        <f t="shared" si="11"/>
        <v>0</v>
      </c>
      <c r="DD95" s="293">
        <f t="shared" si="11"/>
        <v>0</v>
      </c>
      <c r="DE95" s="293">
        <f t="shared" si="11"/>
        <v>0</v>
      </c>
      <c r="DF95" s="293">
        <f t="shared" si="11"/>
        <v>0</v>
      </c>
      <c r="DG95" s="293">
        <f t="shared" si="11"/>
        <v>0</v>
      </c>
      <c r="DH95" s="293">
        <f t="shared" si="11"/>
        <v>0</v>
      </c>
      <c r="DI95" s="293">
        <f t="shared" si="11"/>
        <v>0</v>
      </c>
      <c r="DJ95" s="293">
        <f t="shared" si="11"/>
        <v>0</v>
      </c>
      <c r="DK95" s="293">
        <f t="shared" si="11"/>
        <v>0</v>
      </c>
      <c r="DL95" s="293">
        <f t="shared" si="11"/>
        <v>0</v>
      </c>
      <c r="DM95" s="293">
        <f t="shared" si="11"/>
        <v>0</v>
      </c>
      <c r="DN95" s="293">
        <f t="shared" si="11"/>
        <v>0</v>
      </c>
      <c r="DO95" s="293">
        <f t="shared" ref="DO95:ET95" si="12">SUM(DO11:DO94)</f>
        <v>0</v>
      </c>
      <c r="DP95" s="293">
        <f t="shared" si="12"/>
        <v>0</v>
      </c>
      <c r="DQ95" s="293">
        <f t="shared" si="12"/>
        <v>0</v>
      </c>
      <c r="DR95" s="293">
        <f t="shared" si="12"/>
        <v>0</v>
      </c>
      <c r="DS95" s="293">
        <f t="shared" si="12"/>
        <v>0</v>
      </c>
      <c r="DT95" s="293">
        <f t="shared" si="12"/>
        <v>0</v>
      </c>
      <c r="DU95" s="293">
        <f t="shared" si="12"/>
        <v>0</v>
      </c>
      <c r="DV95" s="293">
        <f t="shared" si="12"/>
        <v>0</v>
      </c>
      <c r="DW95" s="293">
        <f t="shared" si="12"/>
        <v>0</v>
      </c>
      <c r="DX95" s="293">
        <f t="shared" si="12"/>
        <v>0</v>
      </c>
      <c r="DY95" s="293">
        <f t="shared" si="12"/>
        <v>0</v>
      </c>
      <c r="DZ95" s="293">
        <f t="shared" si="12"/>
        <v>0</v>
      </c>
      <c r="EA95" s="293">
        <f t="shared" si="12"/>
        <v>0</v>
      </c>
      <c r="EB95" s="293">
        <f t="shared" si="12"/>
        <v>0</v>
      </c>
      <c r="EC95" s="293">
        <f t="shared" si="12"/>
        <v>0</v>
      </c>
      <c r="ED95" s="293">
        <f t="shared" si="12"/>
        <v>0</v>
      </c>
      <c r="EE95" s="293">
        <f t="shared" si="12"/>
        <v>0</v>
      </c>
      <c r="EF95" s="293">
        <f t="shared" si="12"/>
        <v>0</v>
      </c>
      <c r="EG95" s="293">
        <f t="shared" si="12"/>
        <v>0</v>
      </c>
      <c r="EH95" s="293">
        <f t="shared" si="12"/>
        <v>0</v>
      </c>
      <c r="EI95" s="293">
        <f t="shared" si="12"/>
        <v>0</v>
      </c>
      <c r="EJ95" s="293">
        <f t="shared" si="12"/>
        <v>0</v>
      </c>
      <c r="EK95" s="293">
        <f t="shared" si="12"/>
        <v>0</v>
      </c>
      <c r="EL95" s="293">
        <f t="shared" si="12"/>
        <v>0</v>
      </c>
      <c r="EM95" s="293">
        <f t="shared" si="12"/>
        <v>0</v>
      </c>
      <c r="EN95" s="293">
        <f t="shared" si="12"/>
        <v>0</v>
      </c>
      <c r="EO95" s="293">
        <f t="shared" si="12"/>
        <v>0</v>
      </c>
      <c r="EP95" s="293">
        <f t="shared" si="12"/>
        <v>0</v>
      </c>
      <c r="EQ95" s="293">
        <f t="shared" si="12"/>
        <v>0</v>
      </c>
      <c r="ER95" s="293">
        <f t="shared" si="12"/>
        <v>0</v>
      </c>
      <c r="ES95" s="293">
        <f t="shared" si="12"/>
        <v>0</v>
      </c>
      <c r="ET95" s="293">
        <f t="shared" si="12"/>
        <v>0</v>
      </c>
      <c r="EU95" s="293">
        <f t="shared" ref="EU95:FZ95" si="13">SUM(EU11:EU94)</f>
        <v>0</v>
      </c>
      <c r="EV95" s="293">
        <f t="shared" si="13"/>
        <v>0</v>
      </c>
      <c r="EW95" s="293">
        <f t="shared" si="13"/>
        <v>0</v>
      </c>
      <c r="EX95" s="293">
        <f t="shared" si="13"/>
        <v>0</v>
      </c>
      <c r="EY95" s="293">
        <f t="shared" si="13"/>
        <v>0</v>
      </c>
      <c r="EZ95" s="293">
        <f t="shared" si="13"/>
        <v>0</v>
      </c>
      <c r="FA95" s="293">
        <f t="shared" si="13"/>
        <v>0</v>
      </c>
      <c r="FB95" s="293">
        <f t="shared" si="13"/>
        <v>0</v>
      </c>
      <c r="FC95" s="293">
        <f t="shared" si="13"/>
        <v>0</v>
      </c>
      <c r="FD95" s="293">
        <f t="shared" si="13"/>
        <v>0</v>
      </c>
      <c r="FE95" s="293">
        <f t="shared" si="13"/>
        <v>0</v>
      </c>
      <c r="FF95" s="293">
        <f t="shared" si="13"/>
        <v>0</v>
      </c>
      <c r="FG95" s="293">
        <f t="shared" si="13"/>
        <v>0</v>
      </c>
      <c r="FH95" s="293">
        <f t="shared" si="13"/>
        <v>0</v>
      </c>
      <c r="FI95" s="293">
        <f t="shared" si="13"/>
        <v>0</v>
      </c>
      <c r="FJ95" s="293">
        <f t="shared" si="13"/>
        <v>0</v>
      </c>
      <c r="FK95" s="293">
        <f t="shared" si="13"/>
        <v>0</v>
      </c>
      <c r="FL95" s="293">
        <f t="shared" si="13"/>
        <v>0</v>
      </c>
      <c r="FM95" s="293">
        <f t="shared" si="13"/>
        <v>0</v>
      </c>
      <c r="FN95" s="293">
        <f t="shared" si="13"/>
        <v>0</v>
      </c>
      <c r="FO95" s="293">
        <f t="shared" si="13"/>
        <v>0</v>
      </c>
      <c r="FP95" s="293">
        <f t="shared" si="13"/>
        <v>0</v>
      </c>
      <c r="FQ95" s="293">
        <f t="shared" si="13"/>
        <v>0</v>
      </c>
      <c r="FR95" s="293">
        <f t="shared" si="13"/>
        <v>0</v>
      </c>
      <c r="FS95" s="293">
        <f t="shared" si="13"/>
        <v>0</v>
      </c>
      <c r="FT95" s="293">
        <f t="shared" si="13"/>
        <v>0</v>
      </c>
      <c r="FU95" s="293">
        <f t="shared" si="13"/>
        <v>0</v>
      </c>
      <c r="FV95" s="293">
        <f t="shared" si="13"/>
        <v>0</v>
      </c>
      <c r="FW95" s="293">
        <f t="shared" si="13"/>
        <v>0</v>
      </c>
      <c r="FX95" s="293">
        <f t="shared" si="13"/>
        <v>0</v>
      </c>
      <c r="FY95" s="293">
        <f t="shared" si="13"/>
        <v>0</v>
      </c>
      <c r="FZ95" s="293">
        <f t="shared" si="13"/>
        <v>0</v>
      </c>
      <c r="GA95" s="293">
        <f t="shared" ref="GA95:GS95" si="14">SUM(GA11:GA94)</f>
        <v>0</v>
      </c>
      <c r="GB95" s="293">
        <f t="shared" si="14"/>
        <v>0</v>
      </c>
      <c r="GC95" s="293">
        <f t="shared" si="14"/>
        <v>0</v>
      </c>
      <c r="GD95" s="293">
        <f t="shared" si="14"/>
        <v>0</v>
      </c>
      <c r="GE95" s="293">
        <f t="shared" si="14"/>
        <v>0</v>
      </c>
      <c r="GF95" s="293">
        <f t="shared" si="14"/>
        <v>0</v>
      </c>
      <c r="GG95" s="293">
        <f t="shared" si="14"/>
        <v>0</v>
      </c>
      <c r="GH95" s="293">
        <f t="shared" si="14"/>
        <v>0</v>
      </c>
      <c r="GI95" s="293">
        <f t="shared" si="14"/>
        <v>0</v>
      </c>
      <c r="GJ95" s="293">
        <f t="shared" si="14"/>
        <v>0</v>
      </c>
      <c r="GK95" s="293">
        <f t="shared" si="14"/>
        <v>0</v>
      </c>
      <c r="GL95" s="293">
        <f t="shared" si="14"/>
        <v>0</v>
      </c>
      <c r="GM95" s="293">
        <f t="shared" si="14"/>
        <v>0</v>
      </c>
      <c r="GN95" s="293">
        <f t="shared" si="14"/>
        <v>0</v>
      </c>
      <c r="GO95" s="293">
        <f t="shared" si="14"/>
        <v>0</v>
      </c>
      <c r="GP95" s="293">
        <f t="shared" si="14"/>
        <v>0</v>
      </c>
      <c r="GQ95" s="293">
        <f t="shared" si="14"/>
        <v>0</v>
      </c>
      <c r="GR95" s="293">
        <f t="shared" si="14"/>
        <v>0</v>
      </c>
      <c r="GS95" s="293">
        <f t="shared" si="14"/>
        <v>0</v>
      </c>
      <c r="GT95" s="142"/>
      <c r="GU95" s="294">
        <f>SUM(GU11:GU94)</f>
        <v>0</v>
      </c>
      <c r="GV95" s="295"/>
      <c r="GW95" s="296"/>
      <c r="GX95" s="296"/>
      <c r="GY95" s="297"/>
      <c r="GZ95" s="298">
        <f>SUM(GZ11:GZ94)</f>
        <v>0</v>
      </c>
    </row>
    <row r="96" spans="1:209" x14ac:dyDescent="0.25">
      <c r="B96" s="118"/>
      <c r="C96" s="118"/>
      <c r="D96" s="41"/>
      <c r="E96" s="42"/>
      <c r="F96" s="43"/>
      <c r="G96" s="44"/>
      <c r="H96" s="45"/>
      <c r="I96" s="46"/>
      <c r="J96" s="233"/>
      <c r="K96" s="285"/>
      <c r="L96" s="235"/>
      <c r="M96" s="286"/>
      <c r="N96" s="287"/>
      <c r="O96" s="299"/>
      <c r="P96" s="300"/>
      <c r="Q96" s="301"/>
      <c r="R96" s="301"/>
      <c r="S96" s="301"/>
      <c r="T96" s="45"/>
      <c r="U96" s="291"/>
      <c r="V96" s="248"/>
      <c r="W96" s="293"/>
      <c r="X96" s="302"/>
      <c r="Y96" s="303"/>
      <c r="Z96" s="304"/>
      <c r="AA96" s="42"/>
      <c r="AB96" s="304"/>
      <c r="AC96" s="305"/>
      <c r="AD96" s="126"/>
      <c r="AE96" s="118"/>
      <c r="AF96" s="79"/>
      <c r="AG96" s="306"/>
      <c r="AH96" s="303"/>
      <c r="AI96" s="304"/>
      <c r="AJ96" s="42"/>
      <c r="AK96" s="307"/>
      <c r="AL96" s="305"/>
      <c r="AM96" s="126"/>
      <c r="AO96" s="60"/>
      <c r="AP96" s="306"/>
      <c r="AQ96" s="303"/>
      <c r="AR96" s="304"/>
      <c r="AS96" s="42"/>
      <c r="AT96" s="304"/>
      <c r="AU96" s="305"/>
      <c r="AV96" s="126"/>
      <c r="AX96" s="60"/>
      <c r="AY96" s="306"/>
      <c r="AZ96" s="303"/>
      <c r="BA96" s="304"/>
      <c r="BB96" s="42"/>
      <c r="BC96" s="307"/>
      <c r="BD96" s="305"/>
      <c r="BE96" s="126"/>
      <c r="BG96" s="60"/>
      <c r="BH96" s="306"/>
      <c r="BI96" s="303"/>
      <c r="BJ96" s="304"/>
      <c r="BK96" s="42"/>
      <c r="BL96" s="307"/>
      <c r="BM96" s="305"/>
      <c r="BN96" s="126"/>
      <c r="BP96" s="60"/>
      <c r="BQ96" s="306"/>
      <c r="BR96" s="303"/>
      <c r="BS96" s="304"/>
      <c r="BT96" s="42"/>
      <c r="BU96" s="304"/>
      <c r="BV96" s="305"/>
      <c r="BW96" s="126"/>
      <c r="BY96" s="60"/>
      <c r="BZ96" s="306"/>
      <c r="CA96" s="303"/>
      <c r="CB96" s="304"/>
      <c r="CC96" s="42"/>
      <c r="CD96" s="304"/>
      <c r="CE96" s="305"/>
      <c r="CF96" s="126"/>
      <c r="CH96" s="60"/>
      <c r="CI96" s="306"/>
      <c r="CJ96" s="303"/>
      <c r="CK96" s="304"/>
      <c r="CL96" s="42"/>
      <c r="CM96" s="304"/>
      <c r="CN96" s="305"/>
      <c r="CO96" s="126"/>
      <c r="CQ96" s="60"/>
      <c r="CR96" s="306"/>
      <c r="CS96" s="303"/>
      <c r="CT96" s="304"/>
      <c r="CU96" s="308"/>
      <c r="CV96" s="307"/>
      <c r="CW96" s="309"/>
      <c r="CX96" s="126"/>
      <c r="CZ96" s="60"/>
      <c r="DA96" s="306"/>
      <c r="DB96" s="303"/>
      <c r="DC96" s="304"/>
      <c r="DD96" s="42"/>
      <c r="DE96" s="304"/>
      <c r="DF96" s="305"/>
      <c r="DG96" s="126"/>
      <c r="DI96" s="60"/>
      <c r="DJ96" s="306"/>
      <c r="DK96" s="303"/>
      <c r="DL96" s="304"/>
      <c r="DM96" s="308"/>
      <c r="DN96" s="307"/>
      <c r="DO96" s="309"/>
      <c r="DP96" s="126"/>
      <c r="DR96" s="60"/>
      <c r="DS96" s="306"/>
      <c r="DT96" s="303"/>
      <c r="DU96" s="304"/>
      <c r="DV96" s="42"/>
      <c r="DW96" s="304"/>
      <c r="DX96" s="305"/>
      <c r="DY96" s="126"/>
      <c r="EA96" s="60"/>
      <c r="EB96" s="306"/>
      <c r="EC96" s="303"/>
      <c r="ED96" s="304"/>
      <c r="EE96" s="308"/>
      <c r="EF96" s="307"/>
      <c r="EG96" s="309"/>
      <c r="EH96" s="126"/>
      <c r="EJ96" s="60"/>
      <c r="EK96" s="306"/>
      <c r="EL96" s="303"/>
      <c r="EM96" s="304"/>
      <c r="EN96" s="308"/>
      <c r="EO96" s="307"/>
      <c r="EP96" s="309"/>
      <c r="EQ96" s="126"/>
      <c r="ES96" s="60"/>
      <c r="ET96" s="306"/>
      <c r="EU96" s="303"/>
      <c r="EV96" s="304"/>
      <c r="EW96" s="42"/>
      <c r="EX96" s="304"/>
      <c r="EY96" s="305"/>
      <c r="EZ96" s="126"/>
      <c r="FB96" s="60"/>
      <c r="FC96" s="306"/>
      <c r="FD96" s="303"/>
      <c r="FE96" s="304"/>
      <c r="FF96" s="42"/>
      <c r="FG96" s="304"/>
      <c r="FH96" s="305"/>
      <c r="FI96" s="126"/>
      <c r="FK96" s="60"/>
      <c r="FL96" s="306"/>
      <c r="FM96" s="303"/>
      <c r="FN96" s="304"/>
      <c r="FO96" s="42"/>
      <c r="FP96" s="304"/>
      <c r="FQ96" s="305"/>
      <c r="FR96" s="126"/>
      <c r="FT96" s="60"/>
      <c r="FU96" s="306"/>
      <c r="FV96" s="303"/>
      <c r="FW96" s="304"/>
      <c r="FX96" s="42"/>
      <c r="FY96" s="304"/>
      <c r="FZ96" s="305"/>
      <c r="GA96" s="126"/>
      <c r="GC96" s="60"/>
      <c r="GD96" s="306"/>
      <c r="GE96" s="303"/>
      <c r="GF96" s="304"/>
      <c r="GG96" s="42"/>
      <c r="GH96" s="304"/>
      <c r="GI96" s="305"/>
      <c r="GJ96" s="126"/>
      <c r="GL96" s="60"/>
      <c r="GM96" s="306"/>
      <c r="GN96" s="303"/>
      <c r="GO96" s="304"/>
      <c r="GP96" s="42"/>
      <c r="GQ96" s="304"/>
      <c r="GR96" s="305"/>
      <c r="GS96" s="126"/>
      <c r="GT96" s="253"/>
      <c r="GU96"/>
      <c r="GW96" s="311"/>
      <c r="GX96" s="311"/>
      <c r="GY96" s="312"/>
      <c r="GZ96"/>
    </row>
    <row r="97" spans="1:208" ht="16.5" thickBot="1" x14ac:dyDescent="0.3">
      <c r="B97" s="118"/>
      <c r="C97" s="118"/>
      <c r="D97" s="41"/>
      <c r="E97" s="42"/>
      <c r="F97" s="43"/>
      <c r="G97" s="44"/>
      <c r="H97" s="45"/>
      <c r="I97" s="46"/>
      <c r="J97" s="233"/>
      <c r="K97" s="285"/>
      <c r="L97" s="235"/>
      <c r="M97" s="286"/>
      <c r="N97" s="287"/>
      <c r="O97" s="299"/>
      <c r="P97" s="300"/>
      <c r="Q97" s="301"/>
      <c r="R97" s="301"/>
      <c r="S97" s="301"/>
      <c r="T97" s="45"/>
      <c r="U97" s="291"/>
      <c r="V97" s="248"/>
      <c r="W97" s="293"/>
      <c r="X97" s="302"/>
      <c r="Y97" s="303"/>
      <c r="Z97" s="304"/>
      <c r="AA97" s="42"/>
      <c r="AB97" s="304"/>
      <c r="AC97" s="305"/>
      <c r="AD97" s="126"/>
      <c r="AE97" s="118"/>
      <c r="AF97" s="79"/>
      <c r="AG97" s="306"/>
      <c r="AH97" s="303"/>
      <c r="AI97" s="304"/>
      <c r="AJ97" s="42"/>
      <c r="AK97" s="307"/>
      <c r="AL97" s="305"/>
      <c r="AM97" s="126"/>
      <c r="AO97" s="60"/>
      <c r="AP97" s="306"/>
      <c r="AQ97" s="303"/>
      <c r="AR97" s="304"/>
      <c r="AS97" s="42"/>
      <c r="AT97" s="304"/>
      <c r="AU97" s="305"/>
      <c r="AV97" s="126"/>
      <c r="AX97" s="60"/>
      <c r="AY97" s="306"/>
      <c r="AZ97" s="303"/>
      <c r="BA97" s="304"/>
      <c r="BB97" s="42"/>
      <c r="BC97" s="307"/>
      <c r="BD97" s="305"/>
      <c r="BE97" s="126"/>
      <c r="BG97" s="60"/>
      <c r="BH97" s="306"/>
      <c r="BI97" s="303"/>
      <c r="BJ97" s="304"/>
      <c r="BK97" s="42"/>
      <c r="BL97" s="307"/>
      <c r="BM97" s="305"/>
      <c r="BN97" s="126"/>
      <c r="BP97" s="60"/>
      <c r="BQ97" s="306"/>
      <c r="BR97" s="303"/>
      <c r="BS97" s="304"/>
      <c r="BT97" s="42"/>
      <c r="BU97" s="304"/>
      <c r="BV97" s="305"/>
      <c r="BW97" s="126"/>
      <c r="BY97" s="60"/>
      <c r="BZ97" s="306"/>
      <c r="CA97" s="303"/>
      <c r="CB97" s="304"/>
      <c r="CC97" s="42"/>
      <c r="CD97" s="304"/>
      <c r="CE97" s="305"/>
      <c r="CF97" s="126"/>
      <c r="CH97" s="60"/>
      <c r="CI97" s="306"/>
      <c r="CJ97" s="303"/>
      <c r="CK97" s="304"/>
      <c r="CL97" s="42"/>
      <c r="CM97" s="304"/>
      <c r="CN97" s="305"/>
      <c r="CO97" s="126"/>
      <c r="CQ97" s="60"/>
      <c r="CR97" s="306"/>
      <c r="CS97" s="303"/>
      <c r="CT97" s="304"/>
      <c r="CU97" s="308"/>
      <c r="CV97" s="307"/>
      <c r="CW97" s="309"/>
      <c r="CX97" s="126"/>
      <c r="CZ97" s="60"/>
      <c r="DA97" s="306"/>
      <c r="DB97" s="303"/>
      <c r="DC97" s="304"/>
      <c r="DD97" s="42"/>
      <c r="DE97" s="304"/>
      <c r="DF97" s="305"/>
      <c r="DG97" s="126"/>
      <c r="DI97" s="60"/>
      <c r="DJ97" s="306"/>
      <c r="DK97" s="303"/>
      <c r="DL97" s="304"/>
      <c r="DM97" s="308"/>
      <c r="DN97" s="307"/>
      <c r="DO97" s="309"/>
      <c r="DP97" s="126"/>
      <c r="DR97" s="60"/>
      <c r="DS97" s="306"/>
      <c r="DT97" s="303"/>
      <c r="DU97" s="304"/>
      <c r="DV97" s="42"/>
      <c r="DW97" s="304"/>
      <c r="DX97" s="305"/>
      <c r="DY97" s="126"/>
      <c r="EA97" s="60"/>
      <c r="EB97" s="306"/>
      <c r="EC97" s="303"/>
      <c r="ED97" s="304"/>
      <c r="EE97" s="308"/>
      <c r="EF97" s="307"/>
      <c r="EG97" s="309"/>
      <c r="EH97" s="126"/>
      <c r="EJ97" s="60"/>
      <c r="EK97" s="306"/>
      <c r="EL97" s="303"/>
      <c r="EM97" s="304"/>
      <c r="EN97" s="308"/>
      <c r="EO97" s="307"/>
      <c r="EP97" s="309"/>
      <c r="EQ97" s="126"/>
      <c r="ES97" s="60"/>
      <c r="ET97" s="306"/>
      <c r="EU97" s="303"/>
      <c r="EV97" s="304"/>
      <c r="EW97" s="42"/>
      <c r="EX97" s="304"/>
      <c r="EY97" s="305"/>
      <c r="EZ97" s="126"/>
      <c r="FB97" s="60"/>
      <c r="FC97" s="306"/>
      <c r="FD97" s="303"/>
      <c r="FE97" s="304"/>
      <c r="FF97" s="42"/>
      <c r="FG97" s="304"/>
      <c r="FH97" s="305"/>
      <c r="FI97" s="126"/>
      <c r="FK97" s="60"/>
      <c r="FL97" s="306"/>
      <c r="FM97" s="303"/>
      <c r="FN97" s="304"/>
      <c r="FO97" s="42"/>
      <c r="FP97" s="304"/>
      <c r="FQ97" s="305"/>
      <c r="FR97" s="126"/>
      <c r="FT97" s="60"/>
      <c r="FU97" s="306"/>
      <c r="FV97" s="303"/>
      <c r="FW97" s="304"/>
      <c r="FX97" s="42"/>
      <c r="FY97" s="304"/>
      <c r="FZ97" s="305"/>
      <c r="GA97" s="126"/>
      <c r="GC97" s="60"/>
      <c r="GD97" s="306"/>
      <c r="GE97" s="303"/>
      <c r="GF97" s="304"/>
      <c r="GG97" s="42"/>
      <c r="GH97" s="304"/>
      <c r="GI97" s="305"/>
      <c r="GJ97" s="126"/>
      <c r="GL97" s="60"/>
      <c r="GM97" s="306"/>
      <c r="GN97" s="303"/>
      <c r="GO97" s="304"/>
      <c r="GP97" s="42"/>
      <c r="GQ97" s="304"/>
      <c r="GR97" s="305"/>
      <c r="GS97" s="126"/>
      <c r="GT97" s="253"/>
      <c r="GU97"/>
      <c r="GW97" s="311"/>
      <c r="GX97" s="311"/>
      <c r="GY97" s="312"/>
      <c r="GZ97"/>
    </row>
    <row r="98" spans="1:208" ht="16.5" thickTop="1" x14ac:dyDescent="0.25">
      <c r="B98" s="118"/>
      <c r="C98" s="118"/>
      <c r="D98" s="41"/>
      <c r="E98" s="42"/>
      <c r="F98" s="43"/>
      <c r="G98" s="44"/>
      <c r="H98" s="45"/>
      <c r="I98" s="46"/>
      <c r="J98" s="233"/>
      <c r="K98" s="285"/>
      <c r="L98" s="235"/>
      <c r="M98" s="286"/>
      <c r="N98" s="257"/>
      <c r="O98" s="517" t="s">
        <v>36</v>
      </c>
      <c r="P98" s="518"/>
      <c r="Q98" s="518"/>
      <c r="R98" s="313"/>
      <c r="S98" s="313"/>
      <c r="T98" s="502">
        <f>GZ95+GU95+W95+T95+R95</f>
        <v>21455122.190000001</v>
      </c>
      <c r="U98" s="503"/>
      <c r="V98" s="248"/>
      <c r="W98" s="293"/>
      <c r="X98" s="302"/>
      <c r="Y98" s="303"/>
      <c r="Z98" s="304"/>
      <c r="AA98" s="42"/>
      <c r="AB98" s="304"/>
      <c r="AC98" s="305"/>
      <c r="AD98" s="126"/>
      <c r="AE98" s="118"/>
      <c r="AF98" s="79"/>
      <c r="AG98" s="306"/>
      <c r="AH98" s="303"/>
      <c r="AI98" s="304"/>
      <c r="AJ98" s="42"/>
      <c r="AK98" s="307"/>
      <c r="AL98" s="305"/>
      <c r="AM98" s="126"/>
      <c r="AO98" s="60"/>
      <c r="AP98" s="306"/>
      <c r="AQ98" s="303"/>
      <c r="AR98" s="304"/>
      <c r="AS98" s="42"/>
      <c r="AT98" s="304"/>
      <c r="AU98" s="305"/>
      <c r="AV98" s="126"/>
      <c r="AX98" s="60"/>
      <c r="AY98" s="306"/>
      <c r="AZ98" s="303"/>
      <c r="BA98" s="304"/>
      <c r="BB98" s="42"/>
      <c r="BC98" s="307"/>
      <c r="BD98" s="305"/>
      <c r="BE98" s="126"/>
      <c r="BG98" s="60"/>
      <c r="BH98" s="306"/>
      <c r="BI98" s="303"/>
      <c r="BJ98" s="304"/>
      <c r="BK98" s="42"/>
      <c r="BL98" s="307"/>
      <c r="BM98" s="305"/>
      <c r="BN98" s="126"/>
      <c r="BP98" s="60"/>
      <c r="BQ98" s="306"/>
      <c r="BR98" s="303"/>
      <c r="BS98" s="304"/>
      <c r="BT98" s="42"/>
      <c r="BU98" s="304"/>
      <c r="BV98" s="305"/>
      <c r="BW98" s="126"/>
      <c r="BY98" s="60"/>
      <c r="BZ98" s="306"/>
      <c r="CA98" s="303"/>
      <c r="CB98" s="304"/>
      <c r="CC98" s="42"/>
      <c r="CD98" s="304"/>
      <c r="CE98" s="305"/>
      <c r="CF98" s="126"/>
      <c r="CH98" s="60"/>
      <c r="CI98" s="306"/>
      <c r="CJ98" s="303"/>
      <c r="CK98" s="304"/>
      <c r="CL98" s="42"/>
      <c r="CM98" s="304"/>
      <c r="CN98" s="305"/>
      <c r="CO98" s="126"/>
      <c r="CQ98" s="60"/>
      <c r="CR98" s="306"/>
      <c r="CS98" s="303"/>
      <c r="CT98" s="304"/>
      <c r="CU98" s="308"/>
      <c r="CV98" s="307"/>
      <c r="CW98" s="309"/>
      <c r="CX98" s="126"/>
      <c r="CZ98" s="60"/>
      <c r="DA98" s="306"/>
      <c r="DB98" s="303"/>
      <c r="DC98" s="304"/>
      <c r="DD98" s="42"/>
      <c r="DE98" s="304"/>
      <c r="DF98" s="305"/>
      <c r="DG98" s="126"/>
      <c r="DI98" s="60"/>
      <c r="DJ98" s="306"/>
      <c r="DK98" s="303"/>
      <c r="DL98" s="304"/>
      <c r="DM98" s="308"/>
      <c r="DN98" s="307"/>
      <c r="DO98" s="309"/>
      <c r="DP98" s="126"/>
      <c r="DR98" s="60"/>
      <c r="DS98" s="306"/>
      <c r="DT98" s="303"/>
      <c r="DU98" s="304"/>
      <c r="DV98" s="42"/>
      <c r="DW98" s="304"/>
      <c r="DX98" s="305"/>
      <c r="DY98" s="126"/>
      <c r="EA98" s="60"/>
      <c r="EB98" s="306"/>
      <c r="EC98" s="303"/>
      <c r="ED98" s="304"/>
      <c r="EE98" s="308"/>
      <c r="EF98" s="307"/>
      <c r="EG98" s="309"/>
      <c r="EH98" s="126"/>
      <c r="EJ98" s="60"/>
      <c r="EK98" s="306"/>
      <c r="EL98" s="303"/>
      <c r="EM98" s="304"/>
      <c r="EN98" s="308"/>
      <c r="EO98" s="307"/>
      <c r="EP98" s="309"/>
      <c r="EQ98" s="126"/>
      <c r="ES98" s="60"/>
      <c r="ET98" s="306"/>
      <c r="EU98" s="303"/>
      <c r="EV98" s="304"/>
      <c r="EW98" s="42"/>
      <c r="EX98" s="304"/>
      <c r="EY98" s="305"/>
      <c r="EZ98" s="126"/>
      <c r="FB98" s="60"/>
      <c r="FC98" s="306"/>
      <c r="FD98" s="303"/>
      <c r="FE98" s="304"/>
      <c r="FF98" s="42"/>
      <c r="FG98" s="304"/>
      <c r="FH98" s="305"/>
      <c r="FI98" s="126"/>
      <c r="FK98" s="60"/>
      <c r="FL98" s="306"/>
      <c r="FM98" s="303"/>
      <c r="FN98" s="304"/>
      <c r="FO98" s="42"/>
      <c r="FP98" s="304"/>
      <c r="FQ98" s="305"/>
      <c r="FR98" s="126"/>
      <c r="FT98" s="60"/>
      <c r="FU98" s="306"/>
      <c r="FV98" s="303"/>
      <c r="FW98" s="304"/>
      <c r="FX98" s="42"/>
      <c r="FY98" s="304"/>
      <c r="FZ98" s="305"/>
      <c r="GA98" s="126"/>
      <c r="GC98" s="60"/>
      <c r="GD98" s="306"/>
      <c r="GE98" s="303"/>
      <c r="GF98" s="304"/>
      <c r="GG98" s="42"/>
      <c r="GH98" s="304"/>
      <c r="GI98" s="305"/>
      <c r="GJ98" s="126"/>
      <c r="GL98" s="60"/>
      <c r="GM98" s="306"/>
      <c r="GN98" s="303"/>
      <c r="GO98" s="304"/>
      <c r="GP98" s="42"/>
      <c r="GQ98" s="304"/>
      <c r="GR98" s="305"/>
      <c r="GS98" s="126"/>
      <c r="GT98" s="253"/>
      <c r="GU98"/>
      <c r="GW98" s="311"/>
      <c r="GX98" s="311"/>
      <c r="GY98" s="312"/>
      <c r="GZ98"/>
    </row>
    <row r="99" spans="1:208" ht="16.5" thickBot="1" x14ac:dyDescent="0.3">
      <c r="B99" s="118"/>
      <c r="C99" s="118"/>
      <c r="D99" s="41"/>
      <c r="E99" s="42"/>
      <c r="F99" s="43"/>
      <c r="G99" s="44"/>
      <c r="H99" s="45"/>
      <c r="I99" s="46"/>
      <c r="J99" s="314"/>
      <c r="K99" s="285"/>
      <c r="L99" s="235"/>
      <c r="M99" s="286"/>
      <c r="N99" s="257"/>
      <c r="O99" s="519"/>
      <c r="P99" s="520"/>
      <c r="Q99" s="520"/>
      <c r="R99" s="315"/>
      <c r="S99" s="315"/>
      <c r="T99" s="504"/>
      <c r="U99" s="505"/>
      <c r="V99" s="248"/>
      <c r="W99" s="293"/>
      <c r="X99" s="302"/>
      <c r="Y99" s="303"/>
      <c r="Z99" s="304"/>
      <c r="AA99" s="42"/>
      <c r="AB99" s="304"/>
      <c r="AC99" s="305"/>
      <c r="AD99" s="126"/>
      <c r="AE99" s="118"/>
      <c r="AF99" s="79"/>
      <c r="AG99" s="306"/>
      <c r="AH99" s="303"/>
      <c r="AI99" s="304"/>
      <c r="AJ99" s="42"/>
      <c r="AK99" s="307"/>
      <c r="AL99" s="305"/>
      <c r="AM99" s="126"/>
      <c r="AO99" s="60"/>
      <c r="AP99" s="306"/>
      <c r="AQ99" s="303"/>
      <c r="AR99" s="304"/>
      <c r="AS99" s="42"/>
      <c r="AT99" s="304"/>
      <c r="AU99" s="305"/>
      <c r="AV99" s="126"/>
      <c r="AX99" s="60"/>
      <c r="AY99" s="306"/>
      <c r="AZ99" s="303"/>
      <c r="BA99" s="304"/>
      <c r="BB99" s="42"/>
      <c r="BC99" s="307"/>
      <c r="BD99" s="305"/>
      <c r="BE99" s="126"/>
      <c r="BG99" s="60"/>
      <c r="BH99" s="306"/>
      <c r="BI99" s="303"/>
      <c r="BJ99" s="304"/>
      <c r="BK99" s="42"/>
      <c r="BL99" s="307"/>
      <c r="BM99" s="305"/>
      <c r="BN99" s="126"/>
      <c r="BP99" s="60"/>
      <c r="BQ99" s="306"/>
      <c r="BR99" s="303"/>
      <c r="BS99" s="304"/>
      <c r="BT99" s="42"/>
      <c r="BU99" s="304"/>
      <c r="BV99" s="305"/>
      <c r="BW99" s="126"/>
      <c r="BY99" s="60"/>
      <c r="BZ99" s="306"/>
      <c r="CA99" s="303"/>
      <c r="CB99" s="304"/>
      <c r="CC99" s="42"/>
      <c r="CD99" s="304"/>
      <c r="CE99" s="305"/>
      <c r="CF99" s="126"/>
      <c r="CH99" s="60"/>
      <c r="CI99" s="306"/>
      <c r="CJ99" s="303"/>
      <c r="CK99" s="304"/>
      <c r="CL99" s="42"/>
      <c r="CM99" s="304"/>
      <c r="CN99" s="305"/>
      <c r="CO99" s="126"/>
      <c r="CQ99" s="60"/>
      <c r="CR99" s="306"/>
      <c r="CS99" s="303"/>
      <c r="CT99" s="304"/>
      <c r="CU99" s="308"/>
      <c r="CV99" s="307"/>
      <c r="CW99" s="309"/>
      <c r="CX99" s="126"/>
      <c r="CZ99" s="60"/>
      <c r="DA99" s="306"/>
      <c r="DB99" s="303"/>
      <c r="DC99" s="304"/>
      <c r="DD99" s="42"/>
      <c r="DE99" s="304"/>
      <c r="DF99" s="305"/>
      <c r="DG99" s="126"/>
      <c r="DI99" s="60"/>
      <c r="DJ99" s="306"/>
      <c r="DK99" s="303"/>
      <c r="DL99" s="304"/>
      <c r="DM99" s="308"/>
      <c r="DN99" s="307"/>
      <c r="DO99" s="309"/>
      <c r="DP99" s="126"/>
      <c r="DR99" s="60"/>
      <c r="DS99" s="306"/>
      <c r="DT99" s="303"/>
      <c r="DU99" s="304"/>
      <c r="DV99" s="42"/>
      <c r="DW99" s="304"/>
      <c r="DX99" s="305"/>
      <c r="DY99" s="126"/>
      <c r="EA99" s="60"/>
      <c r="EB99" s="306"/>
      <c r="EC99" s="303"/>
      <c r="ED99" s="304"/>
      <c r="EE99" s="308"/>
      <c r="EF99" s="307"/>
      <c r="EG99" s="309"/>
      <c r="EH99" s="126"/>
      <c r="EJ99" s="60"/>
      <c r="EK99" s="306"/>
      <c r="EL99" s="303"/>
      <c r="EM99" s="304"/>
      <c r="EN99" s="308"/>
      <c r="EO99" s="307"/>
      <c r="EP99" s="309"/>
      <c r="EQ99" s="126"/>
      <c r="ES99" s="60"/>
      <c r="ET99" s="306"/>
      <c r="EU99" s="303"/>
      <c r="EV99" s="304"/>
      <c r="EW99" s="42"/>
      <c r="EX99" s="304"/>
      <c r="EY99" s="305"/>
      <c r="EZ99" s="126"/>
      <c r="FB99" s="60"/>
      <c r="FC99" s="306"/>
      <c r="FD99" s="303"/>
      <c r="FE99" s="304"/>
      <c r="FF99" s="42"/>
      <c r="FG99" s="304"/>
      <c r="FH99" s="305"/>
      <c r="FI99" s="126"/>
      <c r="FK99" s="60"/>
      <c r="FL99" s="306"/>
      <c r="FM99" s="303"/>
      <c r="FN99" s="304"/>
      <c r="FO99" s="42"/>
      <c r="FP99" s="304"/>
      <c r="FQ99" s="305"/>
      <c r="FR99" s="126"/>
      <c r="FT99" s="60"/>
      <c r="FU99" s="306"/>
      <c r="FV99" s="303"/>
      <c r="FW99" s="304"/>
      <c r="FX99" s="42"/>
      <c r="FY99" s="304"/>
      <c r="FZ99" s="305"/>
      <c r="GA99" s="126"/>
      <c r="GC99" s="60"/>
      <c r="GD99" s="306"/>
      <c r="GE99" s="303"/>
      <c r="GF99" s="304"/>
      <c r="GG99" s="42"/>
      <c r="GH99" s="304"/>
      <c r="GI99" s="305"/>
      <c r="GJ99" s="126"/>
      <c r="GL99" s="60"/>
      <c r="GM99" s="306"/>
      <c r="GN99" s="303"/>
      <c r="GO99" s="304"/>
      <c r="GP99" s="42"/>
      <c r="GQ99" s="304"/>
      <c r="GR99" s="305"/>
      <c r="GS99" s="126"/>
      <c r="GT99" s="253"/>
      <c r="GU99"/>
      <c r="GW99" s="311"/>
      <c r="GX99" s="311"/>
      <c r="GY99" s="312"/>
      <c r="GZ99"/>
    </row>
    <row r="100" spans="1:208" ht="16.5" thickTop="1" x14ac:dyDescent="0.25">
      <c r="B100" s="118"/>
      <c r="C100" s="118"/>
      <c r="D100" s="41"/>
      <c r="E100" s="42"/>
      <c r="F100" s="43"/>
      <c r="G100" s="44"/>
      <c r="H100" s="45"/>
      <c r="I100" s="46"/>
      <c r="J100" s="314"/>
      <c r="K100" s="285"/>
      <c r="L100" s="235"/>
      <c r="M100" s="286"/>
      <c r="N100" s="257"/>
      <c r="O100" s="299"/>
      <c r="P100" s="300"/>
      <c r="Q100" s="301"/>
      <c r="R100" s="301"/>
      <c r="S100" s="301"/>
      <c r="T100" s="277"/>
      <c r="U100" s="316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x14ac:dyDescent="0.25">
      <c r="B101" s="118"/>
      <c r="C101" s="118"/>
      <c r="D101" s="41"/>
      <c r="E101" s="42"/>
      <c r="F101" s="43"/>
      <c r="G101" s="44"/>
      <c r="H101" s="45"/>
      <c r="I101" s="46"/>
      <c r="J101" s="233"/>
      <c r="K101" s="285"/>
      <c r="L101" s="235"/>
      <c r="M101" s="286"/>
      <c r="N101" s="257"/>
      <c r="O101" s="299"/>
      <c r="P101" s="300"/>
      <c r="Q101" s="301"/>
      <c r="R101" s="301"/>
      <c r="S101" s="301"/>
      <c r="T101" s="277"/>
      <c r="U101" s="316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x14ac:dyDescent="0.25">
      <c r="A102" s="1">
        <v>25</v>
      </c>
      <c r="B102" s="118" t="e">
        <f>#REF!</f>
        <v>#REF!</v>
      </c>
      <c r="C102" s="118" t="e">
        <f>#REF!</f>
        <v>#REF!</v>
      </c>
      <c r="D102" s="41" t="e">
        <f>#REF!</f>
        <v>#REF!</v>
      </c>
      <c r="E102" s="42" t="e">
        <f>#REF!</f>
        <v>#REF!</v>
      </c>
      <c r="F102" s="43" t="e">
        <f>#REF!</f>
        <v>#REF!</v>
      </c>
      <c r="G102" s="44" t="e">
        <f>#REF!</f>
        <v>#REF!</v>
      </c>
      <c r="H102" s="45" t="e">
        <f>#REF!</f>
        <v>#REF!</v>
      </c>
      <c r="I102" s="46" t="e">
        <f>#REF!</f>
        <v>#REF!</v>
      </c>
      <c r="J102" s="233"/>
      <c r="K102" s="285"/>
      <c r="L102" s="235"/>
      <c r="M102" s="286"/>
      <c r="N102" s="257"/>
      <c r="O102" s="299"/>
      <c r="P102" s="317"/>
      <c r="Q102" s="301"/>
      <c r="R102" s="301"/>
      <c r="S102" s="301"/>
      <c r="T102" s="277"/>
      <c r="U102" s="318"/>
      <c r="V102" s="248"/>
      <c r="W102" s="293"/>
      <c r="X102" s="302"/>
      <c r="Y102" s="303"/>
      <c r="Z102" s="304"/>
      <c r="AA102" s="265"/>
      <c r="AB102" s="264"/>
      <c r="AC102" s="266"/>
      <c r="AD102" s="267"/>
      <c r="AE102" s="118"/>
      <c r="AF102" s="79"/>
      <c r="AG102" s="306"/>
      <c r="AH102" s="303"/>
      <c r="AI102" s="304"/>
      <c r="AJ102" s="308"/>
      <c r="AK102" s="307"/>
      <c r="AL102" s="309"/>
      <c r="AM102" s="126"/>
      <c r="AO102" s="60"/>
      <c r="AP102" s="306"/>
      <c r="AQ102" s="303">
        <v>21</v>
      </c>
      <c r="AR102" s="304"/>
      <c r="AS102" s="308"/>
      <c r="AT102" s="304"/>
      <c r="AU102" s="309"/>
      <c r="AV102" s="126"/>
      <c r="AX102" s="60"/>
      <c r="AY102" s="306"/>
      <c r="AZ102" s="303">
        <v>21</v>
      </c>
      <c r="BA102" s="304"/>
      <c r="BB102" s="308"/>
      <c r="BC102" s="307"/>
      <c r="BD102" s="309"/>
      <c r="BE102" s="126"/>
      <c r="BG102" s="60"/>
      <c r="BH102" s="306"/>
      <c r="BI102" s="303"/>
      <c r="BJ102" s="304"/>
      <c r="BK102" s="308"/>
      <c r="BL102" s="307"/>
      <c r="BM102" s="309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>
        <v>21</v>
      </c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>
        <v>21</v>
      </c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>
        <v>21</v>
      </c>
      <c r="ED102" s="304"/>
      <c r="EE102" s="308"/>
      <c r="EF102" s="307"/>
      <c r="EG102" s="309"/>
      <c r="EH102" s="126"/>
      <c r="EJ102" s="60"/>
      <c r="EK102" s="306"/>
      <c r="EL102" s="303">
        <v>21</v>
      </c>
      <c r="EM102" s="304"/>
      <c r="EN102" s="308"/>
      <c r="EO102" s="307"/>
      <c r="EP102" s="309"/>
      <c r="EQ102" s="126"/>
      <c r="ES102" s="60"/>
      <c r="ET102" s="306"/>
      <c r="EU102" s="303">
        <v>21</v>
      </c>
      <c r="EV102" s="304"/>
      <c r="EW102" s="42"/>
      <c r="EX102" s="304"/>
      <c r="EY102" s="305"/>
      <c r="EZ102" s="126"/>
      <c r="FB102" s="60"/>
      <c r="FC102" s="306"/>
      <c r="FD102" s="303">
        <v>21</v>
      </c>
      <c r="FE102" s="304"/>
      <c r="FF102" s="42"/>
      <c r="FG102" s="304"/>
      <c r="FH102" s="305"/>
      <c r="FI102" s="126"/>
      <c r="FK102" s="60"/>
      <c r="FL102" s="306"/>
      <c r="FM102" s="303">
        <v>21</v>
      </c>
      <c r="FN102" s="304"/>
      <c r="FO102" s="42"/>
      <c r="FP102" s="304"/>
      <c r="FQ102" s="305"/>
      <c r="FR102" s="126"/>
      <c r="FT102" s="60"/>
      <c r="FU102" s="306"/>
      <c r="FV102" s="303">
        <v>21</v>
      </c>
      <c r="FW102" s="304"/>
      <c r="FX102" s="42"/>
      <c r="FY102" s="304"/>
      <c r="FZ102" s="305"/>
      <c r="GA102" s="126"/>
      <c r="GC102" s="60"/>
      <c r="GD102" s="306"/>
      <c r="GE102" s="303">
        <v>21</v>
      </c>
      <c r="GF102" s="304"/>
      <c r="GG102" s="42"/>
      <c r="GH102" s="304"/>
      <c r="GI102" s="305"/>
      <c r="GJ102" s="126"/>
      <c r="GL102" s="60"/>
      <c r="GM102" s="306"/>
      <c r="GN102" s="303">
        <v>21</v>
      </c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x14ac:dyDescent="0.25">
      <c r="A103" s="1">
        <v>26</v>
      </c>
      <c r="B103" s="118" t="e">
        <f>#REF!</f>
        <v>#REF!</v>
      </c>
      <c r="C103" s="118" t="e">
        <f>#REF!</f>
        <v>#REF!</v>
      </c>
      <c r="D103" s="41" t="e">
        <f>#REF!</f>
        <v>#REF!</v>
      </c>
      <c r="E103" s="42" t="e">
        <f>#REF!</f>
        <v>#REF!</v>
      </c>
      <c r="F103" s="43" t="e">
        <f>#REF!</f>
        <v>#REF!</v>
      </c>
      <c r="G103" s="44" t="e">
        <f>#REF!</f>
        <v>#REF!</v>
      </c>
      <c r="H103" s="45" t="e">
        <f>#REF!</f>
        <v>#REF!</v>
      </c>
      <c r="I103" s="46" t="e">
        <f>#REF!</f>
        <v>#REF!</v>
      </c>
      <c r="J103" s="314"/>
      <c r="K103" s="285"/>
      <c r="L103" s="235"/>
      <c r="M103" s="286"/>
      <c r="N103" s="257"/>
      <c r="O103" s="89"/>
      <c r="P103" s="250"/>
      <c r="Q103" s="80"/>
      <c r="R103" s="80"/>
      <c r="S103" s="80"/>
      <c r="T103" s="277"/>
      <c r="U103" s="319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308"/>
      <c r="AK103" s="307"/>
      <c r="AL103" s="309"/>
      <c r="AM103" s="126"/>
      <c r="AO103" s="60"/>
      <c r="AP103" s="306"/>
      <c r="AQ103" s="303">
        <v>22</v>
      </c>
      <c r="AR103" s="307"/>
      <c r="AS103" s="308"/>
      <c r="AT103" s="304"/>
      <c r="AU103" s="309"/>
      <c r="AV103" s="126"/>
      <c r="AX103" s="60"/>
      <c r="AY103" s="306"/>
      <c r="AZ103" s="303">
        <v>22</v>
      </c>
      <c r="BA103" s="304"/>
      <c r="BB103" s="308"/>
      <c r="BC103" s="307"/>
      <c r="BD103" s="309"/>
      <c r="BE103" s="126"/>
      <c r="BG103" s="60"/>
      <c r="BH103" s="306"/>
      <c r="BI103" s="303"/>
      <c r="BJ103" s="304"/>
      <c r="BK103" s="308"/>
      <c r="BL103" s="307"/>
      <c r="BM103" s="309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>
        <v>22</v>
      </c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>
        <v>22</v>
      </c>
      <c r="DC103" s="304"/>
      <c r="DD103" s="308"/>
      <c r="DE103" s="307"/>
      <c r="DF103" s="309"/>
      <c r="DG103" s="126"/>
      <c r="DI103" s="60"/>
      <c r="DJ103" s="306"/>
      <c r="DK103" s="303"/>
      <c r="DL103" s="304">
        <v>0</v>
      </c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>
        <v>22</v>
      </c>
      <c r="ED103" s="304"/>
      <c r="EE103" s="308"/>
      <c r="EF103" s="307"/>
      <c r="EG103" s="309"/>
      <c r="EH103" s="126"/>
      <c r="EJ103" s="60"/>
      <c r="EK103" s="306"/>
      <c r="EL103" s="303">
        <v>22</v>
      </c>
      <c r="EM103" s="304"/>
      <c r="EN103" s="308"/>
      <c r="EO103" s="307"/>
      <c r="EP103" s="309"/>
      <c r="EQ103" s="126"/>
      <c r="ES103" s="60"/>
      <c r="ET103" s="306"/>
      <c r="EU103" s="303">
        <v>22</v>
      </c>
      <c r="EV103" s="304"/>
      <c r="EW103" s="42"/>
      <c r="EX103" s="304"/>
      <c r="EY103" s="305"/>
      <c r="EZ103" s="126"/>
      <c r="FB103" s="60"/>
      <c r="FC103" s="306"/>
      <c r="FD103" s="303">
        <v>22</v>
      </c>
      <c r="FE103" s="304"/>
      <c r="FF103" s="42"/>
      <c r="FG103" s="304"/>
      <c r="FH103" s="305"/>
      <c r="FI103" s="126"/>
      <c r="FK103" s="60"/>
      <c r="FL103" s="306"/>
      <c r="FM103" s="303">
        <v>22</v>
      </c>
      <c r="FN103" s="304"/>
      <c r="FO103" s="42"/>
      <c r="FP103" s="304"/>
      <c r="FQ103" s="305"/>
      <c r="FR103" s="126"/>
      <c r="FT103" s="60"/>
      <c r="FU103" s="306"/>
      <c r="FV103" s="303">
        <v>22</v>
      </c>
      <c r="FW103" s="304"/>
      <c r="FX103" s="42"/>
      <c r="FY103" s="304"/>
      <c r="FZ103" s="305"/>
      <c r="GA103" s="126"/>
      <c r="GC103" s="60"/>
      <c r="GD103" s="306"/>
      <c r="GE103" s="303">
        <v>22</v>
      </c>
      <c r="GF103" s="304"/>
      <c r="GG103" s="42"/>
      <c r="GH103" s="304"/>
      <c r="GI103" s="305"/>
      <c r="GJ103" s="126"/>
      <c r="GL103" s="60"/>
      <c r="GM103" s="306"/>
      <c r="GN103" s="303">
        <v>22</v>
      </c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ht="16.5" thickBot="1" x14ac:dyDescent="0.3">
      <c r="A104" s="1">
        <v>27</v>
      </c>
      <c r="B104" s="118" t="e">
        <f>#REF!</f>
        <v>#REF!</v>
      </c>
      <c r="C104" s="118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314"/>
      <c r="K104" s="285"/>
      <c r="L104" s="235"/>
      <c r="O104" s="320"/>
      <c r="P104" s="321"/>
      <c r="Q104" s="322"/>
      <c r="R104" s="322"/>
      <c r="S104" s="322"/>
      <c r="T104" s="60"/>
      <c r="U104" s="319"/>
      <c r="V104" s="248"/>
      <c r="W104" s="293"/>
      <c r="X104" s="302"/>
      <c r="Y104" s="303"/>
      <c r="Z104" s="307"/>
      <c r="AA104" s="42"/>
      <c r="AB104" s="304"/>
      <c r="AC104" s="305"/>
      <c r="AD104" s="126"/>
      <c r="AE104" s="118"/>
      <c r="AF104" s="79"/>
      <c r="AG104" s="323"/>
      <c r="AH104" s="324"/>
      <c r="AI104" s="325"/>
      <c r="AJ104" s="326"/>
      <c r="AK104" s="327"/>
      <c r="AL104" s="328"/>
      <c r="AO104" s="60"/>
      <c r="AP104" s="306"/>
      <c r="AQ104" s="303">
        <v>23</v>
      </c>
      <c r="AR104" s="329"/>
      <c r="AS104" s="330"/>
      <c r="AT104" s="304"/>
      <c r="AU104" s="331"/>
      <c r="AV104" s="332"/>
      <c r="AX104" s="60"/>
      <c r="AY104" s="306"/>
      <c r="AZ104" s="303"/>
      <c r="BA104" s="329"/>
      <c r="BB104" s="308"/>
      <c r="BC104" s="333"/>
      <c r="BD104" s="334"/>
      <c r="BE104" s="335"/>
      <c r="BG104" s="60"/>
      <c r="BH104" s="323"/>
      <c r="BI104" s="336"/>
      <c r="BJ104" s="325"/>
      <c r="BK104" s="337"/>
      <c r="BL104" s="327"/>
      <c r="BM104" s="338"/>
      <c r="BN104" s="335"/>
      <c r="BP104" s="60"/>
      <c r="BQ104" s="60"/>
      <c r="BR104" s="303"/>
      <c r="BS104" s="329"/>
      <c r="BT104" s="42"/>
      <c r="BU104" s="329"/>
      <c r="BV104" s="305"/>
      <c r="BW104" s="126"/>
      <c r="BY104" s="60"/>
      <c r="BZ104" s="323"/>
      <c r="CA104" s="339"/>
      <c r="CB104" s="325"/>
      <c r="CC104" s="326"/>
      <c r="CD104" s="327"/>
      <c r="CE104" s="328"/>
      <c r="CH104" s="60"/>
      <c r="CI104" s="306"/>
      <c r="CJ104" s="303">
        <v>23</v>
      </c>
      <c r="CK104" s="307"/>
      <c r="CL104" s="79"/>
      <c r="CM104" s="307"/>
      <c r="CN104" s="79"/>
      <c r="CO104" s="118"/>
      <c r="CQ104" s="60"/>
      <c r="CR104" s="323"/>
      <c r="CS104" s="339"/>
      <c r="CT104" s="325">
        <v>0</v>
      </c>
      <c r="CU104" s="326"/>
      <c r="CV104" s="327">
        <v>0</v>
      </c>
      <c r="CW104" s="328"/>
      <c r="CZ104" s="60"/>
      <c r="DA104" s="323"/>
      <c r="DB104" s="339"/>
      <c r="DC104" s="325">
        <v>0</v>
      </c>
      <c r="DD104" s="326"/>
      <c r="DE104" s="327">
        <v>0</v>
      </c>
      <c r="DF104" s="328"/>
      <c r="DI104" s="60"/>
      <c r="DJ104" s="323"/>
      <c r="DK104" s="339"/>
      <c r="DL104" s="325">
        <v>0</v>
      </c>
      <c r="DM104" s="326"/>
      <c r="DN104" s="327">
        <v>0</v>
      </c>
      <c r="DO104" s="328"/>
      <c r="DR104" s="60"/>
      <c r="DS104" s="323"/>
      <c r="DT104" s="339"/>
      <c r="DU104" s="325">
        <v>0</v>
      </c>
      <c r="DV104" s="326"/>
      <c r="DW104" s="327">
        <v>0</v>
      </c>
      <c r="DX104" s="328"/>
      <c r="EA104" s="60"/>
      <c r="EB104" s="323"/>
      <c r="EC104" s="339"/>
      <c r="ED104" s="325">
        <v>0</v>
      </c>
      <c r="EE104" s="326"/>
      <c r="EF104" s="327">
        <v>0</v>
      </c>
      <c r="EG104" s="328"/>
      <c r="EJ104" s="60"/>
      <c r="EK104" s="323"/>
      <c r="EL104" s="339"/>
      <c r="EM104" s="325">
        <v>0</v>
      </c>
      <c r="EN104" s="326"/>
      <c r="EO104" s="327">
        <v>0</v>
      </c>
      <c r="EP104" s="328"/>
      <c r="ES104" s="60"/>
      <c r="ET104" s="323"/>
      <c r="EU104" s="339"/>
      <c r="EV104" s="325">
        <v>0</v>
      </c>
      <c r="EW104" s="326"/>
      <c r="EX104" s="327">
        <v>0</v>
      </c>
      <c r="EY104" s="328"/>
      <c r="FB104" s="60"/>
      <c r="FC104" s="323"/>
      <c r="FD104" s="339"/>
      <c r="FE104" s="325">
        <v>0</v>
      </c>
      <c r="FF104" s="326"/>
      <c r="FG104" s="327">
        <v>0</v>
      </c>
      <c r="FH104" s="328"/>
      <c r="FK104" s="60"/>
      <c r="FL104" s="323"/>
      <c r="FM104" s="339"/>
      <c r="FN104" s="325">
        <v>0</v>
      </c>
      <c r="FO104" s="326"/>
      <c r="FP104" s="327">
        <v>0</v>
      </c>
      <c r="FQ104" s="328"/>
      <c r="FT104" s="60"/>
      <c r="FU104" s="323"/>
      <c r="FV104" s="339"/>
      <c r="FW104" s="325">
        <v>0</v>
      </c>
      <c r="FX104" s="326"/>
      <c r="FY104" s="327">
        <v>0</v>
      </c>
      <c r="FZ104" s="328"/>
      <c r="GC104" s="60"/>
      <c r="GD104" s="323"/>
      <c r="GE104" s="339"/>
      <c r="GF104" s="325">
        <v>0</v>
      </c>
      <c r="GG104" s="326"/>
      <c r="GH104" s="327">
        <v>0</v>
      </c>
      <c r="GI104" s="328"/>
      <c r="GL104" s="60"/>
      <c r="GM104" s="323"/>
      <c r="GN104" s="339"/>
      <c r="GO104" s="325">
        <v>0</v>
      </c>
      <c r="GP104" s="326"/>
      <c r="GQ104" s="327">
        <v>0</v>
      </c>
      <c r="GR104" s="328"/>
      <c r="GU104"/>
      <c r="GW104" s="311"/>
      <c r="GX104" s="311"/>
      <c r="GY104" s="312"/>
      <c r="GZ104"/>
    </row>
    <row r="105" spans="1:208" x14ac:dyDescent="0.25">
      <c r="J105" s="233"/>
      <c r="K105" s="234"/>
      <c r="L105" s="235"/>
      <c r="M105" s="236"/>
      <c r="N105" s="257"/>
      <c r="O105" s="89"/>
      <c r="P105" s="250"/>
      <c r="Q105" s="80"/>
      <c r="R105" s="80"/>
      <c r="S105" s="80"/>
      <c r="T105" s="277"/>
      <c r="U105" s="316"/>
      <c r="GU105"/>
      <c r="GW105" s="311"/>
      <c r="GX105" s="311"/>
      <c r="GY105" s="312"/>
      <c r="GZ105"/>
    </row>
    <row r="106" spans="1:208" x14ac:dyDescent="0.25">
      <c r="J106" s="314"/>
      <c r="K106" s="234"/>
      <c r="L106" s="235"/>
      <c r="M106" s="236"/>
      <c r="N106" s="257"/>
      <c r="O106" s="89"/>
      <c r="P106" s="250"/>
      <c r="Q106" s="80"/>
      <c r="R106" s="80"/>
      <c r="S106" s="80"/>
      <c r="T106" s="277"/>
      <c r="U106" s="316"/>
      <c r="GU106"/>
      <c r="GW106" s="311"/>
      <c r="GX106" s="311"/>
      <c r="GY106" s="312"/>
      <c r="GZ106"/>
    </row>
    <row r="107" spans="1:208" x14ac:dyDescent="0.25">
      <c r="J107" s="233"/>
      <c r="K107" s="234"/>
      <c r="L107" s="235"/>
      <c r="M107" s="236"/>
      <c r="N107" s="257"/>
      <c r="O107" s="299"/>
      <c r="P107" s="300"/>
      <c r="Q107" s="301"/>
      <c r="R107" s="301"/>
      <c r="S107" s="301"/>
      <c r="T107" s="277"/>
      <c r="U107" s="316"/>
      <c r="GU107"/>
      <c r="GW107" s="311"/>
      <c r="GX107" s="311"/>
      <c r="GY107" s="312"/>
      <c r="GZ107"/>
    </row>
    <row r="108" spans="1:208" x14ac:dyDescent="0.25">
      <c r="J108" s="314"/>
      <c r="K108" s="234"/>
      <c r="L108" s="235"/>
      <c r="M108" s="286"/>
      <c r="N108" s="257"/>
      <c r="O108" s="299"/>
      <c r="P108" s="300"/>
      <c r="Q108" s="301"/>
      <c r="R108" s="301"/>
      <c r="S108" s="301"/>
      <c r="T108" s="277"/>
      <c r="U108" s="316"/>
      <c r="GU108"/>
      <c r="GW108" s="311"/>
      <c r="GX108" s="311"/>
      <c r="GY108" s="312"/>
      <c r="GZ108"/>
    </row>
    <row r="109" spans="1:208" x14ac:dyDescent="0.25">
      <c r="J109" s="233"/>
      <c r="K109" s="234"/>
      <c r="L109" s="235"/>
      <c r="M109" s="286"/>
      <c r="N109" s="257"/>
      <c r="O109" s="508"/>
      <c r="P109" s="508"/>
      <c r="Q109" s="508"/>
      <c r="R109" s="80"/>
      <c r="S109" s="80"/>
      <c r="T109" s="277"/>
      <c r="U109" s="316"/>
      <c r="GU109"/>
      <c r="GW109" s="311"/>
      <c r="GX109" s="311"/>
      <c r="GY109" s="312"/>
      <c r="GZ109"/>
    </row>
    <row r="110" spans="1:208" x14ac:dyDescent="0.25">
      <c r="J110" s="314"/>
      <c r="O110" s="320"/>
      <c r="P110" s="321"/>
      <c r="Q110" s="322"/>
      <c r="R110" s="322"/>
      <c r="S110" s="322"/>
      <c r="T110" s="60"/>
      <c r="U110" s="343"/>
      <c r="GU110"/>
      <c r="GW110" s="311"/>
      <c r="GX110" s="311"/>
      <c r="GY110" s="312"/>
      <c r="GZ110"/>
    </row>
    <row r="111" spans="1:208" x14ac:dyDescent="0.25">
      <c r="J111" s="233"/>
      <c r="O111" s="320"/>
      <c r="P111" s="321"/>
      <c r="Q111" s="322"/>
      <c r="R111" s="322"/>
      <c r="S111" s="322"/>
      <c r="T111" s="60"/>
      <c r="U111" s="343"/>
      <c r="GU111"/>
      <c r="GW111" s="311"/>
      <c r="GX111" s="311"/>
      <c r="GY111" s="312"/>
      <c r="GZ111"/>
    </row>
    <row r="112" spans="1:208" x14ac:dyDescent="0.25">
      <c r="A112"/>
      <c r="F112"/>
      <c r="J112" s="233"/>
      <c r="K112" s="344"/>
      <c r="L112"/>
      <c r="M112"/>
      <c r="N112"/>
      <c r="O112" s="345"/>
      <c r="P112"/>
      <c r="Q112"/>
      <c r="R112"/>
      <c r="S112"/>
      <c r="V112"/>
      <c r="W112"/>
      <c r="GU112"/>
      <c r="GW112" s="311"/>
      <c r="GX112" s="311"/>
      <c r="GY112" s="312"/>
      <c r="GZ112"/>
    </row>
    <row r="113" spans="1:208" x14ac:dyDescent="0.25">
      <c r="A113"/>
      <c r="F113"/>
      <c r="J113" s="314"/>
      <c r="K113" s="344"/>
      <c r="L113"/>
      <c r="M113"/>
      <c r="N113"/>
      <c r="O113" s="345"/>
      <c r="P113"/>
      <c r="Q113"/>
      <c r="R113"/>
      <c r="S113"/>
      <c r="V113"/>
      <c r="W113"/>
      <c r="GU113"/>
      <c r="GW113" s="311"/>
      <c r="GX113" s="311"/>
      <c r="GY113" s="312"/>
      <c r="GZ113"/>
    </row>
    <row r="114" spans="1:208" x14ac:dyDescent="0.25">
      <c r="A114"/>
      <c r="F114"/>
      <c r="J114" s="314"/>
      <c r="K114" s="344"/>
      <c r="L114"/>
      <c r="M114"/>
      <c r="N114"/>
      <c r="O114" s="345"/>
      <c r="P114"/>
      <c r="Q114"/>
      <c r="R114"/>
      <c r="S114"/>
      <c r="V114"/>
      <c r="W114"/>
      <c r="GU114"/>
      <c r="GW114" s="311"/>
      <c r="GX114" s="311"/>
      <c r="GY114" s="312"/>
      <c r="GZ114"/>
    </row>
    <row r="115" spans="1:208" x14ac:dyDescent="0.25">
      <c r="A115"/>
      <c r="F115"/>
      <c r="J115" s="314"/>
      <c r="K115" s="344"/>
      <c r="L115"/>
      <c r="M115"/>
      <c r="N115"/>
      <c r="O115" s="345"/>
      <c r="P115"/>
      <c r="Q115"/>
      <c r="R115"/>
      <c r="S115"/>
      <c r="V115"/>
      <c r="W115"/>
      <c r="GU115"/>
      <c r="GW115" s="311"/>
      <c r="GX115" s="311"/>
      <c r="GY115" s="312"/>
      <c r="GZ115"/>
    </row>
    <row r="116" spans="1:208" x14ac:dyDescent="0.25">
      <c r="A116"/>
      <c r="F116"/>
      <c r="J116" s="346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276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47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347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233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233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233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233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</sheetData>
  <mergeCells count="32">
    <mergeCell ref="O109:Q109"/>
    <mergeCell ref="R56:S56"/>
    <mergeCell ref="M91:N91"/>
    <mergeCell ref="O91:O92"/>
    <mergeCell ref="O95:Q95"/>
    <mergeCell ref="O98:Q99"/>
    <mergeCell ref="T98:U99"/>
    <mergeCell ref="FT1:FZ1"/>
    <mergeCell ref="GC1:GI1"/>
    <mergeCell ref="GL1:GR1"/>
    <mergeCell ref="R18:S18"/>
    <mergeCell ref="R20:S20"/>
    <mergeCell ref="R40:S4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R23:S23"/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60"/>
  <sheetViews>
    <sheetView tabSelected="1" workbookViewId="0">
      <selection activeCell="D17" sqref="D17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500" t="s">
        <v>38</v>
      </c>
      <c r="B1" s="500"/>
      <c r="C1" s="500"/>
      <c r="D1" s="500"/>
      <c r="E1" s="500"/>
      <c r="F1" s="500"/>
      <c r="G1" s="500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80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80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80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80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452" t="s">
        <v>97</v>
      </c>
      <c r="B8" s="453" t="s">
        <v>98</v>
      </c>
      <c r="C8" s="454">
        <v>43116</v>
      </c>
      <c r="D8" s="455">
        <v>5357</v>
      </c>
      <c r="E8" s="456">
        <v>7390</v>
      </c>
      <c r="F8" s="457">
        <v>74</v>
      </c>
      <c r="G8" s="458">
        <f t="shared" si="0"/>
        <v>546860</v>
      </c>
      <c r="H8" s="470" t="s">
        <v>100</v>
      </c>
      <c r="I8" s="471"/>
      <c r="J8" s="472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80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80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 t="s">
        <v>97</v>
      </c>
      <c r="B11" s="242" t="s">
        <v>98</v>
      </c>
      <c r="C11" s="374">
        <v>43125</v>
      </c>
      <c r="D11" s="364">
        <v>5404</v>
      </c>
      <c r="E11" s="377">
        <v>7213.1</v>
      </c>
      <c r="F11" s="142">
        <v>73.5</v>
      </c>
      <c r="G11" s="277">
        <f t="shared" si="0"/>
        <v>530162.85</v>
      </c>
      <c r="H11" s="470" t="s">
        <v>100</v>
      </c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80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80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80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80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80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80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80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80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80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521" t="s">
        <v>36</v>
      </c>
      <c r="F223" s="522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"/>
  <sheetViews>
    <sheetView workbookViewId="0">
      <selection activeCell="C8" sqref="C8"/>
    </sheetView>
  </sheetViews>
  <sheetFormatPr baseColWidth="10" defaultRowHeight="15" x14ac:dyDescent="0.25"/>
  <cols>
    <col min="1" max="1" width="4.28515625" customWidth="1"/>
    <col min="2" max="2" width="22.140625" bestFit="1" customWidth="1"/>
    <col min="3" max="3" width="22.85546875" customWidth="1"/>
    <col min="5" max="5" width="13.42578125" customWidth="1"/>
  </cols>
  <sheetData>
    <row r="3" spans="2:7" x14ac:dyDescent="0.25">
      <c r="B3" s="79"/>
      <c r="C3" s="79"/>
      <c r="D3" s="79"/>
      <c r="E3" s="79"/>
      <c r="F3" s="79"/>
      <c r="G3" s="79"/>
    </row>
    <row r="4" spans="2:7" x14ac:dyDescent="0.25">
      <c r="B4" s="79"/>
      <c r="C4" s="79"/>
      <c r="D4" s="79"/>
      <c r="E4" s="79"/>
      <c r="F4" s="79"/>
      <c r="G4" s="79"/>
    </row>
    <row r="5" spans="2:7" ht="15.75" x14ac:dyDescent="0.25">
      <c r="B5" s="466"/>
      <c r="C5" s="467"/>
      <c r="D5" s="235"/>
      <c r="E5" s="236"/>
      <c r="F5" s="79"/>
      <c r="G5" s="79"/>
    </row>
    <row r="6" spans="2:7" ht="15.75" x14ac:dyDescent="0.25">
      <c r="B6" s="466"/>
      <c r="C6" s="467"/>
      <c r="D6" s="235"/>
      <c r="E6" s="236"/>
      <c r="F6" s="79"/>
      <c r="G6" s="79"/>
    </row>
    <row r="7" spans="2:7" x14ac:dyDescent="0.25">
      <c r="B7" s="79"/>
      <c r="C7" s="79"/>
      <c r="D7" s="79"/>
      <c r="E7" s="79"/>
      <c r="F7" s="79"/>
      <c r="G7" s="79"/>
    </row>
    <row r="8" spans="2:7" x14ac:dyDescent="0.25">
      <c r="B8" s="79"/>
      <c r="C8" s="79"/>
      <c r="D8" s="79"/>
      <c r="E8" s="79"/>
      <c r="F8" s="79"/>
      <c r="G8" s="79"/>
    </row>
    <row r="9" spans="2:7" x14ac:dyDescent="0.25">
      <c r="B9" s="79"/>
      <c r="C9" s="79"/>
      <c r="D9" s="79"/>
      <c r="E9" s="79"/>
      <c r="F9" s="79"/>
      <c r="G9" s="79"/>
    </row>
    <row r="10" spans="2:7" x14ac:dyDescent="0.25">
      <c r="B10" s="79"/>
      <c r="C10" s="79"/>
      <c r="D10" s="79"/>
      <c r="E10" s="79"/>
      <c r="F10" s="79"/>
      <c r="G10" s="79"/>
    </row>
    <row r="11" spans="2:7" x14ac:dyDescent="0.25">
      <c r="B11" s="79"/>
      <c r="C11" s="79"/>
      <c r="D11" s="79"/>
      <c r="E11" s="79"/>
      <c r="F11" s="79"/>
      <c r="G11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CANALES   ENERO   2018     </vt:lpstr>
      <vt:lpstr>FOLIOS   ENERO    2018     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2018-01-18T21:14:14Z</dcterms:created>
  <dcterms:modified xsi:type="dcterms:W3CDTF">2018-02-14T20:50:53Z</dcterms:modified>
</cp:coreProperties>
</file>