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24000" windowHeight="9735" firstSheet="2" activeTab="4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Hoja3" sheetId="7" r:id="rId7"/>
    <sheet name="Hoja5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<sst xmlns="http://schemas.openxmlformats.org/spreadsheetml/2006/main" count="257" uniqueCount="84">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</sst>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73" t="s">
        <v>29</v>
      </c>
      <c r="C1" s="173"/>
      <c r="D1" s="173"/>
      <c r="E1" s="173"/>
      <c r="F1" s="173"/>
      <c r="G1" s="173"/>
      <c r="H1" s="173"/>
      <c r="I1" s="173"/>
      <c r="J1" s="173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174" t="s">
        <v>1</v>
      </c>
      <c r="B3" s="10" t="s">
        <v>2</v>
      </c>
      <c r="C3" s="11"/>
      <c r="D3" s="176" t="s">
        <v>3</v>
      </c>
      <c r="E3" s="176"/>
      <c r="F3" s="176"/>
      <c r="G3" s="177">
        <v>2000</v>
      </c>
      <c r="H3" s="177"/>
      <c r="I3" s="5"/>
      <c r="L3" s="9"/>
      <c r="M3" s="4"/>
    </row>
    <row r="4" spans="1:16" ht="20.25" thickTop="1" thickBot="1" x14ac:dyDescent="0.35">
      <c r="A4" s="175"/>
      <c r="B4" s="12">
        <v>117862.22</v>
      </c>
      <c r="C4" s="13"/>
      <c r="D4" s="178" t="s">
        <v>4</v>
      </c>
      <c r="E4" s="179"/>
      <c r="H4" s="180" t="s">
        <v>5</v>
      </c>
      <c r="I4" s="181"/>
      <c r="J4" s="181"/>
      <c r="K4" s="181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183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183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184" t="s">
        <v>20</v>
      </c>
      <c r="H40" s="185"/>
      <c r="I40" s="93"/>
      <c r="J40" s="186">
        <f>H38+K38</f>
        <v>68927.51999999999</v>
      </c>
      <c r="K40" s="187"/>
      <c r="L40" s="94"/>
      <c r="M40" s="95"/>
    </row>
    <row r="41" spans="1:14" ht="15.75" customHeight="1" x14ac:dyDescent="0.25">
      <c r="A41" s="1"/>
      <c r="B41" s="5"/>
      <c r="C41" s="188" t="s">
        <v>21</v>
      </c>
      <c r="D41" s="188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182"/>
      <c r="I43" s="182"/>
      <c r="J43" s="18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189" t="s">
        <v>26</v>
      </c>
      <c r="I44" s="189"/>
      <c r="J44" s="190">
        <f>E46</f>
        <v>150320.06999999986</v>
      </c>
      <c r="K44" s="19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192" t="s">
        <v>1</v>
      </c>
      <c r="I45" s="192"/>
      <c r="J45" s="193">
        <f>-B4</f>
        <v>-117862.22</v>
      </c>
      <c r="K45" s="19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194">
        <v>0</v>
      </c>
      <c r="K46" s="194"/>
      <c r="L46" s="94"/>
      <c r="M46" s="95"/>
    </row>
    <row r="47" spans="1:14" ht="19.5" thickBot="1" x14ac:dyDescent="0.3">
      <c r="A47" s="1"/>
      <c r="B47" s="5"/>
      <c r="E47" s="51"/>
      <c r="H47" s="195" t="s">
        <v>55</v>
      </c>
      <c r="I47" s="196"/>
      <c r="J47" s="197">
        <f>SUM(J44:K46)</f>
        <v>32457.84999999986</v>
      </c>
      <c r="K47" s="198"/>
      <c r="L47" s="94"/>
      <c r="M47" s="95"/>
    </row>
    <row r="48" spans="1:14" x14ac:dyDescent="0.25">
      <c r="A48" s="1"/>
      <c r="B48" s="5"/>
      <c r="C48" s="182"/>
      <c r="D48" s="18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99" t="s">
        <v>46</v>
      </c>
      <c r="D1" s="200"/>
      <c r="E1" s="20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02" t="s">
        <v>52</v>
      </c>
      <c r="I2" s="203"/>
      <c r="J2" s="204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05"/>
      <c r="I3" s="206"/>
      <c r="J3" s="207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05"/>
      <c r="I4" s="206"/>
      <c r="J4" s="207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08"/>
      <c r="I5" s="209"/>
      <c r="J5" s="210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11" t="s">
        <v>53</v>
      </c>
      <c r="B44" s="212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73" t="s">
        <v>56</v>
      </c>
      <c r="C1" s="173"/>
      <c r="D1" s="173"/>
      <c r="E1" s="173"/>
      <c r="F1" s="173"/>
      <c r="G1" s="173"/>
      <c r="H1" s="173"/>
      <c r="I1" s="173"/>
      <c r="J1" s="173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174" t="s">
        <v>1</v>
      </c>
      <c r="B3" s="10" t="s">
        <v>2</v>
      </c>
      <c r="C3" s="11"/>
      <c r="D3" s="176" t="s">
        <v>3</v>
      </c>
      <c r="E3" s="176"/>
      <c r="F3" s="176"/>
      <c r="G3" s="177">
        <v>2000</v>
      </c>
      <c r="H3" s="177"/>
      <c r="I3" s="5"/>
      <c r="L3" s="9"/>
      <c r="M3" s="4"/>
    </row>
    <row r="4" spans="1:16" ht="20.25" thickTop="1" thickBot="1" x14ac:dyDescent="0.35">
      <c r="A4" s="175"/>
      <c r="B4" s="12">
        <v>158643.47</v>
      </c>
      <c r="C4" s="13"/>
      <c r="D4" s="178" t="s">
        <v>4</v>
      </c>
      <c r="E4" s="179"/>
      <c r="H4" s="180" t="s">
        <v>5</v>
      </c>
      <c r="I4" s="181"/>
      <c r="J4" s="181"/>
      <c r="K4" s="181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183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183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84" t="s">
        <v>20</v>
      </c>
      <c r="H40" s="185"/>
      <c r="I40" s="156"/>
      <c r="J40" s="186">
        <f>H38+K38</f>
        <v>76849.960000000006</v>
      </c>
      <c r="K40" s="187"/>
      <c r="L40" s="94"/>
      <c r="M40" s="95"/>
    </row>
    <row r="41" spans="1:14" ht="15.75" x14ac:dyDescent="0.25">
      <c r="A41" s="1"/>
      <c r="B41" s="5"/>
      <c r="C41" s="188" t="s">
        <v>21</v>
      </c>
      <c r="D41" s="188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182"/>
      <c r="I43" s="182"/>
      <c r="J43" s="18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189" t="s">
        <v>26</v>
      </c>
      <c r="I44" s="189"/>
      <c r="J44" s="190">
        <f>E46</f>
        <v>221812.18000000034</v>
      </c>
      <c r="K44" s="19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192" t="s">
        <v>1</v>
      </c>
      <c r="I45" s="192"/>
      <c r="J45" s="193">
        <f>-B4</f>
        <v>-158643.47</v>
      </c>
      <c r="K45" s="19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194">
        <v>0</v>
      </c>
      <c r="K46" s="194"/>
      <c r="L46" s="94"/>
      <c r="M46" s="95"/>
    </row>
    <row r="47" spans="1:14" ht="19.5" thickBot="1" x14ac:dyDescent="0.3">
      <c r="A47" s="1"/>
      <c r="B47" s="5"/>
      <c r="E47" s="51"/>
      <c r="H47" s="195" t="s">
        <v>55</v>
      </c>
      <c r="I47" s="196"/>
      <c r="J47" s="197">
        <f>SUM(J44:K46)</f>
        <v>63168.710000000341</v>
      </c>
      <c r="K47" s="198"/>
      <c r="L47" s="94"/>
      <c r="M47" s="95"/>
    </row>
    <row r="48" spans="1:14" x14ac:dyDescent="0.25">
      <c r="A48" s="1"/>
      <c r="B48" s="5"/>
      <c r="C48" s="182"/>
      <c r="D48" s="18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99" t="s">
        <v>46</v>
      </c>
      <c r="D1" s="200"/>
      <c r="E1" s="20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02" t="s">
        <v>52</v>
      </c>
      <c r="I2" s="203"/>
      <c r="J2" s="204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05"/>
      <c r="I3" s="206"/>
      <c r="J3" s="207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05"/>
      <c r="I4" s="206"/>
      <c r="J4" s="207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08"/>
      <c r="I5" s="209"/>
      <c r="J5" s="210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abSelected="1" topLeftCell="C25" workbookViewId="0">
      <selection activeCell="M47" sqref="M4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73" t="s">
        <v>68</v>
      </c>
      <c r="C1" s="173"/>
      <c r="D1" s="173"/>
      <c r="E1" s="173"/>
      <c r="F1" s="173"/>
      <c r="G1" s="173"/>
      <c r="H1" s="173"/>
      <c r="I1" s="173"/>
      <c r="J1" s="173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174" t="s">
        <v>1</v>
      </c>
      <c r="B3" s="10" t="s">
        <v>2</v>
      </c>
      <c r="C3" s="11"/>
      <c r="D3" s="176" t="s">
        <v>3</v>
      </c>
      <c r="E3" s="176"/>
      <c r="F3" s="176"/>
      <c r="G3" s="177">
        <v>2000</v>
      </c>
      <c r="H3" s="177"/>
      <c r="I3" s="5"/>
      <c r="L3" s="9"/>
      <c r="M3" s="4"/>
    </row>
    <row r="4" spans="1:16" ht="20.25" thickTop="1" thickBot="1" x14ac:dyDescent="0.35">
      <c r="A4" s="175"/>
      <c r="B4" s="12">
        <v>126063.03999999999</v>
      </c>
      <c r="C4" s="13"/>
      <c r="D4" s="178" t="s">
        <v>4</v>
      </c>
      <c r="E4" s="179"/>
      <c r="H4" s="180" t="s">
        <v>5</v>
      </c>
      <c r="I4" s="181"/>
      <c r="J4" s="181"/>
      <c r="K4" s="18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4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183" t="s">
        <v>11</v>
      </c>
      <c r="K17" s="43">
        <v>0</v>
      </c>
      <c r="L17" s="32">
        <v>18831</v>
      </c>
      <c r="M17" s="33" t="s">
        <v>7</v>
      </c>
    </row>
    <row r="18" spans="1:14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183"/>
      <c r="K18" s="45">
        <v>0</v>
      </c>
      <c r="L18" s="32">
        <v>44510</v>
      </c>
      <c r="M18" s="33" t="s">
        <v>7</v>
      </c>
    </row>
    <row r="19" spans="1:14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4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4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4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4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4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4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4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4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4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</row>
    <row r="29" spans="1:14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4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4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4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84" t="s">
        <v>20</v>
      </c>
      <c r="H40" s="185"/>
      <c r="I40" s="164"/>
      <c r="J40" s="186">
        <f>H38+K38</f>
        <v>82908.44</v>
      </c>
      <c r="K40" s="187"/>
      <c r="L40" s="94"/>
      <c r="M40" s="95"/>
    </row>
    <row r="41" spans="1:14" ht="15.75" x14ac:dyDescent="0.25">
      <c r="A41" s="1"/>
      <c r="B41" s="5"/>
      <c r="C41" s="188" t="s">
        <v>21</v>
      </c>
      <c r="D41" s="188"/>
      <c r="E41" s="51">
        <f>E38-J40</f>
        <v>1590659.74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182"/>
      <c r="I43" s="182"/>
      <c r="J43" s="18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189" t="s">
        <v>26</v>
      </c>
      <c r="I44" s="189"/>
      <c r="J44" s="190">
        <f>E46</f>
        <v>124107.88999999981</v>
      </c>
      <c r="K44" s="19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192" t="s">
        <v>1</v>
      </c>
      <c r="I45" s="192"/>
      <c r="J45" s="193">
        <f>-B4</f>
        <v>-126063.03999999999</v>
      </c>
      <c r="K45" s="19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194">
        <v>0</v>
      </c>
      <c r="K46" s="194"/>
      <c r="L46" s="94"/>
      <c r="M46" s="95"/>
    </row>
    <row r="47" spans="1:14" ht="19.5" thickBot="1" x14ac:dyDescent="0.3">
      <c r="A47" s="1"/>
      <c r="B47" s="5"/>
      <c r="E47" s="51"/>
      <c r="H47" s="195" t="s">
        <v>83</v>
      </c>
      <c r="I47" s="196"/>
      <c r="J47" s="197">
        <f>SUM(J44:K46)</f>
        <v>-1955.1500000001834</v>
      </c>
      <c r="K47" s="198"/>
      <c r="L47" s="94"/>
      <c r="M47" s="95"/>
    </row>
    <row r="48" spans="1:14" x14ac:dyDescent="0.25">
      <c r="A48" s="1"/>
      <c r="B48" s="5"/>
      <c r="C48" s="182"/>
      <c r="D48" s="18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3" workbookViewId="0">
      <selection activeCell="C31" sqref="C3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99" t="s">
        <v>46</v>
      </c>
      <c r="D1" s="200"/>
      <c r="E1" s="20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02" t="s">
        <v>52</v>
      </c>
      <c r="I2" s="203"/>
      <c r="J2" s="204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05"/>
      <c r="I3" s="206"/>
      <c r="J3" s="207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05"/>
      <c r="I4" s="206"/>
      <c r="J4" s="207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08"/>
      <c r="I5" s="209"/>
      <c r="J5" s="210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2018-02-08T20:48:22Z</cp:lastPrinted>
  <dcterms:created xsi:type="dcterms:W3CDTF">2018-01-15T20:11:35Z</dcterms:created>
  <dcterms:modified xsi:type="dcterms:W3CDTF">2018-04-19T19:02:05Z</dcterms:modified>
</cp:coreProperties>
</file>