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# 04 ABRIL 2018\"/>
    </mc:Choice>
  </mc:AlternateContent>
  <bookViews>
    <workbookView xWindow="240" yWindow="2175" windowWidth="20115" windowHeight="5895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     " sheetId="10" r:id="rId4"/>
    <sheet name="INDIANA 2015" sheetId="5" state="hidden" r:id="rId5"/>
    <sheet name="  INDIANA 2016     2017     " sheetId="6" state="hidden" r:id="rId6"/>
    <sheet name="TYSON  FRESH      " sheetId="11" r:id="rId7"/>
    <sheet name="NLCONG   2016  " sheetId="7" r:id="rId8"/>
    <sheet name="Hoja5" sheetId="8" r:id="rId9"/>
  </sheets>
  <calcPr calcId="152511"/>
</workbook>
</file>

<file path=xl/calcChain.xml><?xml version="1.0" encoding="utf-8"?>
<calcChain xmlns="http://schemas.openxmlformats.org/spreadsheetml/2006/main">
  <c r="J155" i="10" l="1"/>
  <c r="J156" i="10" s="1"/>
  <c r="I155" i="10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55" i="11" l="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3" i="11"/>
  <c r="I272" i="11"/>
  <c r="I271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5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3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56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166" i="6"/>
  <c r="J167" i="6" s="1"/>
  <c r="J61" i="11" l="1"/>
  <c r="J62" i="11" s="1"/>
  <c r="J63" i="11" s="1"/>
  <c r="J64" i="11" s="1"/>
  <c r="J65" i="11" s="1"/>
  <c r="J168" i="6"/>
  <c r="J169" i="6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6" i="10"/>
  <c r="I157" i="10"/>
  <c r="J157" i="10" s="1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8" i="10"/>
  <c r="I557" i="10"/>
  <c r="I9" i="10"/>
  <c r="I8" i="10"/>
  <c r="I7" i="10"/>
  <c r="I6" i="10"/>
  <c r="I5" i="10"/>
  <c r="I4" i="10"/>
  <c r="J3" i="10"/>
  <c r="J158" i="10" l="1"/>
  <c r="J67" i="1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201" i="11" s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226" i="11" s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66" i="11"/>
  <c r="J4" i="10"/>
  <c r="J5" i="10" s="1"/>
  <c r="J6" i="10" s="1"/>
  <c r="J7" i="10" s="1"/>
  <c r="J8" i="10" s="1"/>
  <c r="J9" i="10" s="1"/>
  <c r="H559" i="10"/>
  <c r="G171" i="6"/>
  <c r="H171" i="6"/>
  <c r="J10" i="10" l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I4" i="6"/>
  <c r="J4" i="6" s="1"/>
  <c r="J131" i="10" l="1"/>
  <c r="J101" i="2"/>
  <c r="J102" i="2"/>
  <c r="J132" i="10" l="1"/>
  <c r="J133" i="10" s="1"/>
  <c r="J134" i="10" s="1"/>
  <c r="J135" i="10" s="1"/>
  <c r="I490" i="3"/>
  <c r="I491" i="3"/>
  <c r="J137" i="10" l="1"/>
  <c r="J138" i="10" s="1"/>
  <c r="J139" i="10" s="1"/>
  <c r="J140" i="10" s="1"/>
  <c r="J141" i="10" s="1"/>
  <c r="J142" i="10" s="1"/>
  <c r="J143" i="10" s="1"/>
  <c r="J144" i="10" s="1"/>
  <c r="J145" i="10" s="1"/>
  <c r="J146" i="10" s="1"/>
  <c r="J147" i="10" s="1"/>
  <c r="J148" i="10" s="1"/>
  <c r="J149" i="10" s="1"/>
  <c r="J150" i="10" s="1"/>
  <c r="J151" i="10" s="1"/>
  <c r="J152" i="10" s="1"/>
  <c r="J153" i="10" s="1"/>
  <c r="J154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J304" i="10" s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J365" i="10" s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J551" i="10" s="1"/>
  <c r="J552" i="10" s="1"/>
  <c r="J553" i="10" s="1"/>
  <c r="J554" i="10" s="1"/>
  <c r="J136" i="10"/>
  <c r="G406" i="3"/>
  <c r="G378" i="3"/>
  <c r="G245" i="3" l="1"/>
  <c r="G243" i="3" l="1"/>
  <c r="I176" i="3" l="1"/>
  <c r="I177" i="3"/>
  <c r="I178" i="3"/>
  <c r="J3" i="3" l="1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I415" i="2" l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I530" i="3" l="1"/>
  <c r="I531" i="3"/>
  <c r="I528" i="3"/>
  <c r="I529" i="3"/>
  <c r="I524" i="3"/>
  <c r="I525" i="3"/>
  <c r="I526" i="3"/>
  <c r="I527" i="3"/>
  <c r="I522" i="3"/>
  <c r="I523" i="3"/>
  <c r="I518" i="3" l="1"/>
  <c r="I519" i="3"/>
  <c r="I505" i="3" l="1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I450" i="3" l="1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I438" i="3" l="1"/>
  <c r="I439" i="3"/>
  <c r="I440" i="3"/>
  <c r="I441" i="3"/>
  <c r="I442" i="3"/>
  <c r="I443" i="3"/>
  <c r="I444" i="3"/>
  <c r="I445" i="3"/>
  <c r="I446" i="3"/>
  <c r="I432" i="3" l="1"/>
  <c r="I433" i="3"/>
  <c r="I416" i="3" l="1"/>
  <c r="I417" i="3"/>
  <c r="I418" i="3"/>
  <c r="I419" i="3"/>
  <c r="I420" i="3"/>
  <c r="I421" i="3"/>
  <c r="I414" i="3"/>
  <c r="I415" i="3"/>
  <c r="I412" i="3"/>
  <c r="I413" i="3"/>
  <c r="I408" i="3" l="1"/>
  <c r="I409" i="3"/>
  <c r="I407" i="3" l="1"/>
  <c r="I406" i="3"/>
  <c r="I404" i="3"/>
  <c r="I405" i="3"/>
  <c r="I402" i="3"/>
  <c r="I403" i="3"/>
  <c r="I400" i="3"/>
  <c r="I401" i="3"/>
  <c r="I396" i="3" l="1"/>
  <c r="I397" i="3"/>
  <c r="I398" i="3"/>
  <c r="I399" i="3"/>
  <c r="I394" i="3" l="1"/>
  <c r="I395" i="3"/>
  <c r="I392" i="3"/>
  <c r="I393" i="3"/>
  <c r="I386" i="3"/>
  <c r="I387" i="3"/>
  <c r="I390" i="3"/>
  <c r="I391" i="3"/>
  <c r="I388" i="3"/>
  <c r="I389" i="3"/>
  <c r="I384" i="3" l="1"/>
  <c r="I385" i="3"/>
  <c r="I382" i="3"/>
  <c r="I376" i="3"/>
  <c r="I377" i="3"/>
  <c r="I374" i="3"/>
  <c r="I375" i="3"/>
  <c r="I371" i="3"/>
  <c r="I372" i="3"/>
  <c r="I368" i="3"/>
  <c r="I369" i="3"/>
  <c r="I378" i="3" l="1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I354" i="3" l="1"/>
  <c r="I355" i="3"/>
  <c r="I352" i="3" l="1"/>
  <c r="I353" i="3"/>
  <c r="I341" i="3" l="1"/>
  <c r="I340" i="3"/>
  <c r="I343" i="3"/>
  <c r="I342" i="3"/>
  <c r="I336" i="3"/>
  <c r="I337" i="3"/>
  <c r="I334" i="3"/>
  <c r="I335" i="3"/>
  <c r="I338" i="3" l="1"/>
  <c r="I339" i="3"/>
  <c r="I328" i="3"/>
  <c r="I329" i="3"/>
  <c r="I324" i="3"/>
  <c r="I325" i="3"/>
  <c r="I322" i="3" l="1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I318" i="3" l="1"/>
  <c r="I319" i="3"/>
  <c r="I314" i="3"/>
  <c r="I315" i="3"/>
  <c r="I316" i="3"/>
  <c r="I317" i="3"/>
  <c r="I330" i="3"/>
  <c r="I331" i="3"/>
  <c r="I332" i="3" l="1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I308" i="3" l="1"/>
  <c r="I309" i="3"/>
  <c r="I310" i="3"/>
  <c r="I298" i="3"/>
  <c r="I299" i="3"/>
  <c r="I300" i="3"/>
  <c r="I301" i="3"/>
  <c r="I296" i="3"/>
  <c r="I297" i="3"/>
  <c r="I290" i="3"/>
  <c r="I291" i="3"/>
  <c r="I294" i="3"/>
  <c r="I295" i="3"/>
  <c r="I288" i="3" l="1"/>
  <c r="I289" i="3"/>
  <c r="I286" i="3" l="1"/>
  <c r="I287" i="3"/>
  <c r="I284" i="3" l="1"/>
  <c r="I285" i="3"/>
  <c r="I282" i="3"/>
  <c r="I283" i="3"/>
  <c r="I278" i="3" l="1"/>
  <c r="I279" i="3"/>
  <c r="I280" i="3"/>
  <c r="I276" i="3"/>
  <c r="I277" i="3"/>
  <c r="I272" i="3"/>
  <c r="I273" i="3"/>
  <c r="I269" i="3" l="1"/>
  <c r="I270" i="3"/>
  <c r="I275" i="3" l="1"/>
  <c r="I281" i="3"/>
  <c r="I292" i="3"/>
  <c r="I293" i="3"/>
  <c r="I302" i="3"/>
  <c r="I303" i="3"/>
  <c r="I304" i="3"/>
  <c r="I305" i="3"/>
  <c r="I306" i="3"/>
  <c r="I307" i="3"/>
  <c r="I311" i="3"/>
  <c r="I312" i="3"/>
  <c r="I313" i="3"/>
  <c r="I262" i="3" l="1"/>
  <c r="I263" i="3"/>
  <c r="I264" i="3"/>
  <c r="I261" i="3"/>
  <c r="I265" i="3"/>
  <c r="I259" i="3" l="1"/>
  <c r="I260" i="3"/>
  <c r="I266" i="3"/>
  <c r="I255" i="3" l="1"/>
  <c r="I256" i="3"/>
  <c r="I257" i="3"/>
  <c r="I258" i="3"/>
  <c r="I267" i="3"/>
  <c r="I268" i="3"/>
  <c r="I271" i="3"/>
  <c r="I274" i="3"/>
  <c r="I243" i="3" l="1"/>
  <c r="I244" i="3"/>
  <c r="I245" i="3"/>
  <c r="I227" i="3" l="1"/>
  <c r="I228" i="3"/>
  <c r="I229" i="3"/>
  <c r="I230" i="3"/>
  <c r="I226" i="3" l="1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G224" i="3" l="1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70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76" i="3" l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<sst xmlns="http://schemas.openxmlformats.org/spreadsheetml/2006/main" count="2164" uniqueCount="1975">
  <si>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</si>
  <si>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</si>
  <si>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</si>
  <si>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</si>
  <si>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</si>
  <si>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</si>
  <si>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</si>
  <si>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</si>
  <si>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</si>
  <si>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</si>
  <si>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</si>
  <si>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</si>
  <si>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</si>
  <si>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</si>
  <si>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</si>
  <si>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</si>
  <si>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</si>
  <si>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</si>
  <si>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</si>
  <si>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</si>
  <si>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</si>
  <si>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</si>
  <si>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</si>
  <si>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</si>
  <si>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</si>
  <si>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</si>
  <si>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</si>
  <si>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</si>
  <si>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</si>
  <si>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</si>
  <si>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</si>
  <si>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</si>
  <si>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</si>
  <si>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</si>
  <si>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</si>
  <si>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</si>
  <si>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</si>
  <si>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</si>
  <si>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</si>
  <si>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</si>
  <si>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</si>
  <si>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</si>
  <si>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</si>
  <si>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</si>
  <si>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</si>
  <si>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</si>
  <si>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</si>
  <si>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</si>
  <si>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</si>
  <si>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</si>
  <si>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</si>
  <si>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</si>
  <si>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</si>
  <si>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</si>
  <si>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</si>
  <si>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</si>
  <si>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</si>
  <si>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</si>
  <si>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</si>
  <si>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</si>
  <si>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</si>
  <si>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</si>
  <si>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</si>
  <si>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</si>
  <si>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</si>
  <si>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</si>
  <si>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</si>
  <si>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</si>
  <si>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</si>
  <si>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</si>
  <si>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</si>
  <si>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</si>
  <si>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</si>
  <si>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</si>
  <si>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</si>
  <si>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</si>
  <si>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</si>
  <si>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</si>
  <si>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</si>
  <si>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</si>
  <si>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</si>
  <si>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</si>
  <si>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</si>
  <si>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</si>
  <si>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</si>
  <si>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</si>
  <si>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</si>
  <si>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</si>
  <si>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</si>
  <si>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</si>
  <si>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</si>
  <si>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</si>
  <si>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</si>
  <si>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</si>
  <si>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</si>
  <si>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</si>
  <si>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</si>
  <si>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</si>
  <si>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</si>
  <si>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</si>
  <si>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</si>
  <si>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</si>
  <si>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</si>
  <si>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</si>
  <si>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</si>
  <si>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</si>
  <si>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</si>
  <si>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</si>
  <si>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</si>
  <si>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</si>
  <si>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</si>
  <si>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</si>
  <si>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</si>
  <si>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</si>
  <si>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</si>
  <si>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</si>
  <si>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</si>
  <si>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</si>
  <si>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</si>
  <si>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</si>
  <si>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</si>
  <si>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</si>
  <si>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</si>
  <si>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</si>
  <si>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</si>
  <si>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</si>
  <si>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</si>
  <si>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</si>
  <si>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</si>
  <si>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</si>
  <si>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</si>
  <si>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</si>
  <si>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</si>
  <si>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</si>
  <si>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</si>
  <si>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</si>
  <si>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</si>
  <si>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</si>
  <si>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</si>
  <si>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</si>
  <si>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</si>
  <si>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</si>
  <si>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</si>
  <si>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</si>
  <si>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</si>
  <si>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</si>
  <si>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</si>
  <si>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</si>
  <si>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</si>
  <si>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</si>
  <si>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</si>
  <si>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</si>
  <si>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</si>
  <si>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</si>
  <si>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</si>
  <si>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</si>
  <si>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</si>
  <si>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</si>
  <si>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</si>
  <si>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</si>
  <si>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</si>
  <si>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</si>
  <si>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</si>
  <si>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</si>
  <si>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</si>
  <si>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</si>
  <si>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</si>
  <si>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</si>
  <si>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</si>
  <si>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</si>
  <si>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</si>
  <si>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</si>
  <si>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</si>
  <si>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</si>
  <si>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</si>
  <si>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</si>
  <si>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</si>
  <si>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</si>
  <si>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</si>
  <si>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</si>
  <si>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</si>
  <si>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</si>
  <si>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</si>
  <si>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</si>
  <si>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</si>
  <si>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</si>
  <si>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</si>
  <si>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</si>
  <si>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</si>
  <si>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</si>
  <si>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</si>
  <si>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</si>
  <si>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</si>
  <si>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</si>
  <si>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</si>
  <si>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</si>
  <si>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</si>
  <si>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</si>
  <si>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</si>
  <si>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</si>
  <si>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</si>
  <si>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</si>
  <si>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</si>
  <si>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</si>
  <si>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</si>
  <si>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</si>
  <si>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</si>
  <si>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</si>
  <si>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</si>
  <si>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</si>
  <si>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</si>
  <si>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</si>
  <si>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</si>
  <si>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</si>
  <si>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</si>
  <si>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</si>
  <si>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</si>
  <si>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</si>
  <si>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</si>
  <si>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</si>
  <si>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</si>
  <si>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</si>
  <si>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</si>
  <si>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</si>
  <si>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</si>
  <si>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</si>
  <si>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</si>
  <si>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</si>
  <si>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</si>
  <si>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</si>
  <si>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</si>
  <si>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</si>
  <si>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</si>
  <si>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</si>
  <si>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</si>
  <si>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</si>
  <si>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</si>
  <si>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</si>
  <si>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</si>
  <si>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</si>
  <si>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</si>
  <si>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</si>
  <si>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</si>
  <si>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</si>
  <si>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</si>
  <si>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</si>
  <si>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</si>
  <si>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</si>
  <si>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</si>
  <si>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</si>
  <si>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</si>
  <si>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</si>
  <si>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</si>
  <si>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</si>
  <si>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</si>
  <si>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</si>
  <si>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</si>
  <si>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</si>
  <si>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</si>
  <si>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</si>
  <si>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</si>
  <si>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</si>
  <si>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</si>
  <si>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</si>
  <si>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</si>
  <si>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</si>
  <si>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</si>
  <si>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</si>
  <si>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</si>
  <si>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</si>
  <si>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</si>
  <si>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</si>
  <si>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</si>
  <si>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</si>
  <si>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</si>
  <si>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</si>
  <si>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</si>
  <si>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</si>
  <si>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</si>
  <si>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</si>
  <si>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</si>
  <si>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</si>
  <si>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</si>
  <si>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</si>
  <si>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</si>
  <si>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</si>
  <si>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</si>
  <si>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</si>
  <si>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</si>
  <si>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</si>
  <si>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</si>
  <si>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</si>
  <si>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</si>
  <si>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</si>
  <si>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</si>
  <si>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</si>
  <si>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</si>
  <si>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</si>
  <si>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</si>
  <si>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</si>
  <si>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</si>
  <si>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</si>
  <si>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</si>
  <si>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</si>
  <si>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</si>
  <si>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</si>
  <si>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</si>
  <si>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</si>
  <si>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</si>
  <si>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</si>
  <si>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</si>
  <si>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</si>
  <si>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</si>
  <si>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</si>
  <si>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</si>
  <si>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</si>
  <si>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</si>
  <si>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</si>
  <si>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</si>
  <si>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</si>
  <si>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</si>
  <si>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</si>
  <si>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</si>
  <si>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</si>
  <si>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</si>
  <si>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</si>
  <si>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</si>
  <si>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</si>
  <si>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</si>
  <si>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</si>
  <si>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</si>
  <si>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</si>
  <si>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</si>
  <si>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</si>
  <si>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</si>
  <si>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</si>
  <si>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</si>
  <si>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</si>
  <si>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</si>
  <si>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</si>
  <si>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</si>
  <si>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</si>
  <si>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</si>
  <si>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</si>
  <si>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</si>
  <si>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</si>
  <si>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</si>
  <si>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</si>
  <si>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</si>
  <si>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</si>
  <si>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</si>
  <si>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</si>
  <si>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</si>
  <si>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</si>
  <si>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</si>
  <si>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</si>
  <si>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</si>
  <si>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</si>
  <si>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</si>
  <si>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</si>
  <si>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</si>
  <si>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</si>
  <si>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</si>
  <si>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</si>
  <si>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</si>
  <si>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</si>
  <si>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</si>
  <si>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</si>
  <si>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</si>
  <si>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</si>
  <si>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</si>
  <si>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</si>
  <si>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</si>
  <si>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</si>
  <si>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</si>
  <si>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</si>
  <si>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</si>
  <si>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</si>
  <si>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</si>
  <si>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</si>
  <si>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</si>
  <si>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</si>
  <si>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</si>
  <si>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</si>
  <si>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</si>
  <si>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</si>
  <si>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</si>
  <si>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</si>
  <si>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</si>
  <si>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</si>
  <si>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</si>
  <si>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</si>
  <si>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</si>
  <si>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</si>
  <si>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</si>
  <si>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</si>
  <si>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</si>
  <si>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</si>
  <si>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</si>
  <si>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</si>
  <si>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</si>
  <si>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</si>
  <si>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</si>
  <si>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</si>
  <si>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</si>
  <si>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</si>
  <si>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</si>
  <si>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</si>
  <si>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</si>
  <si>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</si>
  <si>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</si>
  <si>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</si>
  <si>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</si>
  <si>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</si>
  <si>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</si>
  <si>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</si>
  <si>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</si>
  <si>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</si>
  <si>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</si>
  <si>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</si>
  <si>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</si>
  <si>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</si>
  <si>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</si>
  <si>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</si>
  <si>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</si>
  <si>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</si>
  <si>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</si>
  <si>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</si>
  <si>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</si>
  <si>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</si>
  <si>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</si>
  <si>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</si>
  <si>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</si>
  <si>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</si>
  <si>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</si>
  <si>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</si>
  <si>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</si>
  <si>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</si>
  <si>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</si>
  <si>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</si>
  <si>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</si>
  <si>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</si>
  <si>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</si>
  <si>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</si>
  <si>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</si>
  <si>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</si>
  <si>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</si>
  <si>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</si>
  <si>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</si>
  <si>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</si>
  <si>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</si>
  <si>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</si>
  <si>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</si>
  <si>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</si>
  <si>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</si>
  <si>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</si>
  <si>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</si>
  <si>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</si>
  <si>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</si>
  <si>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</si>
  <si>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</si>
  <si>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</si>
  <si>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</si>
  <si>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</si>
  <si>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</si>
  <si>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</si>
  <si>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</si>
  <si>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</si>
  <si>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</si>
  <si>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</si>
  <si>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</si>
  <si>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</si>
  <si>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</si>
  <si>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</si>
  <si>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</si>
  <si>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</si>
  <si>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</si>
  <si>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</si>
  <si>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</si>
  <si>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</si>
  <si>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</si>
  <si>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</si>
  <si>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</si>
  <si>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</si>
  <si>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</si>
  <si>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</si>
  <si>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</si>
  <si>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</si>
  <si>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</si>
  <si>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</si>
  <si>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</si>
  <si>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</si>
  <si>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</si>
  <si>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</si>
  <si>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</si>
  <si>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</si>
  <si>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</si>
  <si>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</si>
  <si>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</si>
  <si>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</si>
  <si>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</si>
  <si>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</si>
  <si>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</si>
  <si>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</si>
  <si>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</si>
  <si>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</si>
  <si>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</si>
  <si>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</si>
  <si>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</si>
  <si>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</si>
  <si>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</si>
  <si>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</si>
  <si>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</si>
  <si>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</si>
  <si>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</si>
  <si>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</si>
  <si>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</si>
  <si>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</si>
  <si>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</si>
  <si>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</si>
  <si>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</si>
  <si>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</si>
  <si>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</si>
  <si>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</si>
  <si>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</si>
  <si>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</si>
  <si>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</si>
  <si>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</si>
  <si>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</si>
  <si>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</si>
  <si>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</si>
  <si>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</si>
  <si>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</si>
  <si>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</si>
  <si>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</si>
  <si>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</si>
  <si>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</si>
  <si>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</si>
  <si>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</si>
  <si>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</si>
  <si>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</si>
  <si>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</si>
  <si>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</si>
  <si>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</si>
  <si>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</si>
  <si>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</si>
  <si>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</si>
  <si>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</si>
  <si>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</si>
  <si>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</si>
  <si>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</si>
  <si>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</si>
  <si>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</si>
  <si>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</si>
  <si>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</si>
  <si>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</si>
  <si>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</si>
  <si>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</si>
  <si>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</si>
  <si>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</si>
  <si>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</si>
  <si>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</si>
  <si>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</si>
  <si>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</si>
  <si>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</si>
  <si>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</si>
  <si>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</si>
  <si>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</si>
  <si>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</si>
  <si>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</si>
  <si>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</si>
  <si>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</si>
  <si>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</si>
  <si>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</si>
  <si>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</si>
  <si>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</si>
  <si>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</si>
  <si>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</si>
  <si>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</si>
  <si>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</si>
  <si>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</si>
  <si>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</si>
  <si>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</si>
  <si>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</si>
  <si>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</si>
  <si>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</si>
  <si>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</si>
  <si>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</si>
  <si>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</si>
  <si>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</si>
  <si>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</si>
  <si>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</si>
  <si>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</si>
  <si>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</si>
  <si>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</si>
  <si>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</si>
  <si>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</si>
  <si>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</si>
  <si>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</si>
  <si>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</si>
  <si>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</si>
  <si>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</si>
  <si>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</si>
  <si>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</si>
  <si>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</si>
  <si>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</si>
  <si>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</si>
  <si>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</si>
  <si>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</si>
  <si>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</si>
  <si>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</si>
  <si>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</si>
  <si>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</si>
  <si>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</si>
  <si>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</si>
  <si>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</si>
  <si>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</si>
  <si>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</si>
  <si>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</si>
  <si>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</si>
  <si>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</si>
  <si>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</si>
  <si>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</si>
  <si>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</si>
  <si>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</si>
  <si>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</si>
  <si>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</si>
  <si>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</si>
  <si>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</si>
  <si>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</si>
  <si>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</si>
  <si>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</si>
  <si>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</si>
  <si>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</si>
  <si>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</si>
  <si>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</si>
  <si>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</si>
  <si>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</si>
  <si>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</si>
  <si>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</si>
  <si>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</si>
  <si>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</si>
  <si>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</si>
  <si>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</si>
  <si>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</si>
  <si>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</si>
  <si>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</si>
  <si>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</si>
  <si>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</si>
  <si>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</si>
  <si>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</si>
  <si>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</si>
  <si>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</si>
  <si>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</si>
  <si>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</si>
  <si>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</si>
  <si>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</si>
  <si>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</si>
  <si>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</si>
  <si>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</si>
  <si>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</si>
  <si>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</si>
  <si>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</si>
  <si>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</si>
  <si>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</si>
  <si>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</si>
  <si>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</si>
  <si>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</si>
  <si>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</si>
  <si>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</si>
  <si>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</si>
  <si>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</si>
  <si>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</si>
  <si>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</si>
  <si>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</si>
  <si>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</si>
  <si>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</si>
  <si>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</si>
  <si>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</si>
  <si>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</si>
  <si>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</si>
  <si>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</si>
  <si>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</si>
  <si>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</si>
  <si>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</si>
  <si>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</si>
  <si>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</si>
  <si>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</si>
  <si>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</si>
  <si>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</si>
  <si>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</si>
  <si>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</si>
  <si>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</si>
  <si>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</si>
  <si>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</si>
  <si>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</si>
  <si>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</si>
  <si>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</si>
  <si>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</si>
  <si>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</si>
  <si>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</si>
  <si>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</si>
  <si>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</si>
  <si>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</si>
  <si>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</si>
  <si>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</si>
  <si>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</si>
  <si>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</si>
  <si>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</si>
  <si>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</si>
  <si>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</si>
  <si>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</si>
  <si>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</si>
  <si>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</si>
  <si>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</si>
  <si>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</si>
  <si>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</si>
  <si>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</si>
  <si>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</si>
  <si>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</si>
  <si>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</si>
  <si>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</si>
  <si>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</si>
  <si>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</si>
  <si>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</si>
  <si>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</si>
  <si>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</si>
  <si>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</si>
  <si>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</si>
  <si>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</si>
  <si>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</si>
  <si>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</si>
  <si>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</si>
  <si>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</si>
  <si>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</si>
  <si>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</si>
  <si>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</si>
  <si>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</si>
  <si>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</si>
  <si>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</si>
  <si>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</si>
  <si>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</si>
  <si>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</si>
  <si>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</si>
  <si>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</si>
  <si>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</si>
  <si>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</si>
  <si>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</si>
  <si>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</si>
  <si>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</si>
  <si>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</si>
  <si>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</si>
  <si>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</si>
  <si>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</si>
  <si>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</si>
  <si>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</si>
  <si>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</si>
  <si>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</si>
  <si>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</si>
  <si>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</si>
  <si>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</si>
  <si>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</si>
  <si>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</si>
  <si>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</si>
  <si>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</si>
  <si>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</si>
  <si>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</si>
  <si>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</si>
  <si>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</si>
  <si>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</si>
  <si>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</si>
  <si>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</si>
  <si>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</si>
  <si>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</si>
  <si>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</si>
  <si>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</si>
  <si>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</si>
  <si>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</si>
  <si>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</si>
  <si>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</si>
  <si>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</si>
  <si>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</si>
  <si>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</si>
  <si>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</si>
  <si>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</si>
  <si>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</si>
  <si>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</si>
  <si>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</si>
  <si>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</si>
  <si>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</si>
  <si>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</si>
  <si>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</si>
  <si>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</si>
  <si>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</si>
  <si>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</si>
  <si>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</si>
  <si>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</si>
  <si>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</si>
  <si>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</si>
  <si>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</si>
  <si>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</si>
  <si>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</si>
  <si>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</si>
  <si>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</si>
  <si>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</si>
  <si>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</si>
  <si>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</si>
  <si>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</si>
  <si>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</si>
  <si>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</si>
  <si>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</si>
  <si>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</si>
  <si>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</si>
  <si>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</si>
  <si>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</si>
  <si>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</si>
  <si>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</si>
  <si>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</si>
  <si>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</si>
  <si>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</si>
  <si>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</si>
  <si>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</si>
  <si>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</si>
  <si>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</si>
  <si>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</si>
  <si>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</si>
  <si>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</si>
  <si>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</si>
  <si>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</si>
  <si>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</si>
  <si>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</si>
  <si>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</si>
  <si>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</si>
  <si>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</si>
  <si>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</si>
  <si>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</si>
  <si>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</si>
  <si>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</si>
  <si>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</si>
  <si>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</si>
  <si>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</si>
  <si>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</si>
  <si>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</si>
  <si>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</si>
  <si>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</si>
  <si>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</si>
  <si>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</si>
  <si>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</si>
  <si>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</si>
  <si>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</si>
  <si>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</si>
  <si>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</si>
  <si>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</si>
  <si>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</si>
  <si>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</si>
  <si>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</si>
  <si>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</si>
  <si>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</si>
  <si>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</si>
  <si>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</si>
  <si>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</si>
  <si>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</si>
  <si>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</si>
  <si>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</si>
  <si>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</si>
  <si>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</si>
  <si>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</si>
  <si>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</si>
  <si>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</si>
  <si>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</si>
  <si>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</si>
  <si>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</si>
  <si>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</si>
  <si>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</si>
  <si>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</si>
  <si>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</si>
  <si>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</si>
  <si>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</si>
  <si>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</si>
  <si>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</si>
  <si>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</si>
  <si>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</si>
  <si>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</si>
  <si>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</si>
  <si>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</si>
  <si>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</si>
  <si>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</si>
  <si>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</si>
  <si>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</si>
  <si>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</si>
  <si>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</si>
  <si>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</si>
  <si>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</si>
  <si>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</si>
  <si>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</si>
  <si>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</si>
  <si>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</si>
  <si>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</si>
  <si>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</si>
  <si>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</si>
  <si>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</si>
  <si>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</si>
  <si>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</si>
  <si>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</si>
  <si>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</si>
  <si>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</si>
  <si>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</si>
  <si>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</si>
  <si>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</si>
  <si>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</si>
  <si>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</si>
  <si>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</si>
  <si>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</si>
  <si>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</si>
  <si>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</si>
  <si>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</si>
  <si>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</si>
  <si>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</si>
  <si>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</si>
  <si>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</si>
  <si>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</si>
  <si>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</si>
  <si>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</si>
  <si>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</si>
  <si>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</si>
  <si>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</si>
  <si>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</si>
  <si>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</si>
  <si>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</si>
  <si>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</si>
  <si>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</si>
  <si>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</si>
  <si>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</si>
  <si>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</si>
  <si>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</si>
  <si>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</si>
  <si>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</si>
  <si>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</si>
  <si>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</si>
  <si>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</si>
  <si>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</si>
  <si>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</si>
  <si>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</si>
  <si>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</si>
  <si>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</si>
  <si>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</si>
  <si>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</si>
  <si>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</si>
  <si>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</si>
  <si>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</si>
  <si>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</si>
  <si>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</si>
  <si>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</si>
  <si>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</si>
  <si>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</si>
  <si>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</si>
  <si>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</si>
  <si>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</si>
  <si>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</si>
  <si>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</si>
  <si>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</si>
  <si>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</si>
  <si>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</si>
  <si>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</si>
  <si>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</si>
  <si>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</si>
  <si>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</si>
  <si>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</si>
  <si>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</si>
  <si>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</si>
  <si>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</si>
  <si>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</si>
  <si>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</si>
  <si>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</si>
  <si>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</si>
  <si>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</si>
  <si>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</si>
  <si>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</si>
  <si>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</si>
  <si>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</si>
  <si>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</si>
  <si>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</si>
  <si>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</si>
  <si>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</si>
  <si>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</si>
  <si>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</si>
  <si>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</si>
  <si>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</si>
  <si>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</si>
  <si>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</si>
  <si>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</si>
  <si>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</si>
  <si>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</si>
  <si>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</si>
  <si>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</si>
  <si>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</si>
  <si>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</si>
  <si>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</si>
  <si>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</si>
  <si>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</si>
  <si>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</si>
  <si>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</si>
  <si>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</si>
  <si>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</si>
  <si>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</si>
  <si>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</si>
  <si>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</si>
  <si>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</si>
  <si>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</si>
  <si>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</si>
  <si>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</si>
  <si>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</si>
  <si>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</si>
  <si>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</si>
  <si>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</si>
  <si>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</si>
  <si>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</si>
  <si>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</si>
  <si>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</si>
  <si>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</si>
  <si>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</si>
  <si>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</si>
  <si>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</si>
  <si>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</si>
  <si>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</si>
  <si>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</si>
  <si>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</si>
  <si>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</si>
  <si>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</si>
  <si>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</si>
  <si>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</si>
  <si>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</si>
  <si>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</si>
  <si>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</si>
  <si>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</si>
  <si>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</si>
  <si>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</si>
  <si>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</si>
  <si>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</si>
  <si>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</si>
  <si>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</si>
  <si>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</si>
  <si>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</si>
  <si>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</si>
  <si>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</si>
  <si>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</si>
  <si>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</si>
  <si>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</si>
  <si>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</si>
  <si>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</si>
  <si>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</si>
  <si>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</si>
  <si>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</si>
  <si>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</si>
  <si>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</si>
  <si>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</si>
  <si>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</si>
  <si>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</si>
  <si>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</si>
  <si>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</si>
  <si>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</si>
  <si>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</si>
  <si>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</si>
  <si>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</si>
  <si>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</si>
  <si>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</si>
  <si>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</si>
  <si>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</si>
  <si>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</si>
  <si>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</si>
  <si>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</si>
  <si>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</si>
  <si>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</si>
  <si>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</si>
  <si>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</si>
  <si>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</si>
  <si>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</si>
  <si>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</si>
  <si>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</si>
  <si>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</si>
  <si>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</si>
  <si>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</si>
  <si>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</si>
  <si>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</si>
  <si>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</si>
  <si>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</si>
  <si>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</si>
  <si>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</si>
  <si>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</si>
  <si>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</si>
  <si>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</si>
  <si>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</si>
  <si>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</si>
  <si>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</si>
  <si>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</si>
  <si>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</si>
  <si>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</si>
  <si>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</si>
  <si>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</si>
  <si>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</si>
  <si>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</si>
  <si>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</si>
  <si>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</si>
  <si>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</si>
  <si>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</si>
  <si>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</si>
  <si>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</si>
  <si>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</si>
  <si>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</si>
  <si>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</si>
  <si>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</si>
  <si>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</si>
  <si>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</si>
  <si>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</si>
  <si>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</si>
  <si>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</si>
  <si>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</si>
  <si>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</si>
  <si>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</si>
  <si>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</si>
  <si>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</si>
  <si>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</si>
  <si>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</si>
  <si>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</si>
  <si>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</si>
  <si>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</si>
  <si>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</si>
  <si>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</si>
  <si>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</si>
  <si>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</si>
  <si>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</si>
  <si>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</si>
  <si>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</si>
  <si>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</si>
  <si>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</si>
  <si>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</si>
  <si>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</si>
  <si>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</si>
  <si>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</si>
  <si>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</si>
  <si>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</si>
  <si>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</si>
  <si>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</si>
  <si>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</si>
  <si>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</si>
  <si>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</si>
  <si>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</si>
  <si>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</si>
  <si>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</si>
  <si>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</si>
  <si>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</si>
  <si>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</si>
  <si>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</si>
  <si>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</si>
  <si>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</si>
  <si>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</si>
  <si>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</si>
  <si>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</si>
  <si>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</si>
  <si>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</si>
  <si>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</si>
  <si>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</si>
  <si>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</si>
  <si>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</si>
  <si>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</si>
  <si>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</si>
  <si>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</si>
  <si>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</si>
  <si>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</si>
  <si>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</si>
  <si>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</si>
  <si>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</si>
  <si>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</si>
  <si>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</si>
  <si>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</si>
  <si>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</si>
  <si>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</si>
  <si>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</si>
  <si>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</si>
  <si>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</si>
  <si>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</si>
  <si>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</si>
  <si>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</si>
  <si>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</si>
  <si>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</si>
  <si>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</si>
  <si>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</si>
  <si>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</si>
  <si>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</si>
  <si>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</si>
  <si>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</si>
  <si>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</si>
  <si>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</si>
  <si>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</si>
  <si>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</si>
  <si>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</si>
  <si>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</si>
  <si>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</si>
  <si>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</si>
  <si>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</si>
  <si>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</si>
  <si>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</si>
  <si>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</si>
  <si>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</si>
  <si>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</si>
  <si>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</si>
  <si>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</si>
  <si>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</si>
  <si>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</si>
  <si>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</si>
  <si>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</si>
  <si>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</si>
  <si>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</si>
  <si>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</si>
  <si>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</si>
  <si>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</si>
  <si>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</si>
  <si>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</si>
  <si>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</si>
  <si>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</si>
  <si>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</si>
  <si>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</si>
  <si>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</si>
  <si>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</si>
  <si>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</si>
  <si>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</si>
  <si>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</si>
  <si>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</si>
  <si>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</si>
  <si>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</si>
  <si>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</si>
  <si>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</si>
  <si>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</si>
  <si>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</si>
  <si>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</si>
  <si>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</si>
  <si>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</si>
  <si>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</si>
  <si>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</si>
  <si>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</si>
  <si>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</si>
  <si>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</si>
  <si>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</si>
  <si>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</si>
  <si>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</si>
  <si>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</si>
  <si>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</si>
  <si>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</si>
  <si>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</si>
  <si>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</si>
  <si>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</si>
  <si>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</si>
  <si>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</si>
  <si>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</si>
  <si>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</si>
  <si>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</si>
  <si>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</si>
  <si>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</si>
  <si>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</si>
  <si>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</si>
  <si>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</si>
  <si>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</si>
  <si>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</si>
  <si>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</si>
  <si>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</si>
  <si>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</si>
  <si>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</si>
  <si>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</si>
  <si>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</si>
  <si>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</si>
  <si>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</si>
  <si>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</si>
  <si>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</si>
  <si>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</si>
  <si>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</si>
  <si>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</si>
  <si>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</si>
  <si>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</si>
  <si>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</si>
  <si>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</si>
  <si>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</si>
  <si>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</si>
  <si>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</si>
  <si>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</si>
  <si>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</si>
  <si>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</si>
  <si>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</si>
  <si>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</si>
  <si>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</si>
  <si>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</si>
  <si>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</si>
  <si>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</si>
  <si>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</si>
  <si>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</si>
  <si>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</si>
  <si>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</si>
  <si>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</si>
  <si>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</si>
  <si>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</si>
  <si>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</si>
  <si>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</si>
  <si>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</si>
  <si>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</si>
  <si>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</si>
  <si>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</si>
  <si>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</si>
  <si>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</si>
  <si>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</si>
  <si>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</si>
  <si>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</si>
  <si>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</si>
  <si>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</si>
  <si>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</si>
  <si>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</si>
  <si>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</si>
  <si>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</si>
  <si>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</si>
  <si>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</si>
  <si>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</si>
  <si>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</si>
  <si>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</si>
  <si>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</si>
  <si>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</si>
  <si>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</si>
  <si>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</si>
  <si>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</si>
  <si>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</si>
  <si>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</si>
  <si>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</si>
  <si>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</si>
  <si>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</si>
  <si>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</si>
  <si>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</si>
  <si>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</si>
  <si>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</si>
  <si>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</si>
  <si>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</si>
  <si>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</si>
  <si>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</si>
  <si>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</si>
  <si>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</si>
  <si>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</si>
  <si>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</si>
  <si>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</si>
  <si>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</si>
  <si>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</si>
  <si>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</si>
  <si>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</si>
  <si>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</si>
  <si>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</si>
  <si>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</si>
  <si>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</si>
  <si>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</si>
  <si>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</si>
  <si>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</si>
  <si>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</si>
  <si>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</si>
  <si>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</si>
  <si>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</si>
  <si>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</si>
  <si>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</si>
  <si>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</si>
  <si>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</si>
  <si>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</si>
  <si>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</si>
  <si>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</si>
  <si>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</si>
  <si>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</si>
  <si>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</si>
  <si>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</si>
  <si>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</si>
  <si>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</si>
  <si>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</si>
  <si>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</si>
  <si>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</si>
  <si>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</si>
  <si>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</si>
  <si>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</si>
  <si>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</si>
  <si>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</si>
  <si>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</si>
  <si>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</si>
  <si>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</si>
  <si>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</si>
  <si>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</si>
  <si>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</si>
  <si>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</si>
  <si>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</si>
  <si>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</si>
  <si>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</si>
  <si>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</si>
  <si>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</si>
  <si>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</si>
  <si>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</si>
  <si>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</si>
  <si>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</si>
  <si>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</si>
  <si>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</si>
  <si>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</si>
  <si>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</si>
  <si>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</si>
  <si>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</si>
  <si>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</si>
  <si>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</si>
  <si>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</si>
  <si>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</si>
  <si>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</si>
  <si>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</si>
  <si>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</si>
  <si>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</si>
  <si>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</si>
  <si>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</si>
  <si>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</si>
  <si>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</si>
  <si>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</si>
  <si>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</si>
  <si>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</si>
  <si>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</si>
  <si>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</si>
  <si>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</si>
  <si>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</si>
  <si>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</si>
  <si>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</si>
  <si>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</si>
  <si>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</si>
  <si>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</si>
  <si>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</si>
  <si>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</si>
  <si>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</si>
  <si>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</si>
  <si>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</si>
  <si>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</si>
  <si>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</si>
  <si>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</si>
  <si>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</si>
  <si>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</si>
  <si>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</si>
  <si>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</si>
  <si>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</si>
  <si>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</si>
  <si>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</si>
  <si>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</si>
  <si>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</si>
  <si>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</si>
  <si>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</si>
  <si>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</si>
  <si>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</si>
  <si>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</si>
  <si>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</si>
  <si>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</si>
  <si>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</si>
  <si>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</si>
  <si>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</si>
  <si>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</si>
  <si>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</si>
  <si>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</si>
  <si>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</si>
  <si>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</si>
  <si>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</si>
  <si>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</si>
  <si>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</si>
  <si>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</si>
  <si>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</si>
  <si>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</si>
  <si>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</si>
  <si>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</si>
  <si>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</si>
  <si>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</si>
  <si>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</si>
  <si>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</si>
  <si>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</si>
  <si>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</si>
  <si>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</si>
  <si>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</si>
  <si>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</si>
  <si>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</si>
  <si>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</si>
  <si>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</si>
  <si>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</si>
  <si>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</si>
  <si>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</si>
  <si>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</si>
  <si>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</si>
  <si>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</si>
  <si>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</si>
  <si>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</si>
  <si>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</si>
  <si>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</si>
  <si>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</si>
  <si>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</si>
  <si>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</si>
  <si>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</si>
  <si>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</si>
  <si>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</si>
  <si>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</si>
  <si>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</si>
  <si>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</si>
  <si>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</si>
  <si>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</si>
  <si>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</si>
  <si>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</si>
  <si>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</si>
  <si>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</si>
  <si>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</si>
  <si>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</si>
  <si>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</si>
  <si>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</si>
  <si>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</si>
  <si>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</si>
  <si>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</si>
  <si>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</si>
  <si>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</si>
  <si>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</si>
  <si>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</si>
  <si>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</si>
  <si>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</si>
  <si>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</si>
  <si>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</si>
  <si>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</si>
  <si>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</si>
  <si>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</si>
  <si>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</si>
  <si>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</si>
  <si>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</si>
  <si>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</si>
  <si>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</si>
  <si>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</si>
  <si>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</si>
  <si>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</si>
  <si>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</si>
  <si>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</si>
  <si>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</si>
  <si>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</si>
  <si>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</si>
  <si>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</si>
  <si>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</si>
  <si>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</si>
  <si>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</si>
  <si>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</si>
  <si>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</si>
  <si>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</si>
  <si>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</si>
  <si>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</si>
  <si>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</si>
  <si>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</si>
  <si>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</si>
  <si>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</si>
  <si>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</si>
  <si>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</si>
  <si>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</si>
  <si>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</si>
  <si>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</si>
  <si>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</si>
  <si>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</si>
  <si>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</si>
  <si>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</si>
  <si>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</si>
  <si>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</si>
  <si>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</si>
  <si>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</si>
  <si>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</si>
  <si>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</si>
  <si>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</si>
  <si>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</si>
  <si>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</si>
  <si>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</si>
  <si>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</si>
  <si>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</si>
  <si>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</si>
  <si>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</si>
  <si>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</si>
  <si>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</si>
  <si>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</si>
  <si>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</si>
  <si>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</si>
  <si>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</si>
  <si>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</si>
  <si>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</si>
  <si>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</si>
  <si>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</si>
  <si>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</si>
  <si>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</si>
  <si>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</si>
  <si>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</si>
  <si>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</si>
  <si>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</si>
  <si>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</si>
  <si>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</si>
  <si>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</si>
  <si>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</si>
  <si>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</si>
  <si>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</si>
  <si>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</si>
  <si>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</si>
  <si>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</si>
  <si>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</si>
  <si>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</si>
  <si>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</si>
  <si>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</si>
  <si>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</si>
  <si>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</si>
  <si>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</si>
  <si>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</si>
  <si>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</si>
  <si>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</si>
  <si>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</si>
  <si>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</si>
  <si>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</si>
  <si>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</si>
  <si>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</si>
  <si>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</si>
  <si>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</si>
  <si>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</si>
  <si>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</si>
  <si>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</si>
  <si>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</si>
  <si>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</si>
  <si>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</si>
  <si>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</si>
  <si>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</si>
  <si>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</si>
  <si>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</si>
  <si>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</si>
  <si>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</si>
  <si>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</si>
  <si>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</si>
  <si>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</si>
  <si>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</si>
  <si>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</si>
  <si>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</si>
  <si>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</si>
  <si>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</si>
  <si>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</si>
  <si>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</si>
  <si>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</si>
  <si>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</si>
  <si>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</si>
  <si>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</si>
  <si>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</si>
  <si>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</si>
  <si>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</si>
  <si>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</si>
  <si>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</si>
  <si>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</si>
  <si>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</si>
  <si>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</si>
  <si>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</si>
  <si>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</si>
  <si>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</si>
  <si>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</si>
  <si>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</si>
  <si>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</si>
  <si>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</si>
  <si>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</si>
  <si>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</si>
  <si>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</si>
  <si>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</si>
  <si>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</si>
  <si>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</si>
  <si>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</si>
  <si>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</si>
  <si>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</si>
  <si>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</si>
  <si>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</si>
  <si>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</si>
  <si>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</si>
  <si>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</si>
  <si>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</si>
  <si>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</si>
  <si>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</si>
  <si>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</si>
  <si>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</si>
  <si>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</si>
  <si>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</si>
  <si>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</si>
  <si>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</si>
  <si>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</si>
  <si>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</si>
  <si>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</si>
  <si>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</si>
  <si>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</si>
  <si>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</si>
  <si>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</si>
  <si>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</si>
  <si>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</si>
  <si>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</si>
  <si>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</si>
  <si>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</si>
  <si>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</si>
  <si>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</si>
  <si>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</si>
  <si>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</si>
  <si>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</si>
  <si>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</si>
  <si>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</si>
  <si>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</si>
  <si>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</si>
  <si>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</si>
  <si>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</si>
  <si>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</si>
  <si>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</si>
  <si>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</si>
  <si>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</si>
  <si>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</si>
  <si>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</si>
  <si>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</si>
  <si>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</si>
  <si>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</si>
  <si>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</si>
  <si>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</si>
  <si>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</si>
  <si>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</si>
  <si>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</si>
  <si>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</si>
  <si>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</si>
  <si>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</si>
  <si>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</si>
  <si>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</si>
  <si>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</si>
  <si>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</si>
  <si>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</si>
  <si>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</si>
  <si>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</si>
  <si>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</si>
  <si>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</si>
  <si>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</si>
  <si>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</si>
  <si>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</si>
  <si>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</si>
  <si>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</si>
  <si>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</si>
  <si>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</si>
  <si>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</si>
  <si>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</si>
  <si>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</si>
  <si>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</si>
  <si>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</si>
  <si>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</si>
  <si>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</si>
  <si>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</si>
  <si>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</si>
  <si>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</si>
  <si>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</si>
  <si>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</si>
  <si>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</si>
  <si>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</si>
  <si>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</si>
  <si>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</si>
  <si>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</si>
  <si>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</si>
  <si>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</si>
  <si>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</si>
  <si>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</si>
  <si>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</si>
  <si>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</si>
  <si>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</si>
  <si>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</si>
  <si>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</si>
  <si>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</si>
  <si>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</si>
  <si>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</si>
  <si>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</si>
  <si>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</si>
  <si>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</si>
  <si>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</si>
  <si>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</si>
  <si>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</si>
  <si>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</si>
  <si>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</si>
  <si>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</si>
  <si>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</si>
  <si>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</si>
  <si>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</si>
  <si>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</si>
  <si>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</si>
  <si>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</si>
  <si>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</si>
  <si>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</si>
  <si>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</si>
  <si>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</si>
  <si>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</si>
  <si>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</si>
  <si>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</si>
  <si>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</si>
  <si>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</si>
  <si>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</si>
  <si>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</si>
  <si>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</si>
  <si>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</si>
  <si>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</si>
  <si>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</si>
  <si>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</si>
  <si>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</si>
  <si>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</si>
  <si>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</si>
  <si>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</si>
  <si>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</si>
  <si>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</si>
  <si>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</si>
  <si>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</si>
  <si>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</si>
  <si>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</si>
  <si>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</si>
  <si>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</si>
  <si>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</si>
  <si>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</si>
  <si>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</si>
  <si>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</si>
  <si>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</si>
  <si>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</si>
  <si>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</si>
  <si>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</si>
  <si>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</si>
  <si>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</si>
  <si>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</si>
  <si>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</si>
  <si>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</si>
  <si>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</si>
  <si>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</si>
  <si>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</si>
  <si>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</si>
  <si>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</si>
  <si>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</si>
  <si>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</si>
  <si>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</si>
  <si>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</si>
  <si>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</si>
  <si>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</si>
  <si>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</si>
  <si>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</si>
  <si>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</si>
  <si>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</si>
  <si>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</si>
  <si>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</si>
  <si>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</si>
  <si>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</si>
  <si>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</si>
  <si>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</si>
  <si>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</si>
  <si>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</si>
  <si>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</si>
  <si>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</si>
  <si>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</si>
  <si>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</si>
  <si>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</si>
  <si>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</si>
  <si>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</si>
  <si>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</si>
  <si>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</si>
  <si>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</si>
  <si>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</si>
  <si>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</si>
  <si>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</si>
  <si>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</si>
  <si>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</si>
  <si>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</si>
  <si>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</si>
  <si>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</si>
  <si>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</si>
  <si>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</si>
  <si>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</si>
  <si>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</si>
  <si>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</si>
  <si>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</si>
  <si>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</si>
  <si>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</si>
  <si>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</si>
  <si>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</si>
  <si>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</si>
  <si>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</si>
  <si>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</si>
  <si>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</si>
  <si>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</si>
  <si>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</si>
  <si>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</si>
  <si>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</si>
  <si>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</si>
  <si>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</si>
  <si>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</si>
  <si>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</si>
  <si>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</si>
  <si>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</si>
  <si>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</si>
  <si>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</si>
  <si>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</si>
  <si>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</si>
  <si>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</si>
  <si>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</si>
  <si>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</si>
  <si>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</si>
  <si>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</si>
  <si>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</si>
  <si>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</si>
  <si>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</si>
  <si>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</si>
  <si>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</si>
  <si>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</si>
  <si>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</si>
  <si>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</si>
  <si>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</si>
  <si>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</si>
  <si>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</si>
  <si>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</si>
  <si>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</si>
  <si>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</si>
  <si>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</si>
  <si>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</si>
  <si>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</si>
  <si>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</si>
  <si>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</si>
  <si>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</si>
  <si>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</si>
  <si>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</si>
  <si>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</si>
  <si>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</si>
  <si>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</si>
  <si>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</si>
  <si>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</si>
  <si>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</si>
  <si>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</si>
  <si>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</si>
  <si>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</si>
  <si>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</si>
  <si>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</si>
  <si>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</si>
  <si>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</si>
  <si>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</si>
  <si>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</si>
  <si>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</si>
  <si>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</si>
  <si>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</si>
  <si>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</si>
  <si>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</si>
  <si>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</si>
  <si>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</si>
  <si>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</si>
  <si>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</si>
  <si>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</si>
  <si>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</si>
  <si>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</si>
  <si>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</si>
  <si>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</si>
  <si>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</si>
  <si>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</si>
  <si>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</si>
  <si>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</si>
  <si>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</si>
  <si>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</si>
  <si>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</si>
  <si>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</si>
  <si>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</si>
  <si>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</si>
  <si>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</si>
  <si>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</si>
  <si>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</si>
  <si>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</si>
  <si>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</si>
  <si>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</si>
  <si>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</si>
  <si>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</si>
  <si>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</si>
  <si>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</si>
  <si>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</si>
  <si>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</si>
  <si>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</si>
  <si>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</si>
  <si>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</si>
  <si>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</si>
  <si>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</si>
  <si>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</si>
  <si>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</si>
  <si>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</si>
  <si>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nlse18-40</t>
  </si>
  <si>
    <t>Compra de  23,000.00  usd tc 18.78    Y PAGO A TYSON FRESH MEATS. INC        43798       FACTURA  3820-A    VALOR FACTURA  24,787.94    SALDO PENDIENTE  1,787.94</t>
  </si>
  <si>
    <t>3820-A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</si>
</sst>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261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4" fontId="1" fillId="0" borderId="0" xfId="0" applyNumberFormat="1" applyFont="1" applyFill="1" applyBorder="1"/>
    <xf numFmtId="0" fontId="2" fillId="8" borderId="0" xfId="0" applyFont="1" applyFill="1" applyAlignment="1">
      <alignment horizontal="left" wrapText="1"/>
    </xf>
    <xf numFmtId="0" fontId="7" fillId="0" borderId="3" xfId="0" applyFont="1" applyFill="1" applyBorder="1" applyAlignment="1">
      <alignment horizontal="center"/>
    </xf>
    <xf numFmtId="165" fontId="1" fillId="0" borderId="0" xfId="0" applyNumberFormat="1" applyFont="1" applyFill="1"/>
    <xf numFmtId="165" fontId="10" fillId="5" borderId="0" xfId="0" applyNumberFormat="1" applyFont="1" applyFill="1"/>
    <xf numFmtId="0" fontId="2" fillId="11" borderId="0" xfId="0" applyFont="1" applyFill="1" applyBorder="1" applyAlignment="1">
      <alignment horizontal="left" wrapText="1"/>
    </xf>
    <xf numFmtId="0" fontId="2" fillId="12" borderId="0" xfId="0" applyFont="1" applyFill="1" applyBorder="1" applyAlignment="1">
      <alignment horizontal="left" wrapText="1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0" fillId="0" borderId="1" xfId="0" applyFill="1" applyBorder="1"/>
    <xf numFmtId="16" fontId="0" fillId="0" borderId="0" xfId="0" applyNumberFormat="1" applyFill="1"/>
    <xf numFmtId="0" fontId="2" fillId="3" borderId="0" xfId="0" applyFont="1" applyFill="1" applyBorder="1" applyAlignment="1">
      <alignment horizontal="left" wrapText="1"/>
    </xf>
    <xf numFmtId="166" fontId="1" fillId="0" borderId="0" xfId="0" applyNumberFormat="1" applyFont="1"/>
    <xf numFmtId="166" fontId="1" fillId="0" borderId="0" xfId="0" applyNumberFormat="1" applyFont="1" applyFill="1"/>
    <xf numFmtId="165" fontId="0" fillId="0" borderId="0" xfId="0" applyNumberFormat="1" applyFill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12" borderId="0" xfId="0" applyFont="1" applyFill="1" applyBorder="1" applyAlignment="1">
      <alignment horizontal="left" wrapText="1"/>
    </xf>
    <xf numFmtId="0" fontId="5" fillId="13" borderId="0" xfId="0" applyFont="1" applyFill="1" applyBorder="1" applyAlignment="1">
      <alignment horizontal="left" wrapText="1"/>
    </xf>
    <xf numFmtId="0" fontId="5" fillId="9" borderId="0" xfId="0" applyFont="1" applyFill="1" applyBorder="1" applyAlignment="1">
      <alignment horizontal="left" wrapText="1"/>
    </xf>
    <xf numFmtId="0" fontId="5" fillId="4" borderId="0" xfId="0" applyFont="1" applyFill="1" applyBorder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Border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left" wrapText="1"/>
    </xf>
    <xf numFmtId="0" fontId="5" fillId="15" borderId="0" xfId="0" applyFont="1" applyFill="1" applyBorder="1" applyAlignment="1">
      <alignment horizontal="left" wrapText="1"/>
    </xf>
    <xf numFmtId="0" fontId="5" fillId="7" borderId="0" xfId="0" applyFont="1" applyFill="1" applyBorder="1" applyAlignment="1">
      <alignment horizontal="left" wrapText="1"/>
    </xf>
    <xf numFmtId="0" fontId="5" fillId="3" borderId="0" xfId="0" applyFont="1" applyFill="1" applyBorder="1" applyAlignment="1">
      <alignment horizontal="left" wrapText="1"/>
    </xf>
    <xf numFmtId="4" fontId="1" fillId="0" borderId="0" xfId="0" applyNumberFormat="1" applyFont="1" applyFill="1" applyAlignment="1">
      <alignment wrapText="1"/>
    </xf>
    <xf numFmtId="0" fontId="7" fillId="0" borderId="0" xfId="0" applyFont="1" applyBorder="1" applyAlignment="1">
      <alignment horizontal="center"/>
    </xf>
    <xf numFmtId="0" fontId="5" fillId="16" borderId="0" xfId="0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0" fontId="1" fillId="0" borderId="0" xfId="0" applyFont="1" applyBorder="1" applyAlignment="1">
      <alignment horizontal="center"/>
    </xf>
    <xf numFmtId="44" fontId="1" fillId="0" borderId="0" xfId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0" fontId="6" fillId="4" borderId="0" xfId="0" applyFont="1" applyFill="1" applyAlignment="1">
      <alignment horizontal="center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Fill="1" applyBorder="1" applyAlignment="1">
      <alignment horizontal="center" wrapText="1"/>
    </xf>
    <xf numFmtId="165" fontId="3" fillId="0" borderId="0" xfId="0" applyNumberFormat="1" applyFont="1"/>
    <xf numFmtId="0" fontId="1" fillId="0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wrapText="1"/>
    </xf>
    <xf numFmtId="0" fontId="5" fillId="11" borderId="0" xfId="0" applyFont="1" applyFill="1" applyBorder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 wrapText="1"/>
    </xf>
    <xf numFmtId="0" fontId="5" fillId="19" borderId="0" xfId="0" applyFont="1" applyFill="1" applyBorder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Border="1" applyAlignment="1">
      <alignment horizontal="center" wrapText="1"/>
    </xf>
    <xf numFmtId="0" fontId="5" fillId="20" borderId="0" xfId="0" applyFont="1" applyFill="1" applyBorder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Border="1" applyAlignment="1">
      <alignment horizontal="center" wrapText="1"/>
    </xf>
    <xf numFmtId="0" fontId="5" fillId="21" borderId="0" xfId="0" applyFont="1" applyFill="1" applyBorder="1" applyAlignment="1">
      <alignment horizontal="center" wrapText="1"/>
    </xf>
    <xf numFmtId="0" fontId="5" fillId="15" borderId="0" xfId="0" applyFont="1" applyFill="1" applyBorder="1" applyAlignment="1">
      <alignment horizontal="center" wrapText="1"/>
    </xf>
    <xf numFmtId="0" fontId="6" fillId="4" borderId="0" xfId="0" applyFont="1" applyFill="1" applyAlignment="1">
      <alignment horizontal="center"/>
    </xf>
    <xf numFmtId="0" fontId="5" fillId="15" borderId="0" xfId="0" applyFont="1" applyFill="1" applyAlignment="1">
      <alignment horizontal="left" wrapText="1"/>
    </xf>
    <xf numFmtId="165" fontId="16" fillId="0" borderId="15" xfId="0" applyNumberFormat="1" applyFont="1" applyFill="1" applyBorder="1" applyAlignment="1">
      <alignment horizontal="center" wrapText="1"/>
    </xf>
    <xf numFmtId="165" fontId="0" fillId="0" borderId="16" xfId="0" applyNumberFormat="1" applyFill="1" applyBorder="1"/>
    <xf numFmtId="165" fontId="6" fillId="9" borderId="17" xfId="0" applyNumberFormat="1" applyFont="1" applyFill="1" applyBorder="1"/>
    <xf numFmtId="165" fontId="6" fillId="0" borderId="17" xfId="0" applyNumberFormat="1" applyFont="1" applyFill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Border="1" applyAlignment="1">
      <alignment horizontal="right"/>
    </xf>
    <xf numFmtId="165" fontId="4" fillId="0" borderId="0" xfId="0" applyNumberFormat="1" applyFont="1" applyFill="1"/>
    <xf numFmtId="0" fontId="2" fillId="0" borderId="0" xfId="0" applyFont="1" applyAlignment="1">
      <alignment wrapText="1"/>
    </xf>
    <xf numFmtId="4" fontId="3" fillId="0" borderId="0" xfId="0" applyNumberFormat="1" applyFont="1" applyFill="1" applyBorder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Fill="1" applyBorder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Border="1" applyAlignment="1">
      <alignment horizontal="center"/>
    </xf>
    <xf numFmtId="165" fontId="6" fillId="11" borderId="17" xfId="0" applyNumberFormat="1" applyFont="1" applyFill="1" applyBorder="1"/>
    <xf numFmtId="0" fontId="7" fillId="0" borderId="0" xfId="0" applyFont="1" applyFill="1" applyBorder="1" applyAlignment="1">
      <alignment horizontal="center"/>
    </xf>
    <xf numFmtId="165" fontId="6" fillId="0" borderId="18" xfId="0" applyNumberFormat="1" applyFont="1" applyFill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 applyFill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0" fontId="1" fillId="0" borderId="0" xfId="0" applyFont="1" applyBorder="1"/>
    <xf numFmtId="0" fontId="0" fillId="0" borderId="0" xfId="0" applyBorder="1"/>
    <xf numFmtId="165" fontId="1" fillId="0" borderId="0" xfId="0" applyNumberFormat="1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8" fillId="0" borderId="0" xfId="0" applyFont="1" applyFill="1"/>
    <xf numFmtId="0" fontId="16" fillId="0" borderId="15" xfId="0" applyFont="1" applyFill="1" applyBorder="1" applyAlignment="1">
      <alignment wrapText="1"/>
    </xf>
    <xf numFmtId="165" fontId="16" fillId="0" borderId="0" xfId="0" applyNumberFormat="1" applyFont="1" applyFill="1"/>
    <xf numFmtId="165" fontId="16" fillId="0" borderId="16" xfId="0" applyNumberFormat="1" applyFont="1" applyFill="1" applyBorder="1"/>
    <xf numFmtId="165" fontId="16" fillId="0" borderId="17" xfId="0" applyNumberFormat="1" applyFont="1" applyFill="1" applyBorder="1"/>
    <xf numFmtId="165" fontId="16" fillId="0" borderId="18" xfId="0" applyNumberFormat="1" applyFont="1" applyFill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164" fontId="16" fillId="14" borderId="0" xfId="0" applyNumberFormat="1" applyFont="1" applyFill="1" applyAlignment="1">
      <alignment horizontal="center"/>
    </xf>
    <xf numFmtId="0" fontId="5" fillId="24" borderId="21" xfId="0" applyFont="1" applyFill="1" applyBorder="1" applyAlignment="1">
      <alignment horizontal="left" wrapText="1"/>
    </xf>
    <xf numFmtId="0" fontId="5" fillId="0" borderId="21" xfId="0" applyFont="1" applyFill="1" applyBorder="1" applyAlignment="1">
      <alignment horizontal="left" wrapText="1"/>
    </xf>
    <xf numFmtId="0" fontId="18" fillId="0" borderId="0" xfId="0" applyFont="1"/>
    <xf numFmtId="44" fontId="1" fillId="0" borderId="0" xfId="1" applyFont="1" applyFill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4" fontId="16" fillId="9" borderId="0" xfId="0" applyNumberFormat="1" applyFont="1" applyFill="1" applyAlignment="1">
      <alignment horizontal="center"/>
    </xf>
    <xf numFmtId="0" fontId="1" fillId="0" borderId="21" xfId="0" applyFont="1" applyFill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Fill="1" applyBorder="1"/>
    <xf numFmtId="164" fontId="1" fillId="0" borderId="1" xfId="0" applyNumberFormat="1" applyFont="1" applyFill="1" applyBorder="1" applyAlignment="1">
      <alignment horizontal="center"/>
    </xf>
    <xf numFmtId="0" fontId="5" fillId="6" borderId="24" xfId="0" applyFont="1" applyFill="1" applyBorder="1" applyAlignment="1">
      <alignment horizontal="left" wrapText="1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/>
    <xf numFmtId="166" fontId="1" fillId="0" borderId="1" xfId="0" applyNumberFormat="1" applyFont="1" applyFill="1" applyBorder="1"/>
    <xf numFmtId="0" fontId="7" fillId="0" borderId="25" xfId="0" applyFont="1" applyFill="1" applyBorder="1" applyAlignment="1">
      <alignment horizontal="center"/>
    </xf>
    <xf numFmtId="165" fontId="1" fillId="0" borderId="1" xfId="0" applyNumberFormat="1" applyFont="1" applyFill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Fill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 applyFill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FF6600"/>
      <color rgb="FF66FF33"/>
      <color rgb="FF0000FF"/>
      <color rgb="FF00CC99"/>
      <color rgb="FFEC98FA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/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/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550</xdr:row>
      <xdr:rowOff>114300</xdr:rowOff>
    </xdr:from>
    <xdr:to>
      <xdr:col>10</xdr:col>
      <xdr:colOff>695325</xdr:colOff>
      <xdr:row>555</xdr:row>
      <xdr:rowOff>123825</xdr:rowOff>
    </xdr:to>
    <xdr:cxnSp macro="">
      <xdr:nvCxnSpPr>
        <xdr:cNvPr id="2" name="Conector recto de flecha 1"/>
        <xdr:cNvCxnSpPr/>
      </xdr:nvCxnSpPr>
      <xdr:spPr>
        <a:xfrm flipV="1">
          <a:off x="11144250" y="145913475"/>
          <a:ext cx="895350" cy="1190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551</xdr:row>
      <xdr:rowOff>47625</xdr:rowOff>
    </xdr:from>
    <xdr:to>
      <xdr:col>10</xdr:col>
      <xdr:colOff>790575</xdr:colOff>
      <xdr:row>556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268075" y="146046825"/>
          <a:ext cx="866775" cy="1123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/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/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/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/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/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/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/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547</xdr:row>
      <xdr:rowOff>114300</xdr:rowOff>
    </xdr:from>
    <xdr:to>
      <xdr:col>10</xdr:col>
      <xdr:colOff>695325</xdr:colOff>
      <xdr:row>552</xdr:row>
      <xdr:rowOff>123825</xdr:rowOff>
    </xdr:to>
    <xdr:cxnSp macro="">
      <xdr:nvCxnSpPr>
        <xdr:cNvPr id="2" name="Conector recto de flecha 1"/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548</xdr:row>
      <xdr:rowOff>47625</xdr:rowOff>
    </xdr:from>
    <xdr:to>
      <xdr:col>10</xdr:col>
      <xdr:colOff>790575</xdr:colOff>
      <xdr:row>553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/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/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/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/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/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/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42"/>
      <c r="F1" s="252" t="s">
        <v>8</v>
      </c>
      <c r="G1" s="252"/>
    </row>
    <row r="2" spans="1:11" ht="30.75" thickBot="1" x14ac:dyDescent="0.3">
      <c r="A2" s="14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180" si="0">I6-H6</f>
        <v>0</v>
      </c>
    </row>
    <row r="7" spans="1:11" ht="39" x14ac:dyDescent="0.25">
      <c r="A7" s="21"/>
      <c r="B7" s="5">
        <v>41645</v>
      </c>
      <c r="C7" s="23" t="s">
        <v>14</v>
      </c>
      <c r="E7" s="44" t="s">
        <v>124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E9" s="44" t="s">
        <v>125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E11" s="44" t="s">
        <v>126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 t="s">
        <v>127</v>
      </c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45" t="s">
        <v>128</v>
      </c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customFormat="1" ht="36.75" x14ac:dyDescent="0.25">
      <c r="A17" s="21"/>
      <c r="B17" s="2">
        <v>41662</v>
      </c>
      <c r="C17" s="1" t="s">
        <v>18</v>
      </c>
      <c r="D17" s="4"/>
      <c r="E17" s="4" t="s">
        <v>129</v>
      </c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customFormat="1" ht="15.75" x14ac:dyDescent="0.25">
      <c r="B18" s="2"/>
      <c r="C18" s="31"/>
      <c r="D18" s="4"/>
      <c r="E18" s="4"/>
      <c r="F18" s="26"/>
      <c r="G18" s="18"/>
      <c r="H18" s="11"/>
      <c r="I18" s="11"/>
      <c r="J18" s="13">
        <f t="shared" si="0"/>
        <v>0</v>
      </c>
    </row>
    <row r="19" spans="1:10" customFormat="1" ht="36.75" x14ac:dyDescent="0.25">
      <c r="A19" s="21"/>
      <c r="B19" s="2">
        <v>41666</v>
      </c>
      <c r="C19" s="1" t="s">
        <v>11</v>
      </c>
      <c r="D19" s="4"/>
      <c r="E19" s="4" t="s">
        <v>130</v>
      </c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customFormat="1" x14ac:dyDescent="0.25">
      <c r="B20" s="5"/>
      <c r="E20" s="44"/>
      <c r="F20" s="25"/>
      <c r="G20" s="18"/>
      <c r="H20" s="11"/>
      <c r="I20" s="11"/>
      <c r="J20" s="13">
        <f t="shared" si="0"/>
        <v>0</v>
      </c>
    </row>
    <row r="21" spans="1:10" customFormat="1" ht="36.75" x14ac:dyDescent="0.25">
      <c r="A21" s="21"/>
      <c r="B21" s="2">
        <v>41670</v>
      </c>
      <c r="C21" s="1" t="s">
        <v>12</v>
      </c>
      <c r="D21" s="4"/>
      <c r="E21" s="4" t="s">
        <v>131</v>
      </c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customFormat="1" ht="15.75" x14ac:dyDescent="0.25">
      <c r="A22" s="21"/>
      <c r="B22" s="2"/>
      <c r="C22" s="31"/>
      <c r="D22" s="4"/>
      <c r="E22" s="4"/>
      <c r="F22" s="26"/>
      <c r="G22" s="18"/>
      <c r="H22" s="11"/>
      <c r="I22" s="11"/>
      <c r="J22" s="13">
        <f t="shared" si="0"/>
        <v>0</v>
      </c>
    </row>
    <row r="23" spans="1:10" customFormat="1" ht="36.75" x14ac:dyDescent="0.25">
      <c r="A23" s="21"/>
      <c r="B23" s="2">
        <v>41674</v>
      </c>
      <c r="C23" s="32" t="s">
        <v>19</v>
      </c>
      <c r="D23" s="4"/>
      <c r="E23" s="4" t="s">
        <v>132</v>
      </c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customFormat="1" ht="15.75" x14ac:dyDescent="0.25">
      <c r="A24" s="21"/>
      <c r="B24" s="2"/>
      <c r="C24" s="31"/>
      <c r="D24" s="4"/>
      <c r="E24" s="4"/>
      <c r="F24" s="26"/>
      <c r="G24" s="18"/>
      <c r="H24" s="11"/>
      <c r="I24" s="11"/>
      <c r="J24" s="13">
        <f t="shared" si="0"/>
        <v>0</v>
      </c>
    </row>
    <row r="25" spans="1:10" customFormat="1" ht="36.75" x14ac:dyDescent="0.25">
      <c r="A25" s="21"/>
      <c r="B25" s="2">
        <v>41677</v>
      </c>
      <c r="C25" s="32" t="s">
        <v>20</v>
      </c>
      <c r="D25" s="4"/>
      <c r="E25" s="4" t="s">
        <v>133</v>
      </c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customFormat="1" ht="15.75" x14ac:dyDescent="0.25">
      <c r="A26" s="21"/>
      <c r="B26" s="2"/>
      <c r="C26" s="31"/>
      <c r="D26" s="4"/>
      <c r="E26" s="4"/>
      <c r="F26" s="26"/>
      <c r="G26" s="18"/>
      <c r="H26" s="11"/>
      <c r="I26" s="11"/>
      <c r="J26" s="13">
        <f t="shared" si="0"/>
        <v>0</v>
      </c>
    </row>
    <row r="27" spans="1:10" customFormat="1" ht="24.75" x14ac:dyDescent="0.25">
      <c r="A27" s="21"/>
      <c r="B27" s="2">
        <v>41680</v>
      </c>
      <c r="C27" s="32" t="s">
        <v>21</v>
      </c>
      <c r="D27" s="4"/>
      <c r="E27" s="4" t="s">
        <v>134</v>
      </c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customFormat="1" ht="15.75" x14ac:dyDescent="0.25">
      <c r="A28" s="21"/>
      <c r="B28" s="2"/>
      <c r="C28" s="31"/>
      <c r="D28" s="4"/>
      <c r="E28" s="4"/>
      <c r="F28" s="26"/>
      <c r="G28" s="18"/>
      <c r="H28" s="11"/>
      <c r="I28" s="11"/>
      <c r="J28" s="13">
        <f t="shared" si="0"/>
        <v>0</v>
      </c>
    </row>
    <row r="29" spans="1:10" customFormat="1" ht="24.75" x14ac:dyDescent="0.25">
      <c r="A29" s="21"/>
      <c r="B29" s="2">
        <v>41684</v>
      </c>
      <c r="C29" s="32" t="s">
        <v>22</v>
      </c>
      <c r="D29" s="4"/>
      <c r="E29" s="4" t="s">
        <v>135</v>
      </c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customFormat="1" ht="15.75" x14ac:dyDescent="0.25">
      <c r="A30" s="21"/>
      <c r="B30" s="2"/>
      <c r="C30" s="31"/>
      <c r="D30" s="4"/>
      <c r="E30" s="4"/>
      <c r="F30" s="26"/>
      <c r="G30" s="18"/>
      <c r="H30" s="11"/>
      <c r="I30" s="11"/>
      <c r="J30" s="13">
        <f t="shared" si="0"/>
        <v>0</v>
      </c>
    </row>
    <row r="31" spans="1:10" customFormat="1" ht="24.75" x14ac:dyDescent="0.25">
      <c r="A31" s="21"/>
      <c r="B31" s="2">
        <v>41687</v>
      </c>
      <c r="C31" s="32" t="s">
        <v>23</v>
      </c>
      <c r="D31" s="4"/>
      <c r="E31" s="4" t="s">
        <v>136</v>
      </c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customFormat="1" ht="15.75" x14ac:dyDescent="0.25">
      <c r="A32" s="21"/>
      <c r="B32" s="2"/>
      <c r="C32" s="31"/>
      <c r="D32" s="4"/>
      <c r="E32" s="4"/>
      <c r="F32" s="26"/>
      <c r="G32" s="18"/>
      <c r="H32" s="11"/>
      <c r="I32" s="11"/>
      <c r="J32" s="13">
        <f t="shared" si="0"/>
        <v>0</v>
      </c>
    </row>
    <row r="33" spans="1:10" customFormat="1" ht="24.75" x14ac:dyDescent="0.25">
      <c r="A33" s="21"/>
      <c r="B33" s="2">
        <v>41690</v>
      </c>
      <c r="C33" s="32" t="s">
        <v>24</v>
      </c>
      <c r="D33" s="4"/>
      <c r="E33" s="4" t="s">
        <v>137</v>
      </c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customFormat="1" ht="15.75" x14ac:dyDescent="0.25">
      <c r="A34" s="21"/>
      <c r="B34" s="2"/>
      <c r="C34" s="31"/>
      <c r="D34" s="4"/>
      <c r="E34" s="4"/>
      <c r="F34" s="26"/>
      <c r="G34" s="18"/>
      <c r="H34" s="11"/>
      <c r="I34" s="11"/>
      <c r="J34" s="13">
        <f t="shared" si="0"/>
        <v>0</v>
      </c>
    </row>
    <row r="35" spans="1:10" customFormat="1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customFormat="1" ht="15.75" x14ac:dyDescent="0.25">
      <c r="A36" s="21"/>
      <c r="B36" s="2"/>
      <c r="C36" s="31"/>
      <c r="D36" s="4"/>
      <c r="E36" s="4"/>
      <c r="F36" s="26"/>
      <c r="G36" s="18"/>
      <c r="H36" s="11"/>
      <c r="I36" s="11"/>
      <c r="J36" s="13">
        <f t="shared" si="0"/>
        <v>0</v>
      </c>
    </row>
    <row r="37" spans="1:10" customFormat="1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customFormat="1" ht="15.75" x14ac:dyDescent="0.25">
      <c r="A38" s="21"/>
      <c r="B38" s="2"/>
      <c r="C38" s="31"/>
      <c r="D38" s="4"/>
      <c r="E38" s="4"/>
      <c r="F38" s="26"/>
      <c r="G38" s="18"/>
      <c r="H38" s="11"/>
      <c r="I38" s="11"/>
      <c r="J38" s="13">
        <f t="shared" si="0"/>
        <v>0</v>
      </c>
    </row>
    <row r="39" spans="1:10" customFormat="1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customFormat="1" ht="15.75" x14ac:dyDescent="0.25">
      <c r="A40" s="21"/>
      <c r="B40" s="2"/>
      <c r="C40" s="31"/>
      <c r="D40" s="4"/>
      <c r="E40" s="4"/>
      <c r="F40" s="26"/>
      <c r="G40" s="18"/>
      <c r="H40" s="11"/>
      <c r="I40" s="11"/>
      <c r="J40" s="13">
        <f t="shared" si="0"/>
        <v>0</v>
      </c>
    </row>
    <row r="41" spans="1:10" customFormat="1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customFormat="1" ht="15.75" x14ac:dyDescent="0.25">
      <c r="A42" s="21"/>
      <c r="B42" s="2"/>
      <c r="C42" s="31"/>
      <c r="D42" s="4"/>
      <c r="E42" s="4"/>
      <c r="F42" s="26"/>
      <c r="G42" s="18"/>
      <c r="H42" s="11"/>
      <c r="I42" s="11"/>
      <c r="J42" s="13">
        <f t="shared" si="0"/>
        <v>0</v>
      </c>
    </row>
    <row r="43" spans="1:10" customFormat="1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customFormat="1" ht="15.75" x14ac:dyDescent="0.25">
      <c r="A44" s="21"/>
      <c r="B44" s="2"/>
      <c r="C44" s="31"/>
      <c r="D44" s="4"/>
      <c r="E44" s="4"/>
      <c r="F44" s="26"/>
      <c r="G44" s="18"/>
      <c r="H44" s="11"/>
      <c r="I44" s="11"/>
      <c r="J44" s="13">
        <f t="shared" si="0"/>
        <v>0</v>
      </c>
    </row>
    <row r="45" spans="1:10" customFormat="1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customFormat="1" ht="15.75" x14ac:dyDescent="0.25">
      <c r="A46" s="21"/>
      <c r="B46" s="2"/>
      <c r="C46" s="31"/>
      <c r="D46" s="4"/>
      <c r="E46" s="4"/>
      <c r="F46" s="26"/>
      <c r="G46" s="18"/>
      <c r="H46" s="11"/>
      <c r="I46" s="11"/>
      <c r="J46" s="13">
        <f t="shared" si="0"/>
        <v>0</v>
      </c>
    </row>
    <row r="47" spans="1:10" customFormat="1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customFormat="1" ht="15.75" x14ac:dyDescent="0.25">
      <c r="A48" s="21"/>
      <c r="B48" s="2"/>
      <c r="C48" s="31"/>
      <c r="D48" s="4"/>
      <c r="E48" s="4"/>
      <c r="F48" s="26"/>
      <c r="G48" s="18"/>
      <c r="H48" s="11"/>
      <c r="I48" s="11"/>
      <c r="J48" s="13">
        <f t="shared" si="0"/>
        <v>0</v>
      </c>
    </row>
    <row r="49" spans="1:10" customFormat="1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customFormat="1" ht="15.75" x14ac:dyDescent="0.25">
      <c r="A50" s="21"/>
      <c r="B50" s="2"/>
      <c r="C50" s="31"/>
      <c r="D50" s="4"/>
      <c r="E50" s="4"/>
      <c r="F50" s="26"/>
      <c r="G50" s="18"/>
      <c r="H50" s="11"/>
      <c r="I50" s="11"/>
      <c r="J50" s="13">
        <f t="shared" si="0"/>
        <v>0</v>
      </c>
    </row>
    <row r="51" spans="1:10" customFormat="1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customFormat="1" ht="15.75" x14ac:dyDescent="0.25">
      <c r="A52" s="21"/>
      <c r="B52" s="2"/>
      <c r="C52" s="31"/>
      <c r="D52" s="4"/>
      <c r="E52" s="4"/>
      <c r="F52" s="26"/>
      <c r="G52" s="18"/>
      <c r="H52" s="11"/>
      <c r="I52" s="11"/>
      <c r="J52" s="13">
        <f t="shared" si="0"/>
        <v>0</v>
      </c>
    </row>
    <row r="53" spans="1:10" customFormat="1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customFormat="1" ht="15.75" x14ac:dyDescent="0.25">
      <c r="A54" s="21"/>
      <c r="B54" s="2"/>
      <c r="C54" s="31"/>
      <c r="D54" s="4"/>
      <c r="E54" s="4"/>
      <c r="F54" s="26"/>
      <c r="G54" s="18"/>
      <c r="H54" s="11"/>
      <c r="I54" s="11"/>
      <c r="J54" s="13">
        <f t="shared" si="0"/>
        <v>0</v>
      </c>
    </row>
    <row r="55" spans="1:10" customFormat="1" ht="24.75" x14ac:dyDescent="0.25">
      <c r="A55" s="21"/>
      <c r="B55" s="2">
        <v>41733</v>
      </c>
      <c r="C55" s="46" t="s">
        <v>138</v>
      </c>
      <c r="D55" s="4"/>
      <c r="E55" s="4" t="s">
        <v>139</v>
      </c>
      <c r="F55" s="26">
        <v>737128</v>
      </c>
      <c r="G55" s="18">
        <v>10272455</v>
      </c>
      <c r="H55" s="11">
        <v>55081.53</v>
      </c>
      <c r="I55" s="11">
        <v>56000</v>
      </c>
      <c r="J55" s="13">
        <f t="shared" si="0"/>
        <v>918.47000000000116</v>
      </c>
    </row>
    <row r="56" spans="1:10" customFormat="1" ht="15.75" x14ac:dyDescent="0.25">
      <c r="A56" s="21"/>
      <c r="B56" s="2"/>
      <c r="C56" s="31"/>
      <c r="D56" s="4"/>
      <c r="E56" s="4"/>
      <c r="F56" s="26"/>
      <c r="G56" s="18"/>
      <c r="H56" s="11"/>
      <c r="I56" s="11"/>
      <c r="J56" s="13">
        <f t="shared" si="0"/>
        <v>0</v>
      </c>
    </row>
    <row r="57" spans="1:10" customFormat="1" ht="36.75" x14ac:dyDescent="0.25">
      <c r="A57" s="21"/>
      <c r="B57" s="2">
        <v>41737</v>
      </c>
      <c r="C57" s="34" t="s">
        <v>45</v>
      </c>
      <c r="D57" s="4"/>
      <c r="E57" s="4" t="s">
        <v>46</v>
      </c>
      <c r="F57" s="26">
        <v>719510</v>
      </c>
      <c r="G57" s="18">
        <v>1027498</v>
      </c>
      <c r="H57" s="11">
        <v>53003.18</v>
      </c>
      <c r="I57" s="11">
        <v>55000</v>
      </c>
      <c r="J57" s="13">
        <f t="shared" si="0"/>
        <v>1996.8199999999997</v>
      </c>
    </row>
    <row r="58" spans="1:10" customFormat="1" ht="15.75" x14ac:dyDescent="0.25">
      <c r="A58" s="21"/>
      <c r="B58" s="2"/>
      <c r="C58" s="31"/>
      <c r="D58" s="4"/>
      <c r="E58" s="4"/>
      <c r="F58" s="26"/>
      <c r="G58" s="18"/>
      <c r="H58" s="11"/>
      <c r="I58" s="11"/>
      <c r="J58" s="13">
        <f t="shared" si="0"/>
        <v>0</v>
      </c>
    </row>
    <row r="59" spans="1:10" customFormat="1" ht="24.75" x14ac:dyDescent="0.25">
      <c r="A59" s="21"/>
      <c r="B59" s="2">
        <v>41740</v>
      </c>
      <c r="C59" s="34" t="s">
        <v>47</v>
      </c>
      <c r="D59" s="4"/>
      <c r="E59" s="4" t="s">
        <v>48</v>
      </c>
      <c r="F59" s="26">
        <v>707670</v>
      </c>
      <c r="G59" s="18">
        <v>1028509</v>
      </c>
      <c r="H59" s="11">
        <v>45940.97</v>
      </c>
      <c r="I59" s="11">
        <v>54000</v>
      </c>
      <c r="J59" s="13">
        <f t="shared" si="0"/>
        <v>8059.0299999999988</v>
      </c>
    </row>
    <row r="60" spans="1:10" customFormat="1" ht="15.75" x14ac:dyDescent="0.25">
      <c r="A60" s="21"/>
      <c r="B60" s="2"/>
      <c r="C60" s="31"/>
      <c r="D60" s="4"/>
      <c r="E60" s="4"/>
      <c r="F60" s="26"/>
      <c r="G60" s="18"/>
      <c r="H60" s="11"/>
      <c r="I60" s="11"/>
      <c r="J60" s="13">
        <f t="shared" si="0"/>
        <v>0</v>
      </c>
    </row>
    <row r="61" spans="1:10" customFormat="1" ht="24.75" x14ac:dyDescent="0.25">
      <c r="A61" s="21"/>
      <c r="B61" s="2">
        <v>41740</v>
      </c>
      <c r="C61" s="34" t="s">
        <v>49</v>
      </c>
      <c r="D61" s="4"/>
      <c r="E61" s="4" t="s">
        <v>50</v>
      </c>
      <c r="F61" s="26">
        <v>694565</v>
      </c>
      <c r="G61" s="18">
        <v>1029222</v>
      </c>
      <c r="H61" s="11">
        <v>46430.79</v>
      </c>
      <c r="I61" s="11">
        <v>53000</v>
      </c>
      <c r="J61" s="13">
        <f t="shared" si="0"/>
        <v>6569.2099999999991</v>
      </c>
    </row>
    <row r="62" spans="1:10" customFormat="1" ht="15.75" x14ac:dyDescent="0.25">
      <c r="A62" s="21"/>
      <c r="B62" s="2"/>
      <c r="C62" s="31"/>
      <c r="D62" s="4"/>
      <c r="E62" s="4"/>
      <c r="F62" s="26"/>
      <c r="G62" s="18"/>
      <c r="H62" s="11"/>
      <c r="I62" s="11"/>
      <c r="J62" s="13">
        <f t="shared" si="0"/>
        <v>0</v>
      </c>
    </row>
    <row r="63" spans="1:10" customFormat="1" ht="24.75" x14ac:dyDescent="0.25">
      <c r="A63" s="21"/>
      <c r="B63" s="2">
        <v>41745</v>
      </c>
      <c r="C63" s="34" t="s">
        <v>51</v>
      </c>
      <c r="D63" s="4"/>
      <c r="E63" s="4" t="s">
        <v>52</v>
      </c>
      <c r="F63" s="26">
        <v>459550</v>
      </c>
      <c r="G63" s="18">
        <v>1031274</v>
      </c>
      <c r="H63" s="11">
        <v>46546.73</v>
      </c>
      <c r="I63" s="11">
        <v>35000</v>
      </c>
      <c r="J63" s="13">
        <f t="shared" si="0"/>
        <v>-11546.730000000003</v>
      </c>
    </row>
    <row r="64" spans="1:10" customFormat="1" ht="15.75" x14ac:dyDescent="0.25">
      <c r="A64" s="21"/>
      <c r="B64" s="2"/>
      <c r="C64" s="31"/>
      <c r="D64" s="4"/>
      <c r="E64" s="4"/>
      <c r="F64" s="26"/>
      <c r="G64" s="18"/>
      <c r="H64" s="11"/>
      <c r="I64" s="11"/>
      <c r="J64" s="13">
        <f t="shared" si="0"/>
        <v>0</v>
      </c>
    </row>
    <row r="65" spans="1:10" customFormat="1" ht="36.75" x14ac:dyDescent="0.25">
      <c r="A65" s="21"/>
      <c r="B65" s="2">
        <v>41751</v>
      </c>
      <c r="C65" s="34" t="s">
        <v>53</v>
      </c>
      <c r="D65" s="4"/>
      <c r="E65" s="4" t="s">
        <v>54</v>
      </c>
      <c r="F65" s="26">
        <v>590400</v>
      </c>
      <c r="G65" s="18">
        <v>1031778</v>
      </c>
      <c r="H65" s="11">
        <v>46225.67</v>
      </c>
      <c r="I65" s="11">
        <v>45000</v>
      </c>
      <c r="J65" s="13">
        <f t="shared" si="0"/>
        <v>-1225.6699999999983</v>
      </c>
    </row>
    <row r="66" spans="1:10" customFormat="1" ht="15.75" x14ac:dyDescent="0.25">
      <c r="A66" s="21"/>
      <c r="B66" s="2"/>
      <c r="C66" s="31"/>
      <c r="D66" s="4"/>
      <c r="E66" s="4"/>
      <c r="F66" s="26"/>
      <c r="G66" s="18"/>
      <c r="H66" s="11"/>
      <c r="I66" s="11"/>
      <c r="J66" s="13">
        <f t="shared" si="0"/>
        <v>0</v>
      </c>
    </row>
    <row r="67" spans="1:10" customFormat="1" ht="24.75" x14ac:dyDescent="0.25">
      <c r="A67" s="21"/>
      <c r="B67" s="2">
        <v>41754</v>
      </c>
      <c r="C67" s="34" t="s">
        <v>55</v>
      </c>
      <c r="D67" s="4"/>
      <c r="E67" s="4" t="s">
        <v>56</v>
      </c>
      <c r="F67" s="26">
        <v>619460</v>
      </c>
      <c r="G67" s="18">
        <v>1033433</v>
      </c>
      <c r="H67" s="11">
        <v>47205.18</v>
      </c>
      <c r="I67" s="11">
        <v>47000</v>
      </c>
      <c r="J67" s="13">
        <f t="shared" si="0"/>
        <v>-205.18000000000029</v>
      </c>
    </row>
    <row r="68" spans="1:10" customFormat="1" ht="15.75" x14ac:dyDescent="0.25">
      <c r="A68" s="21"/>
      <c r="B68" s="2"/>
      <c r="C68" s="31"/>
      <c r="D68" s="4"/>
      <c r="E68" s="4"/>
      <c r="F68" s="26"/>
      <c r="G68" s="18"/>
      <c r="H68" s="11"/>
      <c r="I68" s="11"/>
      <c r="J68" s="13">
        <f t="shared" si="0"/>
        <v>0</v>
      </c>
    </row>
    <row r="69" spans="1:10" customFormat="1" ht="36.75" x14ac:dyDescent="0.25">
      <c r="A69" s="21"/>
      <c r="B69" s="2">
        <v>41757</v>
      </c>
      <c r="C69" s="34" t="s">
        <v>57</v>
      </c>
      <c r="D69" s="4"/>
      <c r="E69" s="4" t="s">
        <v>58</v>
      </c>
      <c r="F69" s="26">
        <v>594090</v>
      </c>
      <c r="G69" s="18">
        <v>1033763</v>
      </c>
      <c r="H69" s="11">
        <v>47650.71</v>
      </c>
      <c r="I69" s="11">
        <v>45000</v>
      </c>
      <c r="J69" s="13">
        <f t="shared" si="0"/>
        <v>-2650.7099999999991</v>
      </c>
    </row>
    <row r="70" spans="1:10" customFormat="1" ht="15.75" x14ac:dyDescent="0.25">
      <c r="A70" s="21"/>
      <c r="B70" s="2"/>
      <c r="C70" s="31"/>
      <c r="D70" s="4"/>
      <c r="E70" s="4"/>
      <c r="F70" s="26"/>
      <c r="G70" s="18"/>
      <c r="H70" s="11"/>
      <c r="I70" s="11"/>
      <c r="J70" s="13">
        <f t="shared" si="0"/>
        <v>0</v>
      </c>
    </row>
    <row r="71" spans="1:10" customFormat="1" ht="36.75" x14ac:dyDescent="0.25">
      <c r="A71" s="21"/>
      <c r="B71" s="2">
        <v>41761</v>
      </c>
      <c r="C71" s="35" t="s">
        <v>61</v>
      </c>
      <c r="D71" s="4"/>
      <c r="E71" s="4" t="s">
        <v>62</v>
      </c>
      <c r="F71" s="26">
        <v>631200</v>
      </c>
      <c r="G71" s="18">
        <v>1035522</v>
      </c>
      <c r="H71" s="11">
        <v>48369.64</v>
      </c>
      <c r="I71" s="11">
        <v>48000</v>
      </c>
      <c r="J71" s="13">
        <f t="shared" si="0"/>
        <v>-369.63999999999942</v>
      </c>
    </row>
    <row r="72" spans="1:10" customFormat="1" ht="15.75" x14ac:dyDescent="0.25">
      <c r="A72" s="21"/>
      <c r="B72" s="2"/>
      <c r="C72" s="31"/>
      <c r="D72" s="4"/>
      <c r="E72" s="4"/>
      <c r="F72" s="26"/>
      <c r="G72" s="18"/>
      <c r="H72" s="11"/>
      <c r="I72" s="11"/>
      <c r="J72" s="13">
        <f t="shared" si="0"/>
        <v>0</v>
      </c>
    </row>
    <row r="73" spans="1:10" customFormat="1" ht="36.75" x14ac:dyDescent="0.25">
      <c r="A73" s="21"/>
      <c r="B73" s="2" t="s">
        <v>63</v>
      </c>
      <c r="C73" s="35" t="s">
        <v>64</v>
      </c>
      <c r="D73" s="4"/>
      <c r="E73" s="4" t="s">
        <v>65</v>
      </c>
      <c r="F73" s="26">
        <v>628320</v>
      </c>
      <c r="G73" s="18">
        <v>1036087</v>
      </c>
      <c r="H73" s="11">
        <v>47560.01</v>
      </c>
      <c r="I73" s="11">
        <v>48000</v>
      </c>
      <c r="J73" s="13">
        <f t="shared" si="0"/>
        <v>439.98999999999796</v>
      </c>
    </row>
    <row r="74" spans="1:10" customFormat="1" ht="15.75" x14ac:dyDescent="0.25">
      <c r="A74" s="21"/>
      <c r="B74" s="2"/>
      <c r="C74" s="31"/>
      <c r="D74" s="4"/>
      <c r="E74" s="4"/>
      <c r="F74" s="26"/>
      <c r="G74" s="18"/>
      <c r="H74" s="11"/>
      <c r="I74" s="11"/>
      <c r="J74" s="13">
        <f t="shared" si="0"/>
        <v>0</v>
      </c>
    </row>
    <row r="75" spans="1:10" customFormat="1" ht="36.75" x14ac:dyDescent="0.25">
      <c r="A75" s="21"/>
      <c r="B75" s="2">
        <v>41768</v>
      </c>
      <c r="C75" s="35" t="s">
        <v>59</v>
      </c>
      <c r="D75" s="4"/>
      <c r="E75" s="4" t="s">
        <v>60</v>
      </c>
      <c r="F75" s="26">
        <v>650500</v>
      </c>
      <c r="G75" s="47">
        <v>1037628</v>
      </c>
      <c r="H75" s="48">
        <v>48279.19</v>
      </c>
      <c r="I75" s="11">
        <v>50000</v>
      </c>
      <c r="J75" s="13">
        <f t="shared" si="0"/>
        <v>1720.8099999999977</v>
      </c>
    </row>
    <row r="76" spans="1:10" customFormat="1" ht="15.75" x14ac:dyDescent="0.25">
      <c r="A76" s="21"/>
      <c r="B76" s="2"/>
      <c r="C76" s="31"/>
      <c r="D76" s="4"/>
      <c r="E76" s="4"/>
      <c r="F76" s="26"/>
      <c r="G76" s="18"/>
      <c r="H76" s="11"/>
      <c r="I76" s="11"/>
      <c r="J76" s="13">
        <f t="shared" si="0"/>
        <v>0</v>
      </c>
    </row>
    <row r="77" spans="1:10" customFormat="1" ht="24.75" x14ac:dyDescent="0.25">
      <c r="A77" s="21"/>
      <c r="B77" s="2">
        <v>41772</v>
      </c>
      <c r="C77" s="35" t="s">
        <v>66</v>
      </c>
      <c r="D77" s="4"/>
      <c r="E77" s="4" t="s">
        <v>67</v>
      </c>
      <c r="F77" s="26">
        <v>651000</v>
      </c>
      <c r="G77" s="18">
        <v>1038238</v>
      </c>
      <c r="H77" s="11">
        <v>49750.86</v>
      </c>
      <c r="I77" s="11">
        <v>50000</v>
      </c>
      <c r="J77" s="13">
        <f t="shared" si="0"/>
        <v>249.13999999999942</v>
      </c>
    </row>
    <row r="78" spans="1:10" customFormat="1" ht="15.75" x14ac:dyDescent="0.25">
      <c r="A78" s="21"/>
      <c r="B78" s="2"/>
      <c r="C78" s="31"/>
      <c r="D78" s="4"/>
      <c r="E78" s="4"/>
      <c r="F78" s="26"/>
      <c r="G78" s="18"/>
      <c r="H78" s="11"/>
      <c r="I78" s="11"/>
      <c r="J78" s="13">
        <f t="shared" si="0"/>
        <v>0</v>
      </c>
    </row>
    <row r="79" spans="1:10" customFormat="1" ht="24.75" x14ac:dyDescent="0.25">
      <c r="A79" s="21"/>
      <c r="B79" s="2">
        <v>41778</v>
      </c>
      <c r="C79" s="35" t="s">
        <v>68</v>
      </c>
      <c r="D79" s="4"/>
      <c r="E79" s="4" t="s">
        <v>69</v>
      </c>
      <c r="F79" s="26">
        <v>650000</v>
      </c>
      <c r="G79" s="18">
        <v>1039921</v>
      </c>
      <c r="H79" s="11">
        <v>50643.61</v>
      </c>
      <c r="I79" s="11">
        <v>50000</v>
      </c>
      <c r="J79" s="13">
        <f t="shared" si="0"/>
        <v>-643.61000000000058</v>
      </c>
    </row>
    <row r="80" spans="1:10" customFormat="1" ht="15.75" x14ac:dyDescent="0.25">
      <c r="A80" s="21"/>
      <c r="B80" s="2"/>
      <c r="C80" s="31"/>
      <c r="D80" s="4"/>
      <c r="E80" s="4"/>
      <c r="F80" s="26"/>
      <c r="G80" s="18"/>
      <c r="H80" s="11"/>
      <c r="I80" s="11"/>
      <c r="J80" s="13">
        <f t="shared" si="0"/>
        <v>0</v>
      </c>
    </row>
    <row r="81" spans="1:10" customFormat="1" ht="24.75" x14ac:dyDescent="0.25">
      <c r="A81" s="21"/>
      <c r="B81" s="2">
        <v>41779</v>
      </c>
      <c r="C81" s="35" t="s">
        <v>70</v>
      </c>
      <c r="D81" s="4"/>
      <c r="E81" s="4" t="s">
        <v>71</v>
      </c>
      <c r="F81" s="26">
        <v>649500</v>
      </c>
      <c r="G81" s="18">
        <v>1040403</v>
      </c>
      <c r="H81" s="11">
        <v>50002.84</v>
      </c>
      <c r="I81" s="11">
        <v>50000</v>
      </c>
      <c r="J81" s="13">
        <f t="shared" si="0"/>
        <v>-2.8399999999965075</v>
      </c>
    </row>
    <row r="82" spans="1:10" customFormat="1" ht="15.75" x14ac:dyDescent="0.25">
      <c r="A82" s="21"/>
      <c r="B82" s="2"/>
      <c r="C82" s="31"/>
      <c r="D82" s="4"/>
      <c r="E82" s="4"/>
      <c r="F82" s="26"/>
      <c r="G82" s="18"/>
      <c r="H82" s="11"/>
      <c r="I82" s="11"/>
      <c r="J82" s="13">
        <f t="shared" si="0"/>
        <v>0</v>
      </c>
    </row>
    <row r="83" spans="1:10" customFormat="1" ht="24.75" x14ac:dyDescent="0.25">
      <c r="A83" s="21"/>
      <c r="B83" s="2">
        <v>41782</v>
      </c>
      <c r="C83" s="35" t="s">
        <v>72</v>
      </c>
      <c r="D83" s="4"/>
      <c r="E83" s="4" t="s">
        <v>73</v>
      </c>
      <c r="F83" s="26">
        <v>647000</v>
      </c>
      <c r="G83" s="18">
        <v>1042595</v>
      </c>
      <c r="H83" s="11">
        <v>50529.34</v>
      </c>
      <c r="I83" s="11">
        <v>50000</v>
      </c>
      <c r="J83" s="13">
        <f t="shared" si="0"/>
        <v>-529.33999999999651</v>
      </c>
    </row>
    <row r="84" spans="1:10" customFormat="1" ht="15.75" x14ac:dyDescent="0.25">
      <c r="A84" s="21"/>
      <c r="B84" s="2"/>
      <c r="C84" s="31"/>
      <c r="D84" s="4"/>
      <c r="E84" s="4"/>
      <c r="F84" s="26"/>
      <c r="G84" s="18"/>
      <c r="H84" s="11"/>
      <c r="I84" s="11"/>
      <c r="J84" s="13">
        <f t="shared" si="0"/>
        <v>0</v>
      </c>
    </row>
    <row r="85" spans="1:10" customFormat="1" ht="24.75" x14ac:dyDescent="0.25">
      <c r="A85" s="21"/>
      <c r="B85" s="2">
        <v>41789</v>
      </c>
      <c r="C85" s="35" t="s">
        <v>74</v>
      </c>
      <c r="D85" s="4"/>
      <c r="E85" s="4" t="s">
        <v>75</v>
      </c>
      <c r="F85" s="26">
        <v>645500</v>
      </c>
      <c r="G85" s="18">
        <v>1043756</v>
      </c>
      <c r="H85" s="11">
        <v>52282.48</v>
      </c>
      <c r="I85" s="11">
        <v>50000</v>
      </c>
      <c r="J85" s="13">
        <f t="shared" si="0"/>
        <v>-2282.4800000000032</v>
      </c>
    </row>
    <row r="86" spans="1:10" customFormat="1" ht="15.75" x14ac:dyDescent="0.25">
      <c r="A86" s="21"/>
      <c r="B86" s="2"/>
      <c r="C86" s="31"/>
      <c r="D86" s="4"/>
      <c r="E86" s="4"/>
      <c r="F86" s="26"/>
      <c r="G86" s="18"/>
      <c r="H86" s="11"/>
      <c r="I86" s="11"/>
      <c r="J86" s="13">
        <f t="shared" si="0"/>
        <v>0</v>
      </c>
    </row>
    <row r="87" spans="1:10" customFormat="1" ht="36.75" x14ac:dyDescent="0.25">
      <c r="A87" s="21"/>
      <c r="B87" s="2">
        <v>41792</v>
      </c>
      <c r="C87" s="36" t="s">
        <v>80</v>
      </c>
      <c r="D87" s="4"/>
      <c r="E87" s="37" t="s">
        <v>81</v>
      </c>
      <c r="F87" s="26">
        <v>675480</v>
      </c>
      <c r="G87" s="18">
        <v>1043837</v>
      </c>
      <c r="H87" s="11">
        <v>53489.97</v>
      </c>
      <c r="I87" s="11">
        <v>52000</v>
      </c>
      <c r="J87" s="13">
        <f t="shared" si="0"/>
        <v>-1489.9700000000012</v>
      </c>
    </row>
    <row r="88" spans="1:10" customFormat="1" ht="15.75" x14ac:dyDescent="0.25">
      <c r="A88" s="21"/>
      <c r="B88" s="2"/>
      <c r="C88" s="31"/>
      <c r="D88" s="4"/>
      <c r="E88" s="4"/>
      <c r="F88" s="26"/>
      <c r="G88" s="18"/>
      <c r="H88" s="11"/>
      <c r="I88" s="11"/>
      <c r="J88" s="13">
        <f t="shared" si="0"/>
        <v>0</v>
      </c>
    </row>
    <row r="89" spans="1:10" customFormat="1" ht="36.75" x14ac:dyDescent="0.25">
      <c r="A89" s="21"/>
      <c r="B89" s="2">
        <v>41799</v>
      </c>
      <c r="C89" s="36" t="s">
        <v>82</v>
      </c>
      <c r="D89" s="4"/>
      <c r="E89" s="37" t="s">
        <v>83</v>
      </c>
      <c r="F89" s="26">
        <v>636487.14</v>
      </c>
      <c r="G89" s="18">
        <v>1045699</v>
      </c>
      <c r="H89" s="11">
        <v>51207.6</v>
      </c>
      <c r="I89" s="11">
        <v>56000</v>
      </c>
      <c r="J89" s="13">
        <f t="shared" si="0"/>
        <v>4792.4000000000015</v>
      </c>
    </row>
    <row r="90" spans="1:10" customFormat="1" ht="15.75" x14ac:dyDescent="0.25">
      <c r="A90" s="21"/>
      <c r="B90" s="2"/>
      <c r="C90" s="31"/>
      <c r="D90" s="4"/>
      <c r="E90" s="4"/>
      <c r="F90" s="26"/>
      <c r="G90" s="18"/>
      <c r="H90" s="11"/>
      <c r="I90" s="11"/>
      <c r="J90" s="13">
        <f t="shared" si="0"/>
        <v>0</v>
      </c>
    </row>
    <row r="91" spans="1:10" customFormat="1" ht="24.75" x14ac:dyDescent="0.25">
      <c r="A91" s="21"/>
      <c r="B91" s="2">
        <v>41799</v>
      </c>
      <c r="C91" s="36" t="s">
        <v>84</v>
      </c>
      <c r="D91" s="4"/>
      <c r="E91" s="37" t="s">
        <v>85</v>
      </c>
      <c r="F91" s="26">
        <v>755450</v>
      </c>
      <c r="G91" s="18">
        <v>1045700</v>
      </c>
      <c r="H91" s="11">
        <v>56127.79</v>
      </c>
      <c r="I91" s="11">
        <v>58000</v>
      </c>
      <c r="J91" s="13">
        <f t="shared" si="0"/>
        <v>1872.2099999999991</v>
      </c>
    </row>
    <row r="92" spans="1:10" customFormat="1" ht="15.75" x14ac:dyDescent="0.25">
      <c r="A92" s="21"/>
      <c r="B92" s="2"/>
      <c r="C92" s="31"/>
      <c r="D92" s="4"/>
      <c r="E92" s="4"/>
      <c r="F92" s="26"/>
      <c r="G92" s="18"/>
      <c r="H92" s="11"/>
      <c r="I92" s="11"/>
      <c r="J92" s="13">
        <f t="shared" si="0"/>
        <v>0</v>
      </c>
    </row>
    <row r="93" spans="1:10" customFormat="1" ht="24.75" x14ac:dyDescent="0.25">
      <c r="A93" s="21"/>
      <c r="B93" s="2">
        <v>41806</v>
      </c>
      <c r="C93" s="36" t="s">
        <v>76</v>
      </c>
      <c r="D93" s="4"/>
      <c r="E93" s="37" t="s">
        <v>77</v>
      </c>
      <c r="F93" s="26">
        <v>758640</v>
      </c>
      <c r="G93" s="18">
        <v>1047607</v>
      </c>
      <c r="H93" s="11">
        <v>57219.32</v>
      </c>
      <c r="I93" s="11">
        <v>58000</v>
      </c>
      <c r="J93" s="13">
        <f t="shared" si="0"/>
        <v>780.68000000000029</v>
      </c>
    </row>
    <row r="94" spans="1:10" customFormat="1" ht="15.75" x14ac:dyDescent="0.25">
      <c r="A94" s="21"/>
      <c r="B94" s="2"/>
      <c r="C94" s="31"/>
      <c r="D94" s="4"/>
      <c r="E94" s="4"/>
      <c r="F94" s="26"/>
      <c r="G94" s="18"/>
      <c r="H94" s="11"/>
      <c r="I94" s="11"/>
      <c r="J94" s="13">
        <f t="shared" si="0"/>
        <v>0</v>
      </c>
    </row>
    <row r="95" spans="1:10" customFormat="1" ht="36.75" x14ac:dyDescent="0.25">
      <c r="A95" s="21"/>
      <c r="B95" s="2">
        <v>41808</v>
      </c>
      <c r="C95" s="36" t="s">
        <v>78</v>
      </c>
      <c r="D95" s="4"/>
      <c r="E95" s="37" t="s">
        <v>79</v>
      </c>
      <c r="F95" s="26">
        <v>760090</v>
      </c>
      <c r="G95" s="18">
        <v>1047688</v>
      </c>
      <c r="H95" s="11">
        <v>58108.82</v>
      </c>
      <c r="I95" s="11">
        <v>58000</v>
      </c>
      <c r="J95" s="13">
        <f t="shared" si="0"/>
        <v>-108.81999999999971</v>
      </c>
    </row>
    <row r="96" spans="1:10" customFormat="1" ht="15.75" x14ac:dyDescent="0.25">
      <c r="A96" s="21"/>
      <c r="B96" s="2"/>
      <c r="C96" s="31"/>
      <c r="D96" s="4"/>
      <c r="E96" s="4"/>
      <c r="F96" s="26"/>
      <c r="G96" s="18"/>
      <c r="H96" s="11"/>
      <c r="I96" s="11"/>
      <c r="J96" s="13">
        <f t="shared" si="0"/>
        <v>0</v>
      </c>
    </row>
    <row r="97" spans="1:10" customFormat="1" ht="36.75" x14ac:dyDescent="0.25">
      <c r="A97" s="21"/>
      <c r="B97" s="2">
        <v>41813</v>
      </c>
      <c r="C97" s="36" t="s">
        <v>88</v>
      </c>
      <c r="D97" s="4"/>
      <c r="E97" s="37" t="s">
        <v>86</v>
      </c>
      <c r="F97" s="26">
        <v>759220</v>
      </c>
      <c r="G97" s="18">
        <v>1049557</v>
      </c>
      <c r="H97" s="11">
        <v>60699.5</v>
      </c>
      <c r="I97" s="11">
        <v>58000</v>
      </c>
      <c r="J97" s="13">
        <f t="shared" si="0"/>
        <v>-2699.5</v>
      </c>
    </row>
    <row r="98" spans="1:10" customFormat="1" ht="15.75" x14ac:dyDescent="0.25">
      <c r="A98" s="21"/>
      <c r="B98" s="2"/>
      <c r="C98" s="31"/>
      <c r="D98" s="4"/>
      <c r="E98" s="4"/>
      <c r="F98" s="26"/>
      <c r="G98" s="18"/>
      <c r="H98" s="11"/>
      <c r="I98" s="11"/>
      <c r="J98" s="13">
        <f t="shared" si="0"/>
        <v>0</v>
      </c>
    </row>
    <row r="99" spans="1:10" customFormat="1" ht="36.75" x14ac:dyDescent="0.25">
      <c r="A99" s="21"/>
      <c r="B99" s="2">
        <v>41815</v>
      </c>
      <c r="C99" s="36" t="s">
        <v>87</v>
      </c>
      <c r="D99" s="4"/>
      <c r="E99" s="37" t="s">
        <v>89</v>
      </c>
      <c r="F99" s="26">
        <v>759220</v>
      </c>
      <c r="G99" s="18">
        <v>1049686</v>
      </c>
      <c r="H99" s="11">
        <v>61589.79</v>
      </c>
      <c r="I99" s="11">
        <v>58000</v>
      </c>
      <c r="J99" s="13">
        <f t="shared" si="0"/>
        <v>-3589.7900000000009</v>
      </c>
    </row>
    <row r="100" spans="1:10" customFormat="1" ht="15.75" x14ac:dyDescent="0.25">
      <c r="A100" s="21"/>
      <c r="B100" s="2"/>
      <c r="C100" s="31"/>
      <c r="D100" s="4"/>
      <c r="E100" s="4"/>
      <c r="F100" s="26"/>
      <c r="G100" s="18"/>
      <c r="H100" s="11"/>
      <c r="I100" s="11"/>
      <c r="J100" s="13">
        <f t="shared" si="0"/>
        <v>0</v>
      </c>
    </row>
    <row r="101" spans="1:10" customFormat="1" ht="36.75" x14ac:dyDescent="0.25">
      <c r="A101" s="38"/>
      <c r="B101" s="2">
        <v>41820</v>
      </c>
      <c r="C101" s="36" t="s">
        <v>90</v>
      </c>
      <c r="D101" s="4"/>
      <c r="E101" s="37" t="s">
        <v>91</v>
      </c>
      <c r="F101" s="26">
        <v>785100</v>
      </c>
      <c r="G101" s="18">
        <v>1051140</v>
      </c>
      <c r="H101" s="11">
        <v>63945.45</v>
      </c>
      <c r="I101" s="11">
        <v>60000</v>
      </c>
      <c r="J101" s="13">
        <f t="shared" si="0"/>
        <v>-3945.4499999999971</v>
      </c>
    </row>
    <row r="102" spans="1:10" customFormat="1" ht="15.75" x14ac:dyDescent="0.25">
      <c r="A102" s="38"/>
      <c r="B102" s="2"/>
      <c r="C102" s="36"/>
      <c r="D102" s="4"/>
      <c r="E102" s="37"/>
      <c r="F102" s="26"/>
      <c r="G102" s="18"/>
      <c r="H102" s="11"/>
      <c r="I102" s="11"/>
      <c r="J102" s="13">
        <f t="shared" si="0"/>
        <v>0</v>
      </c>
    </row>
    <row r="103" spans="1:10" customFormat="1" ht="24.75" x14ac:dyDescent="0.25">
      <c r="A103" s="38"/>
      <c r="B103" s="2">
        <v>41821</v>
      </c>
      <c r="C103" s="39" t="s">
        <v>96</v>
      </c>
      <c r="D103" s="4"/>
      <c r="E103" s="4" t="s">
        <v>97</v>
      </c>
      <c r="F103" s="26">
        <v>822150</v>
      </c>
      <c r="G103" s="18">
        <v>1051308</v>
      </c>
      <c r="H103" s="11">
        <v>63495.27</v>
      </c>
      <c r="I103" s="11">
        <v>63000</v>
      </c>
      <c r="J103" s="13">
        <f t="shared" si="0"/>
        <v>-495.2699999999968</v>
      </c>
    </row>
    <row r="104" spans="1:10" customFormat="1" ht="15.75" x14ac:dyDescent="0.25">
      <c r="A104" s="21"/>
      <c r="B104" s="2"/>
      <c r="C104" s="31"/>
      <c r="D104" s="4"/>
      <c r="E104" s="4"/>
      <c r="F104" s="26"/>
      <c r="G104" s="18"/>
      <c r="H104" s="11"/>
      <c r="I104" s="11"/>
      <c r="J104" s="13">
        <f t="shared" si="0"/>
        <v>0</v>
      </c>
    </row>
    <row r="105" spans="1:10" customFormat="1" ht="36.75" x14ac:dyDescent="0.25">
      <c r="A105" s="21"/>
      <c r="B105" s="2">
        <v>41824</v>
      </c>
      <c r="C105" s="39" t="s">
        <v>94</v>
      </c>
      <c r="D105" s="4"/>
      <c r="E105" s="4" t="s">
        <v>95</v>
      </c>
      <c r="F105" s="26">
        <v>849550</v>
      </c>
      <c r="G105" s="18">
        <v>1053041</v>
      </c>
      <c r="H105" s="11">
        <v>63403.09</v>
      </c>
      <c r="I105" s="11">
        <v>65000</v>
      </c>
      <c r="J105" s="13">
        <f t="shared" si="0"/>
        <v>1596.9100000000035</v>
      </c>
    </row>
    <row r="106" spans="1:10" customFormat="1" ht="15.75" x14ac:dyDescent="0.25">
      <c r="A106" s="21"/>
      <c r="B106" s="2"/>
      <c r="C106" s="31"/>
      <c r="D106" s="4"/>
      <c r="E106" s="4"/>
      <c r="F106" s="26"/>
      <c r="G106" s="18"/>
      <c r="H106" s="11"/>
      <c r="I106" s="11"/>
      <c r="J106" s="13">
        <f t="shared" si="0"/>
        <v>0</v>
      </c>
    </row>
    <row r="107" spans="1:10" customFormat="1" ht="36.75" x14ac:dyDescent="0.25">
      <c r="A107" s="21"/>
      <c r="B107" s="2">
        <v>41828</v>
      </c>
      <c r="C107" s="39" t="s">
        <v>98</v>
      </c>
      <c r="D107" s="4"/>
      <c r="E107" s="4" t="s">
        <v>99</v>
      </c>
      <c r="F107" s="26">
        <v>849550</v>
      </c>
      <c r="G107" s="18">
        <v>1053442</v>
      </c>
      <c r="H107" s="11">
        <v>62840.75</v>
      </c>
      <c r="I107" s="11">
        <v>65000</v>
      </c>
      <c r="J107" s="13">
        <f t="shared" si="0"/>
        <v>2159.25</v>
      </c>
    </row>
    <row r="108" spans="1:10" customFormat="1" ht="15.75" x14ac:dyDescent="0.25">
      <c r="A108" s="21"/>
      <c r="B108" s="2"/>
      <c r="C108" s="31"/>
      <c r="D108" s="4"/>
      <c r="E108" s="4"/>
      <c r="F108" s="26"/>
      <c r="G108" s="18"/>
      <c r="H108" s="11"/>
      <c r="I108" s="11"/>
      <c r="J108" s="13">
        <f t="shared" si="0"/>
        <v>0</v>
      </c>
    </row>
    <row r="109" spans="1:10" customFormat="1" ht="24.75" x14ac:dyDescent="0.25">
      <c r="A109" s="21"/>
      <c r="B109" s="2">
        <v>41834</v>
      </c>
      <c r="C109" s="39" t="s">
        <v>92</v>
      </c>
      <c r="D109" s="4"/>
      <c r="E109" s="4" t="s">
        <v>93</v>
      </c>
      <c r="F109" s="26">
        <v>850850</v>
      </c>
      <c r="G109" s="18">
        <v>1054720</v>
      </c>
      <c r="H109" s="11">
        <v>64156.63</v>
      </c>
      <c r="I109" s="11">
        <v>65000</v>
      </c>
      <c r="J109" s="13">
        <f t="shared" si="0"/>
        <v>843.37000000000262</v>
      </c>
    </row>
    <row r="110" spans="1:10" customFormat="1" ht="15.75" x14ac:dyDescent="0.25">
      <c r="A110" s="21"/>
      <c r="B110" s="2"/>
      <c r="C110" s="31"/>
      <c r="D110" s="4"/>
      <c r="E110" s="4"/>
      <c r="F110" s="26"/>
      <c r="G110" s="18"/>
      <c r="H110" s="11"/>
      <c r="I110" s="11"/>
      <c r="J110" s="13">
        <f t="shared" si="0"/>
        <v>0</v>
      </c>
    </row>
    <row r="111" spans="1:10" customFormat="1" ht="36.75" x14ac:dyDescent="0.25">
      <c r="A111" s="21"/>
      <c r="B111" s="2">
        <v>41836</v>
      </c>
      <c r="C111" s="39" t="s">
        <v>100</v>
      </c>
      <c r="D111" s="4"/>
      <c r="E111" s="4" t="s">
        <v>101</v>
      </c>
      <c r="F111" s="26">
        <v>848250</v>
      </c>
      <c r="G111" s="18">
        <v>1055385</v>
      </c>
      <c r="H111" s="11">
        <v>65121.15</v>
      </c>
      <c r="I111" s="11">
        <v>65000</v>
      </c>
      <c r="J111" s="13">
        <f t="shared" si="0"/>
        <v>-121.15000000000146</v>
      </c>
    </row>
    <row r="112" spans="1:10" customFormat="1" ht="15.75" x14ac:dyDescent="0.25">
      <c r="A112" s="21"/>
      <c r="B112" s="2"/>
      <c r="C112" s="31"/>
      <c r="D112" s="4"/>
      <c r="E112" s="4"/>
      <c r="F112" s="26"/>
      <c r="G112" s="18"/>
      <c r="H112" s="11"/>
      <c r="I112" s="11"/>
      <c r="J112" s="13">
        <f t="shared" si="0"/>
        <v>0</v>
      </c>
    </row>
    <row r="113" spans="1:10" customFormat="1" ht="36.75" x14ac:dyDescent="0.25">
      <c r="A113" s="21"/>
      <c r="B113" s="2">
        <v>41841</v>
      </c>
      <c r="C113" s="39" t="s">
        <v>102</v>
      </c>
      <c r="D113" s="4"/>
      <c r="E113" s="4" t="s">
        <v>103</v>
      </c>
      <c r="F113" s="26">
        <v>886720</v>
      </c>
      <c r="G113" s="18">
        <v>1056831</v>
      </c>
      <c r="H113" s="11">
        <v>65001.64</v>
      </c>
      <c r="I113" s="11">
        <v>68000</v>
      </c>
      <c r="J113" s="13">
        <f t="shared" si="0"/>
        <v>2998.3600000000006</v>
      </c>
    </row>
    <row r="114" spans="1:10" customFormat="1" ht="15.75" x14ac:dyDescent="0.25">
      <c r="A114" s="21"/>
      <c r="B114" s="2"/>
      <c r="C114" s="31"/>
      <c r="D114" s="4"/>
      <c r="E114" s="4"/>
      <c r="F114" s="26"/>
      <c r="G114" s="18"/>
      <c r="H114" s="11"/>
      <c r="I114" s="11"/>
      <c r="J114" s="13">
        <f t="shared" si="0"/>
        <v>0</v>
      </c>
    </row>
    <row r="115" spans="1:10" customFormat="1" ht="24.75" x14ac:dyDescent="0.25">
      <c r="A115" s="21"/>
      <c r="B115" s="2">
        <v>41843</v>
      </c>
      <c r="C115" s="39" t="s">
        <v>104</v>
      </c>
      <c r="D115" s="4"/>
      <c r="E115" s="4" t="s">
        <v>105</v>
      </c>
      <c r="F115" s="26">
        <v>848900</v>
      </c>
      <c r="G115" s="18">
        <v>1057064</v>
      </c>
      <c r="H115" s="11">
        <v>65321.65</v>
      </c>
      <c r="I115" s="11">
        <v>65000</v>
      </c>
      <c r="J115" s="13">
        <f t="shared" si="0"/>
        <v>-321.65000000000146</v>
      </c>
    </row>
    <row r="116" spans="1:10" customFormat="1" ht="15.75" x14ac:dyDescent="0.25">
      <c r="A116" s="21"/>
      <c r="B116" s="2"/>
      <c r="C116" s="31"/>
      <c r="D116" s="4"/>
      <c r="E116" s="4"/>
      <c r="F116" s="26"/>
      <c r="G116" s="18"/>
      <c r="H116" s="11"/>
      <c r="I116" s="11"/>
      <c r="J116" s="13">
        <f t="shared" si="0"/>
        <v>0</v>
      </c>
    </row>
    <row r="117" spans="1:10" customFormat="1" ht="39" x14ac:dyDescent="0.25">
      <c r="A117" s="21"/>
      <c r="B117" s="2">
        <v>41849</v>
      </c>
      <c r="C117" s="40" t="s">
        <v>106</v>
      </c>
      <c r="D117" s="4"/>
      <c r="E117" s="4" t="s">
        <v>107</v>
      </c>
      <c r="F117" s="26">
        <v>859320</v>
      </c>
      <c r="G117" s="18">
        <v>1058494</v>
      </c>
      <c r="H117" s="11">
        <v>65740.17</v>
      </c>
      <c r="I117" s="11">
        <v>66000</v>
      </c>
      <c r="J117" s="13">
        <f t="shared" si="0"/>
        <v>259.83000000000175</v>
      </c>
    </row>
    <row r="118" spans="1:10" customFormat="1" ht="15.75" x14ac:dyDescent="0.25">
      <c r="A118" s="21"/>
      <c r="B118" s="2"/>
      <c r="C118" s="31"/>
      <c r="D118" s="4"/>
      <c r="E118" s="4"/>
      <c r="F118" s="26"/>
      <c r="G118" s="18"/>
      <c r="H118" s="11"/>
      <c r="I118" s="11"/>
      <c r="J118" s="13">
        <f t="shared" si="0"/>
        <v>0</v>
      </c>
    </row>
    <row r="119" spans="1:10" customFormat="1" ht="36.75" x14ac:dyDescent="0.25">
      <c r="A119" s="21"/>
      <c r="B119" s="2">
        <v>41850</v>
      </c>
      <c r="C119" s="39" t="s">
        <v>110</v>
      </c>
      <c r="D119" s="4"/>
      <c r="E119" s="4" t="s">
        <v>111</v>
      </c>
      <c r="F119" s="26">
        <v>872541</v>
      </c>
      <c r="G119" s="18">
        <v>1059194</v>
      </c>
      <c r="H119" s="11">
        <v>66261.47</v>
      </c>
      <c r="I119" s="11">
        <v>67000</v>
      </c>
      <c r="J119" s="13">
        <f t="shared" si="0"/>
        <v>738.52999999999884</v>
      </c>
    </row>
    <row r="120" spans="1:10" customFormat="1" ht="15.75" x14ac:dyDescent="0.25">
      <c r="A120" s="21"/>
      <c r="B120" s="2"/>
      <c r="C120" s="31"/>
      <c r="D120" s="4"/>
      <c r="E120" s="4"/>
      <c r="F120" s="26"/>
      <c r="G120" s="18"/>
      <c r="H120" s="11"/>
      <c r="I120" s="11"/>
      <c r="J120" s="13">
        <f t="shared" si="0"/>
        <v>0</v>
      </c>
    </row>
    <row r="121" spans="1:10" customFormat="1" ht="24.75" x14ac:dyDescent="0.25">
      <c r="A121" s="21"/>
      <c r="B121" s="2">
        <v>41845</v>
      </c>
      <c r="C121" s="39" t="s">
        <v>108</v>
      </c>
      <c r="D121" s="4"/>
      <c r="E121" s="4" t="s">
        <v>109</v>
      </c>
      <c r="F121" s="26">
        <v>585675</v>
      </c>
      <c r="G121" s="18">
        <v>1059258</v>
      </c>
      <c r="H121" s="11">
        <v>44328</v>
      </c>
      <c r="I121" s="11">
        <v>45000</v>
      </c>
      <c r="J121" s="13">
        <f t="shared" si="0"/>
        <v>672</v>
      </c>
    </row>
    <row r="122" spans="1:10" customFormat="1" ht="15.75" x14ac:dyDescent="0.25">
      <c r="A122" s="21"/>
      <c r="B122" s="2"/>
      <c r="C122" s="31"/>
      <c r="D122" s="4"/>
      <c r="E122" s="4"/>
      <c r="F122" s="26"/>
      <c r="G122" s="18"/>
      <c r="H122" s="11"/>
      <c r="I122" s="11"/>
      <c r="J122" s="13">
        <f t="shared" si="0"/>
        <v>0</v>
      </c>
    </row>
    <row r="123" spans="1:10" customFormat="1" ht="36.75" x14ac:dyDescent="0.25">
      <c r="A123" s="21"/>
      <c r="B123" s="2">
        <v>41855</v>
      </c>
      <c r="C123" s="41" t="s">
        <v>116</v>
      </c>
      <c r="D123" s="4"/>
      <c r="E123" s="4" t="s">
        <v>117</v>
      </c>
      <c r="F123" s="26">
        <v>859950</v>
      </c>
      <c r="G123" s="18">
        <v>1060574</v>
      </c>
      <c r="H123" s="11">
        <v>66268.45</v>
      </c>
      <c r="I123" s="11">
        <v>65000</v>
      </c>
      <c r="J123" s="13">
        <f t="shared" si="0"/>
        <v>-1268.4499999999971</v>
      </c>
    </row>
    <row r="124" spans="1:10" customFormat="1" ht="15.75" x14ac:dyDescent="0.25">
      <c r="A124" s="21"/>
      <c r="B124" s="2"/>
      <c r="C124" s="31"/>
      <c r="D124" s="4"/>
      <c r="E124" s="4"/>
      <c r="F124" s="26"/>
      <c r="G124" s="18"/>
      <c r="H124" s="11"/>
      <c r="I124" s="11"/>
      <c r="J124" s="13">
        <f t="shared" si="0"/>
        <v>0</v>
      </c>
    </row>
    <row r="125" spans="1:10" customFormat="1" ht="36.75" x14ac:dyDescent="0.25">
      <c r="A125" s="21"/>
      <c r="B125" s="2">
        <v>41856</v>
      </c>
      <c r="C125" s="41" t="s">
        <v>118</v>
      </c>
      <c r="D125" s="4"/>
      <c r="E125" s="4" t="s">
        <v>119</v>
      </c>
      <c r="F125" s="26">
        <v>860600</v>
      </c>
      <c r="G125" s="18">
        <v>1061066</v>
      </c>
      <c r="H125" s="11">
        <v>65506.04</v>
      </c>
      <c r="I125" s="11">
        <v>65000</v>
      </c>
      <c r="J125" s="13">
        <f t="shared" si="0"/>
        <v>-506.04000000000087</v>
      </c>
    </row>
    <row r="126" spans="1:10" customFormat="1" ht="15.75" x14ac:dyDescent="0.25">
      <c r="A126" s="21"/>
      <c r="B126" s="2"/>
      <c r="C126" s="31"/>
      <c r="D126" s="4"/>
      <c r="E126" s="4"/>
      <c r="F126" s="26"/>
      <c r="G126" s="18"/>
      <c r="H126" s="11"/>
      <c r="I126" s="11"/>
      <c r="J126" s="13">
        <f t="shared" si="0"/>
        <v>0</v>
      </c>
    </row>
    <row r="127" spans="1:10" customFormat="1" ht="36.75" x14ac:dyDescent="0.25">
      <c r="A127" s="21"/>
      <c r="B127" s="2">
        <v>41862</v>
      </c>
      <c r="C127" s="32" t="s">
        <v>112</v>
      </c>
      <c r="D127" s="4"/>
      <c r="E127" s="4" t="s">
        <v>113</v>
      </c>
      <c r="F127" s="26">
        <v>864175</v>
      </c>
      <c r="G127" s="18">
        <v>1062656</v>
      </c>
      <c r="H127" s="11">
        <v>62361.48</v>
      </c>
      <c r="I127" s="11">
        <v>65000</v>
      </c>
      <c r="J127" s="13">
        <f t="shared" si="0"/>
        <v>2638.5199999999968</v>
      </c>
    </row>
    <row r="128" spans="1:10" customFormat="1" ht="15.75" x14ac:dyDescent="0.25">
      <c r="A128" s="21"/>
      <c r="B128" s="2"/>
      <c r="C128" s="31"/>
      <c r="D128" s="4"/>
      <c r="E128" s="4"/>
      <c r="F128" s="26"/>
      <c r="G128" s="18"/>
      <c r="H128" s="11"/>
      <c r="I128" s="11"/>
      <c r="J128" s="13">
        <f t="shared" si="0"/>
        <v>0</v>
      </c>
    </row>
    <row r="129" spans="1:11" ht="36.75" x14ac:dyDescent="0.25">
      <c r="A129" s="21"/>
      <c r="B129" s="2">
        <v>41862</v>
      </c>
      <c r="C129" s="32" t="s">
        <v>120</v>
      </c>
      <c r="D129" s="4"/>
      <c r="E129" s="4" t="s">
        <v>121</v>
      </c>
      <c r="F129" s="26">
        <v>890430</v>
      </c>
      <c r="G129" s="18">
        <v>1062938</v>
      </c>
      <c r="H129" s="11">
        <v>53721.63</v>
      </c>
      <c r="I129" s="11">
        <v>67000</v>
      </c>
      <c r="J129" s="13">
        <f t="shared" si="0"/>
        <v>13278.370000000003</v>
      </c>
    </row>
    <row r="130" spans="1:11" ht="15.75" x14ac:dyDescent="0.25">
      <c r="A130" s="21"/>
      <c r="B130" s="2"/>
      <c r="C130" s="31"/>
      <c r="D130" s="4"/>
      <c r="E130" s="4"/>
      <c r="F130" s="26"/>
      <c r="G130" s="18"/>
      <c r="J130" s="13">
        <f t="shared" si="0"/>
        <v>0</v>
      </c>
    </row>
    <row r="131" spans="1:11" ht="24.75" x14ac:dyDescent="0.25">
      <c r="A131" s="21"/>
      <c r="B131" s="2">
        <v>41870</v>
      </c>
      <c r="C131" s="31" t="s">
        <v>122</v>
      </c>
      <c r="D131" s="4"/>
      <c r="E131" s="4" t="s">
        <v>123</v>
      </c>
      <c r="F131" s="26">
        <v>790200</v>
      </c>
      <c r="G131" s="18">
        <v>1064706</v>
      </c>
      <c r="H131" s="11">
        <v>48875.86</v>
      </c>
      <c r="I131" s="11">
        <v>60000</v>
      </c>
      <c r="J131" s="13">
        <f t="shared" si="0"/>
        <v>11124.14</v>
      </c>
    </row>
    <row r="132" spans="1:11" ht="15.75" x14ac:dyDescent="0.25">
      <c r="A132" s="21"/>
      <c r="B132" s="2"/>
      <c r="C132" s="31"/>
      <c r="D132" s="4"/>
      <c r="E132" s="4"/>
      <c r="F132" s="26"/>
      <c r="G132" s="18"/>
      <c r="J132" s="13">
        <f t="shared" si="0"/>
        <v>0</v>
      </c>
    </row>
    <row r="133" spans="1:11" ht="24.75" x14ac:dyDescent="0.25">
      <c r="A133" s="21"/>
      <c r="B133" s="2">
        <v>41870</v>
      </c>
      <c r="C133" s="32" t="s">
        <v>114</v>
      </c>
      <c r="D133" s="4"/>
      <c r="E133" s="4" t="s">
        <v>115</v>
      </c>
      <c r="F133" s="26">
        <v>393900</v>
      </c>
      <c r="G133" s="18">
        <v>1064884</v>
      </c>
      <c r="H133" s="11">
        <v>47058.47</v>
      </c>
      <c r="I133" s="11">
        <v>30000</v>
      </c>
      <c r="J133" s="13">
        <f t="shared" si="0"/>
        <v>-17058.47</v>
      </c>
      <c r="K133" s="49" t="s">
        <v>140</v>
      </c>
    </row>
    <row r="134" spans="1:11" ht="15.75" x14ac:dyDescent="0.25">
      <c r="A134" s="21"/>
      <c r="B134" s="2"/>
      <c r="C134" s="31"/>
      <c r="D134" s="4"/>
      <c r="E134" s="4"/>
      <c r="F134" s="26"/>
      <c r="G134" s="18"/>
      <c r="J134" s="13">
        <f t="shared" si="0"/>
        <v>0</v>
      </c>
    </row>
    <row r="135" spans="1:11" ht="36.75" x14ac:dyDescent="0.25">
      <c r="A135" s="21"/>
      <c r="B135" s="2">
        <v>41877</v>
      </c>
      <c r="C135" s="32" t="s">
        <v>141</v>
      </c>
      <c r="D135" s="4"/>
      <c r="E135" s="4" t="s">
        <v>142</v>
      </c>
      <c r="F135" s="26">
        <v>528000</v>
      </c>
      <c r="G135" s="18">
        <v>1066388</v>
      </c>
      <c r="H135" s="11">
        <v>45979.91</v>
      </c>
      <c r="I135" s="11">
        <v>40000</v>
      </c>
      <c r="J135" s="13">
        <f t="shared" si="0"/>
        <v>-5979.9100000000035</v>
      </c>
    </row>
    <row r="136" spans="1:11" ht="15.75" x14ac:dyDescent="0.25">
      <c r="A136" s="21"/>
      <c r="B136" s="2"/>
      <c r="C136" s="31"/>
      <c r="D136" s="4"/>
      <c r="E136" s="4"/>
      <c r="F136" s="26"/>
      <c r="G136" s="18"/>
      <c r="J136" s="13">
        <f t="shared" si="0"/>
        <v>0</v>
      </c>
    </row>
    <row r="137" spans="1:11" ht="36.75" x14ac:dyDescent="0.25">
      <c r="A137" s="21"/>
      <c r="B137" s="2">
        <v>41877</v>
      </c>
      <c r="C137" s="32" t="s">
        <v>143</v>
      </c>
      <c r="D137" s="4"/>
      <c r="E137" s="4" t="s">
        <v>144</v>
      </c>
      <c r="F137" s="26">
        <v>527800</v>
      </c>
      <c r="G137" s="18">
        <v>1066954</v>
      </c>
      <c r="H137" s="11">
        <v>45422.23</v>
      </c>
      <c r="I137" s="11">
        <v>40000</v>
      </c>
      <c r="J137" s="13">
        <f t="shared" si="0"/>
        <v>-5422.2300000000032</v>
      </c>
    </row>
    <row r="138" spans="1:11" ht="15.75" x14ac:dyDescent="0.25">
      <c r="A138" s="21"/>
      <c r="B138" s="2"/>
      <c r="C138" s="31"/>
      <c r="D138" s="4"/>
      <c r="E138" s="4"/>
      <c r="F138" s="26"/>
      <c r="G138" s="18"/>
      <c r="J138" s="13">
        <f t="shared" si="0"/>
        <v>0</v>
      </c>
    </row>
    <row r="139" spans="1:11" ht="36.75" x14ac:dyDescent="0.25">
      <c r="A139" s="21"/>
      <c r="B139" s="2">
        <v>41883</v>
      </c>
      <c r="C139" s="50" t="s">
        <v>145</v>
      </c>
      <c r="D139" s="4"/>
      <c r="E139" s="4" t="s">
        <v>146</v>
      </c>
      <c r="F139" s="26">
        <v>592650</v>
      </c>
      <c r="G139" s="18">
        <v>1068801</v>
      </c>
      <c r="H139" s="11">
        <v>46761.15</v>
      </c>
      <c r="I139" s="11">
        <v>45000</v>
      </c>
      <c r="J139" s="13">
        <f t="shared" si="0"/>
        <v>-1761.1500000000015</v>
      </c>
    </row>
    <row r="140" spans="1:11" ht="15.75" x14ac:dyDescent="0.25">
      <c r="A140" s="21"/>
      <c r="B140" s="2"/>
      <c r="C140" s="31"/>
      <c r="D140" s="4"/>
      <c r="E140" s="4"/>
      <c r="F140" s="26"/>
      <c r="G140" s="18"/>
      <c r="J140" s="13">
        <f t="shared" si="0"/>
        <v>0</v>
      </c>
    </row>
    <row r="141" spans="1:11" ht="36.75" x14ac:dyDescent="0.25">
      <c r="A141" s="38"/>
      <c r="B141" s="2">
        <v>41885</v>
      </c>
      <c r="C141" s="50" t="s">
        <v>147</v>
      </c>
      <c r="D141" s="4"/>
      <c r="E141" s="4" t="s">
        <v>148</v>
      </c>
      <c r="F141" s="26">
        <v>592200</v>
      </c>
      <c r="G141" s="18">
        <v>1068802</v>
      </c>
      <c r="H141" s="11">
        <v>46835.94</v>
      </c>
      <c r="I141" s="11">
        <v>45000</v>
      </c>
      <c r="J141" s="13">
        <f t="shared" si="0"/>
        <v>-1835.9400000000023</v>
      </c>
    </row>
    <row r="142" spans="1:11" ht="15.75" x14ac:dyDescent="0.25">
      <c r="A142" s="21"/>
      <c r="B142" s="2"/>
      <c r="C142" s="31"/>
      <c r="D142" s="4"/>
      <c r="E142" s="4"/>
      <c r="F142" s="26"/>
      <c r="G142" s="18"/>
      <c r="J142" s="13">
        <f t="shared" si="0"/>
        <v>0</v>
      </c>
    </row>
    <row r="143" spans="1:11" ht="24.75" x14ac:dyDescent="0.25">
      <c r="A143" s="21"/>
      <c r="B143" s="2">
        <v>41887</v>
      </c>
      <c r="C143" s="50" t="s">
        <v>149</v>
      </c>
      <c r="D143" s="4"/>
      <c r="E143" s="4" t="s">
        <v>150</v>
      </c>
      <c r="F143" s="26">
        <v>657500</v>
      </c>
      <c r="G143" s="18">
        <v>1070581</v>
      </c>
      <c r="H143" s="11">
        <v>45910.41</v>
      </c>
      <c r="I143" s="11">
        <v>50000</v>
      </c>
      <c r="J143" s="13">
        <f t="shared" si="0"/>
        <v>4089.5899999999965</v>
      </c>
    </row>
    <row r="144" spans="1:11" ht="15.75" x14ac:dyDescent="0.25">
      <c r="A144" s="21"/>
      <c r="B144" s="2"/>
      <c r="C144" s="31"/>
      <c r="D144" s="4"/>
      <c r="E144" s="4"/>
      <c r="F144" s="26"/>
      <c r="G144" s="18"/>
      <c r="J144" s="13">
        <f t="shared" si="0"/>
        <v>0</v>
      </c>
    </row>
    <row r="145" spans="1:10" customFormat="1" ht="24.75" x14ac:dyDescent="0.25">
      <c r="A145" s="21"/>
      <c r="B145" s="2">
        <v>41890</v>
      </c>
      <c r="C145" s="50" t="s">
        <v>151</v>
      </c>
      <c r="D145" s="4"/>
      <c r="E145" s="4" t="s">
        <v>152</v>
      </c>
      <c r="F145" s="26">
        <v>628320</v>
      </c>
      <c r="G145" s="18">
        <v>1070986</v>
      </c>
      <c r="H145" s="11">
        <v>50116.07</v>
      </c>
      <c r="I145" s="11">
        <v>48000</v>
      </c>
      <c r="J145" s="13">
        <f t="shared" si="0"/>
        <v>-2116.0699999999997</v>
      </c>
    </row>
    <row r="146" spans="1:10" customFormat="1" ht="15.75" x14ac:dyDescent="0.25">
      <c r="A146" s="21"/>
      <c r="B146" s="2"/>
      <c r="C146" s="31"/>
      <c r="D146" s="4"/>
      <c r="E146" s="4"/>
      <c r="F146" s="26"/>
      <c r="G146" s="18"/>
      <c r="H146" s="11"/>
      <c r="I146" s="11"/>
      <c r="J146" s="13">
        <f t="shared" si="0"/>
        <v>0</v>
      </c>
    </row>
    <row r="147" spans="1:10" customFormat="1" ht="36.75" x14ac:dyDescent="0.25">
      <c r="A147" s="21"/>
      <c r="B147" s="2">
        <v>41894</v>
      </c>
      <c r="C147" s="50" t="s">
        <v>153</v>
      </c>
      <c r="D147" s="4"/>
      <c r="E147" s="4" t="s">
        <v>154</v>
      </c>
      <c r="F147" s="26">
        <v>663250</v>
      </c>
      <c r="G147" s="18">
        <v>1072858</v>
      </c>
      <c r="H147" s="11">
        <v>52432.12</v>
      </c>
      <c r="I147" s="11">
        <v>50000</v>
      </c>
      <c r="J147" s="13">
        <f t="shared" si="0"/>
        <v>-2432.1200000000026</v>
      </c>
    </row>
    <row r="148" spans="1:10" customFormat="1" ht="15.75" x14ac:dyDescent="0.25">
      <c r="A148" s="21"/>
      <c r="B148" s="2"/>
      <c r="C148" s="31"/>
      <c r="D148" s="4"/>
      <c r="E148" s="4"/>
      <c r="F148" s="26"/>
      <c r="G148" s="18"/>
      <c r="H148" s="11"/>
      <c r="I148" s="11"/>
      <c r="J148" s="13">
        <f t="shared" si="0"/>
        <v>0</v>
      </c>
    </row>
    <row r="149" spans="1:10" customFormat="1" ht="24.75" x14ac:dyDescent="0.25">
      <c r="A149" s="21"/>
      <c r="B149" s="2">
        <v>41897</v>
      </c>
      <c r="C149" s="50" t="s">
        <v>155</v>
      </c>
      <c r="D149" s="4"/>
      <c r="E149" s="4" t="s">
        <v>156</v>
      </c>
      <c r="F149" s="26">
        <v>689520</v>
      </c>
      <c r="G149" s="18">
        <v>1073566</v>
      </c>
      <c r="H149" s="11">
        <v>52140.11</v>
      </c>
      <c r="I149" s="11">
        <v>52000</v>
      </c>
      <c r="J149" s="13">
        <f t="shared" si="0"/>
        <v>-140.11000000000058</v>
      </c>
    </row>
    <row r="150" spans="1:10" customFormat="1" ht="15.75" x14ac:dyDescent="0.25">
      <c r="A150" s="21"/>
      <c r="B150" s="2"/>
      <c r="C150" s="31"/>
      <c r="D150" s="4"/>
      <c r="E150" s="4"/>
      <c r="F150" s="26"/>
      <c r="G150" s="18"/>
      <c r="H150" s="11"/>
      <c r="I150" s="11"/>
      <c r="J150" s="13">
        <f t="shared" si="0"/>
        <v>0</v>
      </c>
    </row>
    <row r="151" spans="1:10" customFormat="1" ht="24.75" x14ac:dyDescent="0.25">
      <c r="A151" s="21"/>
      <c r="B151" s="2">
        <v>41901</v>
      </c>
      <c r="C151" s="50" t="s">
        <v>157</v>
      </c>
      <c r="D151" s="4"/>
      <c r="E151" s="4" t="s">
        <v>158</v>
      </c>
      <c r="F151" s="26">
        <v>729850</v>
      </c>
      <c r="G151" s="18">
        <v>1074644</v>
      </c>
      <c r="H151" s="11">
        <v>56584.17</v>
      </c>
      <c r="I151" s="11">
        <v>55000</v>
      </c>
      <c r="J151" s="13">
        <f t="shared" si="0"/>
        <v>-1584.1699999999983</v>
      </c>
    </row>
    <row r="152" spans="1:10" customFormat="1" ht="15.75" x14ac:dyDescent="0.25">
      <c r="A152" s="21"/>
      <c r="B152" s="2"/>
      <c r="C152" s="31"/>
      <c r="D152" s="4"/>
      <c r="E152" s="4"/>
      <c r="F152" s="26"/>
      <c r="G152" s="18"/>
      <c r="H152" s="11"/>
      <c r="I152" s="11"/>
      <c r="J152" s="13">
        <f t="shared" si="0"/>
        <v>0</v>
      </c>
    </row>
    <row r="153" spans="1:10" customFormat="1" ht="24.75" x14ac:dyDescent="0.25">
      <c r="A153" s="21"/>
      <c r="B153" s="2">
        <v>41904</v>
      </c>
      <c r="C153" s="50" t="s">
        <v>159</v>
      </c>
      <c r="D153" s="4"/>
      <c r="E153" s="4" t="s">
        <v>160</v>
      </c>
      <c r="F153" s="26">
        <v>730950</v>
      </c>
      <c r="G153" s="18">
        <v>1075276</v>
      </c>
      <c r="H153" s="11">
        <v>59406.14</v>
      </c>
      <c r="I153" s="11">
        <v>55000</v>
      </c>
      <c r="J153" s="13">
        <f t="shared" si="0"/>
        <v>-4406.1399999999994</v>
      </c>
    </row>
    <row r="154" spans="1:10" customFormat="1" ht="15.75" x14ac:dyDescent="0.25">
      <c r="A154" s="21"/>
      <c r="B154" s="2"/>
      <c r="C154" s="31"/>
      <c r="D154" s="4"/>
      <c r="E154" s="4"/>
      <c r="F154" s="26"/>
      <c r="G154" s="18"/>
      <c r="H154" s="11"/>
      <c r="I154" s="11"/>
      <c r="J154" s="13">
        <f t="shared" si="0"/>
        <v>0</v>
      </c>
    </row>
    <row r="155" spans="1:10" customFormat="1" ht="36.75" x14ac:dyDescent="0.25">
      <c r="A155" s="21"/>
      <c r="B155" s="2">
        <v>41912</v>
      </c>
      <c r="C155" s="50" t="s">
        <v>161</v>
      </c>
      <c r="D155" s="4"/>
      <c r="E155" s="4" t="s">
        <v>162</v>
      </c>
      <c r="F155" s="26">
        <v>808800</v>
      </c>
      <c r="G155" s="18">
        <v>1077737</v>
      </c>
      <c r="H155" s="11">
        <v>49579.199999999997</v>
      </c>
      <c r="I155" s="11">
        <v>60000</v>
      </c>
      <c r="J155" s="13">
        <f t="shared" si="0"/>
        <v>10420.800000000003</v>
      </c>
    </row>
    <row r="156" spans="1:10" customFormat="1" ht="15.75" x14ac:dyDescent="0.25">
      <c r="A156" s="21"/>
      <c r="B156" s="2"/>
      <c r="C156" s="31"/>
      <c r="D156" s="4"/>
      <c r="E156" s="4"/>
      <c r="F156" s="26"/>
      <c r="G156" s="18"/>
      <c r="H156" s="11"/>
      <c r="I156" s="11"/>
      <c r="J156" s="13">
        <f t="shared" si="0"/>
        <v>0</v>
      </c>
    </row>
    <row r="157" spans="1:10" customFormat="1" ht="24.75" x14ac:dyDescent="0.25">
      <c r="A157" s="21"/>
      <c r="B157" s="2">
        <v>41911</v>
      </c>
      <c r="C157" s="50" t="s">
        <v>163</v>
      </c>
      <c r="D157" s="4"/>
      <c r="E157" s="4" t="s">
        <v>164</v>
      </c>
      <c r="F157" s="26">
        <v>907180</v>
      </c>
      <c r="G157" s="18">
        <v>1077489</v>
      </c>
      <c r="H157" s="11">
        <v>60755.44</v>
      </c>
      <c r="I157" s="11">
        <v>67000</v>
      </c>
      <c r="J157" s="13">
        <f t="shared" si="0"/>
        <v>6244.5599999999977</v>
      </c>
    </row>
    <row r="158" spans="1:10" customFormat="1" ht="15.75" x14ac:dyDescent="0.25">
      <c r="A158" s="21"/>
      <c r="B158" s="2"/>
      <c r="C158" s="31"/>
      <c r="D158" s="4"/>
      <c r="E158" s="4"/>
      <c r="F158" s="26"/>
      <c r="G158" s="18"/>
      <c r="H158" s="11"/>
      <c r="I158" s="11"/>
      <c r="J158" s="13">
        <f t="shared" si="0"/>
        <v>0</v>
      </c>
    </row>
    <row r="159" spans="1:10" customFormat="1" ht="36.75" x14ac:dyDescent="0.25">
      <c r="A159" s="21"/>
      <c r="B159" s="2">
        <v>41911</v>
      </c>
      <c r="C159" s="50" t="s">
        <v>165</v>
      </c>
      <c r="D159" s="4"/>
      <c r="E159" s="4" t="s">
        <v>166</v>
      </c>
      <c r="F159" s="26">
        <v>907180</v>
      </c>
      <c r="G159" s="18">
        <v>1077490</v>
      </c>
      <c r="H159" s="11">
        <v>60786.87</v>
      </c>
      <c r="I159" s="11">
        <v>67000</v>
      </c>
      <c r="J159" s="13">
        <f t="shared" si="0"/>
        <v>6213.1299999999974</v>
      </c>
    </row>
    <row r="160" spans="1:10" customFormat="1" ht="15.75" x14ac:dyDescent="0.25">
      <c r="A160" s="21"/>
      <c r="B160" s="2"/>
      <c r="C160" s="31"/>
      <c r="D160" s="4"/>
      <c r="E160" s="4"/>
      <c r="F160" s="26"/>
      <c r="G160" s="18"/>
      <c r="H160" s="11"/>
      <c r="I160" s="11"/>
      <c r="J160" s="13">
        <f t="shared" si="0"/>
        <v>0</v>
      </c>
    </row>
    <row r="161" spans="1:10" customFormat="1" ht="36.75" x14ac:dyDescent="0.25">
      <c r="A161" s="21"/>
      <c r="B161" s="2">
        <v>41915</v>
      </c>
      <c r="C161" s="51" t="s">
        <v>177</v>
      </c>
      <c r="D161" s="4"/>
      <c r="E161" s="4" t="s">
        <v>178</v>
      </c>
      <c r="F161" s="26">
        <v>836938</v>
      </c>
      <c r="G161" s="18">
        <v>1076818</v>
      </c>
      <c r="H161" s="11">
        <v>59294.16</v>
      </c>
      <c r="I161" s="11">
        <v>65000</v>
      </c>
      <c r="J161" s="13">
        <f t="shared" si="0"/>
        <v>5705.8399999999965</v>
      </c>
    </row>
    <row r="162" spans="1:10" customFormat="1" ht="15.75" x14ac:dyDescent="0.25">
      <c r="A162" s="21"/>
      <c r="B162" s="2"/>
      <c r="C162" s="31"/>
      <c r="D162" s="4"/>
      <c r="E162" s="4"/>
      <c r="F162" s="26"/>
      <c r="G162" s="18"/>
      <c r="H162" s="11"/>
      <c r="I162" s="11"/>
      <c r="J162" s="13">
        <f t="shared" si="0"/>
        <v>0</v>
      </c>
    </row>
    <row r="163" spans="1:10" customFormat="1" ht="36.75" x14ac:dyDescent="0.25">
      <c r="A163" s="21"/>
      <c r="B163" s="2">
        <v>41918</v>
      </c>
      <c r="C163" s="51" t="s">
        <v>167</v>
      </c>
      <c r="D163" s="4"/>
      <c r="E163" s="4" t="s">
        <v>168</v>
      </c>
      <c r="F163" s="26">
        <v>674500</v>
      </c>
      <c r="G163" s="18">
        <v>1079277</v>
      </c>
      <c r="H163" s="11">
        <v>63545.47</v>
      </c>
      <c r="I163" s="11">
        <v>50000</v>
      </c>
      <c r="J163" s="13">
        <f t="shared" si="0"/>
        <v>-13545.470000000001</v>
      </c>
    </row>
    <row r="164" spans="1:10" customFormat="1" ht="15.75" x14ac:dyDescent="0.25">
      <c r="A164" s="21"/>
      <c r="B164" s="2"/>
      <c r="C164" s="31"/>
      <c r="D164" s="4"/>
      <c r="E164" s="4"/>
      <c r="F164" s="26"/>
      <c r="G164" s="18"/>
      <c r="H164" s="11"/>
      <c r="I164" s="11"/>
      <c r="J164" s="13">
        <f t="shared" si="0"/>
        <v>0</v>
      </c>
    </row>
    <row r="165" spans="1:10" customFormat="1" ht="36.75" x14ac:dyDescent="0.25">
      <c r="A165" s="21"/>
      <c r="B165" s="2">
        <v>41922</v>
      </c>
      <c r="C165" s="51" t="s">
        <v>169</v>
      </c>
      <c r="D165" s="4"/>
      <c r="E165" s="4" t="s">
        <v>170</v>
      </c>
      <c r="F165" s="26">
        <v>835760</v>
      </c>
      <c r="G165" s="18">
        <v>1079751</v>
      </c>
      <c r="H165" s="11">
        <v>63719.05</v>
      </c>
      <c r="I165" s="11">
        <v>62000</v>
      </c>
      <c r="J165" s="13">
        <f t="shared" si="0"/>
        <v>-1719.0500000000029</v>
      </c>
    </row>
    <row r="166" spans="1:10" customFormat="1" ht="15.75" x14ac:dyDescent="0.25">
      <c r="A166" s="21"/>
      <c r="B166" s="2"/>
      <c r="C166" s="31"/>
      <c r="D166" s="4"/>
      <c r="E166" s="4"/>
      <c r="F166" s="26"/>
      <c r="G166" s="18"/>
      <c r="H166" s="11"/>
      <c r="I166" s="11"/>
      <c r="J166" s="13">
        <f t="shared" si="0"/>
        <v>0</v>
      </c>
    </row>
    <row r="167" spans="1:10" customFormat="1" ht="36.75" x14ac:dyDescent="0.25">
      <c r="A167" s="21"/>
      <c r="B167" s="2">
        <v>41922</v>
      </c>
      <c r="C167" s="51" t="s">
        <v>171</v>
      </c>
      <c r="D167" s="4"/>
      <c r="E167" s="4" t="s">
        <v>172</v>
      </c>
      <c r="F167" s="26">
        <v>863744</v>
      </c>
      <c r="G167" s="18">
        <v>1081330</v>
      </c>
      <c r="H167" s="11">
        <v>65160.959999999999</v>
      </c>
      <c r="I167" s="11">
        <v>64000</v>
      </c>
      <c r="J167" s="13">
        <f t="shared" si="0"/>
        <v>-1160.9599999999991</v>
      </c>
    </row>
    <row r="168" spans="1:10" customFormat="1" ht="15.75" x14ac:dyDescent="0.25">
      <c r="A168" s="21"/>
      <c r="B168" s="2"/>
      <c r="C168" s="31"/>
      <c r="D168" s="4"/>
      <c r="E168" s="4"/>
      <c r="F168" s="26"/>
      <c r="G168" s="18"/>
      <c r="H168" s="11"/>
      <c r="I168" s="11"/>
      <c r="J168" s="13">
        <f t="shared" si="0"/>
        <v>0</v>
      </c>
    </row>
    <row r="169" spans="1:10" customFormat="1" ht="24.75" x14ac:dyDescent="0.25">
      <c r="A169" s="21"/>
      <c r="B169" s="2">
        <v>41932</v>
      </c>
      <c r="C169" s="51" t="s">
        <v>173</v>
      </c>
      <c r="D169" s="4"/>
      <c r="E169" s="4" t="s">
        <v>174</v>
      </c>
      <c r="F169" s="26">
        <v>877500</v>
      </c>
      <c r="G169" s="18">
        <v>1083479</v>
      </c>
      <c r="H169" s="11">
        <v>53597.26</v>
      </c>
      <c r="I169" s="11">
        <v>65000</v>
      </c>
      <c r="J169" s="13">
        <f t="shared" si="0"/>
        <v>11402.739999999998</v>
      </c>
    </row>
    <row r="170" spans="1:10" customFormat="1" ht="15.75" x14ac:dyDescent="0.25">
      <c r="A170" s="21"/>
      <c r="B170" s="2"/>
      <c r="C170" s="31"/>
      <c r="D170" s="4"/>
      <c r="E170" s="4"/>
      <c r="F170" s="26"/>
      <c r="G170" s="18"/>
      <c r="H170" s="11"/>
      <c r="I170" s="11"/>
      <c r="J170" s="13">
        <f t="shared" si="0"/>
        <v>0</v>
      </c>
    </row>
    <row r="171" spans="1:10" customFormat="1" ht="36.75" x14ac:dyDescent="0.25">
      <c r="A171" s="21"/>
      <c r="B171" s="2">
        <v>41934</v>
      </c>
      <c r="C171" s="51" t="s">
        <v>179</v>
      </c>
      <c r="D171" s="4"/>
      <c r="E171" s="4" t="s">
        <v>180</v>
      </c>
      <c r="F171" s="26">
        <v>611100</v>
      </c>
      <c r="G171" s="18">
        <v>1085413</v>
      </c>
      <c r="H171" s="11">
        <v>41746.99</v>
      </c>
      <c r="I171" s="11">
        <v>45000</v>
      </c>
      <c r="J171" s="13">
        <f t="shared" si="0"/>
        <v>3253.010000000002</v>
      </c>
    </row>
    <row r="172" spans="1:10" customFormat="1" ht="15.75" x14ac:dyDescent="0.25">
      <c r="A172" s="21"/>
      <c r="B172" s="2"/>
      <c r="C172" s="31"/>
      <c r="D172" s="4"/>
      <c r="E172" s="4"/>
      <c r="F172" s="26"/>
      <c r="G172" s="18"/>
      <c r="H172" s="11"/>
      <c r="I172" s="11"/>
      <c r="J172" s="13">
        <f t="shared" si="0"/>
        <v>0</v>
      </c>
    </row>
    <row r="173" spans="1:10" customFormat="1" ht="36.75" x14ac:dyDescent="0.25">
      <c r="A173" s="21"/>
      <c r="B173" s="2">
        <v>41941</v>
      </c>
      <c r="C173" s="51" t="s">
        <v>175</v>
      </c>
      <c r="D173" s="4"/>
      <c r="E173" s="4" t="s">
        <v>176</v>
      </c>
      <c r="F173" s="26">
        <v>405450</v>
      </c>
      <c r="G173" s="18">
        <v>1085887</v>
      </c>
      <c r="H173" s="11">
        <v>42060.31</v>
      </c>
      <c r="I173" s="11">
        <v>30000</v>
      </c>
      <c r="J173" s="13">
        <f t="shared" si="0"/>
        <v>-12060.309999999998</v>
      </c>
    </row>
    <row r="174" spans="1:10" customFormat="1" ht="15.75" x14ac:dyDescent="0.25">
      <c r="A174" s="21"/>
      <c r="B174" s="2"/>
      <c r="C174" s="31"/>
      <c r="D174" s="4"/>
      <c r="E174" s="4"/>
      <c r="F174" s="26"/>
      <c r="G174" s="18"/>
      <c r="H174" s="11"/>
      <c r="I174" s="11"/>
      <c r="J174" s="13">
        <f t="shared" si="0"/>
        <v>0</v>
      </c>
    </row>
    <row r="175" spans="1:10" customFormat="1" ht="36.75" x14ac:dyDescent="0.25">
      <c r="A175" s="21"/>
      <c r="B175" s="2">
        <v>41942</v>
      </c>
      <c r="C175" s="51" t="s">
        <v>175</v>
      </c>
      <c r="D175" s="4"/>
      <c r="E175" s="4" t="s">
        <v>176</v>
      </c>
      <c r="F175" s="26">
        <v>3758.53</v>
      </c>
      <c r="G175" s="18">
        <v>1085887</v>
      </c>
      <c r="H175" s="11">
        <v>0</v>
      </c>
      <c r="I175" s="11">
        <v>279.02999999999997</v>
      </c>
      <c r="J175" s="13">
        <f t="shared" si="0"/>
        <v>279.02999999999997</v>
      </c>
    </row>
    <row r="176" spans="1:10" customFormat="1" ht="15.75" x14ac:dyDescent="0.25">
      <c r="A176" s="21"/>
      <c r="B176" s="2"/>
      <c r="C176" s="31"/>
      <c r="D176" s="4"/>
      <c r="E176" s="4"/>
      <c r="F176" s="26"/>
      <c r="G176" s="18"/>
      <c r="H176" s="11"/>
      <c r="I176" s="11"/>
      <c r="J176" s="13">
        <f t="shared" si="0"/>
        <v>0</v>
      </c>
    </row>
    <row r="177" spans="1:11" ht="15.75" x14ac:dyDescent="0.25">
      <c r="A177" s="21"/>
      <c r="B177" s="2"/>
      <c r="C177" s="31"/>
      <c r="D177" s="4"/>
      <c r="E177" s="4"/>
      <c r="F177" s="26"/>
      <c r="G177" s="18"/>
      <c r="J177" s="13">
        <f t="shared" si="0"/>
        <v>0</v>
      </c>
      <c r="K177"/>
    </row>
    <row r="178" spans="1:11" ht="15.75" x14ac:dyDescent="0.25">
      <c r="A178" s="21"/>
      <c r="B178" s="2"/>
      <c r="C178" s="31"/>
      <c r="D178" s="4"/>
      <c r="E178" s="4"/>
      <c r="F178" s="26"/>
      <c r="G178" s="18"/>
      <c r="J178" s="13">
        <f t="shared" si="0"/>
        <v>0</v>
      </c>
      <c r="K178"/>
    </row>
    <row r="179" spans="1:11" ht="15.75" thickBot="1" x14ac:dyDescent="0.3">
      <c r="G179" s="19"/>
      <c r="J179" s="13">
        <f t="shared" si="0"/>
        <v>0</v>
      </c>
      <c r="K179"/>
    </row>
    <row r="180" spans="1:11" ht="15.75" thickBot="1" x14ac:dyDescent="0.3">
      <c r="J180" s="13">
        <f t="shared" si="0"/>
        <v>0</v>
      </c>
      <c r="K180"/>
    </row>
    <row r="181" spans="1:11" x14ac:dyDescent="0.25">
      <c r="I181" s="248">
        <f>SUM(J3:J180)</f>
        <v>2999.9999999999864</v>
      </c>
      <c r="J181" s="249"/>
      <c r="K181"/>
    </row>
    <row r="182" spans="1:11" ht="15.75" thickBot="1" x14ac:dyDescent="0.3">
      <c r="I182" s="250"/>
      <c r="J182" s="251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396" zoomScaleNormal="100" workbookViewId="0">
      <selection activeCell="H197" sqref="H197"/>
    </sheetView>
  </sheetViews>
  <sheetFormatPr baseColWidth="10" defaultRowHeight="15" x14ac:dyDescent="0.25"/>
  <cols>
    <col min="1" max="1" width="3.42578125" style="52" customWidth="1"/>
    <col min="2" max="2" width="11.42578125" style="5"/>
    <col min="3" max="3" width="55.42578125" customWidth="1"/>
    <col min="4" max="4" width="1.7109375" customWidth="1"/>
    <col min="5" max="5" width="11.7109375" style="44" bestFit="1" customWidth="1"/>
    <col min="6" max="6" width="14.140625" style="60" bestFit="1" customWidth="1"/>
    <col min="7" max="7" width="10.140625" style="12" customWidth="1"/>
    <col min="8" max="8" width="12.7109375" style="11" bestFit="1" customWidth="1"/>
    <col min="9" max="9" width="11.42578125" style="11"/>
    <col min="10" max="10" width="12.7109375" style="11" bestFit="1" customWidth="1"/>
    <col min="11" max="11" width="17.85546875" style="62" customWidth="1"/>
    <col min="12" max="12" width="46.85546875" customWidth="1"/>
  </cols>
  <sheetData>
    <row r="1" spans="1:11" ht="19.5" thickBot="1" x14ac:dyDescent="0.35">
      <c r="C1" s="126" t="s">
        <v>7</v>
      </c>
      <c r="D1" s="21"/>
      <c r="E1" s="42"/>
      <c r="F1" s="252" t="s">
        <v>181</v>
      </c>
      <c r="G1" s="252"/>
      <c r="H1" s="252"/>
      <c r="I1" s="252"/>
    </row>
    <row r="2" spans="1:11" ht="32.25" thickBot="1" x14ac:dyDescent="0.3">
      <c r="A2" s="57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28" t="s">
        <v>1285</v>
      </c>
    </row>
    <row r="3" spans="1:11" ht="19.5" thickTop="1" x14ac:dyDescent="0.3">
      <c r="C3" s="22"/>
      <c r="G3" s="18"/>
      <c r="J3" s="13">
        <v>0</v>
      </c>
      <c r="K3" s="129">
        <f>J3</f>
        <v>0</v>
      </c>
    </row>
    <row r="4" spans="1:11" ht="25.5" x14ac:dyDescent="0.3">
      <c r="B4" s="2">
        <v>41957</v>
      </c>
      <c r="C4" s="59" t="s">
        <v>182</v>
      </c>
      <c r="E4" s="44" t="s">
        <v>166</v>
      </c>
      <c r="F4" s="60">
        <v>651360</v>
      </c>
      <c r="G4" s="18">
        <v>1091680</v>
      </c>
      <c r="H4" s="11">
        <v>47222.37</v>
      </c>
      <c r="I4" s="11">
        <v>48000</v>
      </c>
      <c r="J4" s="13">
        <f t="shared" ref="J4:J273" si="0">I4-H4</f>
        <v>777.62999999999738</v>
      </c>
      <c r="K4" s="130">
        <f>J4</f>
        <v>777.62999999999738</v>
      </c>
    </row>
    <row r="5" spans="1:11" ht="18.75" x14ac:dyDescent="0.3">
      <c r="B5" s="2"/>
      <c r="C5" s="31"/>
      <c r="D5" s="52"/>
      <c r="E5" s="53"/>
      <c r="F5" s="61"/>
      <c r="G5" s="47"/>
      <c r="H5" s="48"/>
      <c r="I5" s="48"/>
      <c r="J5" s="13">
        <f t="shared" si="0"/>
        <v>0</v>
      </c>
      <c r="K5" s="131">
        <f>K4+J5</f>
        <v>777.62999999999738</v>
      </c>
    </row>
    <row r="6" spans="1:11" ht="25.5" x14ac:dyDescent="0.3">
      <c r="B6" s="2">
        <v>41962</v>
      </c>
      <c r="C6" s="59" t="s">
        <v>183</v>
      </c>
      <c r="D6" s="52"/>
      <c r="E6" s="53" t="s">
        <v>184</v>
      </c>
      <c r="F6" s="61">
        <v>613800</v>
      </c>
      <c r="G6" s="47">
        <v>1092382</v>
      </c>
      <c r="H6" s="48">
        <v>44084.85</v>
      </c>
      <c r="I6" s="48">
        <v>45000</v>
      </c>
      <c r="J6" s="13">
        <f t="shared" si="0"/>
        <v>915.15000000000146</v>
      </c>
      <c r="K6" s="130">
        <f t="shared" ref="K6:K69" si="1">K5+J6</f>
        <v>1692.7799999999988</v>
      </c>
    </row>
    <row r="7" spans="1:11" ht="18.75" x14ac:dyDescent="0.3">
      <c r="B7" s="2"/>
      <c r="C7" s="31"/>
      <c r="D7" s="52"/>
      <c r="E7" s="53"/>
      <c r="F7" s="61"/>
      <c r="G7" s="47"/>
      <c r="H7" s="48"/>
      <c r="I7" s="48"/>
      <c r="J7" s="13">
        <f t="shared" si="0"/>
        <v>0</v>
      </c>
      <c r="K7" s="131">
        <f t="shared" si="1"/>
        <v>1692.7799999999988</v>
      </c>
    </row>
    <row r="8" spans="1:11" ht="37.5" x14ac:dyDescent="0.3">
      <c r="B8" s="2">
        <v>41967</v>
      </c>
      <c r="C8" s="59" t="s">
        <v>185</v>
      </c>
      <c r="D8" s="52"/>
      <c r="E8" s="53" t="s">
        <v>186</v>
      </c>
      <c r="F8" s="61">
        <v>629188</v>
      </c>
      <c r="G8" s="47">
        <v>1094181</v>
      </c>
      <c r="H8" s="48">
        <v>45381.65</v>
      </c>
      <c r="I8" s="48">
        <v>46000</v>
      </c>
      <c r="J8" s="13">
        <f t="shared" si="0"/>
        <v>618.34999999999854</v>
      </c>
      <c r="K8" s="130">
        <f t="shared" si="1"/>
        <v>2311.1299999999974</v>
      </c>
    </row>
    <row r="9" spans="1:11" ht="18.75" x14ac:dyDescent="0.3">
      <c r="B9" s="2"/>
      <c r="C9" s="31"/>
      <c r="D9" s="52"/>
      <c r="E9" s="53"/>
      <c r="F9" s="61"/>
      <c r="G9" s="47"/>
      <c r="H9" s="48"/>
      <c r="I9" s="48"/>
      <c r="J9" s="13">
        <f t="shared" si="0"/>
        <v>0</v>
      </c>
      <c r="K9" s="131">
        <f t="shared" si="1"/>
        <v>2311.1299999999974</v>
      </c>
    </row>
    <row r="10" spans="1:11" ht="25.5" x14ac:dyDescent="0.3">
      <c r="B10" s="2">
        <v>41974</v>
      </c>
      <c r="C10" s="51" t="s">
        <v>190</v>
      </c>
      <c r="D10" s="52"/>
      <c r="E10" s="53" t="s">
        <v>189</v>
      </c>
      <c r="F10" s="61">
        <v>619200</v>
      </c>
      <c r="G10" s="47">
        <v>1095649</v>
      </c>
      <c r="H10" s="48">
        <v>41913</v>
      </c>
      <c r="I10" s="48">
        <v>45000</v>
      </c>
      <c r="J10" s="13">
        <f t="shared" si="0"/>
        <v>3087</v>
      </c>
      <c r="K10" s="130">
        <f t="shared" si="1"/>
        <v>5398.1299999999974</v>
      </c>
    </row>
    <row r="11" spans="1:11" ht="18.75" x14ac:dyDescent="0.3">
      <c r="B11" s="2"/>
      <c r="C11" s="31"/>
      <c r="D11" s="52"/>
      <c r="E11" s="53"/>
      <c r="F11" s="61"/>
      <c r="G11" s="47"/>
      <c r="H11" s="48"/>
      <c r="I11" s="48"/>
      <c r="J11" s="13">
        <f t="shared" si="0"/>
        <v>0</v>
      </c>
      <c r="K11" s="131">
        <f t="shared" si="1"/>
        <v>5398.1299999999974</v>
      </c>
    </row>
    <row r="12" spans="1:11" ht="25.5" x14ac:dyDescent="0.3">
      <c r="B12" s="2">
        <v>41975</v>
      </c>
      <c r="C12" s="51" t="s">
        <v>191</v>
      </c>
      <c r="D12" s="52"/>
      <c r="E12" s="53" t="s">
        <v>192</v>
      </c>
      <c r="F12" s="61">
        <v>521145</v>
      </c>
      <c r="G12" s="47">
        <v>1096597</v>
      </c>
      <c r="H12" s="48">
        <v>42776.6</v>
      </c>
      <c r="I12" s="48">
        <v>37000</v>
      </c>
      <c r="J12" s="13">
        <f t="shared" si="0"/>
        <v>-5776.5999999999985</v>
      </c>
      <c r="K12" s="130">
        <f t="shared" si="1"/>
        <v>-378.47000000000116</v>
      </c>
    </row>
    <row r="13" spans="1:11" ht="18.75" x14ac:dyDescent="0.3">
      <c r="B13" s="2"/>
      <c r="C13" s="31"/>
      <c r="D13" s="52"/>
      <c r="E13" s="53"/>
      <c r="F13" s="61"/>
      <c r="G13" s="47"/>
      <c r="H13" s="48"/>
      <c r="I13" s="48"/>
      <c r="J13" s="13">
        <f t="shared" si="0"/>
        <v>0</v>
      </c>
      <c r="K13" s="131">
        <f t="shared" si="1"/>
        <v>-378.47000000000116</v>
      </c>
    </row>
    <row r="14" spans="1:11" ht="25.5" x14ac:dyDescent="0.3">
      <c r="B14" s="2">
        <v>41981</v>
      </c>
      <c r="C14" s="51" t="s">
        <v>187</v>
      </c>
      <c r="D14" s="52"/>
      <c r="E14" s="53" t="s">
        <v>188</v>
      </c>
      <c r="F14" s="61">
        <v>618340</v>
      </c>
      <c r="G14" s="47">
        <v>1099513</v>
      </c>
      <c r="H14" s="48">
        <v>39284.400000000001</v>
      </c>
      <c r="I14" s="48">
        <v>43000</v>
      </c>
      <c r="J14" s="13">
        <f t="shared" si="0"/>
        <v>3715.5999999999985</v>
      </c>
      <c r="K14" s="130">
        <f t="shared" si="1"/>
        <v>3337.1299999999974</v>
      </c>
    </row>
    <row r="15" spans="1:11" ht="18.75" x14ac:dyDescent="0.3">
      <c r="B15" s="2"/>
      <c r="C15" s="29"/>
      <c r="D15" s="52"/>
      <c r="E15" s="53"/>
      <c r="F15" s="61"/>
      <c r="G15" s="47"/>
      <c r="H15" s="48"/>
      <c r="I15" s="48"/>
      <c r="J15" s="13">
        <f t="shared" si="0"/>
        <v>0</v>
      </c>
      <c r="K15" s="131">
        <f t="shared" si="1"/>
        <v>3337.1299999999974</v>
      </c>
    </row>
    <row r="16" spans="1:11" ht="27" x14ac:dyDescent="0.3">
      <c r="B16" s="2">
        <v>41984</v>
      </c>
      <c r="C16" s="63" t="s">
        <v>195</v>
      </c>
      <c r="D16" s="52"/>
      <c r="E16" s="53" t="s">
        <v>196</v>
      </c>
      <c r="F16" s="61">
        <v>632917</v>
      </c>
      <c r="G16" s="47">
        <v>1098503</v>
      </c>
      <c r="H16" s="48">
        <v>42371.1</v>
      </c>
      <c r="I16" s="48">
        <v>43000</v>
      </c>
      <c r="J16" s="13">
        <f t="shared" si="0"/>
        <v>628.90000000000146</v>
      </c>
      <c r="K16" s="130">
        <f t="shared" si="1"/>
        <v>3966.0299999999988</v>
      </c>
    </row>
    <row r="17" spans="2:11" ht="18.75" x14ac:dyDescent="0.3">
      <c r="B17" s="2"/>
      <c r="C17" s="29"/>
      <c r="D17" s="52"/>
      <c r="E17" s="53"/>
      <c r="F17" s="61"/>
      <c r="G17" s="47"/>
      <c r="H17" s="48"/>
      <c r="I17" s="48"/>
      <c r="J17" s="13">
        <f t="shared" si="0"/>
        <v>0</v>
      </c>
      <c r="K17" s="131">
        <f t="shared" si="1"/>
        <v>3966.0299999999988</v>
      </c>
    </row>
    <row r="18" spans="2:11" ht="27" x14ac:dyDescent="0.3">
      <c r="B18" s="2">
        <v>41984</v>
      </c>
      <c r="C18" s="63" t="s">
        <v>193</v>
      </c>
      <c r="D18" s="52"/>
      <c r="E18" s="53" t="s">
        <v>194</v>
      </c>
      <c r="F18" s="61">
        <v>632917</v>
      </c>
      <c r="G18" s="47">
        <v>1100255</v>
      </c>
      <c r="H18" s="48">
        <v>39008.89</v>
      </c>
      <c r="I18" s="48">
        <v>43000</v>
      </c>
      <c r="J18" s="13">
        <f t="shared" si="0"/>
        <v>3991.1100000000006</v>
      </c>
      <c r="K18" s="130">
        <f t="shared" si="1"/>
        <v>7957.1399999999994</v>
      </c>
    </row>
    <row r="19" spans="2:11" ht="18.75" x14ac:dyDescent="0.3">
      <c r="B19" s="2"/>
      <c r="C19" s="54"/>
      <c r="D19" s="4"/>
      <c r="E19" s="4"/>
      <c r="F19" s="26"/>
      <c r="G19" s="47"/>
      <c r="H19" s="48"/>
      <c r="I19" s="48"/>
      <c r="J19" s="13">
        <f t="shared" si="0"/>
        <v>0</v>
      </c>
      <c r="K19" s="131">
        <f t="shared" si="1"/>
        <v>7957.1399999999994</v>
      </c>
    </row>
    <row r="20" spans="2:11" ht="27" x14ac:dyDescent="0.3">
      <c r="B20" s="2">
        <v>41988</v>
      </c>
      <c r="C20" s="64" t="s">
        <v>197</v>
      </c>
      <c r="D20" s="52"/>
      <c r="E20" s="53" t="s">
        <v>198</v>
      </c>
      <c r="F20" s="61">
        <v>637690</v>
      </c>
      <c r="G20" s="47">
        <v>1100140</v>
      </c>
      <c r="H20" s="48">
        <v>38441.870000000003</v>
      </c>
      <c r="I20" s="48">
        <v>43000</v>
      </c>
      <c r="J20" s="13">
        <f t="shared" si="0"/>
        <v>4558.1299999999974</v>
      </c>
      <c r="K20" s="130">
        <f t="shared" si="1"/>
        <v>12515.269999999997</v>
      </c>
    </row>
    <row r="21" spans="2:11" ht="18.75" x14ac:dyDescent="0.3">
      <c r="B21" s="8"/>
      <c r="C21" s="55"/>
      <c r="D21" s="7"/>
      <c r="E21" s="45"/>
      <c r="F21" s="27"/>
      <c r="G21" s="47"/>
      <c r="H21" s="48"/>
      <c r="I21" s="48"/>
      <c r="J21" s="13">
        <f t="shared" si="0"/>
        <v>0</v>
      </c>
      <c r="K21" s="131">
        <f t="shared" si="1"/>
        <v>12515.269999999997</v>
      </c>
    </row>
    <row r="22" spans="2:11" ht="27" x14ac:dyDescent="0.3">
      <c r="B22" s="2">
        <v>41990</v>
      </c>
      <c r="C22" s="64" t="s">
        <v>201</v>
      </c>
      <c r="D22" s="4"/>
      <c r="E22" s="4" t="s">
        <v>202</v>
      </c>
      <c r="F22" s="26">
        <v>511700</v>
      </c>
      <c r="G22" s="47">
        <v>1101027</v>
      </c>
      <c r="H22" s="48">
        <v>38132.089999999997</v>
      </c>
      <c r="I22" s="48">
        <v>35000</v>
      </c>
      <c r="J22" s="13">
        <f t="shared" si="0"/>
        <v>-3132.0899999999965</v>
      </c>
      <c r="K22" s="130">
        <f t="shared" si="1"/>
        <v>9383.18</v>
      </c>
    </row>
    <row r="23" spans="2:11" ht="18.75" x14ac:dyDescent="0.3">
      <c r="B23" s="2"/>
      <c r="C23" s="65"/>
      <c r="D23" s="4"/>
      <c r="E23" s="4"/>
      <c r="F23" s="26"/>
      <c r="G23" s="47"/>
      <c r="H23" s="48"/>
      <c r="I23" s="48"/>
      <c r="J23" s="13">
        <f t="shared" si="0"/>
        <v>0</v>
      </c>
      <c r="K23" s="131">
        <f t="shared" si="1"/>
        <v>9383.18</v>
      </c>
    </row>
    <row r="24" spans="2:11" ht="27" x14ac:dyDescent="0.3">
      <c r="B24" s="2">
        <v>41990</v>
      </c>
      <c r="C24" s="64" t="s">
        <v>199</v>
      </c>
      <c r="D24" s="52"/>
      <c r="E24" s="53" t="s">
        <v>200</v>
      </c>
      <c r="F24" s="61">
        <v>511700</v>
      </c>
      <c r="G24" s="47">
        <v>1101028</v>
      </c>
      <c r="H24" s="48">
        <v>38306.35</v>
      </c>
      <c r="I24" s="48">
        <v>35000</v>
      </c>
      <c r="J24" s="13">
        <f t="shared" si="0"/>
        <v>-3306.3499999999985</v>
      </c>
      <c r="K24" s="130">
        <f t="shared" si="1"/>
        <v>6076.8300000000017</v>
      </c>
    </row>
    <row r="25" spans="2:11" ht="18.75" x14ac:dyDescent="0.3">
      <c r="B25" s="2"/>
      <c r="C25" s="65"/>
      <c r="D25" s="52"/>
      <c r="E25" s="53"/>
      <c r="F25" s="61"/>
      <c r="G25" s="47"/>
      <c r="H25" s="48"/>
      <c r="I25" s="48"/>
      <c r="J25" s="13">
        <f t="shared" si="0"/>
        <v>0</v>
      </c>
      <c r="K25" s="131">
        <f t="shared" si="1"/>
        <v>6076.8300000000017</v>
      </c>
    </row>
    <row r="26" spans="2:11" ht="27" x14ac:dyDescent="0.3">
      <c r="B26" s="2">
        <v>41991</v>
      </c>
      <c r="C26" s="64" t="s">
        <v>203</v>
      </c>
      <c r="D26" s="52"/>
      <c r="E26" s="53" t="s">
        <v>204</v>
      </c>
      <c r="F26" s="61">
        <v>436200</v>
      </c>
      <c r="G26" s="47">
        <v>1101265</v>
      </c>
      <c r="H26" s="48">
        <v>35179.589999999997</v>
      </c>
      <c r="I26" s="48">
        <v>30000</v>
      </c>
      <c r="J26" s="13">
        <f t="shared" si="0"/>
        <v>-5179.5899999999965</v>
      </c>
      <c r="K26" s="130">
        <f t="shared" si="1"/>
        <v>897.24000000000524</v>
      </c>
    </row>
    <row r="27" spans="2:11" ht="18.75" x14ac:dyDescent="0.3">
      <c r="B27" s="2"/>
      <c r="C27" s="31"/>
      <c r="D27" s="4"/>
      <c r="E27" s="4"/>
      <c r="F27" s="26"/>
      <c r="G27" s="47"/>
      <c r="H27" s="48"/>
      <c r="I27" s="48"/>
      <c r="J27" s="13">
        <f t="shared" si="0"/>
        <v>0</v>
      </c>
      <c r="K27" s="131">
        <f t="shared" si="1"/>
        <v>897.24000000000524</v>
      </c>
    </row>
    <row r="28" spans="2:11" ht="25.5" x14ac:dyDescent="0.3">
      <c r="B28" s="2">
        <v>41996</v>
      </c>
      <c r="C28" s="51" t="s">
        <v>205</v>
      </c>
      <c r="D28" s="4"/>
      <c r="E28" s="4" t="s">
        <v>206</v>
      </c>
      <c r="F28" s="26">
        <v>514535</v>
      </c>
      <c r="G28" s="47">
        <v>1102687</v>
      </c>
      <c r="H28" s="48">
        <v>33693.89</v>
      </c>
      <c r="I28" s="48">
        <v>35000</v>
      </c>
      <c r="J28" s="13">
        <f t="shared" si="0"/>
        <v>1306.1100000000006</v>
      </c>
      <c r="K28" s="130">
        <f t="shared" si="1"/>
        <v>2203.3500000000058</v>
      </c>
    </row>
    <row r="29" spans="2:11" ht="18.75" x14ac:dyDescent="0.3">
      <c r="B29" s="2"/>
      <c r="C29" s="56"/>
      <c r="D29" s="4"/>
      <c r="E29" s="4"/>
      <c r="F29" s="26"/>
      <c r="G29" s="47"/>
      <c r="H29" s="48"/>
      <c r="I29" s="48"/>
      <c r="J29" s="13">
        <f t="shared" si="0"/>
        <v>0</v>
      </c>
      <c r="K29" s="131">
        <f t="shared" si="1"/>
        <v>2203.3500000000058</v>
      </c>
    </row>
    <row r="30" spans="2:11" ht="27" x14ac:dyDescent="0.3">
      <c r="B30" s="2">
        <v>41997</v>
      </c>
      <c r="C30" s="67" t="s">
        <v>207</v>
      </c>
      <c r="D30" s="4"/>
      <c r="E30" s="4" t="s">
        <v>208</v>
      </c>
      <c r="F30" s="26">
        <v>486420</v>
      </c>
      <c r="G30" s="47">
        <v>1104146</v>
      </c>
      <c r="H30" s="48">
        <v>33934.769999999997</v>
      </c>
      <c r="I30" s="48">
        <v>33000</v>
      </c>
      <c r="J30" s="13">
        <f t="shared" si="0"/>
        <v>-934.7699999999968</v>
      </c>
      <c r="K30" s="130">
        <f t="shared" si="1"/>
        <v>1268.580000000009</v>
      </c>
    </row>
    <row r="31" spans="2:11" ht="18.75" x14ac:dyDescent="0.3">
      <c r="B31" s="2"/>
      <c r="C31" s="56"/>
      <c r="D31" s="4"/>
      <c r="E31" s="4"/>
      <c r="F31" s="26"/>
      <c r="G31" s="47"/>
      <c r="H31" s="48"/>
      <c r="I31" s="48"/>
      <c r="J31" s="13">
        <f t="shared" si="0"/>
        <v>0</v>
      </c>
      <c r="K31" s="131">
        <f t="shared" si="1"/>
        <v>1268.580000000009</v>
      </c>
    </row>
    <row r="32" spans="2:11" ht="27" x14ac:dyDescent="0.3">
      <c r="B32" s="2">
        <v>41999</v>
      </c>
      <c r="C32" s="67" t="s">
        <v>209</v>
      </c>
      <c r="D32" s="4"/>
      <c r="E32" s="4" t="s">
        <v>210</v>
      </c>
      <c r="F32" s="26">
        <v>1002320</v>
      </c>
      <c r="G32" s="47">
        <v>1103502</v>
      </c>
      <c r="H32" s="48">
        <v>63552</v>
      </c>
      <c r="I32" s="48">
        <v>68000</v>
      </c>
      <c r="J32" s="13">
        <f t="shared" si="0"/>
        <v>4448</v>
      </c>
      <c r="K32" s="130">
        <f t="shared" si="1"/>
        <v>5716.580000000009</v>
      </c>
    </row>
    <row r="33" spans="2:11" ht="18.75" x14ac:dyDescent="0.3">
      <c r="B33" s="2"/>
      <c r="C33" s="56"/>
      <c r="D33" s="4"/>
      <c r="E33" s="4"/>
      <c r="F33" s="26"/>
      <c r="G33" s="47"/>
      <c r="H33" s="48"/>
      <c r="I33" s="48"/>
      <c r="J33" s="13">
        <f t="shared" si="0"/>
        <v>0</v>
      </c>
      <c r="K33" s="131">
        <f t="shared" si="1"/>
        <v>5716.580000000009</v>
      </c>
    </row>
    <row r="34" spans="2:11" ht="27" x14ac:dyDescent="0.3">
      <c r="B34" s="2">
        <v>42006</v>
      </c>
      <c r="C34" s="68" t="s">
        <v>211</v>
      </c>
      <c r="D34" s="4"/>
      <c r="E34" s="4" t="s">
        <v>212</v>
      </c>
      <c r="F34" s="26">
        <v>446550</v>
      </c>
      <c r="G34" s="47">
        <v>1106118</v>
      </c>
      <c r="H34" s="48">
        <v>30983.68</v>
      </c>
      <c r="I34" s="48">
        <v>30000</v>
      </c>
      <c r="J34" s="13">
        <f t="shared" si="0"/>
        <v>-983.68000000000029</v>
      </c>
      <c r="K34" s="132">
        <f t="shared" si="1"/>
        <v>4732.9000000000087</v>
      </c>
    </row>
    <row r="35" spans="2:11" ht="18.75" x14ac:dyDescent="0.3">
      <c r="B35" s="2"/>
      <c r="C35" s="56" t="s">
        <v>6</v>
      </c>
      <c r="D35" s="4"/>
      <c r="E35" s="4"/>
      <c r="F35" s="26"/>
      <c r="G35" s="47"/>
      <c r="H35" s="48"/>
      <c r="I35" s="48"/>
      <c r="J35" s="13">
        <f t="shared" si="0"/>
        <v>0</v>
      </c>
      <c r="K35" s="131">
        <f t="shared" si="1"/>
        <v>4732.9000000000087</v>
      </c>
    </row>
    <row r="36" spans="2:11" ht="39.75" x14ac:dyDescent="0.3">
      <c r="B36" s="2">
        <v>42006</v>
      </c>
      <c r="C36" s="68" t="s">
        <v>214</v>
      </c>
      <c r="D36" s="4"/>
      <c r="E36" s="4" t="s">
        <v>213</v>
      </c>
      <c r="F36" s="26">
        <v>449100</v>
      </c>
      <c r="G36" s="47">
        <v>1106545</v>
      </c>
      <c r="H36" s="48">
        <v>31430.54</v>
      </c>
      <c r="I36" s="48">
        <v>30000</v>
      </c>
      <c r="J36" s="13">
        <f t="shared" si="0"/>
        <v>-1430.5400000000009</v>
      </c>
      <c r="K36" s="132">
        <f t="shared" si="1"/>
        <v>3302.3600000000079</v>
      </c>
    </row>
    <row r="37" spans="2:11" ht="18.75" x14ac:dyDescent="0.3">
      <c r="B37" s="2"/>
      <c r="C37" s="56"/>
      <c r="D37" s="4"/>
      <c r="E37" s="4"/>
      <c r="F37" s="26"/>
      <c r="G37" s="47"/>
      <c r="H37" s="48"/>
      <c r="I37" s="48"/>
      <c r="J37" s="13">
        <f t="shared" si="0"/>
        <v>0</v>
      </c>
      <c r="K37" s="131">
        <f t="shared" si="1"/>
        <v>3302.3600000000079</v>
      </c>
    </row>
    <row r="38" spans="2:11" ht="39.75" x14ac:dyDescent="0.3">
      <c r="B38" s="2">
        <v>42012</v>
      </c>
      <c r="C38" s="68" t="s">
        <v>215</v>
      </c>
      <c r="D38" s="4"/>
      <c r="E38" s="4" t="s">
        <v>216</v>
      </c>
      <c r="F38" s="26">
        <v>439500</v>
      </c>
      <c r="G38" s="47">
        <v>1108916</v>
      </c>
      <c r="H38" s="48">
        <v>35457.56</v>
      </c>
      <c r="I38" s="48">
        <v>30000</v>
      </c>
      <c r="J38" s="13">
        <f t="shared" si="0"/>
        <v>-5457.5599999999977</v>
      </c>
      <c r="K38" s="132">
        <f t="shared" si="1"/>
        <v>-2155.1999999999898</v>
      </c>
    </row>
    <row r="39" spans="2:11" ht="18.75" x14ac:dyDescent="0.3">
      <c r="B39" s="2"/>
      <c r="C39" s="56"/>
      <c r="D39" s="4"/>
      <c r="E39" s="4"/>
      <c r="F39" s="26"/>
      <c r="G39" s="47"/>
      <c r="H39" s="48"/>
      <c r="I39" s="48"/>
      <c r="J39" s="13">
        <f t="shared" si="0"/>
        <v>0</v>
      </c>
      <c r="K39" s="131">
        <f t="shared" si="1"/>
        <v>-2155.1999999999898</v>
      </c>
    </row>
    <row r="40" spans="2:11" ht="39.75" x14ac:dyDescent="0.3">
      <c r="B40" s="2">
        <v>42016</v>
      </c>
      <c r="C40" s="69" t="s">
        <v>217</v>
      </c>
      <c r="D40" s="4"/>
      <c r="E40" s="4" t="s">
        <v>218</v>
      </c>
      <c r="F40" s="26">
        <v>440400</v>
      </c>
      <c r="G40" s="47">
        <v>1108513</v>
      </c>
      <c r="H40" s="48">
        <v>35161.08</v>
      </c>
      <c r="I40" s="48">
        <v>30000</v>
      </c>
      <c r="J40" s="13">
        <f t="shared" si="0"/>
        <v>-5161.0800000000017</v>
      </c>
      <c r="K40" s="132">
        <f t="shared" si="1"/>
        <v>-7316.2799999999916</v>
      </c>
    </row>
    <row r="41" spans="2:11" ht="18.75" x14ac:dyDescent="0.3">
      <c r="B41" s="2"/>
      <c r="C41" s="66"/>
      <c r="D41" s="4"/>
      <c r="E41" s="4"/>
      <c r="F41" s="26"/>
      <c r="G41" s="47"/>
      <c r="H41" s="48"/>
      <c r="I41" s="48"/>
      <c r="J41" s="13">
        <f t="shared" si="0"/>
        <v>0</v>
      </c>
      <c r="K41" s="131">
        <f t="shared" si="1"/>
        <v>-7316.2799999999916</v>
      </c>
    </row>
    <row r="42" spans="2:11" ht="27" x14ac:dyDescent="0.3">
      <c r="B42" s="2">
        <v>42020</v>
      </c>
      <c r="C42" s="69" t="s">
        <v>219</v>
      </c>
      <c r="D42" s="4"/>
      <c r="E42" s="4" t="s">
        <v>220</v>
      </c>
      <c r="F42" s="26">
        <v>439200</v>
      </c>
      <c r="G42" s="47">
        <v>1109799</v>
      </c>
      <c r="H42" s="48">
        <v>35787.99</v>
      </c>
      <c r="I42" s="48">
        <v>30000</v>
      </c>
      <c r="J42" s="13">
        <f t="shared" si="0"/>
        <v>-5787.989999999998</v>
      </c>
      <c r="K42" s="132">
        <f t="shared" si="1"/>
        <v>-13104.26999999999</v>
      </c>
    </row>
    <row r="43" spans="2:11" ht="18.75" x14ac:dyDescent="0.3">
      <c r="B43" s="2"/>
      <c r="C43" s="56"/>
      <c r="D43" s="4"/>
      <c r="E43" s="4"/>
      <c r="F43" s="26"/>
      <c r="G43" s="47"/>
      <c r="H43" s="48"/>
      <c r="I43" s="48"/>
      <c r="J43" s="13">
        <f t="shared" si="0"/>
        <v>0</v>
      </c>
      <c r="K43" s="131">
        <f t="shared" si="1"/>
        <v>-13104.26999999999</v>
      </c>
    </row>
    <row r="44" spans="2:11" ht="27" x14ac:dyDescent="0.3">
      <c r="B44" s="2">
        <v>42023</v>
      </c>
      <c r="C44" s="69" t="s">
        <v>221</v>
      </c>
      <c r="D44" s="4"/>
      <c r="E44" s="4" t="s">
        <v>222</v>
      </c>
      <c r="F44" s="26">
        <v>586640</v>
      </c>
      <c r="G44" s="47">
        <v>1110387</v>
      </c>
      <c r="H44" s="48">
        <v>36861.730000000003</v>
      </c>
      <c r="I44" s="48">
        <v>40000</v>
      </c>
      <c r="J44" s="13">
        <f t="shared" si="0"/>
        <v>3138.2699999999968</v>
      </c>
      <c r="K44" s="132">
        <f t="shared" si="1"/>
        <v>-9965.9999999999927</v>
      </c>
    </row>
    <row r="45" spans="2:11" ht="18.75" x14ac:dyDescent="0.3">
      <c r="B45" s="2"/>
      <c r="C45" s="56"/>
      <c r="D45" s="4"/>
      <c r="E45" s="4"/>
      <c r="F45" s="26"/>
      <c r="G45" s="47"/>
      <c r="H45" s="48"/>
      <c r="I45" s="48"/>
      <c r="J45" s="13">
        <f t="shared" si="0"/>
        <v>0</v>
      </c>
      <c r="K45" s="131">
        <f t="shared" si="1"/>
        <v>-9965.9999999999927</v>
      </c>
    </row>
    <row r="46" spans="2:11" ht="27" x14ac:dyDescent="0.3">
      <c r="B46" s="2">
        <v>42027</v>
      </c>
      <c r="C46" s="69" t="s">
        <v>223</v>
      </c>
      <c r="D46" s="4"/>
      <c r="E46" s="4" t="s">
        <v>224</v>
      </c>
      <c r="F46" s="26">
        <v>658575</v>
      </c>
      <c r="G46" s="47">
        <v>1111954</v>
      </c>
      <c r="H46" s="48">
        <v>37008.06</v>
      </c>
      <c r="I46" s="48">
        <v>45000</v>
      </c>
      <c r="J46" s="13">
        <f t="shared" si="0"/>
        <v>7991.9400000000023</v>
      </c>
      <c r="K46" s="132">
        <f t="shared" si="1"/>
        <v>-1974.0599999999904</v>
      </c>
    </row>
    <row r="47" spans="2:11" ht="18.75" x14ac:dyDescent="0.3">
      <c r="B47" s="2"/>
      <c r="C47" s="56"/>
      <c r="D47" s="4"/>
      <c r="E47" s="4"/>
      <c r="F47" s="26"/>
      <c r="G47" s="47"/>
      <c r="H47" s="48"/>
      <c r="I47" s="48"/>
      <c r="J47" s="13">
        <f t="shared" si="0"/>
        <v>0</v>
      </c>
      <c r="K47" s="131">
        <f t="shared" si="1"/>
        <v>-1974.0599999999904</v>
      </c>
    </row>
    <row r="48" spans="2:11" ht="27" x14ac:dyDescent="0.3">
      <c r="B48" s="2">
        <v>42030</v>
      </c>
      <c r="C48" s="69" t="s">
        <v>225</v>
      </c>
      <c r="D48" s="4"/>
      <c r="E48" s="4" t="s">
        <v>226</v>
      </c>
      <c r="F48" s="26">
        <v>557840</v>
      </c>
      <c r="G48" s="47">
        <v>1112638</v>
      </c>
      <c r="H48" s="48">
        <v>35450.14</v>
      </c>
      <c r="I48" s="48">
        <v>38000</v>
      </c>
      <c r="J48" s="13">
        <f t="shared" si="0"/>
        <v>2549.8600000000006</v>
      </c>
      <c r="K48" s="132">
        <f t="shared" si="1"/>
        <v>575.80000000001019</v>
      </c>
    </row>
    <row r="49" spans="2:11" ht="18.75" x14ac:dyDescent="0.3">
      <c r="B49" s="2"/>
      <c r="C49" s="56"/>
      <c r="D49" s="4"/>
      <c r="E49" s="4"/>
      <c r="F49" s="26"/>
      <c r="G49" s="47"/>
      <c r="H49" s="48"/>
      <c r="I49" s="48"/>
      <c r="J49" s="13">
        <f t="shared" si="0"/>
        <v>0</v>
      </c>
      <c r="K49" s="131">
        <f t="shared" si="1"/>
        <v>575.80000000001019</v>
      </c>
    </row>
    <row r="50" spans="2:11" ht="27" x14ac:dyDescent="0.3">
      <c r="B50" s="2">
        <v>42030</v>
      </c>
      <c r="C50" s="69" t="s">
        <v>225</v>
      </c>
      <c r="D50" s="4"/>
      <c r="E50" s="4" t="s">
        <v>227</v>
      </c>
      <c r="F50" s="26">
        <v>557840</v>
      </c>
      <c r="G50" s="47">
        <v>1112191</v>
      </c>
      <c r="H50" s="48">
        <v>34863.33</v>
      </c>
      <c r="I50" s="48">
        <v>38000</v>
      </c>
      <c r="J50" s="13">
        <f t="shared" si="0"/>
        <v>3136.6699999999983</v>
      </c>
      <c r="K50" s="132">
        <f t="shared" si="1"/>
        <v>3712.4700000000084</v>
      </c>
    </row>
    <row r="51" spans="2:11" ht="18.75" x14ac:dyDescent="0.3">
      <c r="B51" s="2"/>
      <c r="C51" s="56"/>
      <c r="D51" s="4"/>
      <c r="E51" s="4"/>
      <c r="F51" s="26"/>
      <c r="G51" s="47"/>
      <c r="H51" s="48"/>
      <c r="I51" s="48"/>
      <c r="J51" s="13">
        <f t="shared" si="0"/>
        <v>0</v>
      </c>
      <c r="K51" s="131">
        <f t="shared" si="1"/>
        <v>3712.4700000000084</v>
      </c>
    </row>
    <row r="52" spans="2:11" ht="27" x14ac:dyDescent="0.3">
      <c r="B52" s="2">
        <v>42034</v>
      </c>
      <c r="C52" s="69" t="s">
        <v>228</v>
      </c>
      <c r="D52" s="4"/>
      <c r="E52" s="4" t="s">
        <v>229</v>
      </c>
      <c r="F52" s="26">
        <v>465558</v>
      </c>
      <c r="G52" s="47">
        <v>1114433</v>
      </c>
      <c r="H52" s="48">
        <v>31345.39</v>
      </c>
      <c r="I52" s="48">
        <v>31000</v>
      </c>
      <c r="J52" s="13">
        <f t="shared" si="0"/>
        <v>-345.38999999999942</v>
      </c>
      <c r="K52" s="132">
        <f t="shared" si="1"/>
        <v>3367.080000000009</v>
      </c>
    </row>
    <row r="53" spans="2:11" ht="18.75" x14ac:dyDescent="0.3">
      <c r="B53" s="2"/>
      <c r="C53" s="56"/>
      <c r="D53" s="4"/>
      <c r="E53" s="4"/>
      <c r="F53" s="26"/>
      <c r="G53" s="47"/>
      <c r="H53" s="48"/>
      <c r="I53" s="48"/>
      <c r="J53" s="13">
        <f t="shared" si="0"/>
        <v>0</v>
      </c>
      <c r="K53" s="131">
        <f t="shared" si="1"/>
        <v>3367.080000000009</v>
      </c>
    </row>
    <row r="54" spans="2:11" ht="27" x14ac:dyDescent="0.3">
      <c r="B54" s="2">
        <v>42038</v>
      </c>
      <c r="C54" s="70" t="s">
        <v>230</v>
      </c>
      <c r="D54" s="4"/>
      <c r="E54" s="4" t="s">
        <v>231</v>
      </c>
      <c r="F54" s="26">
        <v>518350</v>
      </c>
      <c r="G54" s="47">
        <v>1114745</v>
      </c>
      <c r="H54" s="48">
        <v>30005.34</v>
      </c>
      <c r="I54" s="48">
        <v>35000</v>
      </c>
      <c r="J54" s="13">
        <f t="shared" si="0"/>
        <v>4994.66</v>
      </c>
      <c r="K54" s="132">
        <f t="shared" si="1"/>
        <v>8361.7400000000089</v>
      </c>
    </row>
    <row r="55" spans="2:11" ht="18.75" x14ac:dyDescent="0.3">
      <c r="B55" s="2"/>
      <c r="C55" s="56" t="s">
        <v>6</v>
      </c>
      <c r="D55" s="4"/>
      <c r="E55" s="4"/>
      <c r="F55" s="26"/>
      <c r="G55" s="47"/>
      <c r="H55" s="48"/>
      <c r="I55" s="48"/>
      <c r="J55" s="13">
        <f t="shared" si="0"/>
        <v>0</v>
      </c>
      <c r="K55" s="131">
        <f t="shared" si="1"/>
        <v>8361.7400000000089</v>
      </c>
    </row>
    <row r="56" spans="2:11" ht="27" x14ac:dyDescent="0.3">
      <c r="B56" s="2">
        <v>42038</v>
      </c>
      <c r="C56" s="70" t="s">
        <v>232</v>
      </c>
      <c r="D56" s="4"/>
      <c r="E56" s="4" t="s">
        <v>233</v>
      </c>
      <c r="F56" s="26">
        <v>518350</v>
      </c>
      <c r="G56" s="47">
        <v>1114746</v>
      </c>
      <c r="H56" s="48">
        <v>28630.86</v>
      </c>
      <c r="I56" s="48">
        <v>35000</v>
      </c>
      <c r="J56" s="13">
        <f t="shared" si="0"/>
        <v>6369.1399999999994</v>
      </c>
      <c r="K56" s="132">
        <f t="shared" si="1"/>
        <v>14730.880000000008</v>
      </c>
    </row>
    <row r="57" spans="2:11" ht="18.75" x14ac:dyDescent="0.3">
      <c r="B57" s="2"/>
      <c r="C57" s="56"/>
      <c r="D57" s="4"/>
      <c r="E57" s="4"/>
      <c r="F57" s="26"/>
      <c r="G57" s="47"/>
      <c r="H57" s="48"/>
      <c r="I57" s="48"/>
      <c r="J57" s="13">
        <f t="shared" si="0"/>
        <v>0</v>
      </c>
      <c r="K57" s="131">
        <f t="shared" si="1"/>
        <v>14730.880000000008</v>
      </c>
    </row>
    <row r="58" spans="2:11" ht="27" x14ac:dyDescent="0.3">
      <c r="B58" s="2">
        <v>42044</v>
      </c>
      <c r="C58" s="70" t="s">
        <v>234</v>
      </c>
      <c r="D58" s="4"/>
      <c r="E58" s="4" t="s">
        <v>235</v>
      </c>
      <c r="F58" s="26">
        <v>222435</v>
      </c>
      <c r="G58" s="47">
        <v>1116543</v>
      </c>
      <c r="H58" s="48">
        <v>28556.99</v>
      </c>
      <c r="I58" s="48">
        <v>15000</v>
      </c>
      <c r="J58" s="13">
        <f>I58-H58</f>
        <v>-13556.990000000002</v>
      </c>
      <c r="K58" s="132">
        <f t="shared" si="1"/>
        <v>1173.8900000000067</v>
      </c>
    </row>
    <row r="59" spans="2:11" ht="18.75" x14ac:dyDescent="0.3">
      <c r="B59" s="2"/>
      <c r="C59" s="56"/>
      <c r="D59" s="4"/>
      <c r="E59" s="4"/>
      <c r="F59" s="26"/>
      <c r="G59" s="47"/>
      <c r="H59" s="48"/>
      <c r="I59" s="48"/>
      <c r="J59" s="13">
        <f t="shared" si="0"/>
        <v>0</v>
      </c>
      <c r="K59" s="131">
        <f t="shared" si="1"/>
        <v>1173.8900000000067</v>
      </c>
    </row>
    <row r="60" spans="2:11" ht="29.25" customHeight="1" x14ac:dyDescent="0.3">
      <c r="B60" s="2">
        <v>42046</v>
      </c>
      <c r="C60" s="71" t="s">
        <v>236</v>
      </c>
      <c r="D60" s="4"/>
      <c r="E60" s="4" t="s">
        <v>237</v>
      </c>
      <c r="F60" s="26">
        <v>436943</v>
      </c>
      <c r="G60" s="47">
        <v>1117008</v>
      </c>
      <c r="H60" s="48">
        <v>29594.87</v>
      </c>
      <c r="I60" s="48">
        <v>29000</v>
      </c>
      <c r="J60" s="13">
        <f t="shared" si="0"/>
        <v>-594.86999999999898</v>
      </c>
      <c r="K60" s="132">
        <f t="shared" si="1"/>
        <v>579.02000000000771</v>
      </c>
    </row>
    <row r="61" spans="2:11" ht="18.75" x14ac:dyDescent="0.3">
      <c r="B61" s="2"/>
      <c r="C61" s="56"/>
      <c r="D61" s="4"/>
      <c r="E61" s="4"/>
      <c r="F61" s="26"/>
      <c r="G61" s="47"/>
      <c r="H61" s="48"/>
      <c r="I61" s="48"/>
      <c r="J61" s="13">
        <f t="shared" si="0"/>
        <v>0</v>
      </c>
      <c r="K61" s="131">
        <f t="shared" si="1"/>
        <v>579.02000000000771</v>
      </c>
    </row>
    <row r="62" spans="2:11" ht="30" customHeight="1" x14ac:dyDescent="0.3">
      <c r="B62" s="2">
        <v>42046</v>
      </c>
      <c r="C62" s="71" t="s">
        <v>239</v>
      </c>
      <c r="D62" s="4"/>
      <c r="E62" s="4" t="s">
        <v>238</v>
      </c>
      <c r="F62" s="26">
        <v>436943</v>
      </c>
      <c r="G62" s="47">
        <v>1117007</v>
      </c>
      <c r="H62" s="48">
        <v>29679.62</v>
      </c>
      <c r="I62" s="48">
        <v>29000</v>
      </c>
      <c r="J62" s="13">
        <f t="shared" si="0"/>
        <v>-679.61999999999898</v>
      </c>
      <c r="K62" s="132">
        <f t="shared" si="1"/>
        <v>-100.59999999999127</v>
      </c>
    </row>
    <row r="63" spans="2:11" ht="18.75" x14ac:dyDescent="0.3">
      <c r="B63" s="2"/>
      <c r="C63" s="56"/>
      <c r="D63" s="4"/>
      <c r="E63" s="4"/>
      <c r="F63" s="26"/>
      <c r="G63" s="47"/>
      <c r="H63" s="48"/>
      <c r="I63" s="48"/>
      <c r="J63" s="13">
        <f t="shared" si="0"/>
        <v>0</v>
      </c>
      <c r="K63" s="131">
        <f t="shared" si="1"/>
        <v>-100.59999999999127</v>
      </c>
    </row>
    <row r="64" spans="2:11" ht="27.75" customHeight="1" x14ac:dyDescent="0.3">
      <c r="B64" s="2">
        <v>42048</v>
      </c>
      <c r="C64" s="72" t="s">
        <v>240</v>
      </c>
      <c r="D64" s="4"/>
      <c r="E64" s="4" t="s">
        <v>241</v>
      </c>
      <c r="F64" s="26">
        <v>433260</v>
      </c>
      <c r="G64" s="47">
        <v>1118550</v>
      </c>
      <c r="H64" s="48">
        <v>30284.9</v>
      </c>
      <c r="I64" s="48">
        <v>29000</v>
      </c>
      <c r="J64" s="13">
        <f t="shared" si="0"/>
        <v>-1284.9000000000015</v>
      </c>
      <c r="K64" s="132">
        <f t="shared" si="1"/>
        <v>-1385.4999999999927</v>
      </c>
    </row>
    <row r="65" spans="2:11" ht="18.75" x14ac:dyDescent="0.3">
      <c r="B65" s="2"/>
      <c r="C65" s="56"/>
      <c r="D65" s="4"/>
      <c r="E65" s="4"/>
      <c r="F65" s="26"/>
      <c r="G65" s="47"/>
      <c r="H65" s="48"/>
      <c r="I65" s="48"/>
      <c r="J65" s="13">
        <f t="shared" si="0"/>
        <v>0</v>
      </c>
      <c r="K65" s="131">
        <f t="shared" si="1"/>
        <v>-1385.4999999999927</v>
      </c>
    </row>
    <row r="66" spans="2:11" ht="25.5" customHeight="1" x14ac:dyDescent="0.3">
      <c r="B66" s="2">
        <v>42051</v>
      </c>
      <c r="C66" s="72" t="s">
        <v>242</v>
      </c>
      <c r="D66" s="4"/>
      <c r="E66" s="4" t="s">
        <v>243</v>
      </c>
      <c r="F66" s="26">
        <v>447600</v>
      </c>
      <c r="G66" s="47">
        <v>1118881</v>
      </c>
      <c r="H66" s="48">
        <v>31023.39</v>
      </c>
      <c r="I66" s="48">
        <v>30000</v>
      </c>
      <c r="J66" s="13">
        <f t="shared" si="0"/>
        <v>-1023.3899999999994</v>
      </c>
      <c r="K66" s="132">
        <f t="shared" si="1"/>
        <v>-2408.8899999999921</v>
      </c>
    </row>
    <row r="67" spans="2:11" ht="18.75" x14ac:dyDescent="0.3">
      <c r="B67" s="2"/>
      <c r="C67" s="56"/>
      <c r="D67" s="4"/>
      <c r="E67" s="4"/>
      <c r="F67" s="26"/>
      <c r="G67" s="47"/>
      <c r="H67" s="48"/>
      <c r="I67" s="48"/>
      <c r="J67" s="13">
        <f t="shared" si="0"/>
        <v>0</v>
      </c>
      <c r="K67" s="131">
        <f t="shared" si="1"/>
        <v>-2408.8899999999921</v>
      </c>
    </row>
    <row r="68" spans="2:11" ht="37.5" x14ac:dyDescent="0.3">
      <c r="B68" s="2">
        <v>42051</v>
      </c>
      <c r="C68" s="72" t="s">
        <v>244</v>
      </c>
      <c r="D68" s="4"/>
      <c r="E68" s="4" t="s">
        <v>245</v>
      </c>
      <c r="F68" s="26">
        <v>447600</v>
      </c>
      <c r="G68" s="47">
        <v>1118880</v>
      </c>
      <c r="H68" s="48">
        <v>30730.959999999999</v>
      </c>
      <c r="I68" s="48">
        <v>30000</v>
      </c>
      <c r="J68" s="13">
        <f t="shared" si="0"/>
        <v>-730.95999999999913</v>
      </c>
      <c r="K68" s="132">
        <f t="shared" si="1"/>
        <v>-3139.8499999999913</v>
      </c>
    </row>
    <row r="69" spans="2:11" ht="18.75" x14ac:dyDescent="0.3">
      <c r="B69" s="2"/>
      <c r="C69" s="56"/>
      <c r="D69" s="4"/>
      <c r="E69" s="4"/>
      <c r="F69" s="26"/>
      <c r="G69" s="47"/>
      <c r="H69" s="48"/>
      <c r="I69" s="48"/>
      <c r="J69" s="13">
        <f t="shared" si="0"/>
        <v>0</v>
      </c>
      <c r="K69" s="131">
        <f t="shared" si="1"/>
        <v>-3139.8499999999913</v>
      </c>
    </row>
    <row r="70" spans="2:11" ht="25.5" x14ac:dyDescent="0.3">
      <c r="B70" s="2">
        <v>42053</v>
      </c>
      <c r="C70" s="72" t="s">
        <v>246</v>
      </c>
      <c r="D70" s="4"/>
      <c r="E70" s="4" t="s">
        <v>247</v>
      </c>
      <c r="F70" s="26">
        <v>447300</v>
      </c>
      <c r="G70" s="47">
        <v>1120714</v>
      </c>
      <c r="H70" s="48">
        <v>31665.27</v>
      </c>
      <c r="I70" s="48">
        <v>30000</v>
      </c>
      <c r="J70" s="13">
        <f t="shared" si="0"/>
        <v>-1665.2700000000004</v>
      </c>
      <c r="K70" s="132">
        <f t="shared" ref="K70:K133" si="2">K69+J70</f>
        <v>-4805.1199999999917</v>
      </c>
    </row>
    <row r="71" spans="2:11" ht="18.75" x14ac:dyDescent="0.3">
      <c r="B71" s="2"/>
      <c r="C71" s="56"/>
      <c r="D71" s="4"/>
      <c r="E71" s="4"/>
      <c r="F71" s="26"/>
      <c r="G71" s="47"/>
      <c r="H71" s="48"/>
      <c r="I71" s="48"/>
      <c r="J71" s="13">
        <f t="shared" si="0"/>
        <v>0</v>
      </c>
      <c r="K71" s="131">
        <f t="shared" si="2"/>
        <v>-4805.1199999999917</v>
      </c>
    </row>
    <row r="72" spans="2:11" ht="37.5" x14ac:dyDescent="0.3">
      <c r="B72" s="2">
        <v>42058</v>
      </c>
      <c r="C72" s="72" t="s">
        <v>248</v>
      </c>
      <c r="D72" s="4"/>
      <c r="E72" s="4" t="s">
        <v>249</v>
      </c>
      <c r="F72" s="26">
        <v>512686</v>
      </c>
      <c r="G72" s="47">
        <v>1121120</v>
      </c>
      <c r="H72" s="48">
        <v>29240.87</v>
      </c>
      <c r="I72" s="48">
        <v>34000</v>
      </c>
      <c r="J72" s="13">
        <f t="shared" si="0"/>
        <v>4759.130000000001</v>
      </c>
      <c r="K72" s="132">
        <f t="shared" si="2"/>
        <v>-45.989999999990687</v>
      </c>
    </row>
    <row r="73" spans="2:11" ht="18.75" x14ac:dyDescent="0.3">
      <c r="B73" s="2"/>
      <c r="C73" s="56"/>
      <c r="D73" s="4"/>
      <c r="E73" s="4"/>
      <c r="F73" s="26"/>
      <c r="G73" s="47"/>
      <c r="H73" s="48"/>
      <c r="I73" s="48"/>
      <c r="J73" s="13">
        <f t="shared" si="0"/>
        <v>0</v>
      </c>
      <c r="K73" s="131">
        <f t="shared" si="2"/>
        <v>-45.989999999990687</v>
      </c>
    </row>
    <row r="74" spans="2:11" ht="37.5" x14ac:dyDescent="0.3">
      <c r="B74" s="2">
        <v>42058</v>
      </c>
      <c r="C74" s="72" t="s">
        <v>251</v>
      </c>
      <c r="D74" s="4"/>
      <c r="E74" s="4" t="s">
        <v>250</v>
      </c>
      <c r="F74" s="26">
        <v>512686</v>
      </c>
      <c r="G74" s="47">
        <v>1122002</v>
      </c>
      <c r="H74" s="48">
        <v>28384</v>
      </c>
      <c r="I74" s="48">
        <v>34000</v>
      </c>
      <c r="J74" s="13">
        <f t="shared" si="0"/>
        <v>5616</v>
      </c>
      <c r="K74" s="132">
        <f t="shared" si="2"/>
        <v>5570.0100000000093</v>
      </c>
    </row>
    <row r="75" spans="2:11" ht="18.75" x14ac:dyDescent="0.3">
      <c r="B75" s="2"/>
      <c r="C75" s="56"/>
      <c r="D75" s="4"/>
      <c r="E75" s="4"/>
      <c r="F75" s="26"/>
      <c r="G75" s="47"/>
      <c r="H75" s="48"/>
      <c r="I75" s="48"/>
      <c r="J75" s="13">
        <f t="shared" si="0"/>
        <v>0</v>
      </c>
      <c r="K75" s="131">
        <f t="shared" si="2"/>
        <v>5570.0100000000093</v>
      </c>
    </row>
    <row r="76" spans="2:11" ht="37.5" x14ac:dyDescent="0.3">
      <c r="B76" s="2">
        <v>42062</v>
      </c>
      <c r="C76" s="71" t="s">
        <v>252</v>
      </c>
      <c r="D76" s="4"/>
      <c r="E76" s="4" t="s">
        <v>253</v>
      </c>
      <c r="F76" s="26">
        <v>374950</v>
      </c>
      <c r="G76" s="47">
        <v>1122799</v>
      </c>
      <c r="H76" s="48">
        <v>29851.57</v>
      </c>
      <c r="I76" s="48">
        <v>25000</v>
      </c>
      <c r="J76" s="13">
        <f t="shared" si="0"/>
        <v>-4851.57</v>
      </c>
      <c r="K76" s="132">
        <f t="shared" si="2"/>
        <v>718.4400000000096</v>
      </c>
    </row>
    <row r="77" spans="2:11" ht="18.75" x14ac:dyDescent="0.3">
      <c r="B77" s="2"/>
      <c r="C77" s="56"/>
      <c r="D77" s="4"/>
      <c r="E77" s="4"/>
      <c r="F77" s="26"/>
      <c r="G77" s="47"/>
      <c r="H77" s="48"/>
      <c r="I77" s="48"/>
      <c r="J77" s="13">
        <f t="shared" si="0"/>
        <v>0</v>
      </c>
      <c r="K77" s="131">
        <f t="shared" si="2"/>
        <v>718.4400000000096</v>
      </c>
    </row>
    <row r="78" spans="2:11" ht="27" x14ac:dyDescent="0.3">
      <c r="B78" s="2">
        <v>42065</v>
      </c>
      <c r="C78" s="73" t="s">
        <v>254</v>
      </c>
      <c r="D78" s="4"/>
      <c r="E78" s="4" t="s">
        <v>255</v>
      </c>
      <c r="F78" s="26">
        <v>435000</v>
      </c>
      <c r="G78" s="47">
        <v>1123275</v>
      </c>
      <c r="H78" s="48">
        <v>28643.4</v>
      </c>
      <c r="I78" s="48">
        <v>29000</v>
      </c>
      <c r="J78" s="13">
        <f t="shared" si="0"/>
        <v>356.59999999999854</v>
      </c>
      <c r="K78" s="132">
        <f t="shared" si="2"/>
        <v>1075.0400000000081</v>
      </c>
    </row>
    <row r="79" spans="2:11" ht="18.75" x14ac:dyDescent="0.3">
      <c r="B79" s="2"/>
      <c r="C79" s="56"/>
      <c r="D79" s="4"/>
      <c r="E79" s="4"/>
      <c r="F79" s="26"/>
      <c r="G79" s="47"/>
      <c r="H79" s="48"/>
      <c r="I79" s="48"/>
      <c r="J79" s="13">
        <f t="shared" si="0"/>
        <v>0</v>
      </c>
      <c r="K79" s="131">
        <f t="shared" si="2"/>
        <v>1075.0400000000081</v>
      </c>
    </row>
    <row r="80" spans="2:11" ht="27" x14ac:dyDescent="0.3">
      <c r="B80" s="2">
        <v>42065</v>
      </c>
      <c r="C80" s="73" t="s">
        <v>256</v>
      </c>
      <c r="D80" s="4"/>
      <c r="E80" s="4" t="s">
        <v>257</v>
      </c>
      <c r="F80" s="26">
        <v>435000</v>
      </c>
      <c r="G80" s="47">
        <v>1123274</v>
      </c>
      <c r="H80" s="48">
        <v>27466.86</v>
      </c>
      <c r="I80" s="48">
        <v>29000</v>
      </c>
      <c r="J80" s="13">
        <f t="shared" si="0"/>
        <v>1533.1399999999994</v>
      </c>
      <c r="K80" s="132">
        <f t="shared" si="2"/>
        <v>2608.1800000000076</v>
      </c>
    </row>
    <row r="81" spans="1:11" ht="18.75" x14ac:dyDescent="0.3">
      <c r="B81" s="2"/>
      <c r="C81" s="56"/>
      <c r="D81" s="4"/>
      <c r="E81" s="4"/>
      <c r="F81" s="26"/>
      <c r="G81" s="47"/>
      <c r="H81" s="48"/>
      <c r="I81" s="48"/>
      <c r="J81" s="13">
        <f t="shared" si="0"/>
        <v>0</v>
      </c>
      <c r="K81" s="131">
        <f t="shared" si="2"/>
        <v>2608.1800000000076</v>
      </c>
    </row>
    <row r="82" spans="1:11" ht="27" x14ac:dyDescent="0.3">
      <c r="B82" s="2">
        <v>42072</v>
      </c>
      <c r="C82" s="73" t="s">
        <v>258</v>
      </c>
      <c r="D82" s="4"/>
      <c r="E82" s="4" t="s">
        <v>259</v>
      </c>
      <c r="F82" s="26">
        <v>418392</v>
      </c>
      <c r="G82" s="47">
        <v>1124967</v>
      </c>
      <c r="H82" s="48">
        <v>28743.39</v>
      </c>
      <c r="I82" s="48">
        <v>27000</v>
      </c>
      <c r="J82" s="13">
        <f t="shared" si="0"/>
        <v>-1743.3899999999994</v>
      </c>
      <c r="K82" s="132">
        <f t="shared" si="2"/>
        <v>864.79000000000815</v>
      </c>
    </row>
    <row r="83" spans="1:11" ht="18.75" x14ac:dyDescent="0.3">
      <c r="B83" s="2"/>
      <c r="C83" s="56"/>
      <c r="D83" s="4"/>
      <c r="E83" s="4"/>
      <c r="F83" s="26"/>
      <c r="G83" s="47"/>
      <c r="H83" s="48"/>
      <c r="I83" s="48"/>
      <c r="J83" s="13">
        <f t="shared" si="0"/>
        <v>0</v>
      </c>
      <c r="K83" s="131">
        <f t="shared" si="2"/>
        <v>864.79000000000815</v>
      </c>
    </row>
    <row r="84" spans="1:11" ht="27" x14ac:dyDescent="0.3">
      <c r="B84" s="2">
        <v>42073</v>
      </c>
      <c r="C84" s="73" t="s">
        <v>262</v>
      </c>
      <c r="D84" s="4"/>
      <c r="E84" s="4" t="s">
        <v>263</v>
      </c>
      <c r="F84" s="26">
        <v>450805</v>
      </c>
      <c r="G84" s="47">
        <v>1125356</v>
      </c>
      <c r="H84" s="48">
        <v>26773.82</v>
      </c>
      <c r="I84" s="48">
        <v>29000</v>
      </c>
      <c r="J84" s="13">
        <f>I84-H84</f>
        <v>2226.1800000000003</v>
      </c>
      <c r="K84" s="132">
        <f t="shared" si="2"/>
        <v>3090.9700000000084</v>
      </c>
    </row>
    <row r="85" spans="1:11" ht="18.75" x14ac:dyDescent="0.3">
      <c r="B85" s="2"/>
      <c r="C85" s="56"/>
      <c r="D85" s="4"/>
      <c r="E85" s="4"/>
      <c r="F85" s="26"/>
      <c r="G85" s="47"/>
      <c r="H85" s="48"/>
      <c r="I85" s="48"/>
      <c r="J85" s="13">
        <v>0</v>
      </c>
      <c r="K85" s="131">
        <f t="shared" si="2"/>
        <v>3090.9700000000084</v>
      </c>
    </row>
    <row r="86" spans="1:11" ht="27" x14ac:dyDescent="0.3">
      <c r="B86" s="2">
        <v>42073</v>
      </c>
      <c r="C86" s="73" t="s">
        <v>260</v>
      </c>
      <c r="D86" s="4"/>
      <c r="E86" s="4" t="s">
        <v>261</v>
      </c>
      <c r="F86" s="26">
        <v>450805</v>
      </c>
      <c r="G86" s="47">
        <v>1125448</v>
      </c>
      <c r="H86" s="48">
        <v>27398.31</v>
      </c>
      <c r="I86" s="48">
        <v>29000</v>
      </c>
      <c r="J86" s="13">
        <f>I86-H86</f>
        <v>1601.6899999999987</v>
      </c>
      <c r="K86" s="132">
        <f t="shared" si="2"/>
        <v>4692.6600000000071</v>
      </c>
    </row>
    <row r="87" spans="1:11" ht="18.75" x14ac:dyDescent="0.3">
      <c r="B87" s="2"/>
      <c r="C87" s="56"/>
      <c r="D87" s="4"/>
      <c r="E87" s="4"/>
      <c r="F87" s="26"/>
      <c r="G87" s="47"/>
      <c r="H87" s="48"/>
      <c r="I87" s="48"/>
      <c r="J87" s="13">
        <f>I87-H87</f>
        <v>0</v>
      </c>
      <c r="K87" s="131">
        <f t="shared" si="2"/>
        <v>4692.6600000000071</v>
      </c>
    </row>
    <row r="88" spans="1:11" ht="27" x14ac:dyDescent="0.3">
      <c r="A88" s="58"/>
      <c r="B88" s="2">
        <v>42076</v>
      </c>
      <c r="C88" s="73" t="s">
        <v>264</v>
      </c>
      <c r="D88" s="4"/>
      <c r="E88" s="4" t="s">
        <v>265</v>
      </c>
      <c r="F88" s="26">
        <v>372480</v>
      </c>
      <c r="G88" s="47">
        <v>1127123</v>
      </c>
      <c r="H88" s="48">
        <v>27419.94</v>
      </c>
      <c r="I88" s="48">
        <v>24000</v>
      </c>
      <c r="J88" s="13">
        <f t="shared" si="0"/>
        <v>-3419.9399999999987</v>
      </c>
      <c r="K88" s="132">
        <f t="shared" si="2"/>
        <v>1272.7200000000084</v>
      </c>
    </row>
    <row r="89" spans="1:11" ht="18.75" x14ac:dyDescent="0.3">
      <c r="A89" s="58"/>
      <c r="B89" s="2"/>
      <c r="C89" s="56"/>
      <c r="D89" s="4"/>
      <c r="E89" s="4"/>
      <c r="F89" s="26"/>
      <c r="G89" s="47"/>
      <c r="H89" s="48"/>
      <c r="I89" s="48"/>
      <c r="J89" s="13">
        <f t="shared" si="0"/>
        <v>0</v>
      </c>
      <c r="K89" s="131">
        <f t="shared" si="2"/>
        <v>1272.7200000000084</v>
      </c>
    </row>
    <row r="90" spans="1:11" ht="27" x14ac:dyDescent="0.3">
      <c r="B90" s="2">
        <v>42080</v>
      </c>
      <c r="C90" s="73" t="s">
        <v>268</v>
      </c>
      <c r="D90" s="4"/>
      <c r="E90" s="4" t="s">
        <v>271</v>
      </c>
      <c r="F90" s="26">
        <v>448050</v>
      </c>
      <c r="G90" s="47">
        <v>1127490</v>
      </c>
      <c r="H90" s="48">
        <v>25115.73</v>
      </c>
      <c r="I90" s="48">
        <v>29000</v>
      </c>
      <c r="J90" s="13">
        <f>I90-H90</f>
        <v>3884.2700000000004</v>
      </c>
      <c r="K90" s="132">
        <f t="shared" si="2"/>
        <v>5156.9900000000089</v>
      </c>
    </row>
    <row r="91" spans="1:11" ht="18.75" x14ac:dyDescent="0.3">
      <c r="B91" s="2"/>
      <c r="C91" s="56"/>
      <c r="D91" s="4"/>
      <c r="E91" s="4"/>
      <c r="F91" s="26"/>
      <c r="G91" s="47"/>
      <c r="H91" s="48"/>
      <c r="I91" s="48"/>
      <c r="J91" s="13">
        <f t="shared" ref="J91:J94" si="3">I91-H91</f>
        <v>0</v>
      </c>
      <c r="K91" s="131">
        <f t="shared" si="2"/>
        <v>5156.9900000000089</v>
      </c>
    </row>
    <row r="92" spans="1:11" ht="27" x14ac:dyDescent="0.3">
      <c r="B92" s="2">
        <v>42080</v>
      </c>
      <c r="C92" s="73" t="s">
        <v>266</v>
      </c>
      <c r="D92" s="4"/>
      <c r="E92" s="4" t="s">
        <v>267</v>
      </c>
      <c r="F92" s="26">
        <v>448050</v>
      </c>
      <c r="G92" s="47">
        <v>1127491</v>
      </c>
      <c r="H92" s="48">
        <v>25383.4</v>
      </c>
      <c r="I92" s="48">
        <v>29000</v>
      </c>
      <c r="J92" s="13">
        <f t="shared" si="3"/>
        <v>3616.5999999999985</v>
      </c>
      <c r="K92" s="132">
        <f t="shared" si="2"/>
        <v>8773.5900000000074</v>
      </c>
    </row>
    <row r="93" spans="1:11" ht="18.75" x14ac:dyDescent="0.3">
      <c r="B93" s="2"/>
      <c r="C93" s="56"/>
      <c r="D93" s="4"/>
      <c r="E93" s="4"/>
      <c r="F93" s="26"/>
      <c r="G93" s="47"/>
      <c r="H93" s="48"/>
      <c r="I93" s="48"/>
      <c r="J93" s="13">
        <f t="shared" si="3"/>
        <v>0</v>
      </c>
      <c r="K93" s="131">
        <f t="shared" si="2"/>
        <v>8773.5900000000074</v>
      </c>
    </row>
    <row r="94" spans="1:11" ht="27" x14ac:dyDescent="0.3">
      <c r="B94" s="2">
        <v>42083</v>
      </c>
      <c r="C94" s="73" t="s">
        <v>269</v>
      </c>
      <c r="D94" s="4"/>
      <c r="E94" s="4" t="s">
        <v>270</v>
      </c>
      <c r="F94" s="26">
        <v>392392</v>
      </c>
      <c r="G94" s="47">
        <v>1129242</v>
      </c>
      <c r="H94" s="48">
        <v>25132.65</v>
      </c>
      <c r="I94" s="48">
        <v>26000</v>
      </c>
      <c r="J94" s="13">
        <f t="shared" si="3"/>
        <v>867.34999999999854</v>
      </c>
      <c r="K94" s="132">
        <f t="shared" si="2"/>
        <v>9640.940000000006</v>
      </c>
    </row>
    <row r="95" spans="1:11" ht="18.75" x14ac:dyDescent="0.3">
      <c r="B95" s="2"/>
      <c r="C95" s="56"/>
      <c r="D95" s="4"/>
      <c r="E95" s="4"/>
      <c r="F95" s="26"/>
      <c r="G95" s="47"/>
      <c r="H95" s="48"/>
      <c r="I95" s="48"/>
      <c r="J95" s="13">
        <f t="shared" si="0"/>
        <v>0</v>
      </c>
      <c r="K95" s="131">
        <f t="shared" si="2"/>
        <v>9640.940000000006</v>
      </c>
    </row>
    <row r="96" spans="1:11" ht="27" x14ac:dyDescent="0.3">
      <c r="B96" s="2">
        <v>42086</v>
      </c>
      <c r="C96" s="73" t="s">
        <v>280</v>
      </c>
      <c r="D96" s="4"/>
      <c r="E96" s="4" t="s">
        <v>281</v>
      </c>
      <c r="F96" s="26">
        <v>314937</v>
      </c>
      <c r="G96" s="47">
        <v>1129663</v>
      </c>
      <c r="H96" s="48">
        <v>23371.119999999999</v>
      </c>
      <c r="I96" s="48">
        <v>21000</v>
      </c>
      <c r="J96" s="13">
        <f t="shared" si="0"/>
        <v>-2371.119999999999</v>
      </c>
      <c r="K96" s="132">
        <f t="shared" si="2"/>
        <v>7269.820000000007</v>
      </c>
    </row>
    <row r="97" spans="2:15" ht="18.75" x14ac:dyDescent="0.3">
      <c r="B97" s="2"/>
      <c r="C97" s="56"/>
      <c r="D97" s="4"/>
      <c r="E97" s="4"/>
      <c r="F97" s="26"/>
      <c r="G97" s="47"/>
      <c r="H97" s="48"/>
      <c r="I97" s="48"/>
      <c r="J97" s="13">
        <f t="shared" si="0"/>
        <v>0</v>
      </c>
      <c r="K97" s="131">
        <f t="shared" si="2"/>
        <v>7269.820000000007</v>
      </c>
    </row>
    <row r="98" spans="2:15" s="52" customFormat="1" ht="27" x14ac:dyDescent="0.3">
      <c r="B98" s="2">
        <v>42086</v>
      </c>
      <c r="C98" s="73" t="s">
        <v>278</v>
      </c>
      <c r="D98" s="4"/>
      <c r="E98" s="4" t="s">
        <v>279</v>
      </c>
      <c r="F98" s="26">
        <v>314937</v>
      </c>
      <c r="G98" s="47">
        <v>1129335</v>
      </c>
      <c r="H98" s="48">
        <v>24059.38</v>
      </c>
      <c r="I98" s="48">
        <v>21000</v>
      </c>
      <c r="J98" s="13">
        <f t="shared" si="0"/>
        <v>-3059.380000000001</v>
      </c>
      <c r="K98" s="132">
        <f t="shared" si="2"/>
        <v>4210.440000000006</v>
      </c>
    </row>
    <row r="99" spans="2:15" ht="18.75" x14ac:dyDescent="0.3">
      <c r="D99" s="4"/>
      <c r="E99" s="4"/>
      <c r="F99" s="26"/>
      <c r="G99" s="47"/>
      <c r="H99" s="48"/>
      <c r="I99" s="48"/>
      <c r="J99" s="13">
        <f t="shared" si="0"/>
        <v>0</v>
      </c>
      <c r="K99" s="131">
        <f t="shared" si="2"/>
        <v>4210.440000000006</v>
      </c>
    </row>
    <row r="100" spans="2:15" ht="27" x14ac:dyDescent="0.3">
      <c r="B100" s="2">
        <v>42086</v>
      </c>
      <c r="C100" s="73" t="s">
        <v>272</v>
      </c>
      <c r="D100" s="4"/>
      <c r="E100" s="74" t="s">
        <v>273</v>
      </c>
      <c r="F100" s="75">
        <v>1048600</v>
      </c>
      <c r="G100" s="133">
        <v>1130410</v>
      </c>
      <c r="H100" s="90">
        <v>26630.28</v>
      </c>
      <c r="I100" s="134"/>
      <c r="J100" s="135">
        <f t="shared" si="0"/>
        <v>-26630.28</v>
      </c>
      <c r="K100" s="136">
        <f t="shared" si="2"/>
        <v>-22419.839999999993</v>
      </c>
    </row>
    <row r="101" spans="2:15" ht="18.75" x14ac:dyDescent="0.3">
      <c r="B101" s="2"/>
      <c r="C101" s="67" t="s">
        <v>1286</v>
      </c>
      <c r="D101" s="4"/>
      <c r="E101" s="137" t="s">
        <v>1287</v>
      </c>
      <c r="F101" s="138"/>
      <c r="G101" s="133"/>
      <c r="H101" s="90"/>
      <c r="I101" s="134">
        <v>4287.6000000000004</v>
      </c>
      <c r="J101" s="135">
        <f t="shared" ref="J101:J102" si="4">I101-H101</f>
        <v>4287.6000000000004</v>
      </c>
      <c r="K101" s="136">
        <f t="shared" si="2"/>
        <v>-18132.239999999991</v>
      </c>
    </row>
    <row r="102" spans="2:15" ht="27" x14ac:dyDescent="0.3">
      <c r="B102" s="2">
        <v>42086</v>
      </c>
      <c r="C102" s="73" t="s">
        <v>276</v>
      </c>
      <c r="D102" s="4"/>
      <c r="E102" s="74" t="s">
        <v>274</v>
      </c>
      <c r="F102" s="75"/>
      <c r="G102" s="133">
        <v>1131212</v>
      </c>
      <c r="H102" s="134">
        <v>21479.88</v>
      </c>
      <c r="I102" s="134"/>
      <c r="J102" s="135">
        <f t="shared" si="4"/>
        <v>-21479.88</v>
      </c>
      <c r="K102" s="136">
        <f t="shared" si="2"/>
        <v>-39612.119999999995</v>
      </c>
    </row>
    <row r="103" spans="2:15" ht="27" x14ac:dyDescent="0.3">
      <c r="B103" s="2">
        <v>42086</v>
      </c>
      <c r="C103" s="73" t="s">
        <v>275</v>
      </c>
      <c r="D103" s="4"/>
      <c r="E103" s="74" t="s">
        <v>277</v>
      </c>
      <c r="F103" s="75"/>
      <c r="G103" s="133">
        <v>1131213</v>
      </c>
      <c r="H103" s="134">
        <v>21563.93</v>
      </c>
      <c r="I103" s="134">
        <v>70000</v>
      </c>
      <c r="J103" s="135">
        <f t="shared" si="0"/>
        <v>48436.07</v>
      </c>
      <c r="K103" s="136">
        <f t="shared" si="2"/>
        <v>8823.9500000000044</v>
      </c>
    </row>
    <row r="104" spans="2:15" ht="18.75" x14ac:dyDescent="0.3">
      <c r="B104" s="2"/>
      <c r="C104" s="56"/>
      <c r="D104" s="4"/>
      <c r="E104" s="4"/>
      <c r="F104" s="26"/>
      <c r="G104" s="47"/>
      <c r="H104" s="48"/>
      <c r="I104" s="48"/>
      <c r="J104" s="13">
        <f t="shared" si="0"/>
        <v>0</v>
      </c>
      <c r="K104" s="131">
        <f t="shared" si="2"/>
        <v>8823.9500000000044</v>
      </c>
    </row>
    <row r="105" spans="2:15" ht="27" x14ac:dyDescent="0.3">
      <c r="B105" s="2">
        <v>42095</v>
      </c>
      <c r="C105" s="76" t="s">
        <v>284</v>
      </c>
      <c r="D105" s="4"/>
      <c r="E105" s="4" t="s">
        <v>285</v>
      </c>
      <c r="F105" s="26">
        <v>302960</v>
      </c>
      <c r="G105" s="47">
        <v>1133402</v>
      </c>
      <c r="H105" s="48">
        <v>22241.29</v>
      </c>
      <c r="I105" s="48">
        <v>20000</v>
      </c>
      <c r="J105" s="139">
        <f t="shared" si="0"/>
        <v>-2241.2900000000009</v>
      </c>
      <c r="K105" s="131">
        <f t="shared" si="2"/>
        <v>6582.6600000000035</v>
      </c>
    </row>
    <row r="106" spans="2:15" ht="18.75" x14ac:dyDescent="0.3">
      <c r="B106" s="2"/>
      <c r="C106" s="56"/>
      <c r="D106" s="4"/>
      <c r="E106" s="4"/>
      <c r="F106" s="26"/>
      <c r="G106" s="47"/>
      <c r="H106" s="48"/>
      <c r="I106" s="48"/>
      <c r="J106" s="139">
        <f t="shared" si="0"/>
        <v>0</v>
      </c>
      <c r="K106" s="132">
        <f t="shared" si="2"/>
        <v>6582.6600000000035</v>
      </c>
    </row>
    <row r="107" spans="2:15" ht="27" x14ac:dyDescent="0.3">
      <c r="B107" s="2">
        <v>42100</v>
      </c>
      <c r="C107" s="76" t="s">
        <v>288</v>
      </c>
      <c r="D107" s="4"/>
      <c r="E107" s="4" t="s">
        <v>289</v>
      </c>
      <c r="F107" s="26">
        <v>326040</v>
      </c>
      <c r="G107" s="47">
        <v>1133748</v>
      </c>
      <c r="H107" s="48">
        <v>22780.36</v>
      </c>
      <c r="I107" s="48">
        <v>22000</v>
      </c>
      <c r="J107" s="139">
        <f t="shared" si="0"/>
        <v>-780.36000000000058</v>
      </c>
      <c r="K107" s="131">
        <f t="shared" si="2"/>
        <v>5802.3000000000029</v>
      </c>
    </row>
    <row r="108" spans="2:15" ht="18.75" x14ac:dyDescent="0.3">
      <c r="B108" s="2"/>
      <c r="C108" s="56" t="s">
        <v>6</v>
      </c>
      <c r="D108" s="4"/>
      <c r="E108" s="4"/>
      <c r="F108" s="26"/>
      <c r="G108" s="47"/>
      <c r="H108" s="48"/>
      <c r="I108" s="48"/>
      <c r="J108" s="139">
        <f t="shared" si="0"/>
        <v>0</v>
      </c>
      <c r="K108" s="132">
        <f t="shared" si="2"/>
        <v>5802.3000000000029</v>
      </c>
    </row>
    <row r="109" spans="2:15" ht="27" x14ac:dyDescent="0.3">
      <c r="B109" s="2">
        <v>42100</v>
      </c>
      <c r="C109" s="76" t="s">
        <v>287</v>
      </c>
      <c r="D109" s="4"/>
      <c r="E109" s="4" t="s">
        <v>286</v>
      </c>
      <c r="F109" s="26">
        <v>326040</v>
      </c>
      <c r="G109" s="47">
        <v>1133749</v>
      </c>
      <c r="H109" s="48">
        <v>23013.119999999999</v>
      </c>
      <c r="I109" s="48">
        <v>22000</v>
      </c>
      <c r="J109" s="139">
        <f t="shared" si="0"/>
        <v>-1013.119999999999</v>
      </c>
      <c r="K109" s="131">
        <f t="shared" si="2"/>
        <v>4789.1800000000039</v>
      </c>
      <c r="L109" s="140"/>
      <c r="M109" s="4"/>
      <c r="N109" s="141"/>
      <c r="O109" s="2"/>
    </row>
    <row r="110" spans="2:15" ht="18.75" x14ac:dyDescent="0.3">
      <c r="B110" s="2"/>
      <c r="C110" s="56"/>
      <c r="D110" s="4"/>
      <c r="E110" s="4"/>
      <c r="F110" s="26"/>
      <c r="G110" s="47"/>
      <c r="H110" s="48"/>
      <c r="I110" s="48"/>
      <c r="J110" s="139">
        <f t="shared" si="0"/>
        <v>0</v>
      </c>
      <c r="K110" s="132">
        <f t="shared" si="2"/>
        <v>4789.1800000000039</v>
      </c>
    </row>
    <row r="111" spans="2:15" ht="27" x14ac:dyDescent="0.3">
      <c r="B111" s="2">
        <v>42104</v>
      </c>
      <c r="C111" s="76" t="s">
        <v>290</v>
      </c>
      <c r="D111" s="4"/>
      <c r="E111" s="4" t="s">
        <v>291</v>
      </c>
      <c r="F111" s="26">
        <v>106400</v>
      </c>
      <c r="G111" s="47">
        <v>1135547</v>
      </c>
      <c r="H111" s="48">
        <v>69120</v>
      </c>
      <c r="I111" s="48">
        <v>70000</v>
      </c>
      <c r="J111" s="139">
        <f t="shared" si="0"/>
        <v>880</v>
      </c>
      <c r="K111" s="131">
        <f t="shared" si="2"/>
        <v>5669.1800000000039</v>
      </c>
    </row>
    <row r="112" spans="2:15" ht="18.75" x14ac:dyDescent="0.3">
      <c r="B112" s="2"/>
      <c r="C112" s="56"/>
      <c r="D112" s="4"/>
      <c r="E112" s="4"/>
      <c r="F112" s="26"/>
      <c r="G112" s="47"/>
      <c r="H112" s="48"/>
      <c r="I112" s="48"/>
      <c r="J112" s="139">
        <f t="shared" si="0"/>
        <v>0</v>
      </c>
      <c r="K112" s="132">
        <f t="shared" si="2"/>
        <v>5669.1800000000039</v>
      </c>
    </row>
    <row r="113" spans="2:11" ht="37.5" x14ac:dyDescent="0.3">
      <c r="B113" s="2">
        <v>42107</v>
      </c>
      <c r="C113" s="142" t="s">
        <v>1288</v>
      </c>
      <c r="D113" s="4"/>
      <c r="E113" s="4" t="s">
        <v>1289</v>
      </c>
      <c r="F113" s="141">
        <v>397540</v>
      </c>
      <c r="G113" s="143">
        <v>1135548</v>
      </c>
      <c r="H113" s="48">
        <v>25544.94</v>
      </c>
      <c r="I113" s="48">
        <v>26000</v>
      </c>
      <c r="J113" s="139">
        <f t="shared" si="0"/>
        <v>455.06000000000131</v>
      </c>
      <c r="K113" s="131">
        <f t="shared" si="2"/>
        <v>6124.2400000000052</v>
      </c>
    </row>
    <row r="114" spans="2:11" ht="18.75" x14ac:dyDescent="0.3">
      <c r="B114" s="2"/>
      <c r="C114" s="56"/>
      <c r="D114" s="4"/>
      <c r="E114" s="4"/>
      <c r="F114" s="26"/>
      <c r="G114" s="47"/>
      <c r="H114" s="48"/>
      <c r="I114" s="48"/>
      <c r="J114" s="139">
        <f t="shared" si="0"/>
        <v>0</v>
      </c>
      <c r="K114" s="132">
        <f t="shared" si="2"/>
        <v>6124.2400000000052</v>
      </c>
    </row>
    <row r="115" spans="2:11" ht="39.75" x14ac:dyDescent="0.3">
      <c r="B115" s="2">
        <v>42107</v>
      </c>
      <c r="C115" s="76" t="s">
        <v>292</v>
      </c>
      <c r="D115" s="4"/>
      <c r="E115" s="4" t="s">
        <v>293</v>
      </c>
      <c r="F115" s="26">
        <v>397540</v>
      </c>
      <c r="G115" s="47">
        <v>1136095</v>
      </c>
      <c r="H115" s="48">
        <v>26056.02</v>
      </c>
      <c r="I115" s="48">
        <v>26000</v>
      </c>
      <c r="J115" s="13">
        <f t="shared" si="0"/>
        <v>-56.020000000000437</v>
      </c>
      <c r="K115" s="131">
        <f t="shared" si="2"/>
        <v>6068.2200000000048</v>
      </c>
    </row>
    <row r="116" spans="2:11" ht="18.75" x14ac:dyDescent="0.3">
      <c r="B116" s="2"/>
      <c r="C116" s="56"/>
      <c r="D116" s="4"/>
      <c r="E116" s="4"/>
      <c r="F116" s="26"/>
      <c r="G116" s="47"/>
      <c r="H116" s="48"/>
      <c r="I116" s="48"/>
      <c r="J116" s="13">
        <f t="shared" si="0"/>
        <v>0</v>
      </c>
      <c r="K116" s="132">
        <f t="shared" si="2"/>
        <v>6068.2200000000048</v>
      </c>
    </row>
    <row r="117" spans="2:11" ht="27" x14ac:dyDescent="0.3">
      <c r="B117" s="2">
        <v>42107</v>
      </c>
      <c r="C117" s="76" t="s">
        <v>294</v>
      </c>
      <c r="D117" s="4"/>
      <c r="E117" s="4" t="s">
        <v>295</v>
      </c>
      <c r="F117" s="26">
        <v>397540</v>
      </c>
      <c r="G117" s="47">
        <v>1136096</v>
      </c>
      <c r="H117" s="48">
        <v>28686.92</v>
      </c>
      <c r="I117" s="48">
        <v>26000</v>
      </c>
      <c r="J117" s="13">
        <f t="shared" si="0"/>
        <v>-2686.9199999999983</v>
      </c>
      <c r="K117" s="131">
        <f t="shared" si="2"/>
        <v>3381.3000000000065</v>
      </c>
    </row>
    <row r="118" spans="2:11" ht="18.75" x14ac:dyDescent="0.3">
      <c r="B118" s="2"/>
      <c r="C118" s="56"/>
      <c r="D118" s="4"/>
      <c r="E118" s="4"/>
      <c r="F118" s="26"/>
      <c r="G118" s="47"/>
      <c r="H118" s="48"/>
      <c r="I118" s="48"/>
      <c r="J118" s="13">
        <f t="shared" si="0"/>
        <v>0</v>
      </c>
      <c r="K118" s="132">
        <f t="shared" si="2"/>
        <v>3381.3000000000065</v>
      </c>
    </row>
    <row r="119" spans="2:11" ht="27" x14ac:dyDescent="0.3">
      <c r="B119" s="2">
        <v>42111</v>
      </c>
      <c r="C119" s="76" t="s">
        <v>282</v>
      </c>
      <c r="D119" s="4"/>
      <c r="E119" s="4" t="s">
        <v>283</v>
      </c>
      <c r="F119" s="26">
        <v>394680</v>
      </c>
      <c r="G119" s="47">
        <v>1137838</v>
      </c>
      <c r="H119" s="48">
        <v>29591.200000000001</v>
      </c>
      <c r="I119" s="48">
        <v>26000</v>
      </c>
      <c r="J119" s="13">
        <f t="shared" si="0"/>
        <v>-3591.2000000000007</v>
      </c>
      <c r="K119" s="131">
        <f t="shared" si="2"/>
        <v>-209.89999999999418</v>
      </c>
    </row>
    <row r="120" spans="2:11" ht="18.75" x14ac:dyDescent="0.3">
      <c r="B120" s="2"/>
      <c r="C120" s="56"/>
      <c r="D120" s="4"/>
      <c r="E120" s="4"/>
      <c r="F120" s="26"/>
      <c r="G120" s="47"/>
      <c r="H120" s="48"/>
      <c r="I120" s="48"/>
      <c r="J120" s="13">
        <f t="shared" si="0"/>
        <v>0</v>
      </c>
      <c r="K120" s="132">
        <f t="shared" si="2"/>
        <v>-209.89999999999418</v>
      </c>
    </row>
    <row r="121" spans="2:11" ht="27" x14ac:dyDescent="0.3">
      <c r="B121" s="2">
        <v>42114</v>
      </c>
      <c r="C121" s="76" t="s">
        <v>296</v>
      </c>
      <c r="D121" s="4"/>
      <c r="E121" s="4" t="s">
        <v>297</v>
      </c>
      <c r="F121" s="26">
        <v>447180</v>
      </c>
      <c r="G121" s="47">
        <v>1138317</v>
      </c>
      <c r="H121" s="48">
        <v>30364.78</v>
      </c>
      <c r="I121" s="48">
        <v>29000</v>
      </c>
      <c r="J121" s="13">
        <f t="shared" si="0"/>
        <v>-1364.7799999999988</v>
      </c>
      <c r="K121" s="131">
        <f t="shared" si="2"/>
        <v>-1574.679999999993</v>
      </c>
    </row>
    <row r="122" spans="2:11" ht="18.75" x14ac:dyDescent="0.3">
      <c r="B122" s="2"/>
      <c r="C122" s="56" t="s">
        <v>6</v>
      </c>
      <c r="D122" s="4"/>
      <c r="E122" s="4"/>
      <c r="F122" s="26"/>
      <c r="G122" s="47"/>
      <c r="H122" s="48"/>
      <c r="I122" s="48"/>
      <c r="J122" s="13">
        <f t="shared" si="0"/>
        <v>0</v>
      </c>
      <c r="K122" s="132">
        <f t="shared" si="2"/>
        <v>-1574.679999999993</v>
      </c>
    </row>
    <row r="123" spans="2:11" ht="27" x14ac:dyDescent="0.3">
      <c r="B123" s="2">
        <v>42114</v>
      </c>
      <c r="C123" s="76" t="s">
        <v>298</v>
      </c>
      <c r="D123" s="4"/>
      <c r="E123" s="4" t="s">
        <v>299</v>
      </c>
      <c r="F123" s="26">
        <v>447180</v>
      </c>
      <c r="G123" s="47">
        <v>1138318</v>
      </c>
      <c r="H123" s="48">
        <v>30473.41</v>
      </c>
      <c r="I123" s="48">
        <v>29000</v>
      </c>
      <c r="J123" s="13">
        <f t="shared" si="0"/>
        <v>-1473.4099999999999</v>
      </c>
      <c r="K123" s="131">
        <f t="shared" si="2"/>
        <v>-3048.0899999999929</v>
      </c>
    </row>
    <row r="124" spans="2:11" ht="18.75" x14ac:dyDescent="0.3">
      <c r="B124" s="2"/>
      <c r="C124" s="56" t="s">
        <v>6</v>
      </c>
      <c r="D124" s="4"/>
      <c r="E124" s="4"/>
      <c r="F124" s="26"/>
      <c r="G124" s="47"/>
      <c r="H124" s="48"/>
      <c r="I124" s="48"/>
      <c r="J124" s="13">
        <f t="shared" si="0"/>
        <v>0</v>
      </c>
      <c r="K124" s="132">
        <f t="shared" si="2"/>
        <v>-3048.0899999999929</v>
      </c>
    </row>
    <row r="125" spans="2:11" ht="27" x14ac:dyDescent="0.3">
      <c r="B125" s="2">
        <v>42118</v>
      </c>
      <c r="C125" s="76" t="s">
        <v>300</v>
      </c>
      <c r="D125" s="4"/>
      <c r="E125" s="4" t="s">
        <v>301</v>
      </c>
      <c r="F125" s="26">
        <v>539700</v>
      </c>
      <c r="G125" s="47">
        <v>1140035</v>
      </c>
      <c r="H125" s="48">
        <v>30141</v>
      </c>
      <c r="I125" s="48">
        <v>35000</v>
      </c>
      <c r="J125" s="13">
        <f t="shared" si="0"/>
        <v>4859</v>
      </c>
      <c r="K125" s="131">
        <f t="shared" si="2"/>
        <v>1810.9100000000071</v>
      </c>
    </row>
    <row r="126" spans="2:11" ht="18.75" x14ac:dyDescent="0.3">
      <c r="B126" s="2"/>
      <c r="C126" s="56" t="s">
        <v>6</v>
      </c>
      <c r="D126" s="4"/>
      <c r="E126" s="4"/>
      <c r="F126" s="26"/>
      <c r="G126" s="47"/>
      <c r="H126" s="48"/>
      <c r="I126" s="48"/>
      <c r="J126" s="13">
        <f t="shared" si="0"/>
        <v>0</v>
      </c>
      <c r="K126" s="132">
        <f t="shared" si="2"/>
        <v>1810.9100000000071</v>
      </c>
    </row>
    <row r="127" spans="2:11" ht="27" x14ac:dyDescent="0.3">
      <c r="B127" s="2">
        <v>42121</v>
      </c>
      <c r="C127" s="76" t="s">
        <v>304</v>
      </c>
      <c r="D127" s="4"/>
      <c r="E127" s="4" t="s">
        <v>305</v>
      </c>
      <c r="F127" s="26">
        <v>506550</v>
      </c>
      <c r="G127" s="47">
        <v>1140036</v>
      </c>
      <c r="H127" s="48">
        <v>28861.13</v>
      </c>
      <c r="I127" s="48">
        <v>33000</v>
      </c>
      <c r="J127" s="13">
        <f t="shared" si="0"/>
        <v>4138.869999999999</v>
      </c>
      <c r="K127" s="131">
        <f t="shared" si="2"/>
        <v>5949.7800000000061</v>
      </c>
    </row>
    <row r="128" spans="2:11" ht="18.75" x14ac:dyDescent="0.3">
      <c r="B128" s="2"/>
      <c r="C128" s="56"/>
      <c r="D128" s="4"/>
      <c r="E128" s="4"/>
      <c r="F128" s="26"/>
      <c r="G128" s="47"/>
      <c r="H128" s="48"/>
      <c r="I128" s="48"/>
      <c r="J128" s="13">
        <f t="shared" si="0"/>
        <v>0</v>
      </c>
      <c r="K128" s="132">
        <f t="shared" si="2"/>
        <v>5949.7800000000061</v>
      </c>
    </row>
    <row r="129" spans="2:11" ht="27" x14ac:dyDescent="0.3">
      <c r="B129" s="2">
        <v>42121</v>
      </c>
      <c r="C129" s="76" t="s">
        <v>302</v>
      </c>
      <c r="D129" s="4"/>
      <c r="E129" s="4" t="s">
        <v>303</v>
      </c>
      <c r="F129" s="26">
        <v>506550</v>
      </c>
      <c r="G129" s="47">
        <v>1140314</v>
      </c>
      <c r="H129" s="48">
        <v>30035.69</v>
      </c>
      <c r="I129" s="48">
        <v>33000</v>
      </c>
      <c r="J129" s="13">
        <f t="shared" si="0"/>
        <v>2964.3100000000013</v>
      </c>
      <c r="K129" s="131">
        <f t="shared" si="2"/>
        <v>8914.0900000000074</v>
      </c>
    </row>
    <row r="130" spans="2:11" ht="18.75" x14ac:dyDescent="0.3">
      <c r="B130" s="2"/>
      <c r="C130" s="56" t="s">
        <v>6</v>
      </c>
      <c r="D130" s="4"/>
      <c r="E130" s="4"/>
      <c r="F130" s="26"/>
      <c r="G130" s="47"/>
      <c r="H130" s="48"/>
      <c r="I130" s="48"/>
      <c r="J130" s="13">
        <f t="shared" si="0"/>
        <v>0</v>
      </c>
      <c r="K130" s="132">
        <f t="shared" si="2"/>
        <v>8914.0900000000074</v>
      </c>
    </row>
    <row r="131" spans="2:11" ht="27" x14ac:dyDescent="0.3">
      <c r="B131" s="2">
        <v>42124</v>
      </c>
      <c r="C131" s="76" t="s">
        <v>306</v>
      </c>
      <c r="D131" s="4"/>
      <c r="E131" s="4" t="s">
        <v>307</v>
      </c>
      <c r="F131" s="26">
        <v>431648</v>
      </c>
      <c r="G131" s="47">
        <v>1141914</v>
      </c>
      <c r="H131" s="48">
        <v>29681.56</v>
      </c>
      <c r="I131" s="48">
        <v>28000</v>
      </c>
      <c r="J131" s="13">
        <f t="shared" si="0"/>
        <v>-1681.5600000000013</v>
      </c>
      <c r="K131" s="131">
        <f t="shared" si="2"/>
        <v>7232.5300000000061</v>
      </c>
    </row>
    <row r="132" spans="2:11" ht="18.75" x14ac:dyDescent="0.3">
      <c r="B132" s="2"/>
      <c r="C132" s="56"/>
      <c r="D132" s="4"/>
      <c r="E132" s="4"/>
      <c r="F132" s="26"/>
      <c r="G132" s="47"/>
      <c r="H132" s="48"/>
      <c r="I132" s="48"/>
      <c r="J132" s="13">
        <f t="shared" si="0"/>
        <v>0</v>
      </c>
      <c r="K132" s="132">
        <f t="shared" si="2"/>
        <v>7232.5300000000061</v>
      </c>
    </row>
    <row r="133" spans="2:11" ht="27" x14ac:dyDescent="0.3">
      <c r="B133" s="2">
        <v>42124</v>
      </c>
      <c r="C133" s="76" t="s">
        <v>306</v>
      </c>
      <c r="D133" s="4"/>
      <c r="E133" s="4" t="s">
        <v>308</v>
      </c>
      <c r="F133" s="26">
        <v>431648</v>
      </c>
      <c r="G133" s="47">
        <v>1142241</v>
      </c>
      <c r="H133" s="48">
        <v>30716.799999999999</v>
      </c>
      <c r="I133" s="48">
        <v>28000</v>
      </c>
      <c r="J133" s="13">
        <f t="shared" si="0"/>
        <v>-2716.7999999999993</v>
      </c>
      <c r="K133" s="131">
        <f t="shared" si="2"/>
        <v>4515.7300000000068</v>
      </c>
    </row>
    <row r="134" spans="2:11" ht="18.75" x14ac:dyDescent="0.3">
      <c r="B134" s="2"/>
      <c r="C134" s="56"/>
      <c r="D134" s="4"/>
      <c r="E134" s="4"/>
      <c r="F134" s="26"/>
      <c r="G134" s="47"/>
      <c r="H134" s="48"/>
      <c r="I134" s="48"/>
      <c r="J134" s="13">
        <f t="shared" si="0"/>
        <v>0</v>
      </c>
      <c r="K134" s="132">
        <f t="shared" ref="K134:K197" si="5">K133+J134</f>
        <v>4515.7300000000068</v>
      </c>
    </row>
    <row r="135" spans="2:11" ht="27" x14ac:dyDescent="0.3">
      <c r="B135" s="2">
        <v>42128</v>
      </c>
      <c r="C135" s="77" t="s">
        <v>311</v>
      </c>
      <c r="D135" s="4"/>
      <c r="E135" s="4" t="s">
        <v>312</v>
      </c>
      <c r="F135" s="26">
        <v>481275</v>
      </c>
      <c r="G135" s="47">
        <v>1142706</v>
      </c>
      <c r="H135" s="48">
        <v>31076.400000000001</v>
      </c>
      <c r="I135" s="48">
        <v>31000</v>
      </c>
      <c r="J135" s="13">
        <f t="shared" si="0"/>
        <v>-76.400000000001455</v>
      </c>
      <c r="K135" s="131">
        <f t="shared" si="5"/>
        <v>4439.3300000000054</v>
      </c>
    </row>
    <row r="136" spans="2:11" ht="18.75" x14ac:dyDescent="0.3">
      <c r="B136" s="2"/>
      <c r="C136" s="56" t="s">
        <v>6</v>
      </c>
      <c r="D136" s="4"/>
      <c r="E136" s="4"/>
      <c r="F136" s="26"/>
      <c r="G136" s="47"/>
      <c r="H136" s="48"/>
      <c r="I136" s="48"/>
      <c r="J136" s="13">
        <f t="shared" si="0"/>
        <v>0</v>
      </c>
      <c r="K136" s="132">
        <f t="shared" si="5"/>
        <v>4439.3300000000054</v>
      </c>
    </row>
    <row r="137" spans="2:11" ht="27" x14ac:dyDescent="0.3">
      <c r="B137" s="2">
        <v>42128</v>
      </c>
      <c r="C137" s="77" t="s">
        <v>309</v>
      </c>
      <c r="D137" s="4"/>
      <c r="E137" s="4" t="s">
        <v>310</v>
      </c>
      <c r="F137" s="26">
        <v>481275</v>
      </c>
      <c r="G137" s="47">
        <v>1142707</v>
      </c>
      <c r="H137" s="48">
        <v>31044.5</v>
      </c>
      <c r="I137" s="48">
        <v>31000</v>
      </c>
      <c r="J137" s="13">
        <f t="shared" si="0"/>
        <v>-44.5</v>
      </c>
      <c r="K137" s="131">
        <f t="shared" si="5"/>
        <v>4394.8300000000054</v>
      </c>
    </row>
    <row r="138" spans="2:11" ht="18.75" x14ac:dyDescent="0.3">
      <c r="B138" s="2"/>
      <c r="C138" s="56" t="s">
        <v>6</v>
      </c>
      <c r="D138" s="4"/>
      <c r="E138" s="4"/>
      <c r="F138" s="26"/>
      <c r="G138" s="47"/>
      <c r="H138" s="48"/>
      <c r="I138" s="48"/>
      <c r="J138" s="13">
        <f t="shared" si="0"/>
        <v>0</v>
      </c>
      <c r="K138" s="132">
        <f t="shared" si="5"/>
        <v>4394.8300000000054</v>
      </c>
    </row>
    <row r="139" spans="2:11" ht="27" x14ac:dyDescent="0.3">
      <c r="B139" s="2">
        <v>42132</v>
      </c>
      <c r="C139" s="77" t="s">
        <v>315</v>
      </c>
      <c r="D139" s="4"/>
      <c r="E139" s="4" t="s">
        <v>316</v>
      </c>
      <c r="F139" s="26">
        <v>471665</v>
      </c>
      <c r="G139" s="47">
        <v>1144389</v>
      </c>
      <c r="H139" s="48">
        <v>31146.93</v>
      </c>
      <c r="I139" s="48">
        <v>31000</v>
      </c>
      <c r="J139" s="13">
        <f t="shared" si="0"/>
        <v>-146.93000000000029</v>
      </c>
      <c r="K139" s="131">
        <f t="shared" si="5"/>
        <v>4247.9000000000051</v>
      </c>
    </row>
    <row r="140" spans="2:11" ht="18.75" x14ac:dyDescent="0.3">
      <c r="B140" s="2"/>
      <c r="C140" s="56" t="s">
        <v>6</v>
      </c>
      <c r="D140" s="4"/>
      <c r="E140" s="4"/>
      <c r="F140" s="26"/>
      <c r="G140" s="47"/>
      <c r="H140" s="48"/>
      <c r="I140" s="48"/>
      <c r="J140" s="13">
        <f t="shared" si="0"/>
        <v>0</v>
      </c>
      <c r="K140" s="132">
        <f t="shared" si="5"/>
        <v>4247.9000000000051</v>
      </c>
    </row>
    <row r="141" spans="2:11" ht="27" x14ac:dyDescent="0.3">
      <c r="B141" s="2">
        <v>42132</v>
      </c>
      <c r="C141" s="77" t="s">
        <v>313</v>
      </c>
      <c r="D141" s="4"/>
      <c r="E141" s="4" t="s">
        <v>314</v>
      </c>
      <c r="F141" s="26">
        <v>471665</v>
      </c>
      <c r="G141" s="47">
        <v>1144390</v>
      </c>
      <c r="H141" s="48">
        <v>32026.400000000001</v>
      </c>
      <c r="I141" s="48">
        <v>31000</v>
      </c>
      <c r="J141" s="13">
        <f t="shared" si="0"/>
        <v>-1026.4000000000015</v>
      </c>
      <c r="K141" s="131">
        <f t="shared" si="5"/>
        <v>3221.5000000000036</v>
      </c>
    </row>
    <row r="142" spans="2:11" ht="18.75" x14ac:dyDescent="0.3">
      <c r="B142" s="2"/>
      <c r="C142" s="56" t="s">
        <v>6</v>
      </c>
      <c r="D142" s="4"/>
      <c r="E142" s="4"/>
      <c r="F142" s="26"/>
      <c r="G142" s="47"/>
      <c r="H142" s="48"/>
      <c r="I142" s="48"/>
      <c r="J142" s="13">
        <f t="shared" si="0"/>
        <v>0</v>
      </c>
      <c r="K142" s="132">
        <f t="shared" si="5"/>
        <v>3221.5000000000036</v>
      </c>
    </row>
    <row r="143" spans="2:11" ht="27" x14ac:dyDescent="0.3">
      <c r="B143" s="2">
        <v>42135</v>
      </c>
      <c r="C143" s="77" t="s">
        <v>317</v>
      </c>
      <c r="D143" s="4"/>
      <c r="E143" s="4" t="s">
        <v>318</v>
      </c>
      <c r="F143" s="26">
        <v>488320</v>
      </c>
      <c r="G143" s="47">
        <v>1144949</v>
      </c>
      <c r="H143" s="48">
        <v>32369.759999999998</v>
      </c>
      <c r="I143" s="48">
        <v>32000</v>
      </c>
      <c r="J143" s="13">
        <f t="shared" si="0"/>
        <v>-369.7599999999984</v>
      </c>
      <c r="K143" s="131">
        <f t="shared" si="5"/>
        <v>2851.7400000000052</v>
      </c>
    </row>
    <row r="144" spans="2:11" ht="18.75" x14ac:dyDescent="0.3">
      <c r="B144" s="2"/>
      <c r="C144" s="56" t="s">
        <v>6</v>
      </c>
      <c r="D144" s="4"/>
      <c r="E144" s="4"/>
      <c r="F144" s="26"/>
      <c r="G144" s="47"/>
      <c r="H144" s="48"/>
      <c r="I144" s="48"/>
      <c r="J144" s="13">
        <f t="shared" si="0"/>
        <v>0</v>
      </c>
      <c r="K144" s="132">
        <f t="shared" si="5"/>
        <v>2851.7400000000052</v>
      </c>
    </row>
    <row r="145" spans="1:11" ht="27" x14ac:dyDescent="0.3">
      <c r="B145" s="2">
        <v>42135</v>
      </c>
      <c r="C145" s="77" t="s">
        <v>320</v>
      </c>
      <c r="D145" s="4"/>
      <c r="E145" s="4" t="s">
        <v>319</v>
      </c>
      <c r="F145" s="26">
        <v>488320</v>
      </c>
      <c r="G145" s="47">
        <v>1144950</v>
      </c>
      <c r="H145" s="48">
        <v>32575.5</v>
      </c>
      <c r="I145" s="48">
        <v>32000</v>
      </c>
      <c r="J145" s="13">
        <f t="shared" si="0"/>
        <v>-575.5</v>
      </c>
      <c r="K145" s="131">
        <f t="shared" si="5"/>
        <v>2276.2400000000052</v>
      </c>
    </row>
    <row r="146" spans="1:11" ht="18.75" x14ac:dyDescent="0.3">
      <c r="B146" s="2"/>
      <c r="C146" s="56" t="s">
        <v>6</v>
      </c>
      <c r="D146" s="4"/>
      <c r="E146" s="4"/>
      <c r="F146" s="26"/>
      <c r="G146" s="47"/>
      <c r="H146" s="48"/>
      <c r="I146" s="48"/>
      <c r="J146" s="13">
        <f t="shared" si="0"/>
        <v>0</v>
      </c>
      <c r="K146" s="132">
        <f t="shared" si="5"/>
        <v>2276.2400000000052</v>
      </c>
    </row>
    <row r="147" spans="1:11" ht="27" x14ac:dyDescent="0.3">
      <c r="B147" s="2">
        <v>42139</v>
      </c>
      <c r="C147" s="77" t="s">
        <v>321</v>
      </c>
      <c r="D147" s="4"/>
      <c r="E147" s="4" t="s">
        <v>322</v>
      </c>
      <c r="F147" s="26">
        <v>497904</v>
      </c>
      <c r="G147" s="47">
        <v>1146559</v>
      </c>
      <c r="H147" s="48">
        <v>33704.71</v>
      </c>
      <c r="I147" s="48">
        <v>33000</v>
      </c>
      <c r="J147" s="13">
        <f t="shared" si="0"/>
        <v>-704.70999999999913</v>
      </c>
      <c r="K147" s="131">
        <f t="shared" si="5"/>
        <v>1571.5300000000061</v>
      </c>
    </row>
    <row r="148" spans="1:11" ht="18.75" x14ac:dyDescent="0.3">
      <c r="A148" s="58"/>
      <c r="B148" s="2"/>
      <c r="C148" s="56" t="s">
        <v>6</v>
      </c>
      <c r="D148" s="4"/>
      <c r="E148" s="4"/>
      <c r="F148" s="26"/>
      <c r="G148" s="47"/>
      <c r="H148" s="48"/>
      <c r="I148" s="48"/>
      <c r="J148" s="13">
        <f t="shared" si="0"/>
        <v>0</v>
      </c>
      <c r="K148" s="132">
        <f t="shared" si="5"/>
        <v>1571.5300000000061</v>
      </c>
    </row>
    <row r="149" spans="1:11" ht="27" x14ac:dyDescent="0.3">
      <c r="B149" s="2">
        <v>42139</v>
      </c>
      <c r="C149" s="77" t="s">
        <v>323</v>
      </c>
      <c r="D149" s="4"/>
      <c r="E149" s="4" t="s">
        <v>324</v>
      </c>
      <c r="F149" s="26">
        <v>497904</v>
      </c>
      <c r="G149" s="47">
        <v>1146560</v>
      </c>
      <c r="H149" s="48">
        <v>33178.019999999997</v>
      </c>
      <c r="I149" s="48">
        <v>33000</v>
      </c>
      <c r="J149" s="13">
        <f t="shared" si="0"/>
        <v>-178.0199999999968</v>
      </c>
      <c r="K149" s="131">
        <f t="shared" si="5"/>
        <v>1393.5100000000093</v>
      </c>
    </row>
    <row r="150" spans="1:11" ht="18.75" x14ac:dyDescent="0.3">
      <c r="B150" s="2"/>
      <c r="C150" s="56" t="s">
        <v>6</v>
      </c>
      <c r="D150" s="4"/>
      <c r="E150" s="4"/>
      <c r="F150" s="26"/>
      <c r="G150" s="47"/>
      <c r="H150" s="48"/>
      <c r="I150" s="48"/>
      <c r="J150" s="13">
        <f t="shared" si="0"/>
        <v>0</v>
      </c>
      <c r="K150" s="132">
        <f t="shared" si="5"/>
        <v>1393.5100000000093</v>
      </c>
    </row>
    <row r="151" spans="1:11" ht="27" x14ac:dyDescent="0.3">
      <c r="B151" s="2">
        <v>42142</v>
      </c>
      <c r="C151" s="77" t="s">
        <v>325</v>
      </c>
      <c r="E151" s="4" t="s">
        <v>326</v>
      </c>
      <c r="F151" s="26">
        <v>512040</v>
      </c>
      <c r="G151" s="47">
        <v>1147119</v>
      </c>
      <c r="H151" s="48">
        <v>34125.660000000003</v>
      </c>
      <c r="I151" s="48">
        <v>34000</v>
      </c>
      <c r="J151" s="13">
        <f t="shared" si="0"/>
        <v>-125.66000000000349</v>
      </c>
      <c r="K151" s="131">
        <f t="shared" si="5"/>
        <v>1267.8500000000058</v>
      </c>
    </row>
    <row r="152" spans="1:11" ht="18.75" x14ac:dyDescent="0.3">
      <c r="B152" s="2"/>
      <c r="C152" s="56" t="s">
        <v>6</v>
      </c>
      <c r="D152" s="4"/>
      <c r="E152" s="4"/>
      <c r="F152" s="26"/>
      <c r="G152" s="47"/>
      <c r="H152" s="48"/>
      <c r="I152" s="48"/>
      <c r="J152" s="13">
        <f t="shared" si="0"/>
        <v>0</v>
      </c>
      <c r="K152" s="132">
        <f t="shared" si="5"/>
        <v>1267.8500000000058</v>
      </c>
    </row>
    <row r="153" spans="1:11" ht="27" x14ac:dyDescent="0.3">
      <c r="B153" s="2">
        <v>42142</v>
      </c>
      <c r="C153" s="77" t="s">
        <v>327</v>
      </c>
      <c r="D153" s="4"/>
      <c r="E153" s="4" t="s">
        <v>328</v>
      </c>
      <c r="F153" s="26">
        <v>512040</v>
      </c>
      <c r="G153" s="47">
        <v>1147120</v>
      </c>
      <c r="H153" s="48">
        <v>33976.51</v>
      </c>
      <c r="I153" s="48">
        <v>34000</v>
      </c>
      <c r="J153" s="13">
        <f t="shared" si="0"/>
        <v>23.489999999997963</v>
      </c>
      <c r="K153" s="131">
        <f t="shared" si="5"/>
        <v>1291.3400000000038</v>
      </c>
    </row>
    <row r="154" spans="1:11" ht="18.75" x14ac:dyDescent="0.3">
      <c r="B154" s="2"/>
      <c r="C154" s="56" t="s">
        <v>6</v>
      </c>
      <c r="D154" s="4"/>
      <c r="E154" s="4"/>
      <c r="F154" s="26"/>
      <c r="G154" s="47"/>
      <c r="H154" s="48"/>
      <c r="I154" s="48"/>
      <c r="J154" s="13">
        <f t="shared" si="0"/>
        <v>0</v>
      </c>
      <c r="K154" s="132">
        <f t="shared" si="5"/>
        <v>1291.3400000000038</v>
      </c>
    </row>
    <row r="155" spans="1:11" ht="27" x14ac:dyDescent="0.3">
      <c r="B155" s="2">
        <v>42146</v>
      </c>
      <c r="C155" s="77" t="s">
        <v>329</v>
      </c>
      <c r="D155" s="4"/>
      <c r="E155" s="4" t="s">
        <v>330</v>
      </c>
      <c r="F155" s="26">
        <v>551160</v>
      </c>
      <c r="G155" s="47">
        <v>1148751</v>
      </c>
      <c r="H155" s="48">
        <v>33213.72</v>
      </c>
      <c r="I155" s="48">
        <v>36000</v>
      </c>
      <c r="J155" s="13">
        <f t="shared" si="0"/>
        <v>2786.2799999999988</v>
      </c>
      <c r="K155" s="131">
        <f t="shared" si="5"/>
        <v>4077.6200000000026</v>
      </c>
    </row>
    <row r="156" spans="1:11" ht="18.75" x14ac:dyDescent="0.3">
      <c r="B156" s="2"/>
      <c r="C156" s="56" t="s">
        <v>6</v>
      </c>
      <c r="D156" s="4"/>
      <c r="E156" s="4"/>
      <c r="F156" s="26"/>
      <c r="G156" s="47"/>
      <c r="H156" s="48"/>
      <c r="I156" s="48"/>
      <c r="J156" s="13">
        <f t="shared" si="0"/>
        <v>0</v>
      </c>
      <c r="K156" s="131">
        <f t="shared" si="5"/>
        <v>4077.6200000000026</v>
      </c>
    </row>
    <row r="157" spans="1:11" ht="27" x14ac:dyDescent="0.3">
      <c r="B157" s="2">
        <v>42146</v>
      </c>
      <c r="C157" s="77" t="s">
        <v>331</v>
      </c>
      <c r="D157" s="4"/>
      <c r="E157" s="4" t="s">
        <v>332</v>
      </c>
      <c r="F157" s="26">
        <v>551160</v>
      </c>
      <c r="G157" s="47">
        <v>1148752</v>
      </c>
      <c r="H157" s="48">
        <v>33175.160000000003</v>
      </c>
      <c r="I157" s="48">
        <v>36000</v>
      </c>
      <c r="J157" s="13">
        <f t="shared" si="0"/>
        <v>2824.8399999999965</v>
      </c>
      <c r="K157" s="131">
        <f t="shared" si="5"/>
        <v>6902.4599999999991</v>
      </c>
    </row>
    <row r="158" spans="1:11" ht="18.75" x14ac:dyDescent="0.3">
      <c r="B158" s="2"/>
      <c r="C158" s="31" t="s">
        <v>6</v>
      </c>
      <c r="D158" s="4"/>
      <c r="E158" s="4"/>
      <c r="F158" s="26"/>
      <c r="G158" s="18"/>
      <c r="J158" s="13">
        <f t="shared" si="0"/>
        <v>0</v>
      </c>
      <c r="K158" s="131">
        <f t="shared" si="5"/>
        <v>6902.4599999999991</v>
      </c>
    </row>
    <row r="159" spans="1:11" ht="27" x14ac:dyDescent="0.3">
      <c r="B159" s="2">
        <v>42149</v>
      </c>
      <c r="C159" s="77" t="s">
        <v>333</v>
      </c>
      <c r="D159" s="4"/>
      <c r="E159" s="4" t="s">
        <v>334</v>
      </c>
      <c r="F159" s="26">
        <v>520030</v>
      </c>
      <c r="G159" s="18">
        <v>1148753</v>
      </c>
      <c r="H159" s="11">
        <v>33888.65</v>
      </c>
      <c r="I159" s="11">
        <v>34000</v>
      </c>
      <c r="J159" s="13">
        <f t="shared" si="0"/>
        <v>111.34999999999854</v>
      </c>
      <c r="K159" s="131">
        <f t="shared" si="5"/>
        <v>7013.8099999999977</v>
      </c>
    </row>
    <row r="160" spans="1:11" ht="18.75" x14ac:dyDescent="0.3">
      <c r="B160" s="2"/>
      <c r="C160" s="31" t="s">
        <v>6</v>
      </c>
      <c r="D160" s="4"/>
      <c r="E160" s="4"/>
      <c r="F160" s="26"/>
      <c r="G160" s="18"/>
      <c r="J160" s="13">
        <f t="shared" si="0"/>
        <v>0</v>
      </c>
      <c r="K160" s="131">
        <f t="shared" si="5"/>
        <v>7013.8099999999977</v>
      </c>
    </row>
    <row r="161" spans="2:11" ht="27" x14ac:dyDescent="0.3">
      <c r="B161" s="2">
        <v>42149</v>
      </c>
      <c r="C161" s="77" t="s">
        <v>335</v>
      </c>
      <c r="D161" s="4"/>
      <c r="E161" s="4" t="s">
        <v>336</v>
      </c>
      <c r="F161" s="26">
        <v>520030</v>
      </c>
      <c r="G161" s="18">
        <v>1148989</v>
      </c>
      <c r="H161" s="11">
        <v>34027.78</v>
      </c>
      <c r="I161" s="11">
        <v>34000</v>
      </c>
      <c r="J161" s="13">
        <f t="shared" si="0"/>
        <v>-27.779999999998836</v>
      </c>
      <c r="K161" s="131">
        <f t="shared" si="5"/>
        <v>6986.0299999999988</v>
      </c>
    </row>
    <row r="162" spans="2:11" ht="18.75" x14ac:dyDescent="0.3">
      <c r="B162" s="2"/>
      <c r="C162" s="31" t="s">
        <v>6</v>
      </c>
      <c r="D162" s="4"/>
      <c r="E162" s="4"/>
      <c r="F162" s="26"/>
      <c r="G162" s="18"/>
      <c r="J162" s="13">
        <f t="shared" si="0"/>
        <v>0</v>
      </c>
      <c r="K162" s="131">
        <f t="shared" si="5"/>
        <v>6986.0299999999988</v>
      </c>
    </row>
    <row r="163" spans="2:11" ht="27" x14ac:dyDescent="0.3">
      <c r="B163" s="2">
        <v>42153</v>
      </c>
      <c r="C163" s="77" t="s">
        <v>337</v>
      </c>
      <c r="D163" s="4"/>
      <c r="E163" s="4" t="s">
        <v>338</v>
      </c>
      <c r="F163" s="26">
        <v>522580</v>
      </c>
      <c r="G163" s="18">
        <v>1150616</v>
      </c>
      <c r="H163" s="11">
        <v>32863.11</v>
      </c>
      <c r="I163" s="11">
        <v>34000</v>
      </c>
      <c r="J163" s="13">
        <f t="shared" si="0"/>
        <v>1136.8899999999994</v>
      </c>
      <c r="K163" s="131">
        <f t="shared" si="5"/>
        <v>8122.9199999999983</v>
      </c>
    </row>
    <row r="164" spans="2:11" ht="18.75" x14ac:dyDescent="0.3">
      <c r="B164" s="2"/>
      <c r="C164" s="31" t="s">
        <v>6</v>
      </c>
      <c r="D164" s="4"/>
      <c r="E164" s="4"/>
      <c r="F164" s="26"/>
      <c r="G164" s="18"/>
      <c r="J164" s="13">
        <f t="shared" si="0"/>
        <v>0</v>
      </c>
      <c r="K164" s="131">
        <f t="shared" si="5"/>
        <v>8122.9199999999983</v>
      </c>
    </row>
    <row r="165" spans="2:11" ht="27" x14ac:dyDescent="0.3">
      <c r="B165" s="2">
        <v>42153</v>
      </c>
      <c r="C165" s="77" t="s">
        <v>339</v>
      </c>
      <c r="D165" s="4"/>
      <c r="E165" s="4" t="s">
        <v>340</v>
      </c>
      <c r="F165" s="26">
        <v>522580</v>
      </c>
      <c r="G165" s="18">
        <v>1150617</v>
      </c>
      <c r="H165" s="11">
        <v>32087.58</v>
      </c>
      <c r="I165" s="11">
        <v>34000</v>
      </c>
      <c r="J165" s="13">
        <f t="shared" si="0"/>
        <v>1912.4199999999983</v>
      </c>
      <c r="K165" s="131">
        <f t="shared" si="5"/>
        <v>10035.339999999997</v>
      </c>
    </row>
    <row r="166" spans="2:11" ht="18.75" x14ac:dyDescent="0.3">
      <c r="B166" s="2"/>
      <c r="C166" s="31"/>
      <c r="D166" s="4"/>
      <c r="E166" s="4"/>
      <c r="F166" s="26"/>
      <c r="G166" s="18"/>
      <c r="J166" s="13">
        <f t="shared" si="0"/>
        <v>0</v>
      </c>
      <c r="K166" s="131">
        <f t="shared" si="5"/>
        <v>10035.339999999997</v>
      </c>
    </row>
    <row r="167" spans="2:11" ht="27" x14ac:dyDescent="0.3">
      <c r="B167" s="2">
        <v>42156</v>
      </c>
      <c r="C167" s="78" t="s">
        <v>345</v>
      </c>
      <c r="D167" s="4"/>
      <c r="E167" s="4" t="s">
        <v>346</v>
      </c>
      <c r="F167" s="26">
        <v>511500</v>
      </c>
      <c r="G167" s="18">
        <v>1150731</v>
      </c>
      <c r="H167" s="11">
        <v>32823.94</v>
      </c>
      <c r="I167" s="11">
        <v>33000</v>
      </c>
      <c r="J167" s="13">
        <f t="shared" si="0"/>
        <v>176.05999999999767</v>
      </c>
      <c r="K167" s="131">
        <f t="shared" si="5"/>
        <v>10211.399999999994</v>
      </c>
    </row>
    <row r="168" spans="2:11" ht="18.75" x14ac:dyDescent="0.3">
      <c r="B168" s="2"/>
      <c r="C168" s="31"/>
      <c r="D168" s="4"/>
      <c r="E168" s="4"/>
      <c r="F168" s="26"/>
      <c r="G168" s="18"/>
      <c r="J168" s="13">
        <f t="shared" si="0"/>
        <v>0</v>
      </c>
      <c r="K168" s="131">
        <f t="shared" si="5"/>
        <v>10211.399999999994</v>
      </c>
    </row>
    <row r="169" spans="2:11" ht="27" x14ac:dyDescent="0.3">
      <c r="B169" s="2">
        <v>42156</v>
      </c>
      <c r="C169" s="78" t="s">
        <v>347</v>
      </c>
      <c r="D169" s="4"/>
      <c r="E169" s="4" t="s">
        <v>348</v>
      </c>
      <c r="F169" s="26">
        <v>511500</v>
      </c>
      <c r="G169" s="18">
        <v>1150988</v>
      </c>
      <c r="H169" s="11">
        <v>32071.040000000001</v>
      </c>
      <c r="I169" s="11">
        <v>33000</v>
      </c>
      <c r="J169" s="13">
        <f t="shared" si="0"/>
        <v>928.95999999999913</v>
      </c>
      <c r="K169" s="131">
        <f t="shared" si="5"/>
        <v>11140.359999999993</v>
      </c>
    </row>
    <row r="170" spans="2:11" ht="18.75" x14ac:dyDescent="0.3">
      <c r="B170" s="2"/>
      <c r="C170" s="31"/>
      <c r="D170" s="4"/>
      <c r="E170" s="4"/>
      <c r="F170" s="26"/>
      <c r="G170" s="18"/>
      <c r="J170" s="13">
        <f t="shared" si="0"/>
        <v>0</v>
      </c>
      <c r="K170" s="131">
        <f t="shared" si="5"/>
        <v>11140.359999999993</v>
      </c>
    </row>
    <row r="171" spans="2:11" ht="27" x14ac:dyDescent="0.3">
      <c r="B171" s="2">
        <v>42160</v>
      </c>
      <c r="C171" s="78" t="s">
        <v>357</v>
      </c>
      <c r="D171" s="4"/>
      <c r="E171" s="4" t="s">
        <v>349</v>
      </c>
      <c r="F171" s="26">
        <v>441448</v>
      </c>
      <c r="G171" s="18">
        <v>1152679</v>
      </c>
      <c r="H171" s="11">
        <v>29750.82</v>
      </c>
      <c r="I171" s="11">
        <v>28000</v>
      </c>
      <c r="J171" s="13">
        <f t="shared" si="0"/>
        <v>-1750.8199999999997</v>
      </c>
      <c r="K171" s="131">
        <f t="shared" si="5"/>
        <v>9389.5399999999936</v>
      </c>
    </row>
    <row r="172" spans="2:11" ht="18.75" x14ac:dyDescent="0.3">
      <c r="B172" s="2"/>
      <c r="C172" s="31"/>
      <c r="D172" s="4"/>
      <c r="E172" s="4"/>
      <c r="F172" s="26"/>
      <c r="G172" s="18"/>
      <c r="J172" s="13">
        <f t="shared" si="0"/>
        <v>0</v>
      </c>
      <c r="K172" s="131">
        <f t="shared" si="5"/>
        <v>9389.5399999999936</v>
      </c>
    </row>
    <row r="173" spans="2:11" ht="27" x14ac:dyDescent="0.3">
      <c r="B173" s="2">
        <v>42160</v>
      </c>
      <c r="C173" s="78" t="s">
        <v>356</v>
      </c>
      <c r="D173" s="4"/>
      <c r="E173" s="4" t="s">
        <v>350</v>
      </c>
      <c r="F173" s="26">
        <v>441448</v>
      </c>
      <c r="G173" s="18">
        <v>1152564</v>
      </c>
      <c r="H173" s="11">
        <v>30413.09</v>
      </c>
      <c r="I173" s="11">
        <v>28000</v>
      </c>
      <c r="J173" s="13">
        <f t="shared" si="0"/>
        <v>-2413.09</v>
      </c>
      <c r="K173" s="131">
        <f t="shared" si="5"/>
        <v>6976.4499999999935</v>
      </c>
    </row>
    <row r="174" spans="2:11" ht="18.75" x14ac:dyDescent="0.3">
      <c r="B174" s="2"/>
      <c r="C174" s="31"/>
      <c r="D174" s="4"/>
      <c r="E174" s="4"/>
      <c r="F174" s="26"/>
      <c r="G174" s="18"/>
      <c r="J174" s="13">
        <f t="shared" si="0"/>
        <v>0</v>
      </c>
      <c r="K174" s="131">
        <f t="shared" si="5"/>
        <v>6976.4499999999935</v>
      </c>
    </row>
    <row r="175" spans="2:11" ht="27" x14ac:dyDescent="0.3">
      <c r="B175" s="2">
        <v>42163</v>
      </c>
      <c r="C175" s="78" t="s">
        <v>355</v>
      </c>
      <c r="D175" s="4"/>
      <c r="E175" s="4" t="s">
        <v>352</v>
      </c>
      <c r="F175" s="26">
        <v>471000</v>
      </c>
      <c r="G175" s="18">
        <v>1153181</v>
      </c>
      <c r="H175" s="11">
        <v>30560.76</v>
      </c>
      <c r="I175" s="11">
        <v>30000</v>
      </c>
      <c r="J175" s="13">
        <f>I175-H175</f>
        <v>-560.7599999999984</v>
      </c>
      <c r="K175" s="131">
        <f t="shared" si="5"/>
        <v>6415.6899999999951</v>
      </c>
    </row>
    <row r="176" spans="2:11" ht="18.75" x14ac:dyDescent="0.3">
      <c r="B176" s="2"/>
      <c r="C176" s="56"/>
      <c r="D176" s="4"/>
      <c r="E176" s="4"/>
      <c r="F176" s="26"/>
      <c r="G176" s="18"/>
      <c r="J176" s="13">
        <f t="shared" ref="J176:J177" si="6">I176-H176</f>
        <v>0</v>
      </c>
      <c r="K176" s="131">
        <f t="shared" si="5"/>
        <v>6415.6899999999951</v>
      </c>
    </row>
    <row r="177" spans="2:11" ht="27" x14ac:dyDescent="0.3">
      <c r="B177" s="2">
        <v>42163</v>
      </c>
      <c r="C177" s="78" t="s">
        <v>354</v>
      </c>
      <c r="D177" s="4"/>
      <c r="E177" s="4" t="s">
        <v>351</v>
      </c>
      <c r="F177" s="26">
        <v>471000</v>
      </c>
      <c r="G177" s="18">
        <v>1153021</v>
      </c>
      <c r="H177" s="11">
        <v>31295.73</v>
      </c>
      <c r="I177" s="11">
        <v>30000</v>
      </c>
      <c r="J177" s="13">
        <f t="shared" si="6"/>
        <v>-1295.7299999999996</v>
      </c>
      <c r="K177" s="131">
        <f t="shared" si="5"/>
        <v>5119.9599999999955</v>
      </c>
    </row>
    <row r="178" spans="2:11" ht="18.75" x14ac:dyDescent="0.3">
      <c r="B178" s="2"/>
      <c r="C178" s="31"/>
      <c r="D178" s="4"/>
      <c r="E178" s="4"/>
      <c r="F178" s="26"/>
      <c r="G178" s="18"/>
      <c r="J178" s="13">
        <f>I178-H178</f>
        <v>0</v>
      </c>
      <c r="K178" s="131">
        <f t="shared" si="5"/>
        <v>5119.9599999999955</v>
      </c>
    </row>
    <row r="179" spans="2:11" ht="27" x14ac:dyDescent="0.3">
      <c r="B179" s="2">
        <v>42167</v>
      </c>
      <c r="C179" s="78" t="s">
        <v>353</v>
      </c>
      <c r="D179" s="4"/>
      <c r="E179" s="4" t="s">
        <v>358</v>
      </c>
      <c r="F179" s="26">
        <v>463500</v>
      </c>
      <c r="G179" s="18">
        <v>1154723</v>
      </c>
      <c r="H179" s="11">
        <v>30345.99</v>
      </c>
      <c r="I179" s="11">
        <v>30000</v>
      </c>
      <c r="J179" s="13">
        <f t="shared" si="0"/>
        <v>-345.9900000000016</v>
      </c>
      <c r="K179" s="131">
        <f t="shared" si="5"/>
        <v>4773.9699999999939</v>
      </c>
    </row>
    <row r="180" spans="2:11" ht="18.75" x14ac:dyDescent="0.3">
      <c r="B180" s="2"/>
      <c r="C180" s="31"/>
      <c r="D180" s="4"/>
      <c r="E180" s="4"/>
      <c r="F180" s="26"/>
      <c r="G180" s="18"/>
      <c r="J180" s="13">
        <f t="shared" si="0"/>
        <v>0</v>
      </c>
      <c r="K180" s="131">
        <f t="shared" si="5"/>
        <v>4773.9699999999939</v>
      </c>
    </row>
    <row r="181" spans="2:11" ht="27" x14ac:dyDescent="0.3">
      <c r="B181" s="2">
        <v>42167</v>
      </c>
      <c r="C181" s="78" t="s">
        <v>359</v>
      </c>
      <c r="D181" s="4"/>
      <c r="E181" s="4" t="s">
        <v>360</v>
      </c>
      <c r="F181" s="26">
        <v>463710</v>
      </c>
      <c r="G181" s="18">
        <v>1154816</v>
      </c>
      <c r="H181" s="11">
        <v>29514.68</v>
      </c>
      <c r="I181" s="11">
        <v>30000</v>
      </c>
      <c r="J181" s="13">
        <f t="shared" si="0"/>
        <v>485.31999999999971</v>
      </c>
      <c r="K181" s="131">
        <f t="shared" si="5"/>
        <v>5259.2899999999936</v>
      </c>
    </row>
    <row r="182" spans="2:11" ht="18.75" x14ac:dyDescent="0.3">
      <c r="B182" s="2"/>
      <c r="C182" s="31"/>
      <c r="D182" s="4"/>
      <c r="E182" s="4"/>
      <c r="F182" s="26"/>
      <c r="G182" s="18"/>
      <c r="J182" s="13">
        <f t="shared" si="0"/>
        <v>0</v>
      </c>
      <c r="K182" s="131">
        <f t="shared" si="5"/>
        <v>5259.2899999999936</v>
      </c>
    </row>
    <row r="183" spans="2:11" ht="27" x14ac:dyDescent="0.3">
      <c r="B183" s="2">
        <v>42170</v>
      </c>
      <c r="C183" s="78" t="s">
        <v>361</v>
      </c>
      <c r="D183" s="4"/>
      <c r="E183" s="4" t="s">
        <v>362</v>
      </c>
      <c r="F183" s="26">
        <v>495360</v>
      </c>
      <c r="G183" s="18">
        <v>1155332</v>
      </c>
      <c r="H183" s="11">
        <v>30762.65</v>
      </c>
      <c r="I183" s="11">
        <v>32000</v>
      </c>
      <c r="J183" s="13">
        <f t="shared" si="0"/>
        <v>1237.3499999999985</v>
      </c>
      <c r="K183" s="131">
        <f t="shared" si="5"/>
        <v>6496.6399999999921</v>
      </c>
    </row>
    <row r="184" spans="2:11" ht="18.75" x14ac:dyDescent="0.3">
      <c r="B184" s="2"/>
      <c r="C184" s="31"/>
      <c r="D184" s="4"/>
      <c r="E184" s="4"/>
      <c r="F184" s="26"/>
      <c r="G184" s="18"/>
      <c r="J184" s="13">
        <f t="shared" si="0"/>
        <v>0</v>
      </c>
      <c r="K184" s="131">
        <f t="shared" si="5"/>
        <v>6496.6399999999921</v>
      </c>
    </row>
    <row r="185" spans="2:11" ht="27" x14ac:dyDescent="0.3">
      <c r="B185" s="2">
        <v>42170</v>
      </c>
      <c r="C185" s="78" t="s">
        <v>341</v>
      </c>
      <c r="D185" s="4"/>
      <c r="E185" s="4" t="s">
        <v>342</v>
      </c>
      <c r="F185" s="26">
        <v>495360</v>
      </c>
      <c r="G185" s="18">
        <v>1155333</v>
      </c>
      <c r="H185" s="11">
        <v>31625.09</v>
      </c>
      <c r="I185" s="11">
        <v>32000</v>
      </c>
      <c r="J185" s="13">
        <f t="shared" si="0"/>
        <v>374.90999999999985</v>
      </c>
      <c r="K185" s="131">
        <f t="shared" si="5"/>
        <v>6871.549999999992</v>
      </c>
    </row>
    <row r="186" spans="2:11" ht="18.75" x14ac:dyDescent="0.3">
      <c r="B186" s="2"/>
      <c r="C186" s="31"/>
      <c r="D186" s="4"/>
      <c r="E186" s="4"/>
      <c r="F186" s="26"/>
      <c r="G186" s="18"/>
      <c r="J186" s="13">
        <f t="shared" si="0"/>
        <v>0</v>
      </c>
      <c r="K186" s="131">
        <f t="shared" si="5"/>
        <v>6871.549999999992</v>
      </c>
    </row>
    <row r="187" spans="2:11" ht="27" x14ac:dyDescent="0.3">
      <c r="B187" s="2">
        <v>42174</v>
      </c>
      <c r="C187" s="78" t="s">
        <v>365</v>
      </c>
      <c r="D187" s="4"/>
      <c r="E187" s="4" t="s">
        <v>366</v>
      </c>
      <c r="F187" s="26">
        <v>491840</v>
      </c>
      <c r="G187" s="18">
        <v>1156792</v>
      </c>
      <c r="H187" s="11">
        <v>31442.89</v>
      </c>
      <c r="I187" s="11">
        <v>32000</v>
      </c>
      <c r="J187" s="13">
        <f t="shared" si="0"/>
        <v>557.11000000000058</v>
      </c>
      <c r="K187" s="131">
        <f t="shared" si="5"/>
        <v>7428.6599999999926</v>
      </c>
    </row>
    <row r="188" spans="2:11" ht="18.75" x14ac:dyDescent="0.3">
      <c r="B188" s="2"/>
      <c r="C188" s="31"/>
      <c r="D188" s="4"/>
      <c r="E188" s="4"/>
      <c r="F188" s="26"/>
      <c r="G188" s="18"/>
      <c r="J188" s="13">
        <f t="shared" si="0"/>
        <v>0</v>
      </c>
      <c r="K188" s="131">
        <f t="shared" si="5"/>
        <v>7428.6599999999926</v>
      </c>
    </row>
    <row r="189" spans="2:11" ht="27" x14ac:dyDescent="0.3">
      <c r="B189" s="2">
        <v>42174</v>
      </c>
      <c r="C189" s="78" t="s">
        <v>363</v>
      </c>
      <c r="D189" s="4"/>
      <c r="E189" s="4" t="s">
        <v>364</v>
      </c>
      <c r="F189" s="26">
        <v>491840</v>
      </c>
      <c r="G189" s="18">
        <v>1156912</v>
      </c>
      <c r="H189" s="11">
        <v>31425.98</v>
      </c>
      <c r="I189" s="11">
        <v>32000</v>
      </c>
      <c r="J189" s="13">
        <f t="shared" si="0"/>
        <v>574.02000000000044</v>
      </c>
      <c r="K189" s="131">
        <f t="shared" si="5"/>
        <v>8002.679999999993</v>
      </c>
    </row>
    <row r="190" spans="2:11" ht="18.75" x14ac:dyDescent="0.3">
      <c r="B190" s="2"/>
      <c r="C190" s="31"/>
      <c r="D190" s="4"/>
      <c r="E190" s="4"/>
      <c r="F190" s="26"/>
      <c r="G190" s="18"/>
      <c r="J190" s="13">
        <f t="shared" si="0"/>
        <v>0</v>
      </c>
      <c r="K190" s="131">
        <f t="shared" si="5"/>
        <v>8002.679999999993</v>
      </c>
    </row>
    <row r="191" spans="2:11" ht="27" x14ac:dyDescent="0.3">
      <c r="B191" s="2">
        <v>42177</v>
      </c>
      <c r="C191" s="78" t="s">
        <v>367</v>
      </c>
      <c r="D191" s="4"/>
      <c r="E191" s="4" t="s">
        <v>368</v>
      </c>
      <c r="F191" s="26">
        <v>475540</v>
      </c>
      <c r="G191" s="18">
        <v>1157573</v>
      </c>
      <c r="H191" s="11">
        <v>31114.400000000001</v>
      </c>
      <c r="I191" s="11">
        <v>31000</v>
      </c>
      <c r="J191" s="13">
        <f t="shared" si="0"/>
        <v>-114.40000000000146</v>
      </c>
      <c r="K191" s="131">
        <f t="shared" si="5"/>
        <v>7888.2799999999916</v>
      </c>
    </row>
    <row r="192" spans="2:11" ht="18.75" x14ac:dyDescent="0.3">
      <c r="B192" s="2"/>
      <c r="C192" s="31"/>
      <c r="D192" s="4"/>
      <c r="E192" s="4"/>
      <c r="F192" s="26"/>
      <c r="G192" s="18"/>
      <c r="J192" s="13">
        <f t="shared" si="0"/>
        <v>0</v>
      </c>
      <c r="K192" s="131">
        <f t="shared" si="5"/>
        <v>7888.2799999999916</v>
      </c>
    </row>
    <row r="193" spans="2:11" ht="27" x14ac:dyDescent="0.3">
      <c r="B193" s="2">
        <v>42177</v>
      </c>
      <c r="C193" s="78" t="s">
        <v>369</v>
      </c>
      <c r="D193" s="4"/>
      <c r="E193" s="4" t="s">
        <v>370</v>
      </c>
      <c r="F193" s="26">
        <v>475540</v>
      </c>
      <c r="G193" s="18">
        <v>1157574</v>
      </c>
      <c r="H193" s="11">
        <v>30876.03</v>
      </c>
      <c r="I193" s="11">
        <v>31000</v>
      </c>
      <c r="J193" s="13">
        <f t="shared" si="0"/>
        <v>123.97000000000116</v>
      </c>
      <c r="K193" s="131">
        <f t="shared" si="5"/>
        <v>8012.2499999999927</v>
      </c>
    </row>
    <row r="194" spans="2:11" ht="18.75" x14ac:dyDescent="0.3">
      <c r="B194" s="2"/>
      <c r="C194" s="31"/>
      <c r="D194" s="4"/>
      <c r="E194" s="4"/>
      <c r="F194" s="26"/>
      <c r="G194" s="18"/>
      <c r="J194" s="13">
        <f t="shared" si="0"/>
        <v>0</v>
      </c>
      <c r="K194" s="131">
        <f t="shared" si="5"/>
        <v>8012.2499999999927</v>
      </c>
    </row>
    <row r="195" spans="2:11" ht="27" x14ac:dyDescent="0.3">
      <c r="B195" s="2">
        <v>42181</v>
      </c>
      <c r="C195" s="78" t="s">
        <v>343</v>
      </c>
      <c r="D195" s="4"/>
      <c r="E195" s="4" t="s">
        <v>344</v>
      </c>
      <c r="F195" s="26">
        <v>467700</v>
      </c>
      <c r="G195" s="18">
        <v>1159144</v>
      </c>
      <c r="H195" s="11">
        <v>29320.2</v>
      </c>
      <c r="I195" s="11">
        <v>30000</v>
      </c>
      <c r="J195" s="13">
        <f t="shared" si="0"/>
        <v>679.79999999999927</v>
      </c>
      <c r="K195" s="131">
        <f t="shared" si="5"/>
        <v>8692.049999999992</v>
      </c>
    </row>
    <row r="196" spans="2:11" ht="18.75" x14ac:dyDescent="0.3">
      <c r="B196" s="2"/>
      <c r="C196" s="56"/>
      <c r="D196" s="4"/>
      <c r="E196" s="4"/>
      <c r="F196" s="26"/>
      <c r="G196" s="18"/>
      <c r="J196" s="13">
        <f t="shared" si="0"/>
        <v>0</v>
      </c>
      <c r="K196" s="131">
        <f t="shared" si="5"/>
        <v>8692.049999999992</v>
      </c>
    </row>
    <row r="197" spans="2:11" ht="27" x14ac:dyDescent="0.3">
      <c r="B197" s="2">
        <v>42181</v>
      </c>
      <c r="C197" s="78" t="s">
        <v>371</v>
      </c>
      <c r="D197" s="4"/>
      <c r="E197" s="4" t="s">
        <v>372</v>
      </c>
      <c r="F197" s="26">
        <v>467700</v>
      </c>
      <c r="G197" s="18">
        <v>1159322</v>
      </c>
      <c r="H197" s="157">
        <v>29348.95</v>
      </c>
      <c r="I197" s="11">
        <v>30000</v>
      </c>
      <c r="J197" s="13">
        <f t="shared" si="0"/>
        <v>651.04999999999927</v>
      </c>
      <c r="K197" s="131">
        <f t="shared" si="5"/>
        <v>9343.0999999999913</v>
      </c>
    </row>
    <row r="198" spans="2:11" ht="18.75" x14ac:dyDescent="0.3">
      <c r="B198" s="2"/>
      <c r="C198" s="56"/>
      <c r="D198" s="4"/>
      <c r="E198" s="4"/>
      <c r="F198" s="26"/>
      <c r="G198" s="18"/>
      <c r="J198" s="13">
        <f t="shared" si="0"/>
        <v>0</v>
      </c>
      <c r="K198" s="131">
        <f t="shared" ref="K198:K261" si="7">K197+J198</f>
        <v>9343.0999999999913</v>
      </c>
    </row>
    <row r="199" spans="2:11" ht="27" x14ac:dyDescent="0.3">
      <c r="B199" s="2">
        <v>42184</v>
      </c>
      <c r="C199" s="78" t="s">
        <v>373</v>
      </c>
      <c r="D199" s="4"/>
      <c r="E199" s="4" t="s">
        <v>374</v>
      </c>
      <c r="F199" s="26">
        <v>454720</v>
      </c>
      <c r="G199" s="18">
        <v>1159323</v>
      </c>
      <c r="H199" s="11">
        <v>28366.97</v>
      </c>
      <c r="I199" s="11">
        <v>29000</v>
      </c>
      <c r="J199" s="13">
        <f t="shared" si="0"/>
        <v>633.02999999999884</v>
      </c>
      <c r="K199" s="131">
        <f t="shared" si="7"/>
        <v>9976.1299999999901</v>
      </c>
    </row>
    <row r="200" spans="2:11" ht="18.75" x14ac:dyDescent="0.3">
      <c r="B200" s="2"/>
      <c r="C200" s="56"/>
      <c r="D200" s="4"/>
      <c r="E200" s="4"/>
      <c r="F200" s="26"/>
      <c r="G200" s="18"/>
      <c r="J200" s="13">
        <f t="shared" si="0"/>
        <v>0</v>
      </c>
      <c r="K200" s="131">
        <f t="shared" si="7"/>
        <v>9976.1299999999901</v>
      </c>
    </row>
    <row r="201" spans="2:11" ht="27" x14ac:dyDescent="0.3">
      <c r="B201" s="2">
        <v>42184</v>
      </c>
      <c r="C201" s="78" t="s">
        <v>375</v>
      </c>
      <c r="D201" s="4"/>
      <c r="E201" s="4" t="s">
        <v>376</v>
      </c>
      <c r="F201" s="26">
        <v>454720</v>
      </c>
      <c r="G201" s="18">
        <v>1159324</v>
      </c>
      <c r="H201" s="11">
        <v>29360.49</v>
      </c>
      <c r="I201" s="11">
        <v>29000</v>
      </c>
      <c r="J201" s="13">
        <f t="shared" si="0"/>
        <v>-360.4900000000016</v>
      </c>
      <c r="K201" s="131">
        <f t="shared" si="7"/>
        <v>9615.6399999999885</v>
      </c>
    </row>
    <row r="202" spans="2:11" ht="18.75" x14ac:dyDescent="0.3">
      <c r="B202" s="2"/>
      <c r="C202" s="56" t="s">
        <v>379</v>
      </c>
      <c r="D202" s="4"/>
      <c r="E202" s="4"/>
      <c r="F202" s="26"/>
      <c r="G202" s="18"/>
      <c r="J202" s="13">
        <f t="shared" si="0"/>
        <v>0</v>
      </c>
      <c r="K202" s="131">
        <f t="shared" si="7"/>
        <v>9615.6399999999885</v>
      </c>
    </row>
    <row r="203" spans="2:11" ht="27" x14ac:dyDescent="0.3">
      <c r="B203" s="2">
        <v>42188</v>
      </c>
      <c r="C203" s="77" t="s">
        <v>380</v>
      </c>
      <c r="D203" s="4"/>
      <c r="E203" s="4" t="s">
        <v>381</v>
      </c>
      <c r="F203" s="26">
        <v>439880</v>
      </c>
      <c r="G203" s="18">
        <v>1160983</v>
      </c>
      <c r="H203" s="11">
        <v>28303.64</v>
      </c>
      <c r="I203" s="11">
        <v>28000</v>
      </c>
      <c r="J203" s="13">
        <f t="shared" si="0"/>
        <v>-303.63999999999942</v>
      </c>
      <c r="K203" s="131">
        <f t="shared" si="7"/>
        <v>9311.9999999999891</v>
      </c>
    </row>
    <row r="204" spans="2:11" ht="18.75" x14ac:dyDescent="0.3">
      <c r="B204" s="2"/>
      <c r="C204" s="56" t="s">
        <v>379</v>
      </c>
      <c r="D204" s="4"/>
      <c r="E204" s="4"/>
      <c r="F204" s="26"/>
      <c r="G204" s="18"/>
      <c r="J204" s="13">
        <f t="shared" si="0"/>
        <v>0</v>
      </c>
      <c r="K204" s="131">
        <f t="shared" si="7"/>
        <v>9311.9999999999891</v>
      </c>
    </row>
    <row r="205" spans="2:11" ht="27" x14ac:dyDescent="0.3">
      <c r="B205" s="2">
        <v>42188</v>
      </c>
      <c r="C205" s="77" t="s">
        <v>377</v>
      </c>
      <c r="D205" s="4"/>
      <c r="E205" s="4" t="s">
        <v>378</v>
      </c>
      <c r="F205" s="26">
        <v>439880</v>
      </c>
      <c r="G205" s="18">
        <v>1160984</v>
      </c>
      <c r="H205" s="11">
        <v>27455.58</v>
      </c>
      <c r="I205" s="11">
        <v>28000</v>
      </c>
      <c r="J205" s="13">
        <f t="shared" si="0"/>
        <v>544.41999999999825</v>
      </c>
      <c r="K205" s="131">
        <f t="shared" si="7"/>
        <v>9856.4199999999873</v>
      </c>
    </row>
    <row r="206" spans="2:11" ht="18.75" x14ac:dyDescent="0.3">
      <c r="B206" s="2"/>
      <c r="C206" s="56"/>
      <c r="D206" s="4"/>
      <c r="E206" s="4"/>
      <c r="F206" s="26"/>
      <c r="G206" s="18"/>
      <c r="J206" s="13">
        <f t="shared" si="0"/>
        <v>0</v>
      </c>
      <c r="K206" s="131">
        <f t="shared" si="7"/>
        <v>9856.4199999999873</v>
      </c>
    </row>
    <row r="207" spans="2:11" ht="27" x14ac:dyDescent="0.3">
      <c r="B207" s="2">
        <v>42191</v>
      </c>
      <c r="C207" s="77" t="s">
        <v>382</v>
      </c>
      <c r="D207" s="4"/>
      <c r="E207" s="4" t="s">
        <v>383</v>
      </c>
      <c r="F207" s="26">
        <v>444500</v>
      </c>
      <c r="G207" s="18">
        <v>1161476</v>
      </c>
      <c r="H207" s="11">
        <v>27227.86</v>
      </c>
      <c r="I207" s="11">
        <v>28000</v>
      </c>
      <c r="J207" s="13">
        <f t="shared" si="0"/>
        <v>772.13999999999942</v>
      </c>
      <c r="K207" s="131">
        <f t="shared" si="7"/>
        <v>10628.559999999987</v>
      </c>
    </row>
    <row r="208" spans="2:11" ht="18.75" x14ac:dyDescent="0.3">
      <c r="B208" s="2"/>
      <c r="C208" s="56"/>
      <c r="D208" s="4"/>
      <c r="E208" s="4"/>
      <c r="F208" s="26"/>
      <c r="G208" s="18"/>
      <c r="J208" s="13">
        <f t="shared" si="0"/>
        <v>0</v>
      </c>
      <c r="K208" s="131">
        <f t="shared" si="7"/>
        <v>10628.559999999987</v>
      </c>
    </row>
    <row r="209" spans="2:11" ht="27" x14ac:dyDescent="0.3">
      <c r="B209" s="2">
        <v>42191</v>
      </c>
      <c r="C209" s="77" t="s">
        <v>384</v>
      </c>
      <c r="D209" s="4"/>
      <c r="E209" s="4" t="s">
        <v>385</v>
      </c>
      <c r="F209" s="26">
        <v>444500</v>
      </c>
      <c r="G209" s="18">
        <v>1161477</v>
      </c>
      <c r="H209" s="11">
        <v>27015.35</v>
      </c>
      <c r="I209" s="11">
        <v>28000</v>
      </c>
      <c r="J209" s="13">
        <f t="shared" si="0"/>
        <v>984.65000000000146</v>
      </c>
      <c r="K209" s="131">
        <f t="shared" si="7"/>
        <v>11613.209999999988</v>
      </c>
    </row>
    <row r="210" spans="2:11" ht="18.75" x14ac:dyDescent="0.3">
      <c r="B210" s="2"/>
      <c r="C210" s="56"/>
      <c r="D210" s="4"/>
      <c r="E210" s="4"/>
      <c r="F210" s="26"/>
      <c r="G210" s="18"/>
      <c r="J210" s="13">
        <f t="shared" si="0"/>
        <v>0</v>
      </c>
      <c r="K210" s="131">
        <f t="shared" si="7"/>
        <v>11613.209999999988</v>
      </c>
    </row>
    <row r="211" spans="2:11" ht="27" x14ac:dyDescent="0.3">
      <c r="B211" s="2">
        <v>42195</v>
      </c>
      <c r="C211" s="77" t="s">
        <v>386</v>
      </c>
      <c r="D211" s="4"/>
      <c r="E211" s="4" t="s">
        <v>387</v>
      </c>
      <c r="F211" s="26">
        <v>377520</v>
      </c>
      <c r="G211" s="18">
        <v>1163041</v>
      </c>
      <c r="H211" s="11">
        <v>27614.49</v>
      </c>
      <c r="I211" s="11">
        <v>24000</v>
      </c>
      <c r="J211" s="13">
        <f t="shared" si="0"/>
        <v>-3614.4900000000016</v>
      </c>
      <c r="K211" s="131">
        <f t="shared" si="7"/>
        <v>7998.7199999999866</v>
      </c>
    </row>
    <row r="212" spans="2:11" ht="18.75" x14ac:dyDescent="0.3">
      <c r="B212" s="2"/>
      <c r="C212" s="56"/>
      <c r="D212" s="4"/>
      <c r="E212" s="4"/>
      <c r="F212" s="26"/>
      <c r="G212" s="18"/>
      <c r="J212" s="13">
        <f t="shared" si="0"/>
        <v>0</v>
      </c>
      <c r="K212" s="131">
        <f t="shared" si="7"/>
        <v>7998.7199999999866</v>
      </c>
    </row>
    <row r="213" spans="2:11" ht="27" x14ac:dyDescent="0.3">
      <c r="B213" s="2">
        <v>42195</v>
      </c>
      <c r="C213" s="77" t="s">
        <v>388</v>
      </c>
      <c r="D213" s="4"/>
      <c r="E213" s="4" t="s">
        <v>389</v>
      </c>
      <c r="F213" s="26">
        <v>377520</v>
      </c>
      <c r="G213" s="18">
        <v>1163327</v>
      </c>
      <c r="H213" s="11">
        <v>27161.7</v>
      </c>
      <c r="I213" s="11">
        <v>24000</v>
      </c>
      <c r="J213" s="13">
        <f t="shared" si="0"/>
        <v>-3161.7000000000007</v>
      </c>
      <c r="K213" s="131">
        <f t="shared" si="7"/>
        <v>4837.0199999999859</v>
      </c>
    </row>
    <row r="214" spans="2:11" ht="18.75" x14ac:dyDescent="0.3">
      <c r="B214" s="2"/>
      <c r="C214" s="56"/>
      <c r="D214" s="4"/>
      <c r="E214" s="4"/>
      <c r="F214" s="26"/>
      <c r="G214" s="18"/>
      <c r="J214" s="13">
        <f t="shared" si="0"/>
        <v>0</v>
      </c>
      <c r="K214" s="131">
        <f t="shared" si="7"/>
        <v>4837.0199999999859</v>
      </c>
    </row>
    <row r="215" spans="2:11" ht="27" x14ac:dyDescent="0.3">
      <c r="B215" s="2">
        <v>42198</v>
      </c>
      <c r="C215" s="77" t="s">
        <v>390</v>
      </c>
      <c r="D215" s="4"/>
      <c r="E215" s="4" t="s">
        <v>391</v>
      </c>
      <c r="F215" s="26">
        <v>441420</v>
      </c>
      <c r="G215" s="18">
        <v>1163609</v>
      </c>
      <c r="H215" s="11">
        <v>27123.94</v>
      </c>
      <c r="I215" s="11">
        <v>28000</v>
      </c>
      <c r="J215" s="13">
        <f t="shared" si="0"/>
        <v>876.06000000000131</v>
      </c>
      <c r="K215" s="131">
        <f t="shared" si="7"/>
        <v>5713.0799999999872</v>
      </c>
    </row>
    <row r="216" spans="2:11" ht="18.75" x14ac:dyDescent="0.3">
      <c r="B216" s="2"/>
      <c r="C216" s="56"/>
      <c r="D216" s="4"/>
      <c r="E216" s="4"/>
      <c r="F216" s="26"/>
      <c r="G216" s="18"/>
      <c r="J216" s="13">
        <f t="shared" si="0"/>
        <v>0</v>
      </c>
      <c r="K216" s="131">
        <f t="shared" si="7"/>
        <v>5713.0799999999872</v>
      </c>
    </row>
    <row r="217" spans="2:11" ht="27" x14ac:dyDescent="0.3">
      <c r="B217" s="2">
        <v>42198</v>
      </c>
      <c r="C217" s="77" t="s">
        <v>392</v>
      </c>
      <c r="D217" s="4"/>
      <c r="E217" s="4" t="s">
        <v>393</v>
      </c>
      <c r="F217" s="26">
        <v>441420</v>
      </c>
      <c r="G217" s="18">
        <v>1163610</v>
      </c>
      <c r="H217" s="11">
        <v>27210.09</v>
      </c>
      <c r="I217" s="11">
        <v>28000</v>
      </c>
      <c r="J217" s="13">
        <f t="shared" si="0"/>
        <v>789.90999999999985</v>
      </c>
      <c r="K217" s="131">
        <f t="shared" si="7"/>
        <v>6502.989999999987</v>
      </c>
    </row>
    <row r="218" spans="2:11" ht="18.75" x14ac:dyDescent="0.3">
      <c r="B218" s="2"/>
      <c r="C218" s="56"/>
      <c r="D218" s="4"/>
      <c r="E218" s="4"/>
      <c r="F218" s="26"/>
      <c r="G218" s="18"/>
      <c r="J218" s="13">
        <f t="shared" si="0"/>
        <v>0</v>
      </c>
      <c r="K218" s="131">
        <f t="shared" si="7"/>
        <v>6502.989999999987</v>
      </c>
    </row>
    <row r="219" spans="2:11" ht="27" x14ac:dyDescent="0.3">
      <c r="B219" s="2">
        <v>42202</v>
      </c>
      <c r="C219" s="77" t="s">
        <v>394</v>
      </c>
      <c r="D219" s="4"/>
      <c r="E219" s="4" t="s">
        <v>395</v>
      </c>
      <c r="F219" s="26">
        <v>446320</v>
      </c>
      <c r="G219" s="18">
        <v>1165121</v>
      </c>
      <c r="H219" s="11">
        <v>28702.51</v>
      </c>
      <c r="I219" s="11">
        <v>28000</v>
      </c>
      <c r="J219" s="13">
        <f t="shared" si="0"/>
        <v>-702.5099999999984</v>
      </c>
      <c r="K219" s="131">
        <f t="shared" si="7"/>
        <v>5800.4799999999886</v>
      </c>
    </row>
    <row r="220" spans="2:11" ht="18.75" x14ac:dyDescent="0.3">
      <c r="B220" s="2"/>
      <c r="C220" s="56"/>
      <c r="D220" s="4"/>
      <c r="E220" s="4"/>
      <c r="F220" s="26"/>
      <c r="G220" s="18"/>
      <c r="J220" s="13">
        <f t="shared" si="0"/>
        <v>0</v>
      </c>
      <c r="K220" s="131">
        <f t="shared" si="7"/>
        <v>5800.4799999999886</v>
      </c>
    </row>
    <row r="221" spans="2:11" ht="27" x14ac:dyDescent="0.3">
      <c r="B221" s="2">
        <v>42202</v>
      </c>
      <c r="C221" s="77" t="s">
        <v>396</v>
      </c>
      <c r="D221" s="4"/>
      <c r="E221" s="4" t="s">
        <v>397</v>
      </c>
      <c r="F221" s="26">
        <v>446320</v>
      </c>
      <c r="G221" s="18">
        <v>1165218</v>
      </c>
      <c r="H221" s="11">
        <v>28787.39</v>
      </c>
      <c r="I221" s="11">
        <v>28000</v>
      </c>
      <c r="J221" s="13">
        <f t="shared" si="0"/>
        <v>-787.38999999999942</v>
      </c>
      <c r="K221" s="131">
        <f t="shared" si="7"/>
        <v>5013.0899999999892</v>
      </c>
    </row>
    <row r="222" spans="2:11" ht="18.75" x14ac:dyDescent="0.3">
      <c r="B222" s="2"/>
      <c r="C222" s="56"/>
      <c r="D222" s="4"/>
      <c r="E222" s="4"/>
      <c r="F222" s="26"/>
      <c r="G222" s="18"/>
      <c r="J222" s="13">
        <f t="shared" si="0"/>
        <v>0</v>
      </c>
      <c r="K222" s="131">
        <f t="shared" si="7"/>
        <v>5013.0899999999892</v>
      </c>
    </row>
    <row r="223" spans="2:11" ht="27" x14ac:dyDescent="0.3">
      <c r="B223" s="2">
        <v>42205</v>
      </c>
      <c r="C223" s="77" t="s">
        <v>398</v>
      </c>
      <c r="D223" s="4"/>
      <c r="E223" s="4" t="s">
        <v>399</v>
      </c>
      <c r="F223" s="26">
        <v>801900</v>
      </c>
      <c r="G223" s="18">
        <v>1165331</v>
      </c>
      <c r="H223" s="11">
        <v>46260.66</v>
      </c>
      <c r="I223" s="11">
        <v>50000</v>
      </c>
      <c r="J223" s="13">
        <f t="shared" si="0"/>
        <v>3739.3399999999965</v>
      </c>
      <c r="K223" s="131">
        <f t="shared" si="7"/>
        <v>8752.4299999999857</v>
      </c>
    </row>
    <row r="224" spans="2:11" ht="18.75" x14ac:dyDescent="0.3">
      <c r="B224" s="2"/>
      <c r="C224" s="56"/>
      <c r="D224" s="4"/>
      <c r="E224" s="4"/>
      <c r="F224" s="26"/>
      <c r="G224" s="18"/>
      <c r="J224" s="13">
        <f t="shared" si="0"/>
        <v>0</v>
      </c>
      <c r="K224" s="131">
        <f t="shared" si="7"/>
        <v>8752.4299999999857</v>
      </c>
    </row>
    <row r="225" spans="2:11" ht="27" x14ac:dyDescent="0.3">
      <c r="B225" s="2">
        <v>42205</v>
      </c>
      <c r="C225" s="77" t="s">
        <v>400</v>
      </c>
      <c r="D225" s="4"/>
      <c r="E225" s="4" t="s">
        <v>401</v>
      </c>
      <c r="F225" s="26">
        <v>449064</v>
      </c>
      <c r="G225" s="18">
        <v>1165640</v>
      </c>
      <c r="H225" s="11">
        <v>29993.27</v>
      </c>
      <c r="I225" s="11">
        <v>28000</v>
      </c>
      <c r="J225" s="13">
        <f t="shared" si="0"/>
        <v>-1993.2700000000004</v>
      </c>
      <c r="K225" s="131">
        <f t="shared" si="7"/>
        <v>6759.1599999999853</v>
      </c>
    </row>
    <row r="226" spans="2:11" ht="18.75" x14ac:dyDescent="0.3">
      <c r="B226" s="2"/>
      <c r="C226" s="56"/>
      <c r="D226" s="4"/>
      <c r="E226" s="4"/>
      <c r="F226" s="26"/>
      <c r="G226" s="18"/>
      <c r="J226" s="13">
        <f t="shared" si="0"/>
        <v>0</v>
      </c>
      <c r="K226" s="131">
        <f t="shared" si="7"/>
        <v>6759.1599999999853</v>
      </c>
    </row>
    <row r="227" spans="2:11" ht="27" x14ac:dyDescent="0.3">
      <c r="B227" s="2">
        <v>42205</v>
      </c>
      <c r="C227" s="77" t="s">
        <v>402</v>
      </c>
      <c r="D227" s="4"/>
      <c r="E227" s="4" t="s">
        <v>403</v>
      </c>
      <c r="F227" s="26">
        <v>449064</v>
      </c>
      <c r="G227" s="18">
        <v>1165449</v>
      </c>
      <c r="H227" s="11">
        <v>29701.68</v>
      </c>
      <c r="I227" s="11">
        <v>28000</v>
      </c>
      <c r="J227" s="13">
        <f t="shared" si="0"/>
        <v>-1701.6800000000003</v>
      </c>
      <c r="K227" s="131">
        <f t="shared" si="7"/>
        <v>5057.479999999985</v>
      </c>
    </row>
    <row r="228" spans="2:11" ht="18.75" x14ac:dyDescent="0.3">
      <c r="B228" s="2"/>
      <c r="C228" s="56"/>
      <c r="D228" s="4"/>
      <c r="E228" s="4"/>
      <c r="F228" s="26"/>
      <c r="G228" s="18"/>
      <c r="J228" s="13">
        <f t="shared" si="0"/>
        <v>0</v>
      </c>
      <c r="K228" s="131">
        <f t="shared" si="7"/>
        <v>5057.479999999985</v>
      </c>
    </row>
    <row r="229" spans="2:11" ht="27" x14ac:dyDescent="0.3">
      <c r="B229" s="2">
        <v>42209</v>
      </c>
      <c r="C229" s="77" t="s">
        <v>404</v>
      </c>
      <c r="D229" s="4"/>
      <c r="E229" s="4" t="s">
        <v>405</v>
      </c>
      <c r="F229" s="26">
        <v>456092</v>
      </c>
      <c r="G229" s="18">
        <v>1167080</v>
      </c>
      <c r="H229" s="11">
        <v>30300.48</v>
      </c>
      <c r="I229" s="11">
        <v>28000</v>
      </c>
      <c r="J229" s="13">
        <f t="shared" si="0"/>
        <v>-2300.4799999999996</v>
      </c>
      <c r="K229" s="131">
        <f t="shared" si="7"/>
        <v>2756.9999999999854</v>
      </c>
    </row>
    <row r="230" spans="2:11" ht="18.75" x14ac:dyDescent="0.3">
      <c r="B230" s="2"/>
      <c r="C230" s="56"/>
      <c r="D230" s="4"/>
      <c r="E230" s="4"/>
      <c r="F230" s="26"/>
      <c r="G230" s="18"/>
      <c r="J230" s="13">
        <f t="shared" si="0"/>
        <v>0</v>
      </c>
      <c r="K230" s="131">
        <f t="shared" si="7"/>
        <v>2756.9999999999854</v>
      </c>
    </row>
    <row r="231" spans="2:11" ht="27" x14ac:dyDescent="0.3">
      <c r="B231" s="2">
        <v>42209</v>
      </c>
      <c r="C231" s="77" t="s">
        <v>404</v>
      </c>
      <c r="D231" s="4"/>
      <c r="E231" s="4" t="s">
        <v>406</v>
      </c>
      <c r="F231" s="26">
        <v>456092</v>
      </c>
      <c r="G231" s="18">
        <v>1167361</v>
      </c>
      <c r="H231" s="11">
        <v>30211.18</v>
      </c>
      <c r="I231" s="11">
        <v>28000</v>
      </c>
      <c r="J231" s="13">
        <f t="shared" si="0"/>
        <v>-2211.1800000000003</v>
      </c>
      <c r="K231" s="131">
        <f t="shared" si="7"/>
        <v>545.81999999998516</v>
      </c>
    </row>
    <row r="232" spans="2:11" ht="18.75" x14ac:dyDescent="0.3">
      <c r="B232" s="2"/>
      <c r="C232" s="56"/>
      <c r="D232" s="4"/>
      <c r="E232" s="4"/>
      <c r="F232" s="26"/>
      <c r="G232" s="18"/>
      <c r="J232" s="13">
        <f t="shared" si="0"/>
        <v>0</v>
      </c>
      <c r="K232" s="131">
        <f t="shared" si="7"/>
        <v>545.81999999998516</v>
      </c>
    </row>
    <row r="233" spans="2:11" ht="27" x14ac:dyDescent="0.3">
      <c r="B233" s="2">
        <v>42213</v>
      </c>
      <c r="C233" s="77" t="s">
        <v>407</v>
      </c>
      <c r="D233" s="4"/>
      <c r="E233" s="4" t="s">
        <v>408</v>
      </c>
      <c r="F233" s="26">
        <v>456680</v>
      </c>
      <c r="G233" s="18">
        <v>1167576</v>
      </c>
      <c r="H233" s="11">
        <v>30956.79</v>
      </c>
      <c r="I233" s="11">
        <v>28000</v>
      </c>
      <c r="J233" s="13">
        <f t="shared" si="0"/>
        <v>-2956.7900000000009</v>
      </c>
      <c r="K233" s="131">
        <f t="shared" si="7"/>
        <v>-2410.9700000000157</v>
      </c>
    </row>
    <row r="234" spans="2:11" ht="18.75" x14ac:dyDescent="0.3">
      <c r="B234" s="2"/>
      <c r="C234" s="56"/>
      <c r="D234" s="4"/>
      <c r="E234" s="4"/>
      <c r="F234" s="26"/>
      <c r="G234" s="18"/>
      <c r="J234" s="13">
        <f t="shared" si="0"/>
        <v>0</v>
      </c>
      <c r="K234" s="131">
        <f t="shared" si="7"/>
        <v>-2410.9700000000157</v>
      </c>
    </row>
    <row r="235" spans="2:11" ht="27" x14ac:dyDescent="0.3">
      <c r="B235" s="2">
        <v>42213</v>
      </c>
      <c r="C235" s="77" t="s">
        <v>410</v>
      </c>
      <c r="D235" s="4"/>
      <c r="E235" s="4" t="s">
        <v>409</v>
      </c>
      <c r="F235" s="26">
        <v>456680</v>
      </c>
      <c r="G235" s="18">
        <v>1167577</v>
      </c>
      <c r="H235" s="11">
        <v>31037.88</v>
      </c>
      <c r="I235" s="11">
        <v>28000</v>
      </c>
      <c r="J235" s="13">
        <f t="shared" si="0"/>
        <v>-3037.880000000001</v>
      </c>
      <c r="K235" s="131">
        <f t="shared" si="7"/>
        <v>-5448.8500000000167</v>
      </c>
    </row>
    <row r="236" spans="2:11" ht="18.75" x14ac:dyDescent="0.3">
      <c r="B236" s="2"/>
      <c r="C236" s="56"/>
      <c r="D236" s="4"/>
      <c r="E236" s="4"/>
      <c r="F236" s="26"/>
      <c r="G236" s="18"/>
      <c r="J236" s="13">
        <f t="shared" si="0"/>
        <v>0</v>
      </c>
      <c r="K236" s="131">
        <f t="shared" si="7"/>
        <v>-5448.8500000000167</v>
      </c>
    </row>
    <row r="237" spans="2:11" ht="27" x14ac:dyDescent="0.3">
      <c r="B237" s="2">
        <v>42216</v>
      </c>
      <c r="C237" s="77" t="s">
        <v>411</v>
      </c>
      <c r="D237" s="4"/>
      <c r="E237" s="4" t="s">
        <v>412</v>
      </c>
      <c r="F237" s="26">
        <v>456092</v>
      </c>
      <c r="G237" s="18">
        <v>1168988</v>
      </c>
      <c r="H237" s="11">
        <v>32107.21</v>
      </c>
      <c r="I237" s="11">
        <v>28000</v>
      </c>
      <c r="J237" s="13">
        <f t="shared" si="0"/>
        <v>-4107.2099999999991</v>
      </c>
      <c r="K237" s="131">
        <f t="shared" si="7"/>
        <v>-9556.0600000000159</v>
      </c>
    </row>
    <row r="238" spans="2:11" ht="18.75" x14ac:dyDescent="0.3">
      <c r="B238" s="2"/>
      <c r="C238" s="56"/>
      <c r="D238" s="4"/>
      <c r="E238" s="4"/>
      <c r="F238" s="26"/>
      <c r="G238" s="18"/>
      <c r="J238" s="13">
        <f t="shared" si="0"/>
        <v>0</v>
      </c>
      <c r="K238" s="131">
        <f t="shared" si="7"/>
        <v>-9556.0600000000159</v>
      </c>
    </row>
    <row r="239" spans="2:11" ht="27" x14ac:dyDescent="0.3">
      <c r="B239" s="2">
        <v>42216</v>
      </c>
      <c r="C239" s="77" t="s">
        <v>413</v>
      </c>
      <c r="D239" s="4"/>
      <c r="E239" s="4" t="s">
        <v>414</v>
      </c>
      <c r="F239" s="26">
        <v>456092</v>
      </c>
      <c r="G239" s="18">
        <v>1168989</v>
      </c>
      <c r="H239" s="11">
        <v>32278.83</v>
      </c>
      <c r="I239" s="11">
        <v>28000</v>
      </c>
      <c r="J239" s="13">
        <f t="shared" si="0"/>
        <v>-4278.8300000000017</v>
      </c>
      <c r="K239" s="131">
        <f t="shared" si="7"/>
        <v>-13834.890000000018</v>
      </c>
    </row>
    <row r="240" spans="2:11" ht="18.75" x14ac:dyDescent="0.3">
      <c r="B240" s="2"/>
      <c r="C240" s="56"/>
      <c r="D240" s="4"/>
      <c r="E240" s="4"/>
      <c r="F240" s="26"/>
      <c r="G240" s="18"/>
      <c r="J240" s="13">
        <f t="shared" si="0"/>
        <v>0</v>
      </c>
      <c r="K240" s="131">
        <f t="shared" si="7"/>
        <v>-13834.890000000018</v>
      </c>
    </row>
    <row r="241" spans="2:11" ht="27" x14ac:dyDescent="0.3">
      <c r="B241" s="2">
        <v>42219</v>
      </c>
      <c r="C241" s="79" t="s">
        <v>417</v>
      </c>
      <c r="D241" s="4"/>
      <c r="E241" s="4" t="s">
        <v>416</v>
      </c>
      <c r="F241" s="26">
        <v>451724</v>
      </c>
      <c r="G241" s="18">
        <v>1169570</v>
      </c>
      <c r="H241" s="11">
        <v>33110.32</v>
      </c>
      <c r="I241" s="11">
        <v>28000</v>
      </c>
      <c r="J241" s="13">
        <f t="shared" si="0"/>
        <v>-5110.32</v>
      </c>
      <c r="K241" s="131">
        <f t="shared" si="7"/>
        <v>-18945.210000000017</v>
      </c>
    </row>
    <row r="242" spans="2:11" ht="18.75" x14ac:dyDescent="0.3">
      <c r="B242" s="2"/>
      <c r="C242" s="56"/>
      <c r="D242" s="4"/>
      <c r="E242" s="4"/>
      <c r="F242" s="26"/>
      <c r="G242" s="18"/>
      <c r="J242" s="13">
        <f t="shared" si="0"/>
        <v>0</v>
      </c>
      <c r="K242" s="131">
        <f t="shared" si="7"/>
        <v>-18945.210000000017</v>
      </c>
    </row>
    <row r="243" spans="2:11" ht="27" x14ac:dyDescent="0.3">
      <c r="B243" s="2">
        <v>42219</v>
      </c>
      <c r="C243" s="79" t="s">
        <v>418</v>
      </c>
      <c r="D243" s="4"/>
      <c r="E243" s="4" t="s">
        <v>419</v>
      </c>
      <c r="F243" s="26">
        <v>451724</v>
      </c>
      <c r="G243" s="18">
        <v>1169571</v>
      </c>
      <c r="H243" s="11">
        <v>33281.22</v>
      </c>
      <c r="I243" s="11">
        <v>28000</v>
      </c>
      <c r="J243" s="13">
        <f t="shared" si="0"/>
        <v>-5281.2200000000012</v>
      </c>
      <c r="K243" s="131">
        <f t="shared" si="7"/>
        <v>-24226.430000000018</v>
      </c>
    </row>
    <row r="244" spans="2:11" ht="18.75" x14ac:dyDescent="0.3">
      <c r="B244" s="2"/>
      <c r="C244" s="56"/>
      <c r="D244" s="4"/>
      <c r="E244" s="4"/>
      <c r="F244" s="26"/>
      <c r="G244" s="18"/>
      <c r="J244" s="13">
        <f t="shared" si="0"/>
        <v>0</v>
      </c>
      <c r="K244" s="131">
        <f t="shared" si="7"/>
        <v>-24226.430000000018</v>
      </c>
    </row>
    <row r="245" spans="2:11" ht="27" x14ac:dyDescent="0.3">
      <c r="B245" s="2">
        <v>42222</v>
      </c>
      <c r="C245" s="79" t="s">
        <v>421</v>
      </c>
      <c r="D245" s="4"/>
      <c r="E245" s="4" t="s">
        <v>420</v>
      </c>
      <c r="F245" s="26">
        <v>655600</v>
      </c>
      <c r="G245" s="18">
        <v>1170987</v>
      </c>
      <c r="H245" s="11">
        <v>30993.599999999999</v>
      </c>
      <c r="I245" s="11">
        <v>40000</v>
      </c>
      <c r="J245" s="13">
        <f t="shared" si="0"/>
        <v>9006.4000000000015</v>
      </c>
      <c r="K245" s="131">
        <f t="shared" si="7"/>
        <v>-15220.030000000017</v>
      </c>
    </row>
    <row r="246" spans="2:11" ht="18.75" x14ac:dyDescent="0.3">
      <c r="B246" s="2"/>
      <c r="C246" s="56"/>
      <c r="D246" s="4"/>
      <c r="E246" s="4"/>
      <c r="F246" s="26"/>
      <c r="G246" s="18"/>
      <c r="J246" s="13">
        <f t="shared" si="0"/>
        <v>0</v>
      </c>
      <c r="K246" s="131">
        <f t="shared" si="7"/>
        <v>-15220.030000000017</v>
      </c>
    </row>
    <row r="247" spans="2:11" ht="27" x14ac:dyDescent="0.3">
      <c r="B247" s="2">
        <v>42223</v>
      </c>
      <c r="C247" s="79" t="s">
        <v>423</v>
      </c>
      <c r="D247" s="4"/>
      <c r="E247" s="4" t="s">
        <v>422</v>
      </c>
      <c r="F247" s="26">
        <v>651440</v>
      </c>
      <c r="G247" s="18">
        <v>1171172</v>
      </c>
      <c r="H247" s="11">
        <v>33049.07</v>
      </c>
      <c r="I247" s="11">
        <v>40000</v>
      </c>
      <c r="J247" s="13">
        <f t="shared" si="0"/>
        <v>6950.93</v>
      </c>
      <c r="K247" s="131">
        <f t="shared" si="7"/>
        <v>-8269.1000000000167</v>
      </c>
    </row>
    <row r="248" spans="2:11" ht="18.75" x14ac:dyDescent="0.3">
      <c r="B248" s="2"/>
      <c r="C248" s="56"/>
      <c r="D248" s="4"/>
      <c r="E248" s="4"/>
      <c r="F248" s="26"/>
      <c r="G248" s="18"/>
      <c r="J248" s="13">
        <f t="shared" si="0"/>
        <v>0</v>
      </c>
      <c r="K248" s="131">
        <f t="shared" si="7"/>
        <v>-8269.1000000000167</v>
      </c>
    </row>
    <row r="249" spans="2:11" ht="27" x14ac:dyDescent="0.3">
      <c r="B249" s="2">
        <v>42226</v>
      </c>
      <c r="C249" s="79" t="s">
        <v>425</v>
      </c>
      <c r="D249" s="4"/>
      <c r="E249" s="4" t="s">
        <v>424</v>
      </c>
      <c r="F249" s="26">
        <v>646600</v>
      </c>
      <c r="G249" s="18">
        <v>1170988</v>
      </c>
      <c r="H249" s="11">
        <v>32299.72</v>
      </c>
      <c r="I249" s="11">
        <v>40000</v>
      </c>
      <c r="J249" s="13">
        <f t="shared" si="0"/>
        <v>7700.2799999999988</v>
      </c>
      <c r="K249" s="131">
        <f t="shared" si="7"/>
        <v>-568.8200000000179</v>
      </c>
    </row>
    <row r="250" spans="2:11" ht="18.75" x14ac:dyDescent="0.3">
      <c r="B250" s="2"/>
      <c r="C250" s="56"/>
      <c r="D250" s="4"/>
      <c r="E250" s="4"/>
      <c r="F250" s="26"/>
      <c r="G250" s="18"/>
      <c r="J250" s="13">
        <f t="shared" si="0"/>
        <v>0</v>
      </c>
      <c r="K250" s="131">
        <f t="shared" si="7"/>
        <v>-568.8200000000179</v>
      </c>
    </row>
    <row r="251" spans="2:11" ht="27" x14ac:dyDescent="0.3">
      <c r="B251" s="2">
        <v>42226</v>
      </c>
      <c r="C251" s="79" t="s">
        <v>427</v>
      </c>
      <c r="D251" s="4"/>
      <c r="E251" s="4" t="s">
        <v>426</v>
      </c>
      <c r="F251" s="26">
        <v>646600</v>
      </c>
      <c r="G251" s="18">
        <v>1171546</v>
      </c>
      <c r="H251" s="11">
        <v>32970.589999999997</v>
      </c>
      <c r="I251" s="11">
        <v>40000</v>
      </c>
      <c r="J251" s="13">
        <f t="shared" si="0"/>
        <v>7029.4100000000035</v>
      </c>
      <c r="K251" s="131">
        <f t="shared" si="7"/>
        <v>6460.5899999999856</v>
      </c>
    </row>
    <row r="252" spans="2:11" ht="18.75" x14ac:dyDescent="0.3">
      <c r="B252" s="2"/>
      <c r="C252" s="56"/>
      <c r="D252" s="4"/>
      <c r="E252" s="4"/>
      <c r="F252" s="26"/>
      <c r="G252" s="18"/>
      <c r="J252" s="13">
        <f t="shared" si="0"/>
        <v>0</v>
      </c>
      <c r="K252" s="131">
        <f t="shared" si="7"/>
        <v>6460.5899999999856</v>
      </c>
    </row>
    <row r="253" spans="2:11" ht="27" x14ac:dyDescent="0.3">
      <c r="B253" s="2">
        <v>42230</v>
      </c>
      <c r="C253" s="79" t="s">
        <v>429</v>
      </c>
      <c r="D253" s="4"/>
      <c r="E253" s="4" t="s">
        <v>428</v>
      </c>
      <c r="F253" s="26">
        <v>541695</v>
      </c>
      <c r="G253" s="18">
        <v>1173001</v>
      </c>
      <c r="H253" s="11">
        <v>33263.03</v>
      </c>
      <c r="I253" s="11">
        <v>33000</v>
      </c>
      <c r="J253" s="13">
        <f t="shared" si="0"/>
        <v>-263.02999999999884</v>
      </c>
      <c r="K253" s="131">
        <f t="shared" si="7"/>
        <v>6197.5599999999868</v>
      </c>
    </row>
    <row r="254" spans="2:11" ht="18.75" x14ac:dyDescent="0.3">
      <c r="B254" s="2"/>
      <c r="C254" s="56"/>
      <c r="D254" s="4"/>
      <c r="E254" s="4"/>
      <c r="F254" s="26"/>
      <c r="G254" s="18"/>
      <c r="J254" s="13">
        <f t="shared" si="0"/>
        <v>0</v>
      </c>
      <c r="K254" s="131">
        <f t="shared" si="7"/>
        <v>6197.5599999999868</v>
      </c>
    </row>
    <row r="255" spans="2:11" ht="27" x14ac:dyDescent="0.3">
      <c r="B255" s="2">
        <v>42230</v>
      </c>
      <c r="C255" s="79" t="s">
        <v>431</v>
      </c>
      <c r="D255" s="4"/>
      <c r="E255" s="4" t="s">
        <v>430</v>
      </c>
      <c r="F255" s="26">
        <v>541695</v>
      </c>
      <c r="G255" s="18">
        <v>1172912</v>
      </c>
      <c r="H255" s="11">
        <v>32868.730000000003</v>
      </c>
      <c r="I255" s="11">
        <v>33000</v>
      </c>
      <c r="J255" s="13">
        <f t="shared" si="0"/>
        <v>131.2699999999968</v>
      </c>
      <c r="K255" s="131">
        <f t="shared" si="7"/>
        <v>6328.8299999999836</v>
      </c>
    </row>
    <row r="256" spans="2:11" ht="18.75" x14ac:dyDescent="0.3">
      <c r="B256" s="2"/>
      <c r="C256" s="56"/>
      <c r="D256" s="4"/>
      <c r="E256" s="4"/>
      <c r="F256" s="26"/>
      <c r="G256" s="18"/>
      <c r="J256" s="13">
        <f t="shared" si="0"/>
        <v>0</v>
      </c>
      <c r="K256" s="131">
        <f t="shared" si="7"/>
        <v>6328.8299999999836</v>
      </c>
    </row>
    <row r="257" spans="2:11" ht="27" x14ac:dyDescent="0.3">
      <c r="B257" s="2">
        <v>42233</v>
      </c>
      <c r="C257" s="79" t="s">
        <v>432</v>
      </c>
      <c r="D257" s="4"/>
      <c r="E257" s="4" t="s">
        <v>433</v>
      </c>
      <c r="F257" s="26">
        <v>575575</v>
      </c>
      <c r="G257" s="18">
        <v>1172913</v>
      </c>
      <c r="H257" s="11">
        <v>32883.370000000003</v>
      </c>
      <c r="I257" s="11">
        <v>35000</v>
      </c>
      <c r="J257" s="13">
        <f t="shared" si="0"/>
        <v>2116.6299999999974</v>
      </c>
      <c r="K257" s="131">
        <f t="shared" si="7"/>
        <v>8445.4599999999809</v>
      </c>
    </row>
    <row r="258" spans="2:11" ht="18.75" x14ac:dyDescent="0.3">
      <c r="B258" s="2"/>
      <c r="C258" s="56"/>
      <c r="D258" s="4"/>
      <c r="E258" s="4"/>
      <c r="F258" s="26"/>
      <c r="G258" s="18"/>
      <c r="J258" s="13">
        <f t="shared" si="0"/>
        <v>0</v>
      </c>
      <c r="K258" s="131">
        <f t="shared" si="7"/>
        <v>8445.4599999999809</v>
      </c>
    </row>
    <row r="259" spans="2:11" ht="27" x14ac:dyDescent="0.3">
      <c r="B259" s="2">
        <v>42233</v>
      </c>
      <c r="C259" s="79" t="s">
        <v>435</v>
      </c>
      <c r="D259" s="4"/>
      <c r="E259" s="4" t="s">
        <v>434</v>
      </c>
      <c r="F259" s="26">
        <v>575575</v>
      </c>
      <c r="G259" s="18">
        <v>1173399</v>
      </c>
      <c r="H259" s="11">
        <v>34134.239999999998</v>
      </c>
      <c r="I259" s="11">
        <v>35000</v>
      </c>
      <c r="J259" s="13">
        <f t="shared" si="0"/>
        <v>865.76000000000204</v>
      </c>
      <c r="K259" s="131">
        <f t="shared" si="7"/>
        <v>9311.219999999983</v>
      </c>
    </row>
    <row r="260" spans="2:11" ht="18.75" x14ac:dyDescent="0.3">
      <c r="B260" s="2"/>
      <c r="C260" s="56"/>
      <c r="D260" s="4"/>
      <c r="E260" s="4"/>
      <c r="F260" s="26"/>
      <c r="G260" s="18"/>
      <c r="J260" s="13">
        <f t="shared" si="0"/>
        <v>0</v>
      </c>
      <c r="K260" s="131">
        <f t="shared" si="7"/>
        <v>9311.219999999983</v>
      </c>
    </row>
    <row r="261" spans="2:11" ht="39.75" x14ac:dyDescent="0.3">
      <c r="B261" s="2">
        <v>42237</v>
      </c>
      <c r="C261" s="79" t="s">
        <v>436</v>
      </c>
      <c r="D261" s="4"/>
      <c r="E261" s="80" t="s">
        <v>437</v>
      </c>
      <c r="F261" s="26">
        <v>594265</v>
      </c>
      <c r="G261" s="18">
        <v>1174731</v>
      </c>
      <c r="H261" s="11">
        <v>34005.160000000003</v>
      </c>
      <c r="I261" s="11">
        <v>35000</v>
      </c>
      <c r="J261" s="13">
        <f t="shared" si="0"/>
        <v>994.83999999999651</v>
      </c>
      <c r="K261" s="131">
        <f t="shared" si="7"/>
        <v>10306.059999999979</v>
      </c>
    </row>
    <row r="262" spans="2:11" ht="18.75" x14ac:dyDescent="0.3">
      <c r="B262" s="2"/>
      <c r="C262" s="56"/>
      <c r="D262" s="4"/>
      <c r="E262" s="4"/>
      <c r="F262" s="26"/>
      <c r="G262" s="18"/>
      <c r="J262" s="13">
        <f t="shared" si="0"/>
        <v>0</v>
      </c>
      <c r="K262" s="131">
        <f t="shared" ref="K262:K325" si="8">K261+J262</f>
        <v>10306.059999999979</v>
      </c>
    </row>
    <row r="263" spans="2:11" ht="27" x14ac:dyDescent="0.3">
      <c r="B263" s="2">
        <v>42237</v>
      </c>
      <c r="C263" s="79" t="s">
        <v>438</v>
      </c>
      <c r="D263" s="4"/>
      <c r="E263" s="4" t="s">
        <v>439</v>
      </c>
      <c r="F263" s="26">
        <v>594265</v>
      </c>
      <c r="G263" s="18">
        <v>1175236</v>
      </c>
      <c r="H263" s="11">
        <v>34707.82</v>
      </c>
      <c r="I263" s="11">
        <v>35000</v>
      </c>
      <c r="J263" s="13">
        <f t="shared" si="0"/>
        <v>292.18000000000029</v>
      </c>
      <c r="K263" s="131">
        <f t="shared" si="8"/>
        <v>10598.23999999998</v>
      </c>
    </row>
    <row r="264" spans="2:11" ht="18.75" x14ac:dyDescent="0.3">
      <c r="B264" s="2"/>
      <c r="C264" s="56"/>
      <c r="D264" s="4"/>
      <c r="E264" s="4"/>
      <c r="F264" s="26"/>
      <c r="G264" s="18"/>
      <c r="J264" s="13">
        <f t="shared" si="0"/>
        <v>0</v>
      </c>
      <c r="K264" s="131">
        <f t="shared" si="8"/>
        <v>10598.23999999998</v>
      </c>
    </row>
    <row r="265" spans="2:11" ht="27" x14ac:dyDescent="0.3">
      <c r="B265" s="2">
        <v>42240</v>
      </c>
      <c r="C265" s="79" t="s">
        <v>440</v>
      </c>
      <c r="D265" s="4"/>
      <c r="E265" s="4" t="s">
        <v>441</v>
      </c>
      <c r="F265" s="26">
        <v>546880</v>
      </c>
      <c r="G265" s="18">
        <v>1175237</v>
      </c>
      <c r="H265" s="11">
        <v>34362.94</v>
      </c>
      <c r="I265" s="11">
        <v>32000</v>
      </c>
      <c r="J265" s="13">
        <f t="shared" si="0"/>
        <v>-2362.9400000000023</v>
      </c>
      <c r="K265" s="131">
        <f t="shared" si="8"/>
        <v>8235.2999999999774</v>
      </c>
    </row>
    <row r="266" spans="2:11" ht="18.75" x14ac:dyDescent="0.3">
      <c r="B266" s="2"/>
      <c r="C266" s="56"/>
      <c r="D266" s="4"/>
      <c r="E266" s="4"/>
      <c r="F266" s="26"/>
      <c r="G266" s="18"/>
      <c r="J266" s="13">
        <f t="shared" si="0"/>
        <v>0</v>
      </c>
      <c r="K266" s="131">
        <f t="shared" si="8"/>
        <v>8235.2999999999774</v>
      </c>
    </row>
    <row r="267" spans="2:11" ht="27" x14ac:dyDescent="0.3">
      <c r="B267" s="2">
        <v>42240</v>
      </c>
      <c r="C267" s="79" t="s">
        <v>443</v>
      </c>
      <c r="D267" s="4"/>
      <c r="E267" s="4" t="s">
        <v>442</v>
      </c>
      <c r="F267" s="26">
        <v>546880</v>
      </c>
      <c r="G267" s="18">
        <v>1175460</v>
      </c>
      <c r="H267" s="11">
        <v>34325.42</v>
      </c>
      <c r="I267" s="11">
        <v>32000</v>
      </c>
      <c r="J267" s="13">
        <f t="shared" si="0"/>
        <v>-2325.4199999999983</v>
      </c>
      <c r="K267" s="131">
        <f t="shared" si="8"/>
        <v>5909.8799999999792</v>
      </c>
    </row>
    <row r="268" spans="2:11" ht="18.75" x14ac:dyDescent="0.3">
      <c r="B268" s="2"/>
      <c r="C268" s="56"/>
      <c r="D268" s="4"/>
      <c r="E268" s="4"/>
      <c r="F268" s="26"/>
      <c r="G268" s="18"/>
      <c r="J268" s="13">
        <f t="shared" si="0"/>
        <v>0</v>
      </c>
      <c r="K268" s="131">
        <f t="shared" si="8"/>
        <v>5909.8799999999792</v>
      </c>
    </row>
    <row r="269" spans="2:11" ht="27" x14ac:dyDescent="0.3">
      <c r="B269" s="2">
        <v>42243</v>
      </c>
      <c r="C269" s="79" t="s">
        <v>444</v>
      </c>
      <c r="D269" s="4"/>
      <c r="E269" s="4" t="s">
        <v>445</v>
      </c>
      <c r="F269" s="26">
        <v>543520</v>
      </c>
      <c r="G269" s="18">
        <v>1177416</v>
      </c>
      <c r="H269" s="11">
        <v>33848.1</v>
      </c>
      <c r="I269" s="11">
        <v>32000</v>
      </c>
      <c r="J269" s="13">
        <f t="shared" si="0"/>
        <v>-1848.0999999999985</v>
      </c>
      <c r="K269" s="131">
        <f t="shared" si="8"/>
        <v>4061.7799999999806</v>
      </c>
    </row>
    <row r="270" spans="2:11" ht="18.75" x14ac:dyDescent="0.3">
      <c r="B270" s="2"/>
      <c r="C270" s="56"/>
      <c r="D270" s="4"/>
      <c r="E270" s="4"/>
      <c r="F270" s="26"/>
      <c r="G270" s="18"/>
      <c r="J270" s="13">
        <f t="shared" si="0"/>
        <v>0</v>
      </c>
      <c r="K270" s="131">
        <f t="shared" si="8"/>
        <v>4061.7799999999806</v>
      </c>
    </row>
    <row r="271" spans="2:11" ht="27" x14ac:dyDescent="0.3">
      <c r="B271" s="2">
        <v>42243</v>
      </c>
      <c r="C271" s="79" t="s">
        <v>447</v>
      </c>
      <c r="D271" s="4"/>
      <c r="E271" s="4" t="s">
        <v>446</v>
      </c>
      <c r="F271" s="26">
        <v>543520</v>
      </c>
      <c r="G271" s="18">
        <v>1177417</v>
      </c>
      <c r="H271" s="11">
        <v>33146.800000000003</v>
      </c>
      <c r="I271" s="11">
        <v>32000</v>
      </c>
      <c r="J271" s="13">
        <f t="shared" si="0"/>
        <v>-1146.8000000000029</v>
      </c>
      <c r="K271" s="131">
        <f t="shared" si="8"/>
        <v>2914.9799999999777</v>
      </c>
    </row>
    <row r="272" spans="2:11" ht="18.75" x14ac:dyDescent="0.3">
      <c r="B272" s="2"/>
      <c r="C272" s="56"/>
      <c r="D272" s="4"/>
      <c r="E272" s="4"/>
      <c r="F272" s="26"/>
      <c r="G272" s="18"/>
      <c r="J272" s="13">
        <f t="shared" si="0"/>
        <v>0</v>
      </c>
      <c r="K272" s="131">
        <f t="shared" si="8"/>
        <v>2914.9799999999777</v>
      </c>
    </row>
    <row r="273" spans="2:11" ht="27" x14ac:dyDescent="0.3">
      <c r="B273" s="2">
        <v>42247</v>
      </c>
      <c r="C273" s="79" t="s">
        <v>450</v>
      </c>
      <c r="D273" s="4"/>
      <c r="E273" s="4" t="s">
        <v>415</v>
      </c>
      <c r="F273" s="26">
        <v>553575</v>
      </c>
      <c r="G273" s="18">
        <v>1177364</v>
      </c>
      <c r="H273" s="11">
        <v>33090.720000000001</v>
      </c>
      <c r="I273" s="11">
        <v>33000</v>
      </c>
      <c r="J273" s="13">
        <f t="shared" si="0"/>
        <v>-90.720000000001164</v>
      </c>
      <c r="K273" s="131">
        <f t="shared" si="8"/>
        <v>2824.2599999999766</v>
      </c>
    </row>
    <row r="274" spans="2:11" ht="18.75" x14ac:dyDescent="0.3">
      <c r="B274" s="2"/>
      <c r="C274" s="31"/>
      <c r="D274" s="4"/>
      <c r="E274" s="4"/>
      <c r="F274" s="26"/>
      <c r="G274" s="18"/>
      <c r="J274" s="13">
        <f t="shared" ref="J274:J414" si="9">I274-H274</f>
        <v>0</v>
      </c>
      <c r="K274" s="131">
        <f t="shared" si="8"/>
        <v>2824.2599999999766</v>
      </c>
    </row>
    <row r="275" spans="2:11" ht="27.75" thickBot="1" x14ac:dyDescent="0.35">
      <c r="B275" s="5">
        <v>42247</v>
      </c>
      <c r="C275" s="79" t="s">
        <v>449</v>
      </c>
      <c r="E275" s="44" t="s">
        <v>448</v>
      </c>
      <c r="F275" s="60">
        <v>553575</v>
      </c>
      <c r="G275" s="19">
        <v>1177900</v>
      </c>
      <c r="H275" s="11">
        <v>32902.959999999999</v>
      </c>
      <c r="I275" s="11">
        <v>33000</v>
      </c>
      <c r="J275" s="13">
        <f t="shared" si="9"/>
        <v>97.040000000000873</v>
      </c>
      <c r="K275" s="131">
        <f t="shared" si="8"/>
        <v>2921.2999999999774</v>
      </c>
    </row>
    <row r="276" spans="2:11" ht="18.75" x14ac:dyDescent="0.3">
      <c r="C276" s="56"/>
      <c r="G276" s="81"/>
      <c r="J276" s="13">
        <f t="shared" si="9"/>
        <v>0</v>
      </c>
      <c r="K276" s="131">
        <f t="shared" si="8"/>
        <v>2921.2999999999774</v>
      </c>
    </row>
    <row r="277" spans="2:11" ht="27" x14ac:dyDescent="0.3">
      <c r="B277" s="5">
        <v>42251</v>
      </c>
      <c r="C277" s="82" t="s">
        <v>461</v>
      </c>
      <c r="E277" s="44" t="s">
        <v>451</v>
      </c>
      <c r="F277" s="60">
        <v>572900</v>
      </c>
      <c r="G277" s="81">
        <v>1179740</v>
      </c>
      <c r="H277" s="11">
        <v>34548.46</v>
      </c>
      <c r="I277" s="11">
        <v>34000</v>
      </c>
      <c r="J277" s="13">
        <f t="shared" si="9"/>
        <v>-548.45999999999913</v>
      </c>
      <c r="K277" s="131">
        <f t="shared" si="8"/>
        <v>2372.8399999999783</v>
      </c>
    </row>
    <row r="278" spans="2:11" ht="18.75" x14ac:dyDescent="0.3">
      <c r="C278" s="56"/>
      <c r="G278" s="81"/>
      <c r="J278" s="13">
        <f t="shared" si="9"/>
        <v>0</v>
      </c>
      <c r="K278" s="131">
        <f t="shared" si="8"/>
        <v>2372.8399999999783</v>
      </c>
    </row>
    <row r="279" spans="2:11" ht="27" x14ac:dyDescent="0.3">
      <c r="B279" s="5">
        <v>42251</v>
      </c>
      <c r="C279" s="82" t="s">
        <v>462</v>
      </c>
      <c r="E279" s="44" t="s">
        <v>452</v>
      </c>
      <c r="F279" s="60">
        <v>572900</v>
      </c>
      <c r="G279" s="81">
        <v>1179741</v>
      </c>
      <c r="H279" s="11">
        <v>34616.06</v>
      </c>
      <c r="I279" s="11">
        <v>34000</v>
      </c>
      <c r="J279" s="13">
        <f t="shared" si="9"/>
        <v>-616.05999999999767</v>
      </c>
      <c r="K279" s="131">
        <f t="shared" si="8"/>
        <v>1756.7799999999806</v>
      </c>
    </row>
    <row r="280" spans="2:11" ht="18.75" x14ac:dyDescent="0.3">
      <c r="C280" s="56"/>
      <c r="G280" s="81"/>
      <c r="J280" s="13">
        <f t="shared" si="9"/>
        <v>0</v>
      </c>
      <c r="K280" s="131">
        <f t="shared" si="8"/>
        <v>1756.7799999999806</v>
      </c>
    </row>
    <row r="281" spans="2:11" ht="27" x14ac:dyDescent="0.3">
      <c r="B281" s="5">
        <v>42255</v>
      </c>
      <c r="C281" s="82" t="s">
        <v>463</v>
      </c>
      <c r="E281" s="44" t="s">
        <v>453</v>
      </c>
      <c r="F281" s="60">
        <v>573920</v>
      </c>
      <c r="G281" s="81">
        <v>1180044</v>
      </c>
      <c r="H281" s="11">
        <v>32988.480000000003</v>
      </c>
      <c r="I281" s="11">
        <v>34000</v>
      </c>
      <c r="J281" s="13">
        <f t="shared" si="9"/>
        <v>1011.5199999999968</v>
      </c>
      <c r="K281" s="131">
        <f t="shared" si="8"/>
        <v>2768.2999999999774</v>
      </c>
    </row>
    <row r="282" spans="2:11" ht="18.75" x14ac:dyDescent="0.3">
      <c r="C282" s="56"/>
      <c r="G282" s="81"/>
      <c r="J282" s="13">
        <f t="shared" si="9"/>
        <v>0</v>
      </c>
      <c r="K282" s="131">
        <f t="shared" si="8"/>
        <v>2768.2999999999774</v>
      </c>
    </row>
    <row r="283" spans="2:11" ht="27" x14ac:dyDescent="0.3">
      <c r="B283" s="5">
        <v>42257</v>
      </c>
      <c r="C283" s="82" t="s">
        <v>464</v>
      </c>
      <c r="E283" s="44" t="s">
        <v>454</v>
      </c>
      <c r="F283" s="60">
        <v>555390</v>
      </c>
      <c r="G283" s="81">
        <v>1180774</v>
      </c>
      <c r="H283" s="11">
        <v>31811.5</v>
      </c>
      <c r="I283" s="11">
        <v>33000</v>
      </c>
      <c r="J283" s="13">
        <f t="shared" si="9"/>
        <v>1188.5</v>
      </c>
      <c r="K283" s="131">
        <f t="shared" si="8"/>
        <v>3956.7999999999774</v>
      </c>
    </row>
    <row r="284" spans="2:11" ht="18.75" x14ac:dyDescent="0.3">
      <c r="C284" s="56"/>
      <c r="G284" s="81"/>
      <c r="J284" s="13">
        <f t="shared" si="9"/>
        <v>0</v>
      </c>
      <c r="K284" s="131">
        <f t="shared" si="8"/>
        <v>3956.7999999999774</v>
      </c>
    </row>
    <row r="285" spans="2:11" ht="27" x14ac:dyDescent="0.3">
      <c r="B285" s="5">
        <v>42258</v>
      </c>
      <c r="C285" s="82" t="s">
        <v>465</v>
      </c>
      <c r="E285" s="44" t="s">
        <v>455</v>
      </c>
      <c r="F285" s="60">
        <v>553443</v>
      </c>
      <c r="G285" s="81">
        <v>1181697</v>
      </c>
      <c r="H285" s="11">
        <v>29870.86</v>
      </c>
      <c r="I285" s="11">
        <v>33000</v>
      </c>
      <c r="J285" s="13">
        <f t="shared" si="9"/>
        <v>3129.1399999999994</v>
      </c>
      <c r="K285" s="131">
        <f t="shared" si="8"/>
        <v>7085.9399999999769</v>
      </c>
    </row>
    <row r="286" spans="2:11" ht="18.75" x14ac:dyDescent="0.3">
      <c r="C286" s="56"/>
      <c r="G286" s="81"/>
      <c r="J286" s="13">
        <f t="shared" si="9"/>
        <v>0</v>
      </c>
      <c r="K286" s="131">
        <f t="shared" si="8"/>
        <v>7085.9399999999769</v>
      </c>
    </row>
    <row r="287" spans="2:11" ht="27" x14ac:dyDescent="0.3">
      <c r="B287" s="5">
        <v>42261</v>
      </c>
      <c r="C287" s="82" t="s">
        <v>465</v>
      </c>
      <c r="E287" s="44" t="s">
        <v>456</v>
      </c>
      <c r="F287" s="60">
        <v>555720</v>
      </c>
      <c r="G287" s="81">
        <v>1181893</v>
      </c>
      <c r="H287" s="11">
        <v>29274.959999999999</v>
      </c>
      <c r="I287" s="11">
        <v>33000</v>
      </c>
      <c r="J287" s="13">
        <f t="shared" si="9"/>
        <v>3725.0400000000009</v>
      </c>
      <c r="K287" s="131">
        <f t="shared" si="8"/>
        <v>10810.979999999978</v>
      </c>
    </row>
    <row r="288" spans="2:11" ht="18.75" x14ac:dyDescent="0.3">
      <c r="C288" s="56"/>
      <c r="G288" s="81"/>
      <c r="J288" s="13">
        <f t="shared" si="9"/>
        <v>0</v>
      </c>
      <c r="K288" s="131">
        <f t="shared" si="8"/>
        <v>10810.979999999978</v>
      </c>
    </row>
    <row r="289" spans="2:11" ht="27" x14ac:dyDescent="0.3">
      <c r="B289" s="5">
        <v>42265</v>
      </c>
      <c r="C289" s="82" t="s">
        <v>466</v>
      </c>
      <c r="E289" s="44" t="s">
        <v>457</v>
      </c>
      <c r="F289" s="60">
        <v>530528</v>
      </c>
      <c r="G289" s="81">
        <v>1183633</v>
      </c>
      <c r="H289" s="11">
        <v>28096.66</v>
      </c>
      <c r="I289" s="11">
        <v>32000</v>
      </c>
      <c r="J289" s="13">
        <f t="shared" si="9"/>
        <v>3903.34</v>
      </c>
      <c r="K289" s="131">
        <f t="shared" si="8"/>
        <v>14714.319999999978</v>
      </c>
    </row>
    <row r="290" spans="2:11" ht="18.75" x14ac:dyDescent="0.3">
      <c r="C290" s="56"/>
      <c r="G290" s="81"/>
      <c r="J290" s="13">
        <f t="shared" si="9"/>
        <v>0</v>
      </c>
      <c r="K290" s="131">
        <f t="shared" si="8"/>
        <v>14714.319999999978</v>
      </c>
    </row>
    <row r="291" spans="2:11" ht="27" x14ac:dyDescent="0.3">
      <c r="B291" s="5">
        <v>42265</v>
      </c>
      <c r="C291" s="82" t="s">
        <v>467</v>
      </c>
      <c r="E291" s="44" t="s">
        <v>458</v>
      </c>
      <c r="F291" s="60">
        <v>530528</v>
      </c>
      <c r="G291" s="81">
        <v>1183820</v>
      </c>
      <c r="H291" s="11">
        <v>28911.69</v>
      </c>
      <c r="I291" s="11">
        <v>32000</v>
      </c>
      <c r="J291" s="13">
        <f t="shared" si="9"/>
        <v>3088.3100000000013</v>
      </c>
      <c r="K291" s="131">
        <f t="shared" si="8"/>
        <v>17802.629999999979</v>
      </c>
    </row>
    <row r="292" spans="2:11" ht="18.75" x14ac:dyDescent="0.3">
      <c r="C292" s="56"/>
      <c r="G292" s="81"/>
      <c r="J292" s="13">
        <f t="shared" si="9"/>
        <v>0</v>
      </c>
      <c r="K292" s="131">
        <f t="shared" si="8"/>
        <v>17802.629999999979</v>
      </c>
    </row>
    <row r="293" spans="2:11" ht="27" x14ac:dyDescent="0.3">
      <c r="B293" s="5">
        <v>42268</v>
      </c>
      <c r="C293" s="82" t="s">
        <v>460</v>
      </c>
      <c r="E293" s="44" t="s">
        <v>459</v>
      </c>
      <c r="F293" s="60">
        <v>418250</v>
      </c>
      <c r="G293" s="81">
        <v>1184040</v>
      </c>
      <c r="H293" s="11">
        <v>29361.62</v>
      </c>
      <c r="I293" s="11">
        <v>25000</v>
      </c>
      <c r="J293" s="13">
        <f t="shared" si="9"/>
        <v>-4361.619999999999</v>
      </c>
      <c r="K293" s="131">
        <f t="shared" si="8"/>
        <v>13441.00999999998</v>
      </c>
    </row>
    <row r="294" spans="2:11" ht="18.75" x14ac:dyDescent="0.3">
      <c r="C294" s="56"/>
      <c r="G294" s="81"/>
      <c r="J294" s="13">
        <f t="shared" si="9"/>
        <v>0</v>
      </c>
      <c r="K294" s="131">
        <f t="shared" si="8"/>
        <v>13441.00999999998</v>
      </c>
    </row>
    <row r="295" spans="2:11" ht="27" x14ac:dyDescent="0.3">
      <c r="B295" s="5">
        <v>42272</v>
      </c>
      <c r="C295" s="82" t="s">
        <v>468</v>
      </c>
      <c r="E295" s="44" t="s">
        <v>469</v>
      </c>
      <c r="F295" s="60">
        <v>473172</v>
      </c>
      <c r="G295" s="81">
        <v>1185766</v>
      </c>
      <c r="H295" s="11">
        <v>30076.25</v>
      </c>
      <c r="I295" s="11">
        <v>28000</v>
      </c>
      <c r="J295" s="13">
        <f t="shared" si="9"/>
        <v>-2076.25</v>
      </c>
      <c r="K295" s="131">
        <f t="shared" si="8"/>
        <v>11364.75999999998</v>
      </c>
    </row>
    <row r="296" spans="2:11" ht="18.75" x14ac:dyDescent="0.3">
      <c r="C296" s="56"/>
      <c r="G296" s="81"/>
      <c r="J296" s="13">
        <f t="shared" si="9"/>
        <v>0</v>
      </c>
      <c r="K296" s="131">
        <f t="shared" si="8"/>
        <v>11364.75999999998</v>
      </c>
    </row>
    <row r="297" spans="2:11" ht="27" x14ac:dyDescent="0.3">
      <c r="B297" s="5">
        <v>42272</v>
      </c>
      <c r="C297" s="82" t="s">
        <v>471</v>
      </c>
      <c r="E297" s="44" t="s">
        <v>470</v>
      </c>
      <c r="F297" s="60">
        <v>473172</v>
      </c>
      <c r="G297" s="81">
        <v>1185767</v>
      </c>
      <c r="H297" s="11">
        <v>30748.46</v>
      </c>
      <c r="I297" s="11">
        <v>28000</v>
      </c>
      <c r="J297" s="13">
        <f t="shared" si="9"/>
        <v>-2748.4599999999991</v>
      </c>
      <c r="K297" s="131">
        <f t="shared" si="8"/>
        <v>8616.2999999999811</v>
      </c>
    </row>
    <row r="298" spans="2:11" ht="18.75" x14ac:dyDescent="0.3">
      <c r="C298" s="56"/>
      <c r="G298" s="81"/>
      <c r="J298" s="13">
        <f t="shared" si="9"/>
        <v>0</v>
      </c>
      <c r="K298" s="131">
        <f t="shared" si="8"/>
        <v>8616.2999999999811</v>
      </c>
    </row>
    <row r="299" spans="2:11" ht="27" x14ac:dyDescent="0.3">
      <c r="B299" s="5">
        <v>42275</v>
      </c>
      <c r="C299" s="82" t="s">
        <v>473</v>
      </c>
      <c r="E299" s="44" t="s">
        <v>472</v>
      </c>
      <c r="F299" s="60">
        <v>492710</v>
      </c>
      <c r="G299" s="81">
        <v>1186171</v>
      </c>
      <c r="H299" s="11">
        <v>31545.58</v>
      </c>
      <c r="I299" s="11">
        <v>29000</v>
      </c>
      <c r="J299" s="13">
        <f t="shared" si="9"/>
        <v>-2545.5800000000017</v>
      </c>
      <c r="K299" s="131">
        <f t="shared" si="8"/>
        <v>6070.7199999999793</v>
      </c>
    </row>
    <row r="300" spans="2:11" ht="18.75" x14ac:dyDescent="0.3">
      <c r="C300" s="56"/>
      <c r="G300" s="81"/>
      <c r="J300" s="13">
        <f t="shared" si="9"/>
        <v>0</v>
      </c>
      <c r="K300" s="131">
        <f t="shared" si="8"/>
        <v>6070.7199999999793</v>
      </c>
    </row>
    <row r="301" spans="2:11" ht="27" x14ac:dyDescent="0.3">
      <c r="B301" s="5">
        <v>42279</v>
      </c>
      <c r="C301" s="68" t="s">
        <v>480</v>
      </c>
      <c r="E301" s="44" t="s">
        <v>481</v>
      </c>
      <c r="F301" s="60">
        <v>506550</v>
      </c>
      <c r="G301" s="81">
        <v>1187893</v>
      </c>
      <c r="H301" s="11">
        <v>32044.69</v>
      </c>
      <c r="I301" s="11">
        <v>30000</v>
      </c>
      <c r="J301" s="13">
        <f t="shared" si="9"/>
        <v>-2044.6899999999987</v>
      </c>
      <c r="K301" s="131">
        <f t="shared" si="8"/>
        <v>4026.0299999999806</v>
      </c>
    </row>
    <row r="302" spans="2:11" ht="18.75" x14ac:dyDescent="0.3">
      <c r="C302" s="56"/>
      <c r="G302" s="81"/>
      <c r="J302" s="13">
        <f t="shared" si="9"/>
        <v>0</v>
      </c>
      <c r="K302" s="131">
        <f t="shared" si="8"/>
        <v>4026.0299999999806</v>
      </c>
    </row>
    <row r="303" spans="2:11" ht="27" x14ac:dyDescent="0.3">
      <c r="B303" s="5">
        <v>42279</v>
      </c>
      <c r="C303" s="68" t="s">
        <v>474</v>
      </c>
      <c r="E303" s="44" t="s">
        <v>475</v>
      </c>
      <c r="F303" s="60">
        <v>506550</v>
      </c>
      <c r="G303" s="81">
        <v>1188029</v>
      </c>
      <c r="H303" s="11">
        <v>31595.63</v>
      </c>
      <c r="I303" s="11">
        <v>30000</v>
      </c>
      <c r="J303" s="13">
        <f t="shared" si="9"/>
        <v>-1595.630000000001</v>
      </c>
      <c r="K303" s="131">
        <f t="shared" si="8"/>
        <v>2430.3999999999796</v>
      </c>
    </row>
    <row r="304" spans="2:11" ht="18.75" x14ac:dyDescent="0.3">
      <c r="C304" s="56"/>
      <c r="G304" s="81"/>
      <c r="J304" s="13">
        <f t="shared" si="9"/>
        <v>0</v>
      </c>
      <c r="K304" s="131">
        <f t="shared" si="8"/>
        <v>2430.3999999999796</v>
      </c>
    </row>
    <row r="305" spans="2:11" ht="27" x14ac:dyDescent="0.3">
      <c r="B305" s="5">
        <v>42282</v>
      </c>
      <c r="C305" s="68" t="s">
        <v>474</v>
      </c>
      <c r="E305" s="44" t="s">
        <v>482</v>
      </c>
      <c r="F305" s="60">
        <v>552090</v>
      </c>
      <c r="G305" s="81">
        <v>1188436</v>
      </c>
      <c r="H305" s="11">
        <v>33426.620000000003</v>
      </c>
      <c r="I305" s="11">
        <v>33000</v>
      </c>
      <c r="J305" s="13">
        <f t="shared" si="9"/>
        <v>-426.62000000000262</v>
      </c>
      <c r="K305" s="131">
        <f t="shared" si="8"/>
        <v>2003.779999999977</v>
      </c>
    </row>
    <row r="306" spans="2:11" ht="18.75" x14ac:dyDescent="0.3">
      <c r="C306" s="56"/>
      <c r="G306" s="81"/>
      <c r="J306" s="13">
        <f t="shared" si="9"/>
        <v>0</v>
      </c>
      <c r="K306" s="131">
        <f t="shared" si="8"/>
        <v>2003.779999999977</v>
      </c>
    </row>
    <row r="307" spans="2:11" ht="27" x14ac:dyDescent="0.3">
      <c r="B307" s="5">
        <v>42285</v>
      </c>
      <c r="C307" s="68" t="s">
        <v>489</v>
      </c>
      <c r="E307" s="44" t="s">
        <v>488</v>
      </c>
      <c r="F307" s="60">
        <v>579600</v>
      </c>
      <c r="G307" s="81">
        <v>1190075</v>
      </c>
      <c r="H307" s="11">
        <v>35074.870000000003</v>
      </c>
      <c r="I307" s="11">
        <v>35000</v>
      </c>
      <c r="J307" s="13">
        <f t="shared" si="9"/>
        <v>-74.870000000002619</v>
      </c>
      <c r="K307" s="131">
        <f t="shared" si="8"/>
        <v>1928.9099999999744</v>
      </c>
    </row>
    <row r="308" spans="2:11" ht="18.75" x14ac:dyDescent="0.3">
      <c r="C308" s="56"/>
      <c r="G308" s="81"/>
      <c r="J308" s="13">
        <f t="shared" si="9"/>
        <v>0</v>
      </c>
      <c r="K308" s="131">
        <f t="shared" si="8"/>
        <v>1928.9099999999744</v>
      </c>
    </row>
    <row r="309" spans="2:11" ht="27" x14ac:dyDescent="0.3">
      <c r="B309" s="5">
        <v>42285</v>
      </c>
      <c r="C309" s="68" t="s">
        <v>485</v>
      </c>
      <c r="E309" s="44" t="s">
        <v>486</v>
      </c>
      <c r="F309" s="60">
        <v>579600</v>
      </c>
      <c r="G309" s="81">
        <v>11902521</v>
      </c>
      <c r="H309" s="11">
        <v>35532.6</v>
      </c>
      <c r="I309" s="11">
        <v>35000</v>
      </c>
      <c r="J309" s="13">
        <f t="shared" si="9"/>
        <v>-532.59999999999854</v>
      </c>
      <c r="K309" s="131">
        <f t="shared" si="8"/>
        <v>1396.3099999999758</v>
      </c>
    </row>
    <row r="310" spans="2:11" ht="18.75" x14ac:dyDescent="0.3">
      <c r="C310" s="56"/>
      <c r="G310" s="81"/>
      <c r="J310" s="13">
        <f t="shared" si="9"/>
        <v>0</v>
      </c>
      <c r="K310" s="131">
        <f t="shared" si="8"/>
        <v>1396.3099999999758</v>
      </c>
    </row>
    <row r="311" spans="2:11" ht="27" x14ac:dyDescent="0.3">
      <c r="B311" s="5">
        <v>42289</v>
      </c>
      <c r="C311" s="68" t="s">
        <v>490</v>
      </c>
      <c r="E311" s="44" t="s">
        <v>491</v>
      </c>
      <c r="F311" s="60">
        <v>576625</v>
      </c>
      <c r="G311" s="81">
        <v>1190469</v>
      </c>
      <c r="H311" s="11">
        <v>34799.129999999997</v>
      </c>
      <c r="I311" s="11">
        <v>35000</v>
      </c>
      <c r="J311" s="13">
        <f t="shared" si="9"/>
        <v>200.87000000000262</v>
      </c>
      <c r="K311" s="131">
        <f t="shared" si="8"/>
        <v>1597.1799999999785</v>
      </c>
    </row>
    <row r="312" spans="2:11" ht="18.75" x14ac:dyDescent="0.3">
      <c r="C312" s="56"/>
      <c r="G312" s="81"/>
      <c r="J312" s="13">
        <f t="shared" si="9"/>
        <v>0</v>
      </c>
      <c r="K312" s="131">
        <f t="shared" si="8"/>
        <v>1597.1799999999785</v>
      </c>
    </row>
    <row r="313" spans="2:11" ht="27" x14ac:dyDescent="0.3">
      <c r="B313" s="5">
        <v>42293</v>
      </c>
      <c r="C313" s="68" t="s">
        <v>496</v>
      </c>
      <c r="E313" s="44" t="s">
        <v>497</v>
      </c>
      <c r="F313" s="60">
        <v>593208</v>
      </c>
      <c r="G313" s="81">
        <v>1192260</v>
      </c>
      <c r="H313" s="11">
        <v>36105.040000000001</v>
      </c>
      <c r="I313" s="11">
        <v>36000</v>
      </c>
      <c r="J313" s="13">
        <f t="shared" si="9"/>
        <v>-105.04000000000087</v>
      </c>
      <c r="K313" s="131">
        <f t="shared" si="8"/>
        <v>1492.1399999999776</v>
      </c>
    </row>
    <row r="314" spans="2:11" ht="18.75" x14ac:dyDescent="0.3">
      <c r="C314" s="56"/>
      <c r="G314" s="81"/>
      <c r="J314" s="13">
        <f t="shared" si="9"/>
        <v>0</v>
      </c>
      <c r="K314" s="131">
        <f t="shared" si="8"/>
        <v>1492.1399999999776</v>
      </c>
    </row>
    <row r="315" spans="2:11" ht="27" x14ac:dyDescent="0.3">
      <c r="B315" s="5">
        <v>42289</v>
      </c>
      <c r="C315" s="68" t="s">
        <v>498</v>
      </c>
      <c r="E315" s="44" t="s">
        <v>492</v>
      </c>
      <c r="F315" s="60">
        <v>593208</v>
      </c>
      <c r="G315" s="81">
        <v>1192450</v>
      </c>
      <c r="H315" s="11">
        <v>35704.730000000003</v>
      </c>
      <c r="I315" s="11">
        <v>36000</v>
      </c>
      <c r="J315" s="13">
        <f t="shared" si="9"/>
        <v>295.2699999999968</v>
      </c>
      <c r="K315" s="131">
        <f t="shared" si="8"/>
        <v>1787.4099999999744</v>
      </c>
    </row>
    <row r="316" spans="2:11" ht="18.75" x14ac:dyDescent="0.3">
      <c r="C316" s="56"/>
      <c r="G316" s="81"/>
      <c r="J316" s="13">
        <f t="shared" si="9"/>
        <v>0</v>
      </c>
      <c r="K316" s="131">
        <f t="shared" si="8"/>
        <v>1787.4099999999744</v>
      </c>
    </row>
    <row r="317" spans="2:11" ht="27" x14ac:dyDescent="0.3">
      <c r="B317" s="5">
        <v>42296</v>
      </c>
      <c r="C317" s="68" t="s">
        <v>499</v>
      </c>
      <c r="E317" s="44" t="s">
        <v>500</v>
      </c>
      <c r="F317" s="60">
        <v>908050</v>
      </c>
      <c r="G317" s="81">
        <v>1192536</v>
      </c>
      <c r="H317" s="48">
        <v>54519.71</v>
      </c>
      <c r="I317" s="11">
        <v>55000</v>
      </c>
      <c r="J317" s="13">
        <f t="shared" si="9"/>
        <v>480.29000000000087</v>
      </c>
      <c r="K317" s="131">
        <f t="shared" si="8"/>
        <v>2267.6999999999753</v>
      </c>
    </row>
    <row r="318" spans="2:11" ht="18.75" x14ac:dyDescent="0.3">
      <c r="C318" s="56"/>
      <c r="G318" s="81"/>
      <c r="J318" s="13">
        <f t="shared" si="9"/>
        <v>0</v>
      </c>
      <c r="K318" s="131">
        <f t="shared" si="8"/>
        <v>2267.6999999999753</v>
      </c>
    </row>
    <row r="319" spans="2:11" ht="27" x14ac:dyDescent="0.3">
      <c r="B319" s="5">
        <v>42296</v>
      </c>
      <c r="C319" s="68" t="s">
        <v>501</v>
      </c>
      <c r="E319" s="44" t="s">
        <v>502</v>
      </c>
      <c r="F319" s="60">
        <v>661000</v>
      </c>
      <c r="G319" s="81">
        <v>1192697</v>
      </c>
      <c r="H319" s="11">
        <v>35251.129999999997</v>
      </c>
      <c r="I319" s="11">
        <v>40000</v>
      </c>
      <c r="J319" s="13">
        <f t="shared" si="9"/>
        <v>4748.8700000000026</v>
      </c>
      <c r="K319" s="131">
        <f t="shared" si="8"/>
        <v>7016.5699999999779</v>
      </c>
    </row>
    <row r="320" spans="2:11" ht="18.75" x14ac:dyDescent="0.3">
      <c r="C320" s="56"/>
      <c r="G320" s="81"/>
      <c r="J320" s="13">
        <f t="shared" si="9"/>
        <v>0</v>
      </c>
      <c r="K320" s="131">
        <f t="shared" si="8"/>
        <v>7016.5699999999779</v>
      </c>
    </row>
    <row r="321" spans="2:11" ht="27" x14ac:dyDescent="0.3">
      <c r="B321" s="5">
        <v>42300</v>
      </c>
      <c r="C321" s="68" t="s">
        <v>503</v>
      </c>
      <c r="E321" s="44" t="s">
        <v>504</v>
      </c>
      <c r="F321" s="60">
        <v>547140</v>
      </c>
      <c r="G321" s="81">
        <v>1194359</v>
      </c>
      <c r="H321" s="11">
        <v>31315.97</v>
      </c>
      <c r="I321" s="11">
        <v>33000</v>
      </c>
      <c r="J321" s="13">
        <f t="shared" si="9"/>
        <v>1684.0299999999988</v>
      </c>
      <c r="K321" s="131">
        <f t="shared" si="8"/>
        <v>8700.5999999999767</v>
      </c>
    </row>
    <row r="322" spans="2:11" ht="18.75" x14ac:dyDescent="0.3">
      <c r="C322" s="56"/>
      <c r="G322" s="81"/>
      <c r="J322" s="13">
        <f t="shared" si="9"/>
        <v>0</v>
      </c>
      <c r="K322" s="131">
        <f t="shared" si="8"/>
        <v>8700.5999999999767</v>
      </c>
    </row>
    <row r="323" spans="2:11" ht="27" x14ac:dyDescent="0.3">
      <c r="B323" s="5">
        <v>42300</v>
      </c>
      <c r="C323" s="68" t="s">
        <v>507</v>
      </c>
      <c r="E323" s="44" t="s">
        <v>508</v>
      </c>
      <c r="F323" s="60">
        <v>547140</v>
      </c>
      <c r="G323" s="81">
        <v>1194477</v>
      </c>
      <c r="H323" s="11">
        <v>29543.3</v>
      </c>
      <c r="I323" s="11">
        <v>33000</v>
      </c>
      <c r="J323" s="13">
        <f t="shared" si="9"/>
        <v>3456.7000000000007</v>
      </c>
      <c r="K323" s="131">
        <f t="shared" si="8"/>
        <v>12157.299999999977</v>
      </c>
    </row>
    <row r="324" spans="2:11" ht="18.75" x14ac:dyDescent="0.3">
      <c r="C324" s="56"/>
      <c r="G324" s="81"/>
      <c r="J324" s="13">
        <f t="shared" si="9"/>
        <v>0</v>
      </c>
      <c r="K324" s="131">
        <f t="shared" si="8"/>
        <v>12157.299999999977</v>
      </c>
    </row>
    <row r="325" spans="2:11" ht="27" x14ac:dyDescent="0.3">
      <c r="B325" s="5">
        <v>42303</v>
      </c>
      <c r="C325" s="68" t="s">
        <v>509</v>
      </c>
      <c r="E325" s="44" t="s">
        <v>510</v>
      </c>
      <c r="F325" s="60">
        <v>496200</v>
      </c>
      <c r="G325" s="81">
        <v>1195378</v>
      </c>
      <c r="H325" s="11">
        <v>28654.48</v>
      </c>
      <c r="I325" s="11">
        <v>30000</v>
      </c>
      <c r="J325" s="13">
        <f t="shared" si="9"/>
        <v>1345.5200000000004</v>
      </c>
      <c r="K325" s="131">
        <f t="shared" si="8"/>
        <v>13502.819999999978</v>
      </c>
    </row>
    <row r="326" spans="2:11" ht="18.75" x14ac:dyDescent="0.3">
      <c r="C326" s="56"/>
      <c r="G326" s="81"/>
      <c r="J326" s="13">
        <f t="shared" si="9"/>
        <v>0</v>
      </c>
      <c r="K326" s="131">
        <f t="shared" ref="K326:K389" si="10">K325+J326</f>
        <v>13502.819999999978</v>
      </c>
    </row>
    <row r="327" spans="2:11" ht="27" x14ac:dyDescent="0.3">
      <c r="B327" s="5">
        <v>42307</v>
      </c>
      <c r="C327" s="68" t="s">
        <v>511</v>
      </c>
      <c r="E327" s="44" t="s">
        <v>512</v>
      </c>
      <c r="F327" s="60">
        <v>447525</v>
      </c>
      <c r="G327" s="81">
        <v>1196385</v>
      </c>
      <c r="H327" s="11">
        <v>28865.03</v>
      </c>
      <c r="I327" s="11">
        <v>27000</v>
      </c>
      <c r="J327" s="13">
        <f t="shared" si="9"/>
        <v>-1865.0299999999988</v>
      </c>
      <c r="K327" s="131">
        <f t="shared" si="10"/>
        <v>11637.789999999979</v>
      </c>
    </row>
    <row r="328" spans="2:11" ht="18.75" x14ac:dyDescent="0.3">
      <c r="C328" s="56"/>
      <c r="G328" s="81"/>
      <c r="J328" s="13">
        <f t="shared" si="9"/>
        <v>0</v>
      </c>
      <c r="K328" s="131">
        <f t="shared" si="10"/>
        <v>11637.789999999979</v>
      </c>
    </row>
    <row r="329" spans="2:11" ht="27" x14ac:dyDescent="0.3">
      <c r="B329" s="5">
        <v>42307</v>
      </c>
      <c r="C329" s="68" t="s">
        <v>514</v>
      </c>
      <c r="E329" s="44" t="s">
        <v>513</v>
      </c>
      <c r="F329" s="60">
        <v>447525</v>
      </c>
      <c r="G329" s="81">
        <v>1196605</v>
      </c>
      <c r="H329" s="11">
        <v>29608.75</v>
      </c>
      <c r="I329" s="11">
        <v>27000</v>
      </c>
      <c r="J329" s="13">
        <f t="shared" si="9"/>
        <v>-2608.75</v>
      </c>
      <c r="K329" s="131">
        <f t="shared" si="10"/>
        <v>9029.039999999979</v>
      </c>
    </row>
    <row r="330" spans="2:11" ht="18.75" x14ac:dyDescent="0.3">
      <c r="C330" s="56"/>
      <c r="G330" s="81"/>
      <c r="J330" s="13">
        <f t="shared" si="9"/>
        <v>0</v>
      </c>
      <c r="K330" s="131">
        <f t="shared" si="10"/>
        <v>9029.039999999979</v>
      </c>
    </row>
    <row r="331" spans="2:11" ht="27" x14ac:dyDescent="0.3">
      <c r="B331" s="5">
        <v>42311</v>
      </c>
      <c r="C331" s="40" t="s">
        <v>519</v>
      </c>
      <c r="E331" s="44" t="s">
        <v>520</v>
      </c>
      <c r="F331" s="60">
        <v>478500</v>
      </c>
      <c r="G331" s="81">
        <v>1196606</v>
      </c>
      <c r="H331" s="11">
        <v>29624.09</v>
      </c>
      <c r="I331" s="11">
        <v>29000</v>
      </c>
      <c r="J331" s="13">
        <f t="shared" si="9"/>
        <v>-624.09000000000015</v>
      </c>
      <c r="K331" s="131">
        <f t="shared" si="10"/>
        <v>8404.9499999999789</v>
      </c>
    </row>
    <row r="332" spans="2:11" ht="18.75" x14ac:dyDescent="0.3">
      <c r="C332" s="56"/>
      <c r="G332" s="81"/>
      <c r="J332" s="13">
        <f t="shared" si="9"/>
        <v>0</v>
      </c>
      <c r="K332" s="131">
        <f t="shared" si="10"/>
        <v>8404.9499999999789</v>
      </c>
    </row>
    <row r="333" spans="2:11" ht="27" x14ac:dyDescent="0.3">
      <c r="B333" s="5">
        <v>42311</v>
      </c>
      <c r="C333" s="40" t="s">
        <v>521</v>
      </c>
      <c r="E333" s="44" t="s">
        <v>522</v>
      </c>
      <c r="F333" s="60">
        <v>495000</v>
      </c>
      <c r="G333" s="81">
        <v>1197408</v>
      </c>
      <c r="H333" s="11">
        <v>30589.67</v>
      </c>
      <c r="I333" s="11">
        <v>30000</v>
      </c>
      <c r="J333" s="13">
        <f t="shared" si="9"/>
        <v>-589.66999999999825</v>
      </c>
      <c r="K333" s="131">
        <f t="shared" si="10"/>
        <v>7815.2799999999806</v>
      </c>
    </row>
    <row r="334" spans="2:11" ht="18.75" x14ac:dyDescent="0.3">
      <c r="C334" s="56"/>
      <c r="G334" s="81"/>
      <c r="J334" s="13">
        <f t="shared" si="9"/>
        <v>0</v>
      </c>
      <c r="K334" s="131">
        <f t="shared" si="10"/>
        <v>7815.2799999999806</v>
      </c>
    </row>
    <row r="335" spans="2:11" ht="27" x14ac:dyDescent="0.3">
      <c r="B335" s="5">
        <v>42314</v>
      </c>
      <c r="C335" s="40" t="s">
        <v>532</v>
      </c>
      <c r="E335" s="44" t="s">
        <v>523</v>
      </c>
      <c r="F335" s="60">
        <v>523559</v>
      </c>
      <c r="G335" s="81">
        <v>1198619</v>
      </c>
      <c r="H335" s="11">
        <v>29843.77</v>
      </c>
      <c r="I335" s="11">
        <v>31000</v>
      </c>
      <c r="J335" s="13">
        <f t="shared" si="9"/>
        <v>1156.2299999999996</v>
      </c>
      <c r="K335" s="131">
        <f t="shared" si="10"/>
        <v>8971.5099999999802</v>
      </c>
    </row>
    <row r="336" spans="2:11" ht="18.75" x14ac:dyDescent="0.3">
      <c r="C336" s="56"/>
      <c r="G336" s="81"/>
      <c r="J336" s="13">
        <f t="shared" si="9"/>
        <v>0</v>
      </c>
      <c r="K336" s="131">
        <f t="shared" si="10"/>
        <v>8971.5099999999802</v>
      </c>
    </row>
    <row r="337" spans="2:11" ht="27" x14ac:dyDescent="0.3">
      <c r="B337" s="5">
        <v>42314</v>
      </c>
      <c r="C337" s="40" t="s">
        <v>531</v>
      </c>
      <c r="E337" s="44" t="s">
        <v>528</v>
      </c>
      <c r="F337" s="60">
        <v>523559</v>
      </c>
      <c r="G337" s="81">
        <v>1198620</v>
      </c>
      <c r="H337" s="11">
        <v>30412.33</v>
      </c>
      <c r="I337" s="11">
        <v>31000</v>
      </c>
      <c r="J337" s="13">
        <f>I337-H337</f>
        <v>587.66999999999825</v>
      </c>
      <c r="K337" s="131">
        <f t="shared" si="10"/>
        <v>9559.1799999999785</v>
      </c>
    </row>
    <row r="338" spans="2:11" ht="18.75" x14ac:dyDescent="0.3">
      <c r="C338" s="56"/>
      <c r="G338" s="81"/>
      <c r="J338" s="13">
        <f t="shared" ref="J338:J339" si="11">I338-H338</f>
        <v>0</v>
      </c>
      <c r="K338" s="131">
        <f t="shared" si="10"/>
        <v>9559.1799999999785</v>
      </c>
    </row>
    <row r="339" spans="2:11" ht="27" x14ac:dyDescent="0.3">
      <c r="B339" s="5">
        <v>42314</v>
      </c>
      <c r="C339" s="40" t="s">
        <v>530</v>
      </c>
      <c r="E339" s="44" t="s">
        <v>524</v>
      </c>
      <c r="F339" s="60">
        <v>523559</v>
      </c>
      <c r="G339" s="81">
        <v>1198621</v>
      </c>
      <c r="H339" s="11">
        <v>30348.33</v>
      </c>
      <c r="I339" s="11">
        <v>31000</v>
      </c>
      <c r="J339" s="13">
        <f t="shared" si="11"/>
        <v>651.66999999999825</v>
      </c>
      <c r="K339" s="131">
        <f t="shared" si="10"/>
        <v>10210.849999999977</v>
      </c>
    </row>
    <row r="340" spans="2:11" ht="18.75" x14ac:dyDescent="0.3">
      <c r="C340" s="56"/>
      <c r="G340" s="81"/>
      <c r="J340" s="13">
        <f>I340-H340</f>
        <v>0</v>
      </c>
      <c r="K340" s="131">
        <f t="shared" si="10"/>
        <v>10210.849999999977</v>
      </c>
    </row>
    <row r="341" spans="2:11" ht="27" x14ac:dyDescent="0.3">
      <c r="B341" s="5">
        <v>42317</v>
      </c>
      <c r="C341" s="40" t="s">
        <v>529</v>
      </c>
      <c r="E341" s="44" t="s">
        <v>527</v>
      </c>
      <c r="F341" s="60">
        <v>524582</v>
      </c>
      <c r="G341" s="81">
        <v>1199459</v>
      </c>
      <c r="H341" s="11">
        <v>30992.15</v>
      </c>
      <c r="I341" s="11">
        <v>31000</v>
      </c>
      <c r="J341" s="13">
        <f t="shared" si="9"/>
        <v>7.8499999999985448</v>
      </c>
      <c r="K341" s="131">
        <f t="shared" si="10"/>
        <v>10218.699999999975</v>
      </c>
    </row>
    <row r="342" spans="2:11" ht="18.75" x14ac:dyDescent="0.3">
      <c r="C342" s="56"/>
      <c r="E342" s="144" t="s">
        <v>1290</v>
      </c>
      <c r="F342" s="145"/>
      <c r="G342" s="146"/>
      <c r="H342" s="134"/>
      <c r="I342" s="134">
        <v>1655.44</v>
      </c>
      <c r="J342" s="13">
        <f t="shared" si="9"/>
        <v>1655.44</v>
      </c>
      <c r="K342" s="131">
        <f t="shared" si="10"/>
        <v>11874.139999999976</v>
      </c>
    </row>
    <row r="343" spans="2:11" ht="29.25" customHeight="1" x14ac:dyDescent="0.3">
      <c r="B343" s="5">
        <v>42320</v>
      </c>
      <c r="C343" s="40" t="s">
        <v>533</v>
      </c>
      <c r="E343" s="44" t="s">
        <v>534</v>
      </c>
      <c r="F343" s="60">
        <v>486446</v>
      </c>
      <c r="G343" s="81">
        <v>1200634</v>
      </c>
      <c r="H343" s="11">
        <v>30951.26</v>
      </c>
      <c r="I343" s="11">
        <v>29000</v>
      </c>
      <c r="J343" s="13">
        <f t="shared" si="9"/>
        <v>-1951.2599999999984</v>
      </c>
      <c r="K343" s="147">
        <f t="shared" si="10"/>
        <v>9922.8799999999774</v>
      </c>
    </row>
    <row r="344" spans="2:11" ht="18.75" x14ac:dyDescent="0.3">
      <c r="C344" s="56"/>
      <c r="E344" s="53"/>
      <c r="F344" s="61"/>
      <c r="G344" s="148"/>
      <c r="H344" s="48"/>
      <c r="I344" s="48"/>
      <c r="J344" s="13">
        <f t="shared" si="9"/>
        <v>0</v>
      </c>
      <c r="K344" s="131">
        <f t="shared" si="10"/>
        <v>9922.8799999999774</v>
      </c>
    </row>
    <row r="345" spans="2:11" ht="30" customHeight="1" x14ac:dyDescent="0.3">
      <c r="B345" s="5">
        <v>42320</v>
      </c>
      <c r="C345" s="40" t="s">
        <v>535</v>
      </c>
      <c r="E345" s="44" t="s">
        <v>536</v>
      </c>
      <c r="F345" s="60">
        <v>486446</v>
      </c>
      <c r="G345" s="81">
        <v>1201249</v>
      </c>
      <c r="H345" s="11">
        <v>30527.040000000001</v>
      </c>
      <c r="I345" s="11">
        <v>29000</v>
      </c>
      <c r="J345" s="13">
        <f t="shared" si="9"/>
        <v>-1527.0400000000009</v>
      </c>
      <c r="K345" s="147">
        <f t="shared" si="10"/>
        <v>8395.8399999999765</v>
      </c>
    </row>
    <row r="346" spans="2:11" ht="18.75" x14ac:dyDescent="0.3">
      <c r="C346" s="56"/>
      <c r="G346" s="81"/>
      <c r="J346" s="13">
        <f t="shared" si="9"/>
        <v>0</v>
      </c>
      <c r="K346" s="131">
        <f t="shared" si="10"/>
        <v>8395.8399999999765</v>
      </c>
    </row>
    <row r="347" spans="2:11" ht="32.25" customHeight="1" x14ac:dyDescent="0.3">
      <c r="B347" s="5">
        <v>42321</v>
      </c>
      <c r="C347" s="40" t="s">
        <v>535</v>
      </c>
      <c r="E347" s="44" t="s">
        <v>537</v>
      </c>
      <c r="F347" s="60">
        <v>486301</v>
      </c>
      <c r="G347" s="81">
        <v>1201250</v>
      </c>
      <c r="H347" s="11">
        <v>30756.49</v>
      </c>
      <c r="I347" s="11">
        <v>29000</v>
      </c>
      <c r="J347" s="13">
        <f t="shared" si="9"/>
        <v>-1756.4900000000016</v>
      </c>
      <c r="K347" s="147">
        <f t="shared" si="10"/>
        <v>6639.3499999999749</v>
      </c>
    </row>
    <row r="348" spans="2:11" ht="18.75" x14ac:dyDescent="0.3">
      <c r="C348" s="56"/>
      <c r="G348" s="81"/>
      <c r="J348" s="13">
        <f t="shared" si="9"/>
        <v>0</v>
      </c>
      <c r="K348" s="131">
        <f t="shared" si="10"/>
        <v>6639.3499999999749</v>
      </c>
    </row>
    <row r="349" spans="2:11" ht="27" x14ac:dyDescent="0.3">
      <c r="B349" s="5">
        <v>42325</v>
      </c>
      <c r="C349" s="40" t="s">
        <v>539</v>
      </c>
      <c r="E349" s="44" t="s">
        <v>540</v>
      </c>
      <c r="F349" s="60">
        <v>504000</v>
      </c>
      <c r="G349" s="81">
        <v>1202000</v>
      </c>
      <c r="H349" s="11">
        <v>30787.1</v>
      </c>
      <c r="I349" s="11">
        <v>30000</v>
      </c>
      <c r="J349" s="13">
        <f t="shared" si="9"/>
        <v>-787.09999999999854</v>
      </c>
      <c r="K349" s="147">
        <f t="shared" si="10"/>
        <v>5852.2499999999764</v>
      </c>
    </row>
    <row r="350" spans="2:11" ht="18.75" x14ac:dyDescent="0.3">
      <c r="C350" s="56"/>
      <c r="G350" s="81"/>
      <c r="J350" s="13">
        <f t="shared" si="9"/>
        <v>0</v>
      </c>
      <c r="K350" s="131">
        <f t="shared" si="10"/>
        <v>5852.2499999999764</v>
      </c>
    </row>
    <row r="351" spans="2:11" ht="27.75" customHeight="1" x14ac:dyDescent="0.3">
      <c r="B351" s="5">
        <v>42325</v>
      </c>
      <c r="C351" s="40" t="s">
        <v>541</v>
      </c>
      <c r="E351" s="44" t="s">
        <v>542</v>
      </c>
      <c r="F351" s="60">
        <v>504000</v>
      </c>
      <c r="G351" s="81">
        <v>1202001</v>
      </c>
      <c r="H351" s="11">
        <v>31059.439999999999</v>
      </c>
      <c r="I351" s="11">
        <v>30000</v>
      </c>
      <c r="J351" s="13">
        <f t="shared" si="9"/>
        <v>-1059.4399999999987</v>
      </c>
      <c r="K351" s="147">
        <f t="shared" si="10"/>
        <v>4792.8099999999777</v>
      </c>
    </row>
    <row r="352" spans="2:11" ht="18.75" x14ac:dyDescent="0.3">
      <c r="C352" s="56"/>
      <c r="G352" s="81"/>
      <c r="J352" s="13">
        <f t="shared" si="9"/>
        <v>0</v>
      </c>
      <c r="K352" s="131">
        <f t="shared" si="10"/>
        <v>4792.8099999999777</v>
      </c>
    </row>
    <row r="353" spans="2:11" ht="30.75" customHeight="1" x14ac:dyDescent="0.3">
      <c r="B353" s="5">
        <v>42327</v>
      </c>
      <c r="C353" s="40" t="s">
        <v>546</v>
      </c>
      <c r="E353" s="44" t="s">
        <v>547</v>
      </c>
      <c r="F353" s="60">
        <v>515716</v>
      </c>
      <c r="G353" s="81">
        <v>1202776</v>
      </c>
      <c r="H353" s="11">
        <v>30878.02</v>
      </c>
      <c r="I353" s="11">
        <v>31000</v>
      </c>
      <c r="J353" s="13">
        <f t="shared" si="9"/>
        <v>121.97999999999956</v>
      </c>
      <c r="K353" s="131">
        <f t="shared" si="10"/>
        <v>4914.7899999999772</v>
      </c>
    </row>
    <row r="354" spans="2:11" ht="18.75" x14ac:dyDescent="0.3">
      <c r="C354" s="56"/>
      <c r="G354" s="81"/>
      <c r="J354" s="13">
        <f t="shared" si="9"/>
        <v>0</v>
      </c>
      <c r="K354" s="131">
        <f t="shared" si="10"/>
        <v>4914.7899999999772</v>
      </c>
    </row>
    <row r="355" spans="2:11" ht="27" x14ac:dyDescent="0.3">
      <c r="B355" s="5">
        <v>42327</v>
      </c>
      <c r="C355" s="40" t="s">
        <v>548</v>
      </c>
      <c r="E355" s="44" t="s">
        <v>549</v>
      </c>
      <c r="F355" s="60">
        <v>515716</v>
      </c>
      <c r="G355" s="81">
        <v>1203744</v>
      </c>
      <c r="H355" s="11">
        <v>30619.83</v>
      </c>
      <c r="I355" s="11">
        <v>31000</v>
      </c>
      <c r="J355" s="13">
        <f t="shared" si="9"/>
        <v>380.16999999999825</v>
      </c>
      <c r="K355" s="147">
        <f t="shared" si="10"/>
        <v>5294.9599999999755</v>
      </c>
    </row>
    <row r="356" spans="2:11" ht="18.75" x14ac:dyDescent="0.3">
      <c r="C356" s="56"/>
      <c r="E356" s="144" t="s">
        <v>1291</v>
      </c>
      <c r="F356" s="145"/>
      <c r="G356" s="146"/>
      <c r="H356" s="134"/>
      <c r="I356" s="134">
        <v>500</v>
      </c>
      <c r="J356" s="13">
        <f t="shared" si="9"/>
        <v>500</v>
      </c>
      <c r="K356" s="131">
        <f t="shared" si="10"/>
        <v>5794.9599999999755</v>
      </c>
    </row>
    <row r="357" spans="2:11" ht="27" x14ac:dyDescent="0.3">
      <c r="B357" s="5">
        <v>42327</v>
      </c>
      <c r="C357" s="40" t="s">
        <v>550</v>
      </c>
      <c r="E357" s="44" t="s">
        <v>551</v>
      </c>
      <c r="F357" s="60">
        <v>515716</v>
      </c>
      <c r="G357" s="81">
        <v>1202684</v>
      </c>
      <c r="H357" s="11">
        <v>30592.48</v>
      </c>
      <c r="I357" s="11">
        <v>31000</v>
      </c>
      <c r="J357" s="13">
        <f t="shared" si="9"/>
        <v>407.52000000000044</v>
      </c>
      <c r="K357" s="147">
        <f t="shared" si="10"/>
        <v>6202.4799999999759</v>
      </c>
    </row>
    <row r="358" spans="2:11" ht="18.75" x14ac:dyDescent="0.3">
      <c r="C358" s="56"/>
      <c r="G358" s="81"/>
      <c r="J358" s="13">
        <f t="shared" si="9"/>
        <v>0</v>
      </c>
      <c r="K358" s="131">
        <f t="shared" si="10"/>
        <v>6202.4799999999759</v>
      </c>
    </row>
    <row r="359" spans="2:11" ht="27" x14ac:dyDescent="0.3">
      <c r="B359" s="5">
        <v>42335</v>
      </c>
      <c r="C359" s="40" t="s">
        <v>559</v>
      </c>
      <c r="E359" s="44" t="s">
        <v>561</v>
      </c>
      <c r="F359" s="60">
        <v>513670</v>
      </c>
      <c r="G359" s="81">
        <v>1204532</v>
      </c>
      <c r="H359" s="11">
        <v>30741.11</v>
      </c>
      <c r="I359" s="11">
        <v>31000</v>
      </c>
      <c r="J359" s="13">
        <f t="shared" si="9"/>
        <v>258.88999999999942</v>
      </c>
      <c r="K359" s="147">
        <f t="shared" si="10"/>
        <v>6461.3699999999753</v>
      </c>
    </row>
    <row r="360" spans="2:11" ht="18.75" x14ac:dyDescent="0.3">
      <c r="C360" s="56"/>
      <c r="G360" s="81"/>
      <c r="J360" s="13"/>
      <c r="K360" s="131">
        <f t="shared" si="10"/>
        <v>6461.3699999999753</v>
      </c>
    </row>
    <row r="361" spans="2:11" ht="27" x14ac:dyDescent="0.3">
      <c r="B361" s="5">
        <v>42335</v>
      </c>
      <c r="C361" s="40" t="s">
        <v>560</v>
      </c>
      <c r="E361" s="44" t="s">
        <v>558</v>
      </c>
      <c r="F361" s="60">
        <v>513670</v>
      </c>
      <c r="G361" s="81">
        <v>1204533</v>
      </c>
      <c r="H361" s="11">
        <v>30848.46</v>
      </c>
      <c r="I361" s="11">
        <v>31000</v>
      </c>
      <c r="J361" s="13">
        <f t="shared" si="9"/>
        <v>151.54000000000087</v>
      </c>
      <c r="K361" s="147">
        <f t="shared" si="10"/>
        <v>6612.9099999999762</v>
      </c>
    </row>
    <row r="362" spans="2:11" ht="18.75" x14ac:dyDescent="0.3">
      <c r="C362" s="56"/>
      <c r="G362" s="81"/>
      <c r="J362" s="13">
        <f t="shared" si="9"/>
        <v>0</v>
      </c>
      <c r="K362" s="131">
        <f t="shared" si="10"/>
        <v>6612.9099999999762</v>
      </c>
    </row>
    <row r="363" spans="2:11" ht="27" x14ac:dyDescent="0.3">
      <c r="B363" s="5">
        <v>42335</v>
      </c>
      <c r="C363" s="40" t="s">
        <v>554</v>
      </c>
      <c r="E363" s="44" t="s">
        <v>555</v>
      </c>
      <c r="F363" s="60">
        <v>514290</v>
      </c>
      <c r="G363" s="81">
        <v>1204786</v>
      </c>
      <c r="H363" s="11">
        <v>32150.67</v>
      </c>
      <c r="I363" s="11">
        <v>31000</v>
      </c>
      <c r="J363" s="13">
        <f t="shared" si="9"/>
        <v>-1150.6699999999983</v>
      </c>
      <c r="K363" s="147">
        <f t="shared" si="10"/>
        <v>5462.239999999978</v>
      </c>
    </row>
    <row r="364" spans="2:11" ht="18.75" x14ac:dyDescent="0.3">
      <c r="C364" s="56"/>
      <c r="G364" s="81"/>
      <c r="J364" s="13">
        <f t="shared" si="9"/>
        <v>0</v>
      </c>
      <c r="K364" s="131">
        <f t="shared" si="10"/>
        <v>5462.239999999978</v>
      </c>
    </row>
    <row r="365" spans="2:11" ht="27" x14ac:dyDescent="0.3">
      <c r="B365" s="5">
        <v>42338</v>
      </c>
      <c r="C365" s="40" t="s">
        <v>562</v>
      </c>
      <c r="E365" s="44" t="s">
        <v>563</v>
      </c>
      <c r="F365" s="60">
        <v>531520</v>
      </c>
      <c r="G365" s="81">
        <v>1205404</v>
      </c>
      <c r="H365" s="11">
        <v>32259.32</v>
      </c>
      <c r="I365" s="11">
        <v>32000</v>
      </c>
      <c r="J365" s="13">
        <f t="shared" si="9"/>
        <v>-259.31999999999971</v>
      </c>
      <c r="K365" s="147">
        <f t="shared" si="10"/>
        <v>5202.9199999999782</v>
      </c>
    </row>
    <row r="366" spans="2:11" ht="18.75" x14ac:dyDescent="0.3">
      <c r="C366" s="56"/>
      <c r="G366" s="81"/>
      <c r="J366" s="13">
        <f t="shared" si="9"/>
        <v>0</v>
      </c>
      <c r="K366" s="131">
        <f t="shared" si="10"/>
        <v>5202.9199999999782</v>
      </c>
    </row>
    <row r="367" spans="2:11" ht="27" x14ac:dyDescent="0.3">
      <c r="B367" s="5">
        <v>42341</v>
      </c>
      <c r="C367" s="68" t="s">
        <v>566</v>
      </c>
      <c r="E367" s="44" t="s">
        <v>567</v>
      </c>
      <c r="F367" s="60">
        <v>533440</v>
      </c>
      <c r="G367" s="81">
        <v>1206642</v>
      </c>
      <c r="H367" s="11">
        <v>34185.22</v>
      </c>
      <c r="I367" s="11">
        <v>32000</v>
      </c>
      <c r="J367" s="13">
        <f t="shared" si="9"/>
        <v>-2185.2200000000012</v>
      </c>
      <c r="K367" s="147">
        <f t="shared" si="10"/>
        <v>3017.6999999999771</v>
      </c>
    </row>
    <row r="368" spans="2:11" ht="18.75" x14ac:dyDescent="0.3">
      <c r="C368" s="56"/>
      <c r="G368" s="81"/>
      <c r="J368" s="13">
        <f t="shared" si="9"/>
        <v>0</v>
      </c>
      <c r="K368" s="131">
        <f t="shared" si="10"/>
        <v>3017.6999999999771</v>
      </c>
    </row>
    <row r="369" spans="2:11" ht="27" x14ac:dyDescent="0.3">
      <c r="B369" s="5">
        <v>42341</v>
      </c>
      <c r="C369" s="68" t="s">
        <v>568</v>
      </c>
      <c r="E369" s="44" t="s">
        <v>569</v>
      </c>
      <c r="F369" s="60">
        <v>533440</v>
      </c>
      <c r="G369" s="81">
        <v>1206643</v>
      </c>
      <c r="H369" s="11">
        <v>33954.629999999997</v>
      </c>
      <c r="I369" s="11">
        <v>32000</v>
      </c>
      <c r="J369" s="13">
        <f t="shared" si="9"/>
        <v>-1954.6299999999974</v>
      </c>
      <c r="K369" s="147">
        <f t="shared" si="10"/>
        <v>1063.0699999999797</v>
      </c>
    </row>
    <row r="370" spans="2:11" ht="18.75" x14ac:dyDescent="0.3">
      <c r="C370" s="56"/>
      <c r="G370" s="81"/>
      <c r="J370" s="13">
        <f t="shared" si="9"/>
        <v>0</v>
      </c>
      <c r="K370" s="131">
        <f t="shared" si="10"/>
        <v>1063.0699999999797</v>
      </c>
    </row>
    <row r="371" spans="2:11" ht="27" x14ac:dyDescent="0.3">
      <c r="B371" s="5">
        <v>42342</v>
      </c>
      <c r="C371" s="68" t="s">
        <v>570</v>
      </c>
      <c r="E371" s="44" t="s">
        <v>571</v>
      </c>
      <c r="F371" s="60">
        <v>529920</v>
      </c>
      <c r="G371" s="81">
        <v>1206855</v>
      </c>
      <c r="H371" s="11">
        <v>34408.980000000003</v>
      </c>
      <c r="I371" s="11">
        <v>32000</v>
      </c>
      <c r="J371" s="13">
        <f t="shared" si="9"/>
        <v>-2408.9800000000032</v>
      </c>
      <c r="K371" s="147">
        <f t="shared" si="10"/>
        <v>-1345.9100000000235</v>
      </c>
    </row>
    <row r="372" spans="2:11" ht="18.75" x14ac:dyDescent="0.3">
      <c r="C372" s="56"/>
      <c r="G372" s="81"/>
      <c r="J372" s="13">
        <f t="shared" si="9"/>
        <v>0</v>
      </c>
      <c r="K372" s="131">
        <f t="shared" si="10"/>
        <v>-1345.9100000000235</v>
      </c>
    </row>
    <row r="373" spans="2:11" ht="27" x14ac:dyDescent="0.3">
      <c r="B373" s="5">
        <v>42345</v>
      </c>
      <c r="C373" s="68" t="s">
        <v>574</v>
      </c>
      <c r="E373" s="44" t="s">
        <v>575</v>
      </c>
      <c r="F373" s="60">
        <v>674800</v>
      </c>
      <c r="G373" s="81">
        <v>1208025</v>
      </c>
      <c r="H373" s="11">
        <v>34491.910000000003</v>
      </c>
      <c r="I373" s="11">
        <v>40000</v>
      </c>
      <c r="J373" s="13">
        <f t="shared" si="9"/>
        <v>5508.0899999999965</v>
      </c>
      <c r="K373" s="147">
        <f t="shared" si="10"/>
        <v>4162.179999999973</v>
      </c>
    </row>
    <row r="374" spans="2:11" ht="18.75" x14ac:dyDescent="0.3">
      <c r="C374" s="56"/>
      <c r="G374" s="81"/>
      <c r="J374" s="13">
        <f t="shared" si="9"/>
        <v>0</v>
      </c>
      <c r="K374" s="131">
        <f t="shared" si="10"/>
        <v>4162.179999999973</v>
      </c>
    </row>
    <row r="375" spans="2:11" ht="27" x14ac:dyDescent="0.3">
      <c r="B375" s="5">
        <v>42348</v>
      </c>
      <c r="C375" s="68" t="s">
        <v>578</v>
      </c>
      <c r="E375" s="44" t="s">
        <v>579</v>
      </c>
      <c r="F375" s="60">
        <v>615420</v>
      </c>
      <c r="G375" s="81">
        <v>1208799</v>
      </c>
      <c r="H375" s="11">
        <v>35404.17</v>
      </c>
      <c r="I375" s="11">
        <v>36000</v>
      </c>
      <c r="J375" s="13">
        <f t="shared" si="9"/>
        <v>595.83000000000175</v>
      </c>
      <c r="K375" s="147">
        <f t="shared" si="10"/>
        <v>4758.0099999999748</v>
      </c>
    </row>
    <row r="376" spans="2:11" ht="18.75" x14ac:dyDescent="0.3">
      <c r="C376" s="56"/>
      <c r="G376" s="81"/>
      <c r="J376" s="13">
        <f t="shared" si="9"/>
        <v>0</v>
      </c>
      <c r="K376" s="131">
        <f t="shared" si="10"/>
        <v>4758.0099999999748</v>
      </c>
    </row>
    <row r="377" spans="2:11" ht="27" x14ac:dyDescent="0.3">
      <c r="B377" s="5">
        <v>42348</v>
      </c>
      <c r="C377" s="68" t="s">
        <v>580</v>
      </c>
      <c r="E377" s="44" t="s">
        <v>581</v>
      </c>
      <c r="F377" s="60">
        <v>615420</v>
      </c>
      <c r="G377" s="81">
        <v>1208800</v>
      </c>
      <c r="H377" s="11">
        <v>35213.78</v>
      </c>
      <c r="I377" s="11">
        <v>36000</v>
      </c>
      <c r="J377" s="13">
        <f t="shared" si="9"/>
        <v>786.22000000000116</v>
      </c>
      <c r="K377" s="147">
        <f t="shared" si="10"/>
        <v>5544.2299999999759</v>
      </c>
    </row>
    <row r="378" spans="2:11" ht="18.75" x14ac:dyDescent="0.3">
      <c r="C378" s="56"/>
      <c r="G378" s="81"/>
      <c r="J378" s="13">
        <f t="shared" si="9"/>
        <v>0</v>
      </c>
      <c r="K378" s="131">
        <f t="shared" si="10"/>
        <v>5544.2299999999759</v>
      </c>
    </row>
    <row r="379" spans="2:11" ht="27" x14ac:dyDescent="0.3">
      <c r="B379" s="5">
        <v>42349</v>
      </c>
      <c r="C379" s="68" t="s">
        <v>582</v>
      </c>
      <c r="E379" s="44" t="s">
        <v>583</v>
      </c>
      <c r="F379" s="60">
        <v>626328</v>
      </c>
      <c r="G379" s="81">
        <v>1208925</v>
      </c>
      <c r="H379" s="11">
        <v>34966.74</v>
      </c>
      <c r="I379" s="11">
        <v>36000</v>
      </c>
      <c r="J379" s="13">
        <f t="shared" si="9"/>
        <v>1033.260000000002</v>
      </c>
      <c r="K379" s="147">
        <f t="shared" si="10"/>
        <v>6577.489999999978</v>
      </c>
    </row>
    <row r="380" spans="2:11" ht="18.75" x14ac:dyDescent="0.3">
      <c r="C380" s="56"/>
      <c r="E380" s="44" t="s">
        <v>1292</v>
      </c>
      <c r="G380" s="81"/>
      <c r="I380" s="11">
        <v>400</v>
      </c>
      <c r="J380" s="13">
        <f t="shared" si="9"/>
        <v>400</v>
      </c>
      <c r="K380" s="131">
        <f t="shared" si="10"/>
        <v>6977.489999999978</v>
      </c>
    </row>
    <row r="381" spans="2:11" ht="27" x14ac:dyDescent="0.3">
      <c r="B381" s="5">
        <v>42352</v>
      </c>
      <c r="C381" s="68" t="s">
        <v>589</v>
      </c>
      <c r="E381" s="44" t="s">
        <v>588</v>
      </c>
      <c r="F381" s="60">
        <v>625680</v>
      </c>
      <c r="G381" s="81">
        <v>1209293</v>
      </c>
      <c r="H381" s="11">
        <v>33907.58</v>
      </c>
      <c r="I381" s="11">
        <v>36000</v>
      </c>
      <c r="J381" s="13">
        <f t="shared" si="9"/>
        <v>2092.4199999999983</v>
      </c>
      <c r="K381" s="147">
        <f t="shared" si="10"/>
        <v>9069.9099999999762</v>
      </c>
    </row>
    <row r="382" spans="2:11" ht="18.75" x14ac:dyDescent="0.3">
      <c r="C382" s="56"/>
      <c r="G382" s="81"/>
      <c r="J382" s="13">
        <f t="shared" si="9"/>
        <v>0</v>
      </c>
      <c r="K382" s="131">
        <f t="shared" si="10"/>
        <v>9069.9099999999762</v>
      </c>
    </row>
    <row r="383" spans="2:11" ht="27" x14ac:dyDescent="0.3">
      <c r="B383" s="5">
        <v>42352</v>
      </c>
      <c r="C383" s="68" t="s">
        <v>587</v>
      </c>
      <c r="E383" s="44" t="s">
        <v>586</v>
      </c>
      <c r="F383" s="60">
        <v>625680</v>
      </c>
      <c r="G383" s="81">
        <v>1209294</v>
      </c>
      <c r="H383" s="11">
        <v>34113.31</v>
      </c>
      <c r="I383" s="11">
        <v>36000</v>
      </c>
      <c r="J383" s="13">
        <f t="shared" si="9"/>
        <v>1886.6900000000023</v>
      </c>
      <c r="K383" s="147">
        <f t="shared" si="10"/>
        <v>10956.599999999979</v>
      </c>
    </row>
    <row r="384" spans="2:11" ht="18.75" x14ac:dyDescent="0.3">
      <c r="C384" s="56"/>
      <c r="G384" s="81"/>
      <c r="J384" s="13">
        <f t="shared" si="9"/>
        <v>0</v>
      </c>
      <c r="K384" s="131">
        <f t="shared" si="10"/>
        <v>10956.599999999979</v>
      </c>
    </row>
    <row r="385" spans="2:11" ht="27" x14ac:dyDescent="0.3">
      <c r="B385" s="5">
        <v>42354</v>
      </c>
      <c r="C385" s="68" t="s">
        <v>592</v>
      </c>
      <c r="E385" s="44" t="s">
        <v>593</v>
      </c>
      <c r="F385" s="60">
        <v>619740</v>
      </c>
      <c r="G385" s="81">
        <v>1209813</v>
      </c>
      <c r="H385" s="11">
        <v>31619.26</v>
      </c>
      <c r="I385" s="11">
        <v>36000</v>
      </c>
      <c r="J385" s="13">
        <f t="shared" si="9"/>
        <v>4380.7400000000016</v>
      </c>
      <c r="K385" s="147">
        <f t="shared" si="10"/>
        <v>15337.33999999998</v>
      </c>
    </row>
    <row r="386" spans="2:11" ht="18.75" x14ac:dyDescent="0.3">
      <c r="C386" s="56"/>
      <c r="G386" s="81"/>
      <c r="J386" s="13">
        <f t="shared" si="9"/>
        <v>0</v>
      </c>
      <c r="K386" s="131">
        <f t="shared" si="10"/>
        <v>15337.33999999998</v>
      </c>
    </row>
    <row r="387" spans="2:11" ht="27" x14ac:dyDescent="0.3">
      <c r="B387" s="5">
        <v>42355</v>
      </c>
      <c r="C387" s="68" t="s">
        <v>599</v>
      </c>
      <c r="E387" s="44" t="s">
        <v>598</v>
      </c>
      <c r="F387" s="60">
        <v>602000</v>
      </c>
      <c r="G387" s="81">
        <v>1210600</v>
      </c>
      <c r="H387" s="11">
        <v>31411.68</v>
      </c>
      <c r="I387" s="11">
        <v>35000</v>
      </c>
      <c r="J387" s="13">
        <f t="shared" si="9"/>
        <v>3588.3199999999997</v>
      </c>
      <c r="K387" s="147">
        <f t="shared" si="10"/>
        <v>18925.659999999982</v>
      </c>
    </row>
    <row r="388" spans="2:11" ht="18.75" x14ac:dyDescent="0.3">
      <c r="C388" s="56"/>
      <c r="G388" s="81"/>
      <c r="J388" s="13">
        <f t="shared" si="9"/>
        <v>0</v>
      </c>
      <c r="K388" s="131">
        <f t="shared" si="10"/>
        <v>18925.659999999982</v>
      </c>
    </row>
    <row r="389" spans="2:11" ht="27" x14ac:dyDescent="0.3">
      <c r="B389" s="5">
        <v>42355</v>
      </c>
      <c r="C389" s="68" t="s">
        <v>595</v>
      </c>
      <c r="E389" s="44" t="s">
        <v>594</v>
      </c>
      <c r="F389" s="60">
        <v>602000</v>
      </c>
      <c r="G389" s="81">
        <v>1209814</v>
      </c>
      <c r="H389" s="11">
        <v>31882.63</v>
      </c>
      <c r="I389" s="11">
        <v>35000</v>
      </c>
      <c r="J389" s="13">
        <f t="shared" si="9"/>
        <v>3117.369999999999</v>
      </c>
      <c r="K389" s="147">
        <f t="shared" si="10"/>
        <v>22043.029999999981</v>
      </c>
    </row>
    <row r="390" spans="2:11" ht="18.75" x14ac:dyDescent="0.3">
      <c r="C390" s="56"/>
      <c r="G390" s="81"/>
      <c r="J390" s="13">
        <f t="shared" si="9"/>
        <v>0</v>
      </c>
      <c r="K390" s="131">
        <f t="shared" ref="K390:K412" si="12">K389+J390</f>
        <v>22043.029999999981</v>
      </c>
    </row>
    <row r="391" spans="2:11" ht="27" x14ac:dyDescent="0.3">
      <c r="B391" s="5">
        <v>42356</v>
      </c>
      <c r="C391" s="68" t="s">
        <v>601</v>
      </c>
      <c r="E391" s="44" t="s">
        <v>600</v>
      </c>
      <c r="F391" s="60">
        <v>599900</v>
      </c>
      <c r="G391" s="81">
        <v>1210601</v>
      </c>
      <c r="H391" s="11">
        <v>31852.87</v>
      </c>
      <c r="I391" s="11">
        <v>35000</v>
      </c>
      <c r="J391" s="13">
        <f t="shared" si="9"/>
        <v>3147.130000000001</v>
      </c>
      <c r="K391" s="147">
        <f t="shared" si="12"/>
        <v>25190.159999999982</v>
      </c>
    </row>
    <row r="392" spans="2:11" ht="18.75" x14ac:dyDescent="0.3">
      <c r="C392" s="56"/>
      <c r="G392" s="81"/>
      <c r="J392" s="13">
        <f t="shared" si="9"/>
        <v>0</v>
      </c>
      <c r="K392" s="131">
        <f t="shared" si="12"/>
        <v>25190.159999999982</v>
      </c>
    </row>
    <row r="393" spans="2:11" ht="27" x14ac:dyDescent="0.3">
      <c r="B393" s="5">
        <v>42356</v>
      </c>
      <c r="C393" s="68" t="s">
        <v>603</v>
      </c>
      <c r="E393" s="44" t="s">
        <v>602</v>
      </c>
      <c r="F393" s="60">
        <v>599900</v>
      </c>
      <c r="G393" s="81">
        <v>1210987</v>
      </c>
      <c r="H393" s="11">
        <v>29702.959999999999</v>
      </c>
      <c r="I393" s="11">
        <v>35000</v>
      </c>
      <c r="J393" s="13">
        <f t="shared" si="9"/>
        <v>5297.0400000000009</v>
      </c>
      <c r="K393" s="147">
        <f t="shared" si="12"/>
        <v>30487.199999999983</v>
      </c>
    </row>
    <row r="394" spans="2:11" ht="18.75" x14ac:dyDescent="0.3">
      <c r="C394" s="56"/>
      <c r="G394" s="81"/>
      <c r="J394" s="13">
        <f t="shared" si="9"/>
        <v>0</v>
      </c>
      <c r="K394" s="131">
        <f t="shared" si="12"/>
        <v>30487.199999999983</v>
      </c>
    </row>
    <row r="395" spans="2:11" ht="27" x14ac:dyDescent="0.3">
      <c r="B395" s="5">
        <v>42356</v>
      </c>
      <c r="C395" s="68" t="s">
        <v>605</v>
      </c>
      <c r="E395" s="44" t="s">
        <v>604</v>
      </c>
      <c r="F395" s="60">
        <v>599900</v>
      </c>
      <c r="G395" s="81">
        <v>1210988</v>
      </c>
      <c r="H395" s="11">
        <v>29764.33</v>
      </c>
      <c r="I395" s="11">
        <v>35000</v>
      </c>
      <c r="J395" s="13">
        <f t="shared" si="9"/>
        <v>5235.6699999999983</v>
      </c>
      <c r="K395" s="147">
        <f t="shared" si="12"/>
        <v>35722.869999999981</v>
      </c>
    </row>
    <row r="396" spans="2:11" ht="18.75" x14ac:dyDescent="0.3">
      <c r="C396" s="56"/>
      <c r="G396" s="81"/>
      <c r="J396" s="13">
        <f t="shared" si="9"/>
        <v>0</v>
      </c>
      <c r="K396" s="131">
        <f t="shared" si="12"/>
        <v>35722.869999999981</v>
      </c>
    </row>
    <row r="397" spans="2:11" ht="27" x14ac:dyDescent="0.3">
      <c r="B397" s="5">
        <v>42359</v>
      </c>
      <c r="C397" s="68" t="s">
        <v>606</v>
      </c>
      <c r="E397" s="44" t="s">
        <v>607</v>
      </c>
      <c r="F397" s="60">
        <v>395439</v>
      </c>
      <c r="G397" s="81">
        <v>1211567</v>
      </c>
      <c r="H397" s="11">
        <v>25520</v>
      </c>
      <c r="I397" s="11">
        <v>23000</v>
      </c>
      <c r="J397" s="13">
        <f t="shared" si="9"/>
        <v>-2520</v>
      </c>
      <c r="K397" s="147">
        <f t="shared" si="12"/>
        <v>33202.869999999981</v>
      </c>
    </row>
    <row r="398" spans="2:11" ht="18.75" x14ac:dyDescent="0.3">
      <c r="C398" s="56"/>
      <c r="G398" s="81"/>
      <c r="J398" s="13">
        <f t="shared" si="9"/>
        <v>0</v>
      </c>
      <c r="K398" s="131">
        <f t="shared" si="12"/>
        <v>33202.869999999981</v>
      </c>
    </row>
    <row r="399" spans="2:11" ht="27" x14ac:dyDescent="0.3">
      <c r="B399" s="5">
        <v>42359</v>
      </c>
      <c r="C399" s="68" t="s">
        <v>608</v>
      </c>
      <c r="E399" s="44" t="s">
        <v>609</v>
      </c>
      <c r="F399" s="60">
        <v>395439</v>
      </c>
      <c r="G399" s="81">
        <v>1211911</v>
      </c>
      <c r="H399" s="11">
        <v>25490.63</v>
      </c>
      <c r="I399" s="11">
        <v>23000</v>
      </c>
      <c r="J399" s="13">
        <f t="shared" si="9"/>
        <v>-2490.630000000001</v>
      </c>
      <c r="K399" s="147">
        <f t="shared" si="12"/>
        <v>30712.23999999998</v>
      </c>
    </row>
    <row r="400" spans="2:11" ht="18.75" x14ac:dyDescent="0.3">
      <c r="C400" s="56"/>
      <c r="G400" s="81"/>
      <c r="J400" s="13">
        <f t="shared" si="9"/>
        <v>0</v>
      </c>
      <c r="K400" s="131">
        <f t="shared" si="12"/>
        <v>30712.23999999998</v>
      </c>
    </row>
    <row r="401" spans="2:11" ht="27" x14ac:dyDescent="0.3">
      <c r="B401" s="5">
        <v>42359</v>
      </c>
      <c r="C401" s="68" t="s">
        <v>610</v>
      </c>
      <c r="E401" s="44" t="s">
        <v>611</v>
      </c>
      <c r="F401" s="60">
        <v>395439</v>
      </c>
      <c r="G401" s="81">
        <v>1211912</v>
      </c>
      <c r="H401" s="11">
        <v>25543.360000000001</v>
      </c>
      <c r="I401" s="11">
        <v>23000</v>
      </c>
      <c r="J401" s="13">
        <f t="shared" si="9"/>
        <v>-2543.3600000000006</v>
      </c>
      <c r="K401" s="147">
        <f t="shared" si="12"/>
        <v>28168.879999999979</v>
      </c>
    </row>
    <row r="402" spans="2:11" ht="18.75" x14ac:dyDescent="0.3">
      <c r="C402" s="56"/>
      <c r="G402" s="81"/>
      <c r="J402" s="13">
        <f t="shared" si="9"/>
        <v>0</v>
      </c>
      <c r="K402" s="131">
        <f t="shared" si="12"/>
        <v>28168.879999999979</v>
      </c>
    </row>
    <row r="403" spans="2:11" ht="27" x14ac:dyDescent="0.3">
      <c r="B403" s="5">
        <v>42361</v>
      </c>
      <c r="C403" s="68" t="s">
        <v>616</v>
      </c>
      <c r="E403" s="44" t="s">
        <v>617</v>
      </c>
      <c r="F403" s="60">
        <v>499670</v>
      </c>
      <c r="G403" s="81">
        <v>1212617</v>
      </c>
      <c r="H403" s="11">
        <v>25763.31</v>
      </c>
      <c r="I403" s="11">
        <v>29000</v>
      </c>
      <c r="J403" s="13">
        <f t="shared" si="9"/>
        <v>3236.6899999999987</v>
      </c>
      <c r="K403" s="147">
        <f t="shared" si="12"/>
        <v>31405.569999999978</v>
      </c>
    </row>
    <row r="404" spans="2:11" ht="18.75" x14ac:dyDescent="0.3">
      <c r="C404" s="56"/>
      <c r="G404" s="81"/>
      <c r="J404" s="13">
        <f t="shared" si="9"/>
        <v>0</v>
      </c>
      <c r="K404" s="131">
        <f t="shared" si="12"/>
        <v>31405.569999999978</v>
      </c>
    </row>
    <row r="405" spans="2:11" ht="27" x14ac:dyDescent="0.3">
      <c r="B405" s="5">
        <v>42361</v>
      </c>
      <c r="C405" s="68" t="s">
        <v>618</v>
      </c>
      <c r="E405" s="97" t="s">
        <v>619</v>
      </c>
      <c r="F405" s="60">
        <v>499670</v>
      </c>
      <c r="G405" s="81">
        <v>1214205</v>
      </c>
      <c r="H405" s="11">
        <v>25331.53</v>
      </c>
      <c r="I405" s="11">
        <v>29000</v>
      </c>
      <c r="J405" s="13">
        <f t="shared" si="9"/>
        <v>3668.4700000000012</v>
      </c>
      <c r="K405" s="147">
        <f t="shared" si="12"/>
        <v>35074.039999999979</v>
      </c>
    </row>
    <row r="406" spans="2:11" ht="18.75" x14ac:dyDescent="0.3">
      <c r="C406" s="56"/>
      <c r="G406" s="81"/>
      <c r="J406" s="13">
        <f t="shared" si="9"/>
        <v>0</v>
      </c>
      <c r="K406" s="131">
        <f t="shared" si="12"/>
        <v>35074.039999999979</v>
      </c>
    </row>
    <row r="407" spans="2:11" ht="27" x14ac:dyDescent="0.3">
      <c r="B407" s="5">
        <v>42367</v>
      </c>
      <c r="C407" s="68" t="s">
        <v>623</v>
      </c>
      <c r="E407" s="44" t="s">
        <v>622</v>
      </c>
      <c r="F407" s="60">
        <v>449150</v>
      </c>
      <c r="G407" s="81">
        <v>1214206</v>
      </c>
      <c r="H407" s="11">
        <v>25789.21</v>
      </c>
      <c r="I407" s="11">
        <v>26000</v>
      </c>
      <c r="J407" s="13">
        <f t="shared" si="9"/>
        <v>210.79000000000087</v>
      </c>
      <c r="K407" s="147">
        <f t="shared" si="12"/>
        <v>35284.82999999998</v>
      </c>
    </row>
    <row r="408" spans="2:11" ht="18.75" x14ac:dyDescent="0.3">
      <c r="C408" s="56"/>
      <c r="G408" s="81"/>
      <c r="J408" s="13">
        <f t="shared" si="9"/>
        <v>0</v>
      </c>
      <c r="K408" s="131">
        <f t="shared" si="12"/>
        <v>35284.82999999998</v>
      </c>
    </row>
    <row r="409" spans="2:11" ht="27" x14ac:dyDescent="0.3">
      <c r="B409" s="5">
        <v>42367</v>
      </c>
      <c r="C409" s="68" t="s">
        <v>625</v>
      </c>
      <c r="E409" s="44" t="s">
        <v>624</v>
      </c>
      <c r="F409" s="60">
        <v>449150</v>
      </c>
      <c r="G409" s="81">
        <v>1214686</v>
      </c>
      <c r="H409" s="11">
        <v>26556.35</v>
      </c>
      <c r="I409" s="11">
        <v>26000</v>
      </c>
      <c r="J409" s="13">
        <f t="shared" si="9"/>
        <v>-556.34999999999854</v>
      </c>
      <c r="K409" s="147">
        <f t="shared" si="12"/>
        <v>34728.479999999981</v>
      </c>
    </row>
    <row r="410" spans="2:11" ht="18.75" x14ac:dyDescent="0.3">
      <c r="C410" s="56"/>
      <c r="G410" s="81"/>
      <c r="J410" s="13">
        <f t="shared" si="9"/>
        <v>0</v>
      </c>
      <c r="K410" s="131">
        <f t="shared" si="12"/>
        <v>34728.479999999981</v>
      </c>
    </row>
    <row r="411" spans="2:11" ht="27" x14ac:dyDescent="0.3">
      <c r="B411" s="5">
        <v>42367</v>
      </c>
      <c r="C411" s="68" t="s">
        <v>621</v>
      </c>
      <c r="E411" s="97" t="s">
        <v>620</v>
      </c>
      <c r="F411" s="60">
        <v>449150</v>
      </c>
      <c r="G411" s="81">
        <v>1214687</v>
      </c>
      <c r="H411" s="11">
        <v>26525.39</v>
      </c>
      <c r="I411" s="11">
        <v>26000</v>
      </c>
      <c r="J411" s="13">
        <f t="shared" si="9"/>
        <v>-525.38999999999942</v>
      </c>
      <c r="K411" s="147">
        <f t="shared" si="12"/>
        <v>34203.089999999982</v>
      </c>
    </row>
    <row r="412" spans="2:11" ht="19.5" thickBot="1" x14ac:dyDescent="0.35">
      <c r="C412" s="56"/>
      <c r="G412" s="81"/>
      <c r="J412" s="13">
        <f t="shared" si="9"/>
        <v>0</v>
      </c>
      <c r="K412" s="149">
        <f t="shared" si="12"/>
        <v>34203.089999999982</v>
      </c>
    </row>
    <row r="413" spans="2:11" x14ac:dyDescent="0.25">
      <c r="C413" s="56"/>
      <c r="G413" s="81"/>
      <c r="J413" s="13">
        <f t="shared" si="9"/>
        <v>0</v>
      </c>
      <c r="K413" s="52"/>
    </row>
    <row r="414" spans="2:11" ht="15.75" thickBot="1" x14ac:dyDescent="0.3">
      <c r="J414" s="13">
        <f t="shared" si="9"/>
        <v>0</v>
      </c>
      <c r="K414" s="52"/>
    </row>
    <row r="415" spans="2:11" x14ac:dyDescent="0.25">
      <c r="I415" s="248">
        <f>SUM(J3:J414)</f>
        <v>34203.089999999982</v>
      </c>
      <c r="J415" s="249"/>
      <c r="K415" s="52"/>
    </row>
    <row r="416" spans="2:11" ht="15.75" thickBot="1" x14ac:dyDescent="0.3">
      <c r="I416" s="250"/>
      <c r="J416" s="251"/>
      <c r="K416" s="52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109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5"/>
      <c r="B1" s="95" t="s">
        <v>7</v>
      </c>
      <c r="C1" s="106"/>
      <c r="D1" s="42"/>
      <c r="E1" s="252" t="s">
        <v>628</v>
      </c>
      <c r="F1" s="252"/>
      <c r="G1" s="252"/>
      <c r="H1" s="252"/>
      <c r="I1" s="11"/>
    </row>
    <row r="2" spans="1:10" ht="32.25" thickBot="1" x14ac:dyDescent="0.3">
      <c r="A2" s="28"/>
      <c r="B2" s="15" t="s">
        <v>0</v>
      </c>
      <c r="C2" s="107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54" t="s">
        <v>1294</v>
      </c>
    </row>
    <row r="3" spans="1:10" ht="15.75" customHeight="1" thickTop="1" thickBot="1" x14ac:dyDescent="0.35">
      <c r="A3" s="2">
        <v>42370</v>
      </c>
      <c r="B3" s="99" t="s">
        <v>637</v>
      </c>
      <c r="C3" s="108"/>
      <c r="D3" s="53"/>
      <c r="E3" s="61"/>
      <c r="F3" s="47"/>
      <c r="G3" s="48"/>
      <c r="H3" s="48"/>
      <c r="I3" s="100">
        <v>34203.089999999997</v>
      </c>
      <c r="J3" s="151">
        <f>I3</f>
        <v>34203.089999999997</v>
      </c>
    </row>
    <row r="4" spans="1:10" ht="26.25" x14ac:dyDescent="0.25">
      <c r="A4" s="2">
        <v>42375</v>
      </c>
      <c r="B4" s="56" t="s">
        <v>635</v>
      </c>
      <c r="C4" s="108"/>
      <c r="D4" s="53" t="s">
        <v>636</v>
      </c>
      <c r="E4" s="61">
        <v>174950</v>
      </c>
      <c r="F4" s="47">
        <v>1214935</v>
      </c>
      <c r="G4" s="48">
        <v>26593.46</v>
      </c>
      <c r="H4" s="48">
        <v>10000</v>
      </c>
      <c r="I4" s="13">
        <f t="shared" ref="I4:I550" si="0">H4-G4</f>
        <v>-16593.46</v>
      </c>
      <c r="J4" s="155">
        <f>J3+I4</f>
        <v>17609.629999999997</v>
      </c>
    </row>
    <row r="5" spans="1:10" ht="15.75" customHeight="1" x14ac:dyDescent="0.25">
      <c r="A5" s="2"/>
      <c r="B5" s="56"/>
      <c r="C5" s="108"/>
      <c r="D5" s="53"/>
      <c r="E5" s="61"/>
      <c r="F5" s="47"/>
      <c r="G5" s="48"/>
      <c r="H5" s="48"/>
      <c r="I5" s="13">
        <f t="shared" si="0"/>
        <v>0</v>
      </c>
      <c r="J5" s="152">
        <f t="shared" ref="J5:J68" si="1">J4+I5</f>
        <v>17609.629999999997</v>
      </c>
    </row>
    <row r="6" spans="1:10" ht="26.25" x14ac:dyDescent="0.25">
      <c r="A6" s="2">
        <v>42375</v>
      </c>
      <c r="B6" s="56" t="s">
        <v>629</v>
      </c>
      <c r="C6" s="108"/>
      <c r="D6" s="53" t="s">
        <v>631</v>
      </c>
      <c r="E6" s="61">
        <v>174950</v>
      </c>
      <c r="F6" s="47">
        <v>1216539</v>
      </c>
      <c r="G6" s="48">
        <v>26567.200000000001</v>
      </c>
      <c r="H6" s="48">
        <v>10000</v>
      </c>
      <c r="I6" s="13">
        <f t="shared" si="0"/>
        <v>-16567.2</v>
      </c>
      <c r="J6" s="156">
        <f t="shared" si="1"/>
        <v>1042.4299999999967</v>
      </c>
    </row>
    <row r="7" spans="1:10" ht="15.75" x14ac:dyDescent="0.25">
      <c r="A7" s="2"/>
      <c r="B7" s="56" t="s">
        <v>6</v>
      </c>
      <c r="C7" s="108"/>
      <c r="D7" s="53"/>
      <c r="E7" s="61"/>
      <c r="F7" s="47"/>
      <c r="G7" s="48"/>
      <c r="H7" s="48"/>
      <c r="I7" s="13">
        <f t="shared" si="0"/>
        <v>0</v>
      </c>
      <c r="J7" s="152">
        <f t="shared" si="1"/>
        <v>1042.4299999999967</v>
      </c>
    </row>
    <row r="8" spans="1:10" ht="26.25" x14ac:dyDescent="0.25">
      <c r="A8" s="2">
        <v>42375</v>
      </c>
      <c r="B8" s="56" t="s">
        <v>629</v>
      </c>
      <c r="C8" s="108"/>
      <c r="D8" s="53" t="s">
        <v>630</v>
      </c>
      <c r="E8" s="61">
        <v>174950</v>
      </c>
      <c r="F8" s="47">
        <v>1216540</v>
      </c>
      <c r="G8" s="48">
        <v>26599.040000000001</v>
      </c>
      <c r="H8" s="48">
        <v>10000</v>
      </c>
      <c r="I8" s="13">
        <f t="shared" si="0"/>
        <v>-16599.04</v>
      </c>
      <c r="J8" s="156">
        <f t="shared" si="1"/>
        <v>-15556.610000000004</v>
      </c>
    </row>
    <row r="9" spans="1:10" ht="15.75" x14ac:dyDescent="0.25">
      <c r="A9" s="2"/>
      <c r="B9" s="56"/>
      <c r="C9" s="108"/>
      <c r="D9" s="53"/>
      <c r="E9" s="61"/>
      <c r="F9" s="47"/>
      <c r="G9" s="48"/>
      <c r="H9" s="48"/>
      <c r="I9" s="13">
        <f t="shared" si="0"/>
        <v>0</v>
      </c>
      <c r="J9" s="152">
        <f t="shared" si="1"/>
        <v>-15556.610000000004</v>
      </c>
    </row>
    <row r="10" spans="1:10" ht="26.25" x14ac:dyDescent="0.25">
      <c r="A10" s="2">
        <v>42375</v>
      </c>
      <c r="B10" s="56" t="s">
        <v>639</v>
      </c>
      <c r="D10" s="44" t="s">
        <v>640</v>
      </c>
      <c r="E10" s="61">
        <v>384890</v>
      </c>
      <c r="F10" s="47">
        <v>1216728</v>
      </c>
      <c r="G10" s="48">
        <v>27291.51</v>
      </c>
      <c r="H10" s="48">
        <v>22000</v>
      </c>
      <c r="I10" s="13">
        <f t="shared" si="0"/>
        <v>-5291.5099999999984</v>
      </c>
      <c r="J10" s="156">
        <f t="shared" si="1"/>
        <v>-20848.120000000003</v>
      </c>
    </row>
    <row r="11" spans="1:10" ht="15.75" x14ac:dyDescent="0.25">
      <c r="A11" s="2"/>
      <c r="B11" s="56"/>
      <c r="C11" s="108"/>
      <c r="D11" s="53"/>
      <c r="E11" s="61"/>
      <c r="F11" s="47"/>
      <c r="G11" s="48"/>
      <c r="H11" s="48"/>
      <c r="I11" s="13">
        <f t="shared" si="0"/>
        <v>0</v>
      </c>
      <c r="J11" s="152">
        <f t="shared" si="1"/>
        <v>-20848.120000000003</v>
      </c>
    </row>
    <row r="12" spans="1:10" ht="26.25" x14ac:dyDescent="0.25">
      <c r="A12" s="2">
        <v>42375</v>
      </c>
      <c r="B12" s="56" t="s">
        <v>641</v>
      </c>
      <c r="C12" s="108"/>
      <c r="D12" s="53" t="s">
        <v>642</v>
      </c>
      <c r="E12" s="61">
        <v>384890</v>
      </c>
      <c r="F12" s="47">
        <v>1216905</v>
      </c>
      <c r="G12" s="48">
        <v>27580.83</v>
      </c>
      <c r="H12" s="48">
        <v>22000</v>
      </c>
      <c r="I12" s="13">
        <f t="shared" si="0"/>
        <v>-5580.8300000000017</v>
      </c>
      <c r="J12" s="156">
        <f t="shared" si="1"/>
        <v>-26428.950000000004</v>
      </c>
    </row>
    <row r="13" spans="1:10" ht="15.75" x14ac:dyDescent="0.25">
      <c r="A13" s="2"/>
      <c r="B13" s="56"/>
      <c r="C13" s="108"/>
      <c r="D13" s="53"/>
      <c r="E13" s="61"/>
      <c r="F13" s="47"/>
      <c r="G13" s="48"/>
      <c r="H13" s="48"/>
      <c r="I13" s="13">
        <f t="shared" si="0"/>
        <v>0</v>
      </c>
      <c r="J13" s="152">
        <f t="shared" si="1"/>
        <v>-26428.950000000004</v>
      </c>
    </row>
    <row r="14" spans="1:10" ht="26.25" x14ac:dyDescent="0.25">
      <c r="A14" s="2">
        <v>42380</v>
      </c>
      <c r="B14" s="56" t="s">
        <v>643</v>
      </c>
      <c r="C14" s="108"/>
      <c r="D14" s="53" t="s">
        <v>644</v>
      </c>
      <c r="E14" s="61">
        <v>483246</v>
      </c>
      <c r="F14" s="47">
        <v>1217170</v>
      </c>
      <c r="G14" s="48">
        <v>27031.17</v>
      </c>
      <c r="H14" s="48">
        <v>27000</v>
      </c>
      <c r="I14" s="13">
        <f t="shared" si="0"/>
        <v>-31.169999999998254</v>
      </c>
      <c r="J14" s="156">
        <f t="shared" si="1"/>
        <v>-26460.120000000003</v>
      </c>
    </row>
    <row r="15" spans="1:10" ht="15.75" x14ac:dyDescent="0.25">
      <c r="A15" s="2"/>
      <c r="B15" s="56"/>
      <c r="C15" s="108"/>
      <c r="D15" s="53"/>
      <c r="E15" s="61"/>
      <c r="F15" s="47"/>
      <c r="G15" s="48"/>
      <c r="H15" s="48"/>
      <c r="I15" s="13">
        <f t="shared" si="0"/>
        <v>0</v>
      </c>
      <c r="J15" s="152">
        <f t="shared" si="1"/>
        <v>-26460.120000000003</v>
      </c>
    </row>
    <row r="16" spans="1:10" ht="26.25" x14ac:dyDescent="0.25">
      <c r="A16" s="2">
        <v>42383</v>
      </c>
      <c r="B16" s="56" t="s">
        <v>649</v>
      </c>
      <c r="C16" s="108"/>
      <c r="D16" s="53" t="s">
        <v>650</v>
      </c>
      <c r="E16" s="61">
        <v>503160</v>
      </c>
      <c r="F16" s="47">
        <v>1218821</v>
      </c>
      <c r="G16" s="48">
        <v>28502.93</v>
      </c>
      <c r="H16" s="48">
        <v>28000</v>
      </c>
      <c r="I16" s="13">
        <f t="shared" si="0"/>
        <v>-502.93000000000029</v>
      </c>
      <c r="J16" s="156">
        <f t="shared" si="1"/>
        <v>-26963.050000000003</v>
      </c>
    </row>
    <row r="17" spans="1:10" ht="15.75" x14ac:dyDescent="0.25">
      <c r="A17" s="2"/>
      <c r="B17" s="56"/>
      <c r="C17" s="108"/>
      <c r="D17" s="53"/>
      <c r="E17" s="61"/>
      <c r="F17" s="47"/>
      <c r="G17" s="48"/>
      <c r="H17" s="48"/>
      <c r="I17" s="13">
        <f t="shared" si="0"/>
        <v>0</v>
      </c>
      <c r="J17" s="152">
        <f t="shared" si="1"/>
        <v>-26963.050000000003</v>
      </c>
    </row>
    <row r="18" spans="1:10" ht="26.25" x14ac:dyDescent="0.25">
      <c r="A18" s="2">
        <v>42383</v>
      </c>
      <c r="B18" s="56" t="s">
        <v>648</v>
      </c>
      <c r="C18" s="108"/>
      <c r="D18" s="53" t="s">
        <v>654</v>
      </c>
      <c r="E18" s="61">
        <v>503160</v>
      </c>
      <c r="F18" s="47">
        <v>1218822</v>
      </c>
      <c r="G18" s="48">
        <v>28549.07</v>
      </c>
      <c r="H18" s="48">
        <v>28000</v>
      </c>
      <c r="I18" s="11">
        <f t="shared" si="0"/>
        <v>-549.06999999999971</v>
      </c>
      <c r="J18" s="156">
        <f t="shared" si="1"/>
        <v>-27512.120000000003</v>
      </c>
    </row>
    <row r="19" spans="1:10" ht="15.75" x14ac:dyDescent="0.25">
      <c r="A19" s="2"/>
      <c r="B19" s="56"/>
      <c r="C19" s="108"/>
      <c r="D19" s="53"/>
      <c r="E19" s="61"/>
      <c r="F19" s="47"/>
      <c r="G19" s="48"/>
      <c r="H19" s="48"/>
      <c r="I19" s="13">
        <f t="shared" si="0"/>
        <v>0</v>
      </c>
      <c r="J19" s="152">
        <f t="shared" si="1"/>
        <v>-27512.120000000003</v>
      </c>
    </row>
    <row r="20" spans="1:10" ht="26.25" x14ac:dyDescent="0.25">
      <c r="A20" s="2">
        <v>42384</v>
      </c>
      <c r="B20" s="56" t="s">
        <v>653</v>
      </c>
      <c r="C20" s="108"/>
      <c r="D20" s="53" t="s">
        <v>657</v>
      </c>
      <c r="E20" s="61">
        <v>530062</v>
      </c>
      <c r="F20" s="47">
        <v>1219170</v>
      </c>
      <c r="G20" s="48">
        <v>29485.29</v>
      </c>
      <c r="H20" s="48">
        <v>29000</v>
      </c>
      <c r="I20" s="11">
        <f t="shared" si="0"/>
        <v>-485.29000000000087</v>
      </c>
      <c r="J20" s="156">
        <f t="shared" si="1"/>
        <v>-27997.410000000003</v>
      </c>
    </row>
    <row r="21" spans="1:10" ht="15.75" x14ac:dyDescent="0.25">
      <c r="A21" s="2"/>
      <c r="B21" s="56"/>
      <c r="C21" s="108"/>
      <c r="D21" s="53"/>
      <c r="E21" s="61"/>
      <c r="F21" s="47"/>
      <c r="G21" s="48"/>
      <c r="H21" s="48"/>
      <c r="I21" s="13">
        <f t="shared" si="0"/>
        <v>0</v>
      </c>
      <c r="J21" s="152">
        <f t="shared" si="1"/>
        <v>-27997.410000000003</v>
      </c>
    </row>
    <row r="22" spans="1:10" ht="26.25" x14ac:dyDescent="0.25">
      <c r="A22" s="2">
        <v>42384</v>
      </c>
      <c r="B22" s="56" t="s">
        <v>655</v>
      </c>
      <c r="C22" s="108"/>
      <c r="D22" s="53" t="s">
        <v>656</v>
      </c>
      <c r="E22" s="61">
        <v>530062</v>
      </c>
      <c r="F22" s="47">
        <v>1219171</v>
      </c>
      <c r="G22" s="48">
        <v>29363.22</v>
      </c>
      <c r="H22" s="48">
        <v>29000</v>
      </c>
      <c r="I22" s="11">
        <f t="shared" si="0"/>
        <v>-363.22000000000116</v>
      </c>
      <c r="J22" s="156">
        <f t="shared" si="1"/>
        <v>-28360.630000000005</v>
      </c>
    </row>
    <row r="23" spans="1:10" ht="15.75" x14ac:dyDescent="0.25">
      <c r="A23" s="2"/>
      <c r="B23" s="56"/>
      <c r="C23" s="108"/>
      <c r="D23" s="53"/>
      <c r="E23" s="61"/>
      <c r="F23" s="47"/>
      <c r="G23" s="48"/>
      <c r="H23" s="48"/>
      <c r="I23" s="13">
        <f t="shared" si="0"/>
        <v>0</v>
      </c>
      <c r="J23" s="152">
        <f t="shared" si="1"/>
        <v>-28360.630000000005</v>
      </c>
    </row>
    <row r="24" spans="1:10" ht="26.25" x14ac:dyDescent="0.25">
      <c r="A24" s="2">
        <v>42387</v>
      </c>
      <c r="B24" s="56" t="s">
        <v>658</v>
      </c>
      <c r="C24" s="108"/>
      <c r="D24" s="53" t="s">
        <v>659</v>
      </c>
      <c r="E24" s="61">
        <v>548910</v>
      </c>
      <c r="F24" s="47">
        <v>1219172</v>
      </c>
      <c r="G24" s="48">
        <v>29248.52</v>
      </c>
      <c r="H24" s="48">
        <v>30000</v>
      </c>
      <c r="I24" s="13">
        <f t="shared" si="0"/>
        <v>751.47999999999956</v>
      </c>
      <c r="J24" s="156">
        <f t="shared" si="1"/>
        <v>-27609.150000000005</v>
      </c>
    </row>
    <row r="25" spans="1:10" ht="15.75" x14ac:dyDescent="0.25">
      <c r="A25" s="2"/>
      <c r="B25" s="56"/>
      <c r="C25" s="108"/>
      <c r="D25" s="53"/>
      <c r="E25" s="61"/>
      <c r="F25" s="47"/>
      <c r="G25" s="48"/>
      <c r="H25" s="48"/>
      <c r="I25" s="13">
        <f t="shared" si="0"/>
        <v>0</v>
      </c>
      <c r="J25" s="152">
        <f t="shared" si="1"/>
        <v>-27609.150000000005</v>
      </c>
    </row>
    <row r="26" spans="1:10" ht="26.25" x14ac:dyDescent="0.25">
      <c r="A26" s="2">
        <v>42390</v>
      </c>
      <c r="B26" s="56" t="s">
        <v>664</v>
      </c>
      <c r="C26" s="108"/>
      <c r="D26" s="53" t="s">
        <v>665</v>
      </c>
      <c r="E26" s="61">
        <v>534963</v>
      </c>
      <c r="F26" s="47">
        <v>1221066</v>
      </c>
      <c r="G26" s="48">
        <v>28908.03</v>
      </c>
      <c r="H26" s="48">
        <v>29000</v>
      </c>
      <c r="I26" s="13">
        <f t="shared" si="0"/>
        <v>91.970000000001164</v>
      </c>
      <c r="J26" s="156">
        <f t="shared" si="1"/>
        <v>-27517.180000000004</v>
      </c>
    </row>
    <row r="27" spans="1:10" ht="15.75" x14ac:dyDescent="0.25">
      <c r="A27" s="2"/>
      <c r="B27" s="56"/>
      <c r="C27" s="108"/>
      <c r="D27" s="53"/>
      <c r="E27" s="61"/>
      <c r="F27" s="47"/>
      <c r="G27" s="48"/>
      <c r="H27" s="48"/>
      <c r="I27" s="13">
        <f t="shared" si="0"/>
        <v>0</v>
      </c>
      <c r="J27" s="152">
        <f t="shared" si="1"/>
        <v>-27517.180000000004</v>
      </c>
    </row>
    <row r="28" spans="1:10" ht="26.25" x14ac:dyDescent="0.25">
      <c r="A28" s="2">
        <v>42390</v>
      </c>
      <c r="B28" s="56" t="s">
        <v>663</v>
      </c>
      <c r="C28" s="108"/>
      <c r="D28" s="53" t="s">
        <v>662</v>
      </c>
      <c r="E28" s="61">
        <v>534963</v>
      </c>
      <c r="F28" s="47">
        <v>1221067</v>
      </c>
      <c r="G28" s="48">
        <v>28601.16</v>
      </c>
      <c r="H28" s="48">
        <v>29000</v>
      </c>
      <c r="I28" s="13">
        <f t="shared" si="0"/>
        <v>398.84000000000015</v>
      </c>
      <c r="J28" s="156">
        <f t="shared" si="1"/>
        <v>-27118.340000000004</v>
      </c>
    </row>
    <row r="29" spans="1:10" ht="15.75" x14ac:dyDescent="0.25">
      <c r="A29" s="2"/>
      <c r="B29" s="56"/>
      <c r="C29" s="108"/>
      <c r="D29" s="53"/>
      <c r="E29" s="61"/>
      <c r="F29" s="47"/>
      <c r="G29" s="48"/>
      <c r="H29" s="48"/>
      <c r="I29" s="13">
        <f t="shared" si="0"/>
        <v>0</v>
      </c>
      <c r="J29" s="152">
        <f t="shared" si="1"/>
        <v>-27118.340000000004</v>
      </c>
    </row>
    <row r="30" spans="1:10" ht="26.25" x14ac:dyDescent="0.25">
      <c r="A30" s="2">
        <v>42391</v>
      </c>
      <c r="B30" s="56" t="s">
        <v>666</v>
      </c>
      <c r="C30" s="108"/>
      <c r="D30" s="53" t="s">
        <v>667</v>
      </c>
      <c r="E30" s="61">
        <v>556110</v>
      </c>
      <c r="F30" s="47">
        <v>1221213</v>
      </c>
      <c r="G30" s="48">
        <v>29637.58</v>
      </c>
      <c r="H30" s="48">
        <v>30000</v>
      </c>
      <c r="I30" s="13">
        <f t="shared" si="0"/>
        <v>362.41999999999825</v>
      </c>
      <c r="J30" s="156">
        <f t="shared" si="1"/>
        <v>-26755.920000000006</v>
      </c>
    </row>
    <row r="31" spans="1:10" ht="15.75" x14ac:dyDescent="0.25">
      <c r="A31" s="2"/>
      <c r="B31" s="56"/>
      <c r="C31" s="108"/>
      <c r="D31" s="53"/>
      <c r="E31" s="61"/>
      <c r="F31" s="47"/>
      <c r="G31" s="48"/>
      <c r="H31" s="48"/>
      <c r="I31" s="13">
        <f t="shared" si="0"/>
        <v>0</v>
      </c>
      <c r="J31" s="152">
        <f t="shared" si="1"/>
        <v>-26755.920000000006</v>
      </c>
    </row>
    <row r="32" spans="1:10" ht="26.25" x14ac:dyDescent="0.25">
      <c r="A32" s="2">
        <v>42391</v>
      </c>
      <c r="B32" s="56" t="s">
        <v>668</v>
      </c>
      <c r="C32" s="108"/>
      <c r="D32" s="53" t="s">
        <v>669</v>
      </c>
      <c r="E32" s="61">
        <v>556110</v>
      </c>
      <c r="F32" s="47">
        <v>1221214</v>
      </c>
      <c r="G32" s="48">
        <v>29423.53</v>
      </c>
      <c r="H32" s="48">
        <v>30000</v>
      </c>
      <c r="I32" s="13">
        <f t="shared" si="0"/>
        <v>576.47000000000116</v>
      </c>
      <c r="J32" s="156">
        <f t="shared" si="1"/>
        <v>-26179.450000000004</v>
      </c>
    </row>
    <row r="33" spans="1:10" ht="15.75" x14ac:dyDescent="0.25">
      <c r="A33" s="2"/>
      <c r="B33" s="56"/>
      <c r="C33" s="108"/>
      <c r="D33" s="53"/>
      <c r="E33" s="61"/>
      <c r="F33" s="47"/>
      <c r="G33" s="48"/>
      <c r="H33" s="48"/>
      <c r="I33" s="13">
        <f t="shared" si="0"/>
        <v>0</v>
      </c>
      <c r="J33" s="152">
        <f t="shared" si="1"/>
        <v>-26179.450000000004</v>
      </c>
    </row>
    <row r="34" spans="1:10" ht="26.25" x14ac:dyDescent="0.25">
      <c r="A34" s="2">
        <v>42391</v>
      </c>
      <c r="B34" s="56" t="s">
        <v>673</v>
      </c>
      <c r="C34" s="108"/>
      <c r="D34" s="53" t="s">
        <v>672</v>
      </c>
      <c r="E34" s="61">
        <v>593600</v>
      </c>
      <c r="F34" s="47">
        <v>1221215</v>
      </c>
      <c r="G34" s="48">
        <v>30082.38</v>
      </c>
      <c r="H34" s="48">
        <v>32000</v>
      </c>
      <c r="I34" s="13">
        <f t="shared" si="0"/>
        <v>1917.619999999999</v>
      </c>
      <c r="J34" s="156">
        <f t="shared" si="1"/>
        <v>-24261.830000000005</v>
      </c>
    </row>
    <row r="35" spans="1:10" ht="15.75" x14ac:dyDescent="0.25">
      <c r="A35" s="2"/>
      <c r="B35" s="56"/>
      <c r="C35" s="108"/>
      <c r="D35" s="53"/>
      <c r="E35" s="61"/>
      <c r="F35" s="47"/>
      <c r="G35" s="48"/>
      <c r="H35" s="48"/>
      <c r="I35" s="13">
        <f t="shared" si="0"/>
        <v>0</v>
      </c>
      <c r="J35" s="152">
        <f t="shared" si="1"/>
        <v>-24261.830000000005</v>
      </c>
    </row>
    <row r="36" spans="1:10" ht="26.25" x14ac:dyDescent="0.25">
      <c r="A36" s="2">
        <v>42397</v>
      </c>
      <c r="B36" s="56" t="s">
        <v>678</v>
      </c>
      <c r="C36" s="108"/>
      <c r="D36" s="53" t="s">
        <v>679</v>
      </c>
      <c r="E36" s="61">
        <v>553800</v>
      </c>
      <c r="F36" s="47">
        <v>1223221</v>
      </c>
      <c r="G36" s="48">
        <v>29611.200000000001</v>
      </c>
      <c r="H36" s="48">
        <v>30000</v>
      </c>
      <c r="I36" s="13">
        <f t="shared" si="0"/>
        <v>388.79999999999927</v>
      </c>
      <c r="J36" s="156">
        <f t="shared" si="1"/>
        <v>-23873.030000000006</v>
      </c>
    </row>
    <row r="37" spans="1:10" ht="15.75" x14ac:dyDescent="0.25">
      <c r="A37" s="2"/>
      <c r="B37" s="56"/>
      <c r="C37" s="108"/>
      <c r="D37" s="53"/>
      <c r="E37" s="61"/>
      <c r="F37" s="47"/>
      <c r="G37" s="48"/>
      <c r="H37" s="48"/>
      <c r="I37" s="13">
        <f t="shared" si="0"/>
        <v>0</v>
      </c>
      <c r="J37" s="152">
        <f t="shared" si="1"/>
        <v>-23873.030000000006</v>
      </c>
    </row>
    <row r="38" spans="1:10" ht="26.25" x14ac:dyDescent="0.25">
      <c r="A38" s="2">
        <v>42397</v>
      </c>
      <c r="B38" s="56" t="s">
        <v>676</v>
      </c>
      <c r="C38" s="108"/>
      <c r="D38" s="53" t="s">
        <v>677</v>
      </c>
      <c r="E38" s="61">
        <v>553800</v>
      </c>
      <c r="F38" s="47">
        <v>1223220</v>
      </c>
      <c r="G38" s="48">
        <v>29826.61</v>
      </c>
      <c r="H38" s="48">
        <v>30000</v>
      </c>
      <c r="I38" s="13">
        <f t="shared" si="0"/>
        <v>173.38999999999942</v>
      </c>
      <c r="J38" s="156">
        <f t="shared" si="1"/>
        <v>-23699.640000000007</v>
      </c>
    </row>
    <row r="39" spans="1:10" ht="15.75" x14ac:dyDescent="0.25">
      <c r="A39" s="2"/>
      <c r="B39" s="56"/>
      <c r="C39" s="108"/>
      <c r="D39" s="53"/>
      <c r="E39" s="61"/>
      <c r="F39" s="47"/>
      <c r="G39" s="48"/>
      <c r="H39" s="48"/>
      <c r="I39" s="13">
        <f t="shared" si="0"/>
        <v>0</v>
      </c>
      <c r="J39" s="152">
        <f t="shared" si="1"/>
        <v>-23699.640000000007</v>
      </c>
    </row>
    <row r="40" spans="1:10" ht="26.25" x14ac:dyDescent="0.25">
      <c r="A40" s="2">
        <v>42398</v>
      </c>
      <c r="B40" s="56" t="s">
        <v>680</v>
      </c>
      <c r="C40" s="108"/>
      <c r="D40" s="53" t="s">
        <v>681</v>
      </c>
      <c r="E40" s="61">
        <v>548940</v>
      </c>
      <c r="F40" s="47">
        <v>1223453</v>
      </c>
      <c r="G40" s="48">
        <v>29686.560000000001</v>
      </c>
      <c r="H40" s="48">
        <v>30000</v>
      </c>
      <c r="I40" s="13">
        <f t="shared" si="0"/>
        <v>313.43999999999869</v>
      </c>
      <c r="J40" s="156">
        <f t="shared" si="1"/>
        <v>-23386.200000000008</v>
      </c>
    </row>
    <row r="41" spans="1:10" ht="15.75" x14ac:dyDescent="0.25">
      <c r="A41" s="2"/>
      <c r="B41" s="56"/>
      <c r="C41" s="108"/>
      <c r="D41" s="53"/>
      <c r="E41" s="61"/>
      <c r="F41" s="47"/>
      <c r="G41" s="48"/>
      <c r="H41" s="48"/>
      <c r="I41" s="13">
        <f t="shared" si="0"/>
        <v>0</v>
      </c>
      <c r="J41" s="152">
        <f t="shared" si="1"/>
        <v>-23386.200000000008</v>
      </c>
    </row>
    <row r="42" spans="1:10" ht="26.25" x14ac:dyDescent="0.25">
      <c r="A42" s="2">
        <v>42398</v>
      </c>
      <c r="B42" s="56" t="s">
        <v>682</v>
      </c>
      <c r="C42" s="108"/>
      <c r="D42" s="53" t="s">
        <v>683</v>
      </c>
      <c r="E42" s="61">
        <v>548940</v>
      </c>
      <c r="F42" s="47">
        <v>1223454</v>
      </c>
      <c r="G42" s="48">
        <v>29903.06</v>
      </c>
      <c r="H42" s="48">
        <v>30000</v>
      </c>
      <c r="I42" s="13">
        <f t="shared" si="0"/>
        <v>96.93999999999869</v>
      </c>
      <c r="J42" s="156">
        <f t="shared" si="1"/>
        <v>-23289.260000000009</v>
      </c>
    </row>
    <row r="43" spans="1:10" ht="15.75" x14ac:dyDescent="0.25">
      <c r="A43" s="2"/>
      <c r="B43" s="56"/>
      <c r="C43" s="108"/>
      <c r="D43" s="53"/>
      <c r="E43" s="61"/>
      <c r="F43" s="47"/>
      <c r="G43" s="48"/>
      <c r="H43" s="48"/>
      <c r="I43" s="13">
        <f t="shared" si="0"/>
        <v>0</v>
      </c>
      <c r="J43" s="152">
        <f t="shared" si="1"/>
        <v>-23289.260000000009</v>
      </c>
    </row>
    <row r="44" spans="1:10" ht="26.25" x14ac:dyDescent="0.25">
      <c r="A44" s="2">
        <v>42402</v>
      </c>
      <c r="B44" s="76" t="s">
        <v>687</v>
      </c>
      <c r="C44" s="108"/>
      <c r="D44" s="53" t="s">
        <v>688</v>
      </c>
      <c r="E44" s="61">
        <v>556500</v>
      </c>
      <c r="F44" s="47">
        <v>1223570</v>
      </c>
      <c r="G44" s="48">
        <v>30844.87</v>
      </c>
      <c r="H44" s="48">
        <v>30000</v>
      </c>
      <c r="I44" s="13">
        <f t="shared" si="0"/>
        <v>-844.86999999999898</v>
      </c>
      <c r="J44" s="156">
        <f t="shared" si="1"/>
        <v>-24134.130000000008</v>
      </c>
    </row>
    <row r="45" spans="1:10" ht="15.75" x14ac:dyDescent="0.25">
      <c r="A45" s="2"/>
      <c r="B45" s="56"/>
      <c r="C45" s="108"/>
      <c r="D45" s="53"/>
      <c r="E45" s="61"/>
      <c r="F45" s="47"/>
      <c r="G45" s="48"/>
      <c r="H45" s="48"/>
      <c r="I45" s="13">
        <f t="shared" si="0"/>
        <v>0</v>
      </c>
      <c r="J45" s="152">
        <f t="shared" si="1"/>
        <v>-24134.130000000008</v>
      </c>
    </row>
    <row r="46" spans="1:10" ht="26.25" x14ac:dyDescent="0.25">
      <c r="A46" s="2">
        <v>42404</v>
      </c>
      <c r="B46" s="76" t="s">
        <v>692</v>
      </c>
      <c r="C46" s="108"/>
      <c r="D46" s="53" t="s">
        <v>694</v>
      </c>
      <c r="E46" s="61">
        <v>571020</v>
      </c>
      <c r="F46" s="47">
        <v>1225088</v>
      </c>
      <c r="G46" s="48">
        <v>29473.55</v>
      </c>
      <c r="H46" s="48">
        <v>31000</v>
      </c>
      <c r="I46" s="13">
        <f t="shared" si="0"/>
        <v>1526.4500000000007</v>
      </c>
      <c r="J46" s="156">
        <f t="shared" si="1"/>
        <v>-22607.680000000008</v>
      </c>
    </row>
    <row r="47" spans="1:10" ht="15.75" x14ac:dyDescent="0.25">
      <c r="A47" s="2"/>
      <c r="B47" s="56"/>
      <c r="C47" s="108"/>
      <c r="D47" s="53"/>
      <c r="E47" s="61"/>
      <c r="F47" s="47"/>
      <c r="G47" s="48"/>
      <c r="H47" s="48"/>
      <c r="I47" s="13">
        <f t="shared" si="0"/>
        <v>0</v>
      </c>
      <c r="J47" s="152">
        <f t="shared" si="1"/>
        <v>-22607.680000000008</v>
      </c>
    </row>
    <row r="48" spans="1:10" ht="26.25" x14ac:dyDescent="0.25">
      <c r="A48" s="2">
        <v>42403</v>
      </c>
      <c r="B48" s="76" t="s">
        <v>693</v>
      </c>
      <c r="C48" s="108"/>
      <c r="D48" s="53" t="s">
        <v>691</v>
      </c>
      <c r="E48" s="61">
        <v>571020</v>
      </c>
      <c r="F48" s="47">
        <v>1225089</v>
      </c>
      <c r="G48" s="48">
        <v>29497.08</v>
      </c>
      <c r="H48" s="48">
        <v>31000</v>
      </c>
      <c r="I48" s="13">
        <f t="shared" si="0"/>
        <v>1502.9199999999983</v>
      </c>
      <c r="J48" s="156">
        <f t="shared" si="1"/>
        <v>-21104.760000000009</v>
      </c>
    </row>
    <row r="49" spans="1:10" ht="15.75" x14ac:dyDescent="0.25">
      <c r="A49" s="2"/>
      <c r="B49" s="56"/>
      <c r="C49" s="108"/>
      <c r="D49" s="53"/>
      <c r="E49" s="61"/>
      <c r="F49" s="47"/>
      <c r="G49" s="48"/>
      <c r="H49" s="48"/>
      <c r="I49" s="13">
        <f t="shared" si="0"/>
        <v>0</v>
      </c>
      <c r="J49" s="152">
        <f t="shared" si="1"/>
        <v>-21104.760000000009</v>
      </c>
    </row>
    <row r="50" spans="1:10" ht="26.25" x14ac:dyDescent="0.25">
      <c r="A50" s="2">
        <v>42405</v>
      </c>
      <c r="B50" s="76" t="s">
        <v>700</v>
      </c>
      <c r="C50" s="108"/>
      <c r="D50" s="53" t="s">
        <v>699</v>
      </c>
      <c r="E50" s="61">
        <v>563270</v>
      </c>
      <c r="F50" s="47">
        <v>1225323</v>
      </c>
      <c r="G50" s="48">
        <v>30095.66</v>
      </c>
      <c r="H50" s="48">
        <v>31000</v>
      </c>
      <c r="I50" s="13">
        <f t="shared" si="0"/>
        <v>904.34000000000015</v>
      </c>
      <c r="J50" s="156">
        <f t="shared" si="1"/>
        <v>-20200.420000000009</v>
      </c>
    </row>
    <row r="51" spans="1:10" ht="15.75" x14ac:dyDescent="0.25">
      <c r="A51" s="2"/>
      <c r="B51" s="56"/>
      <c r="C51" s="108"/>
      <c r="D51" s="53"/>
      <c r="E51" s="61"/>
      <c r="F51" s="47"/>
      <c r="G51" s="48"/>
      <c r="H51" s="48"/>
      <c r="I51" s="13">
        <f t="shared" si="0"/>
        <v>0</v>
      </c>
      <c r="J51" s="152">
        <f t="shared" si="1"/>
        <v>-20200.420000000009</v>
      </c>
    </row>
    <row r="52" spans="1:10" ht="26.25" x14ac:dyDescent="0.25">
      <c r="A52" s="2">
        <v>42405</v>
      </c>
      <c r="B52" s="76" t="s">
        <v>698</v>
      </c>
      <c r="C52" s="108"/>
      <c r="D52" s="53" t="s">
        <v>697</v>
      </c>
      <c r="E52" s="61">
        <v>563270</v>
      </c>
      <c r="F52" s="47">
        <v>1225457</v>
      </c>
      <c r="G52" s="48">
        <v>30252.27</v>
      </c>
      <c r="H52" s="48">
        <v>31000</v>
      </c>
      <c r="I52" s="13">
        <f t="shared" si="0"/>
        <v>747.72999999999956</v>
      </c>
      <c r="J52" s="156">
        <f t="shared" si="1"/>
        <v>-19452.69000000001</v>
      </c>
    </row>
    <row r="53" spans="1:10" ht="15.75" x14ac:dyDescent="0.25">
      <c r="A53" s="2"/>
      <c r="B53" s="56"/>
      <c r="C53" s="108"/>
      <c r="D53" s="53"/>
      <c r="E53" s="61"/>
      <c r="F53" s="47"/>
      <c r="G53" s="48"/>
      <c r="H53" s="48"/>
      <c r="I53" s="13">
        <f t="shared" si="0"/>
        <v>0</v>
      </c>
      <c r="J53" s="152">
        <f t="shared" si="1"/>
        <v>-19452.69000000001</v>
      </c>
    </row>
    <row r="54" spans="1:10" ht="26.25" x14ac:dyDescent="0.25">
      <c r="A54" s="2">
        <v>42408</v>
      </c>
      <c r="B54" s="76" t="s">
        <v>702</v>
      </c>
      <c r="C54" s="108"/>
      <c r="D54" s="53" t="s">
        <v>701</v>
      </c>
      <c r="E54" s="61">
        <v>563580</v>
      </c>
      <c r="F54" s="47">
        <v>1225815</v>
      </c>
      <c r="G54" s="48">
        <v>29630.51</v>
      </c>
      <c r="H54" s="48">
        <v>31000</v>
      </c>
      <c r="I54" s="13">
        <f t="shared" si="0"/>
        <v>1369.4900000000016</v>
      </c>
      <c r="J54" s="156">
        <f t="shared" si="1"/>
        <v>-18083.200000000008</v>
      </c>
    </row>
    <row r="55" spans="1:10" ht="15.75" x14ac:dyDescent="0.25">
      <c r="A55" s="2"/>
      <c r="B55" s="56"/>
      <c r="C55" s="108"/>
      <c r="D55" s="53"/>
      <c r="E55" s="61"/>
      <c r="F55" s="47"/>
      <c r="G55" s="48"/>
      <c r="H55" s="48"/>
      <c r="I55" s="13">
        <f t="shared" si="0"/>
        <v>0</v>
      </c>
      <c r="J55" s="152">
        <f t="shared" si="1"/>
        <v>-18083.200000000008</v>
      </c>
    </row>
    <row r="56" spans="1:10" ht="26.25" x14ac:dyDescent="0.25">
      <c r="A56" s="2">
        <v>42409</v>
      </c>
      <c r="B56" s="76" t="s">
        <v>704</v>
      </c>
      <c r="C56" s="108"/>
      <c r="D56" s="53" t="s">
        <v>703</v>
      </c>
      <c r="E56" s="61">
        <v>847575</v>
      </c>
      <c r="F56" s="47">
        <v>1225322</v>
      </c>
      <c r="G56" s="48">
        <v>38086.92</v>
      </c>
      <c r="H56" s="48">
        <v>45000</v>
      </c>
      <c r="I56" s="13">
        <f t="shared" si="0"/>
        <v>6913.0800000000017</v>
      </c>
      <c r="J56" s="156">
        <f t="shared" si="1"/>
        <v>-11170.120000000006</v>
      </c>
    </row>
    <row r="57" spans="1:10" ht="15.75" x14ac:dyDescent="0.25">
      <c r="A57" s="2"/>
      <c r="B57" s="56"/>
      <c r="C57" s="108"/>
      <c r="D57" s="53"/>
      <c r="E57" s="61"/>
      <c r="F57" s="47"/>
      <c r="G57" s="48"/>
      <c r="H57" s="48"/>
      <c r="I57" s="13">
        <f t="shared" si="0"/>
        <v>0</v>
      </c>
      <c r="J57" s="152">
        <f t="shared" si="1"/>
        <v>-11170.120000000006</v>
      </c>
    </row>
    <row r="58" spans="1:10" ht="26.25" x14ac:dyDescent="0.25">
      <c r="A58" s="2">
        <v>42412</v>
      </c>
      <c r="B58" s="76" t="s">
        <v>707</v>
      </c>
      <c r="C58" s="108"/>
      <c r="D58" s="53" t="s">
        <v>706</v>
      </c>
      <c r="E58" s="61">
        <v>669900</v>
      </c>
      <c r="F58" s="47">
        <v>1227551</v>
      </c>
      <c r="G58" s="48">
        <v>29441.38</v>
      </c>
      <c r="H58" s="48">
        <v>35000</v>
      </c>
      <c r="I58" s="13">
        <f t="shared" si="0"/>
        <v>5558.619999999999</v>
      </c>
      <c r="J58" s="156">
        <f t="shared" si="1"/>
        <v>-5611.5000000000073</v>
      </c>
    </row>
    <row r="59" spans="1:10" ht="15.75" x14ac:dyDescent="0.25">
      <c r="A59" s="2"/>
      <c r="B59" s="56"/>
      <c r="C59" s="108"/>
      <c r="D59" s="53"/>
      <c r="E59" s="61"/>
      <c r="F59" s="47"/>
      <c r="G59" s="48"/>
      <c r="H59" s="48"/>
      <c r="I59" s="13">
        <f t="shared" si="0"/>
        <v>0</v>
      </c>
      <c r="J59" s="152">
        <f t="shared" si="1"/>
        <v>-5611.5000000000073</v>
      </c>
    </row>
    <row r="60" spans="1:10" ht="26.25" x14ac:dyDescent="0.25">
      <c r="A60" s="2">
        <v>42412</v>
      </c>
      <c r="B60" s="76" t="s">
        <v>711</v>
      </c>
      <c r="C60" s="108"/>
      <c r="D60" s="53" t="s">
        <v>710</v>
      </c>
      <c r="E60" s="61">
        <v>669900</v>
      </c>
      <c r="F60" s="47">
        <v>1227552</v>
      </c>
      <c r="G60" s="48">
        <v>29375.21</v>
      </c>
      <c r="H60" s="48">
        <v>35000</v>
      </c>
      <c r="I60" s="13">
        <f t="shared" si="0"/>
        <v>5624.7900000000009</v>
      </c>
      <c r="J60" s="156">
        <f t="shared" si="1"/>
        <v>13.289999999993597</v>
      </c>
    </row>
    <row r="61" spans="1:10" ht="15.75" x14ac:dyDescent="0.25">
      <c r="A61" s="2"/>
      <c r="B61" s="56"/>
      <c r="C61" s="108"/>
      <c r="D61" s="53"/>
      <c r="E61" s="61"/>
      <c r="F61" s="47"/>
      <c r="G61" s="48"/>
      <c r="H61" s="48"/>
      <c r="I61" s="13">
        <f t="shared" si="0"/>
        <v>0</v>
      </c>
      <c r="J61" s="152">
        <f t="shared" si="1"/>
        <v>13.289999999993597</v>
      </c>
    </row>
    <row r="62" spans="1:10" ht="26.25" x14ac:dyDescent="0.25">
      <c r="A62" s="2">
        <v>42412</v>
      </c>
      <c r="B62" s="76" t="s">
        <v>709</v>
      </c>
      <c r="C62" s="108"/>
      <c r="D62" s="53" t="s">
        <v>708</v>
      </c>
      <c r="E62" s="61">
        <v>669900</v>
      </c>
      <c r="F62" s="47">
        <v>1227553</v>
      </c>
      <c r="G62" s="48">
        <v>29667.47</v>
      </c>
      <c r="H62" s="48">
        <v>35000</v>
      </c>
      <c r="I62" s="13">
        <f t="shared" si="0"/>
        <v>5332.5299999999988</v>
      </c>
      <c r="J62" s="156">
        <f t="shared" si="1"/>
        <v>5345.8199999999924</v>
      </c>
    </row>
    <row r="63" spans="1:10" ht="15.75" x14ac:dyDescent="0.25">
      <c r="A63" s="2"/>
      <c r="B63" s="56"/>
      <c r="C63" s="108"/>
      <c r="D63" s="53"/>
      <c r="E63" s="61"/>
      <c r="F63" s="47"/>
      <c r="G63" s="48"/>
      <c r="H63" s="48"/>
      <c r="I63" s="13">
        <f t="shared" si="0"/>
        <v>0</v>
      </c>
      <c r="J63" s="152">
        <f t="shared" si="1"/>
        <v>5345.8199999999924</v>
      </c>
    </row>
    <row r="64" spans="1:10" ht="26.25" x14ac:dyDescent="0.25">
      <c r="A64" s="2">
        <v>42412</v>
      </c>
      <c r="B64" s="76" t="s">
        <v>715</v>
      </c>
      <c r="C64" s="108"/>
      <c r="D64" s="53" t="s">
        <v>714</v>
      </c>
      <c r="E64" s="61">
        <v>669900</v>
      </c>
      <c r="F64" s="47">
        <v>1227554</v>
      </c>
      <c r="G64" s="48">
        <v>29630.25</v>
      </c>
      <c r="H64" s="48">
        <v>35000</v>
      </c>
      <c r="I64" s="13">
        <f t="shared" si="0"/>
        <v>5369.75</v>
      </c>
      <c r="J64" s="156">
        <f t="shared" si="1"/>
        <v>10715.569999999992</v>
      </c>
    </row>
    <row r="65" spans="1:19" ht="15.75" x14ac:dyDescent="0.25">
      <c r="A65" s="2"/>
      <c r="B65" s="56"/>
      <c r="C65" s="108"/>
      <c r="D65" s="53"/>
      <c r="E65" s="61"/>
      <c r="F65" s="47"/>
      <c r="G65" s="48"/>
      <c r="H65" s="48"/>
      <c r="I65" s="13">
        <f t="shared" si="0"/>
        <v>0</v>
      </c>
      <c r="J65" s="152">
        <f t="shared" si="1"/>
        <v>10715.569999999992</v>
      </c>
    </row>
    <row r="66" spans="1:19" ht="26.25" customHeight="1" x14ac:dyDescent="0.25">
      <c r="A66" s="2">
        <v>42415</v>
      </c>
      <c r="B66" s="76" t="s">
        <v>722</v>
      </c>
      <c r="C66" s="108"/>
      <c r="D66" s="53" t="s">
        <v>686</v>
      </c>
      <c r="E66" s="61">
        <v>472750</v>
      </c>
      <c r="F66" s="47">
        <v>1228061</v>
      </c>
      <c r="G66" s="48">
        <v>27852.34</v>
      </c>
      <c r="H66" s="48">
        <v>25000</v>
      </c>
      <c r="I66" s="13">
        <f t="shared" si="0"/>
        <v>-2852.34</v>
      </c>
      <c r="J66" s="156">
        <f t="shared" si="1"/>
        <v>7863.2299999999923</v>
      </c>
      <c r="K66" s="103"/>
      <c r="L66" s="103"/>
      <c r="M66" s="103"/>
      <c r="N66" s="103"/>
      <c r="O66" s="103"/>
      <c r="P66" s="103"/>
      <c r="Q66" s="103"/>
      <c r="R66" s="103"/>
      <c r="S66" s="103"/>
    </row>
    <row r="67" spans="1:19" ht="15.75" x14ac:dyDescent="0.25">
      <c r="A67" s="2"/>
      <c r="B67" s="56"/>
      <c r="C67" s="108"/>
      <c r="D67" s="53"/>
      <c r="E67" s="61"/>
      <c r="F67" s="47"/>
      <c r="G67" s="48"/>
      <c r="H67" s="48"/>
      <c r="I67" s="13">
        <f t="shared" si="0"/>
        <v>0</v>
      </c>
      <c r="J67" s="152">
        <f t="shared" si="1"/>
        <v>7863.2299999999923</v>
      </c>
    </row>
    <row r="68" spans="1:19" ht="26.25" x14ac:dyDescent="0.25">
      <c r="A68" s="2">
        <v>42418</v>
      </c>
      <c r="B68" s="76" t="s">
        <v>721</v>
      </c>
      <c r="C68" s="108"/>
      <c r="D68" s="53" t="s">
        <v>720</v>
      </c>
      <c r="E68" s="61">
        <v>545635</v>
      </c>
      <c r="F68" s="47">
        <v>1229781</v>
      </c>
      <c r="G68" s="48">
        <v>28082.799999999999</v>
      </c>
      <c r="H68" s="48">
        <v>29000</v>
      </c>
      <c r="I68" s="13">
        <f t="shared" si="0"/>
        <v>917.20000000000073</v>
      </c>
      <c r="J68" s="156">
        <f t="shared" si="1"/>
        <v>8780.429999999993</v>
      </c>
    </row>
    <row r="69" spans="1:19" ht="15.75" x14ac:dyDescent="0.25">
      <c r="A69" s="2"/>
      <c r="B69" s="56"/>
      <c r="C69" s="108"/>
      <c r="D69" s="53"/>
      <c r="E69" s="61"/>
      <c r="F69" s="47"/>
      <c r="G69" s="48"/>
      <c r="H69" s="48"/>
      <c r="I69" s="13">
        <f t="shared" si="0"/>
        <v>0</v>
      </c>
      <c r="J69" s="152">
        <f t="shared" ref="J69:J132" si="2">J68+I69</f>
        <v>8780.429999999993</v>
      </c>
    </row>
    <row r="70" spans="1:19" ht="26.25" x14ac:dyDescent="0.25">
      <c r="A70" s="2">
        <v>42418</v>
      </c>
      <c r="B70" s="76" t="s">
        <v>719</v>
      </c>
      <c r="C70" s="108"/>
      <c r="D70" s="53" t="s">
        <v>718</v>
      </c>
      <c r="E70" s="61">
        <v>545635</v>
      </c>
      <c r="F70" s="47">
        <v>1229782</v>
      </c>
      <c r="G70" s="48">
        <v>28064.37</v>
      </c>
      <c r="H70" s="48">
        <v>29000</v>
      </c>
      <c r="I70" s="13">
        <f t="shared" si="0"/>
        <v>935.63000000000102</v>
      </c>
      <c r="J70" s="156">
        <f t="shared" si="2"/>
        <v>9716.059999999994</v>
      </c>
    </row>
    <row r="71" spans="1:19" ht="15.75" x14ac:dyDescent="0.25">
      <c r="A71" s="2"/>
      <c r="B71" s="56"/>
      <c r="C71" s="108"/>
      <c r="D71" s="53"/>
      <c r="E71" s="61"/>
      <c r="F71" s="47"/>
      <c r="G71" s="48"/>
      <c r="H71" s="48"/>
      <c r="I71" s="13">
        <f t="shared" si="0"/>
        <v>0</v>
      </c>
      <c r="J71" s="152">
        <f t="shared" si="2"/>
        <v>9716.059999999994</v>
      </c>
    </row>
    <row r="72" spans="1:19" ht="26.25" x14ac:dyDescent="0.25">
      <c r="A72" s="2">
        <v>42419</v>
      </c>
      <c r="B72" s="76" t="s">
        <v>726</v>
      </c>
      <c r="C72" s="108"/>
      <c r="D72" s="53" t="s">
        <v>724</v>
      </c>
      <c r="E72" s="61">
        <v>531570</v>
      </c>
      <c r="F72" s="47">
        <v>1230299</v>
      </c>
      <c r="G72" s="48">
        <v>28528.240000000002</v>
      </c>
      <c r="H72" s="48">
        <v>29000</v>
      </c>
      <c r="I72" s="13">
        <f t="shared" si="0"/>
        <v>471.7599999999984</v>
      </c>
      <c r="J72" s="156">
        <f t="shared" si="2"/>
        <v>10187.819999999992</v>
      </c>
    </row>
    <row r="73" spans="1:19" ht="15.75" x14ac:dyDescent="0.25">
      <c r="A73" s="2"/>
      <c r="B73" s="56"/>
      <c r="C73" s="108"/>
      <c r="D73" s="53"/>
      <c r="E73" s="61"/>
      <c r="F73" s="47"/>
      <c r="G73" s="48"/>
      <c r="H73" s="48"/>
      <c r="I73" s="13">
        <f t="shared" si="0"/>
        <v>0</v>
      </c>
      <c r="J73" s="152">
        <f t="shared" si="2"/>
        <v>10187.819999999992</v>
      </c>
    </row>
    <row r="74" spans="1:19" ht="26.25" x14ac:dyDescent="0.25">
      <c r="A74" s="2">
        <v>42419</v>
      </c>
      <c r="B74" s="76" t="s">
        <v>725</v>
      </c>
      <c r="C74" s="108"/>
      <c r="D74" s="53" t="s">
        <v>723</v>
      </c>
      <c r="E74" s="61">
        <v>531570</v>
      </c>
      <c r="F74" s="47">
        <v>1230134</v>
      </c>
      <c r="G74" s="48">
        <v>28622.85</v>
      </c>
      <c r="H74" s="48">
        <v>29000</v>
      </c>
      <c r="I74" s="13">
        <f t="shared" si="0"/>
        <v>377.15000000000146</v>
      </c>
      <c r="J74" s="156">
        <f t="shared" si="2"/>
        <v>10564.969999999994</v>
      </c>
    </row>
    <row r="75" spans="1:19" ht="15.75" x14ac:dyDescent="0.25">
      <c r="A75" s="2"/>
      <c r="B75" s="56"/>
      <c r="C75" s="108"/>
      <c r="D75" s="53"/>
      <c r="E75" s="61"/>
      <c r="F75" s="47"/>
      <c r="G75" s="48"/>
      <c r="H75" s="48"/>
      <c r="I75" s="13">
        <f t="shared" si="0"/>
        <v>0</v>
      </c>
      <c r="J75" s="152">
        <f t="shared" si="2"/>
        <v>10564.969999999994</v>
      </c>
    </row>
    <row r="76" spans="1:19" ht="26.25" x14ac:dyDescent="0.25">
      <c r="A76" s="2">
        <v>42422</v>
      </c>
      <c r="B76" s="76" t="s">
        <v>730</v>
      </c>
      <c r="C76" s="108"/>
      <c r="D76" s="53" t="s">
        <v>729</v>
      </c>
      <c r="E76" s="61">
        <v>453975</v>
      </c>
      <c r="F76" s="47">
        <v>1230300</v>
      </c>
      <c r="G76" s="48">
        <v>28913.599999999999</v>
      </c>
      <c r="H76" s="48">
        <v>25000</v>
      </c>
      <c r="I76" s="13">
        <f t="shared" si="0"/>
        <v>-3913.5999999999985</v>
      </c>
      <c r="J76" s="156">
        <f t="shared" si="2"/>
        <v>6651.3699999999953</v>
      </c>
    </row>
    <row r="77" spans="1:19" ht="15.75" x14ac:dyDescent="0.25">
      <c r="A77" s="2"/>
      <c r="B77" s="56"/>
      <c r="C77" s="108"/>
      <c r="D77" s="53"/>
      <c r="E77" s="61"/>
      <c r="F77" s="47"/>
      <c r="G77" s="48"/>
      <c r="H77" s="48"/>
      <c r="I77" s="13">
        <f t="shared" si="0"/>
        <v>0</v>
      </c>
      <c r="J77" s="152">
        <f t="shared" si="2"/>
        <v>6651.3699999999953</v>
      </c>
    </row>
    <row r="78" spans="1:19" ht="26.25" x14ac:dyDescent="0.25">
      <c r="A78" s="2">
        <v>42425</v>
      </c>
      <c r="B78" s="76" t="s">
        <v>733</v>
      </c>
      <c r="C78" s="108"/>
      <c r="D78" s="53" t="s">
        <v>734</v>
      </c>
      <c r="E78" s="61">
        <v>491940</v>
      </c>
      <c r="F78" s="47">
        <v>1232037</v>
      </c>
      <c r="G78" s="48">
        <v>27805.119999999999</v>
      </c>
      <c r="H78" s="48">
        <v>27000</v>
      </c>
      <c r="I78" s="13">
        <f t="shared" si="0"/>
        <v>-805.11999999999898</v>
      </c>
      <c r="J78" s="156">
        <f t="shared" si="2"/>
        <v>5846.2499999999964</v>
      </c>
    </row>
    <row r="79" spans="1:19" ht="15.75" x14ac:dyDescent="0.25">
      <c r="A79" s="2"/>
      <c r="B79" s="56"/>
      <c r="C79" s="108"/>
      <c r="D79" s="53"/>
      <c r="E79" s="61"/>
      <c r="F79" s="47"/>
      <c r="G79" s="48"/>
      <c r="H79" s="48"/>
      <c r="I79" s="13">
        <f t="shared" si="0"/>
        <v>0</v>
      </c>
      <c r="J79" s="152">
        <f t="shared" si="2"/>
        <v>5846.2499999999964</v>
      </c>
    </row>
    <row r="80" spans="1:19" ht="26.25" x14ac:dyDescent="0.25">
      <c r="A80" s="2">
        <v>42425</v>
      </c>
      <c r="B80" s="76" t="s">
        <v>735</v>
      </c>
      <c r="C80" s="108"/>
      <c r="D80" s="53" t="s">
        <v>736</v>
      </c>
      <c r="E80" s="61">
        <v>491940</v>
      </c>
      <c r="F80" s="47">
        <v>1232038</v>
      </c>
      <c r="G80" s="48">
        <v>27942.36</v>
      </c>
      <c r="H80" s="48">
        <v>27000</v>
      </c>
      <c r="I80" s="13">
        <f t="shared" si="0"/>
        <v>-942.36000000000058</v>
      </c>
      <c r="J80" s="156">
        <f t="shared" si="2"/>
        <v>4903.8899999999958</v>
      </c>
    </row>
    <row r="81" spans="1:10" ht="15.75" x14ac:dyDescent="0.25">
      <c r="A81" s="2"/>
      <c r="B81" s="56"/>
      <c r="C81" s="108"/>
      <c r="D81" s="53"/>
      <c r="E81" s="61"/>
      <c r="F81" s="47"/>
      <c r="G81" s="48"/>
      <c r="H81" s="48"/>
      <c r="I81" s="13">
        <f t="shared" si="0"/>
        <v>0</v>
      </c>
      <c r="J81" s="152">
        <f t="shared" si="2"/>
        <v>4903.8899999999958</v>
      </c>
    </row>
    <row r="82" spans="1:10" ht="26.25" x14ac:dyDescent="0.25">
      <c r="A82" s="2">
        <v>42426</v>
      </c>
      <c r="B82" s="76" t="s">
        <v>740</v>
      </c>
      <c r="C82" s="108"/>
      <c r="D82" s="53" t="s">
        <v>739</v>
      </c>
      <c r="E82" s="61">
        <v>508760</v>
      </c>
      <c r="F82" s="47">
        <v>1232039</v>
      </c>
      <c r="G82" s="48">
        <v>27990.54</v>
      </c>
      <c r="H82" s="48">
        <v>28000</v>
      </c>
      <c r="I82" s="13">
        <f t="shared" si="0"/>
        <v>9.4599999999991269</v>
      </c>
      <c r="J82" s="156">
        <f t="shared" si="2"/>
        <v>4913.3499999999949</v>
      </c>
    </row>
    <row r="83" spans="1:10" ht="15.75" x14ac:dyDescent="0.25">
      <c r="A83" s="2"/>
      <c r="B83" s="56"/>
      <c r="C83" s="108"/>
      <c r="D83" s="53"/>
      <c r="E83" s="61"/>
      <c r="F83" s="47"/>
      <c r="G83" s="48"/>
      <c r="H83" s="48"/>
      <c r="I83" s="13">
        <f t="shared" si="0"/>
        <v>0</v>
      </c>
      <c r="J83" s="152">
        <f t="shared" si="2"/>
        <v>4913.3499999999949</v>
      </c>
    </row>
    <row r="84" spans="1:10" ht="26.25" x14ac:dyDescent="0.25">
      <c r="A84" s="2">
        <v>42426</v>
      </c>
      <c r="B84" s="76" t="s">
        <v>742</v>
      </c>
      <c r="C84" s="108"/>
      <c r="D84" s="53" t="s">
        <v>741</v>
      </c>
      <c r="E84" s="61">
        <v>508760</v>
      </c>
      <c r="F84" s="47">
        <v>1232040</v>
      </c>
      <c r="G84" s="48">
        <v>27903.88</v>
      </c>
      <c r="H84" s="48">
        <v>28000</v>
      </c>
      <c r="I84" s="13">
        <f t="shared" si="0"/>
        <v>96.119999999998981</v>
      </c>
      <c r="J84" s="156">
        <f t="shared" si="2"/>
        <v>5009.4699999999939</v>
      </c>
    </row>
    <row r="85" spans="1:10" ht="15.75" x14ac:dyDescent="0.25">
      <c r="A85" s="2"/>
      <c r="B85" s="56"/>
      <c r="C85" s="108"/>
      <c r="D85" s="53"/>
      <c r="E85" s="61"/>
      <c r="F85" s="47"/>
      <c r="G85" s="48"/>
      <c r="H85" s="48"/>
      <c r="I85" s="13">
        <f t="shared" si="0"/>
        <v>0</v>
      </c>
      <c r="J85" s="152">
        <f t="shared" si="2"/>
        <v>5009.4699999999939</v>
      </c>
    </row>
    <row r="86" spans="1:10" ht="26.25" x14ac:dyDescent="0.25">
      <c r="A86" s="2">
        <v>42429</v>
      </c>
      <c r="B86" s="76" t="s">
        <v>744</v>
      </c>
      <c r="C86" s="108"/>
      <c r="D86" s="53" t="s">
        <v>743</v>
      </c>
      <c r="E86" s="61">
        <v>509180</v>
      </c>
      <c r="F86" s="47">
        <v>1232468</v>
      </c>
      <c r="G86" s="48">
        <v>27905.11</v>
      </c>
      <c r="H86" s="48">
        <v>28000</v>
      </c>
      <c r="I86" s="13">
        <f t="shared" si="0"/>
        <v>94.889999999999418</v>
      </c>
      <c r="J86" s="156">
        <f t="shared" si="2"/>
        <v>5104.3599999999933</v>
      </c>
    </row>
    <row r="87" spans="1:10" ht="15.75" x14ac:dyDescent="0.25">
      <c r="A87" s="2"/>
      <c r="B87" s="56"/>
      <c r="C87" s="108"/>
      <c r="D87" s="53"/>
      <c r="E87" s="61"/>
      <c r="F87" s="47"/>
      <c r="G87" s="48"/>
      <c r="H87" s="48"/>
      <c r="I87" s="13">
        <f t="shared" si="0"/>
        <v>0</v>
      </c>
      <c r="J87" s="152">
        <f t="shared" si="2"/>
        <v>5104.3599999999933</v>
      </c>
    </row>
    <row r="88" spans="1:10" ht="26.25" x14ac:dyDescent="0.25">
      <c r="A88" s="2">
        <v>42432</v>
      </c>
      <c r="B88" s="73" t="s">
        <v>755</v>
      </c>
      <c r="C88" s="108"/>
      <c r="D88" s="53" t="s">
        <v>756</v>
      </c>
      <c r="E88" s="61">
        <v>511290</v>
      </c>
      <c r="F88" s="47">
        <v>1234130</v>
      </c>
      <c r="G88" s="48">
        <v>28728.36</v>
      </c>
      <c r="H88" s="48">
        <v>28500</v>
      </c>
      <c r="I88" s="13">
        <f t="shared" si="0"/>
        <v>-228.36000000000058</v>
      </c>
      <c r="J88" s="156">
        <f t="shared" si="2"/>
        <v>4875.9999999999927</v>
      </c>
    </row>
    <row r="89" spans="1:10" ht="15.75" x14ac:dyDescent="0.25">
      <c r="A89" s="2"/>
      <c r="B89" s="56"/>
      <c r="C89" s="108"/>
      <c r="D89" s="53"/>
      <c r="E89" s="61"/>
      <c r="F89" s="47"/>
      <c r="G89" s="48"/>
      <c r="H89" s="48"/>
      <c r="I89" s="13">
        <f t="shared" si="0"/>
        <v>0</v>
      </c>
      <c r="J89" s="152">
        <f t="shared" si="2"/>
        <v>4875.9999999999927</v>
      </c>
    </row>
    <row r="90" spans="1:10" ht="26.25" x14ac:dyDescent="0.25">
      <c r="A90" s="2">
        <v>42432</v>
      </c>
      <c r="B90" s="73" t="s">
        <v>753</v>
      </c>
      <c r="C90" s="108"/>
      <c r="D90" s="53" t="s">
        <v>754</v>
      </c>
      <c r="E90" s="61">
        <v>511290</v>
      </c>
      <c r="F90" s="47">
        <v>1234131</v>
      </c>
      <c r="G90" s="48">
        <v>28644.12</v>
      </c>
      <c r="H90" s="48">
        <v>28500</v>
      </c>
      <c r="I90" s="13">
        <f t="shared" si="0"/>
        <v>-144.11999999999898</v>
      </c>
      <c r="J90" s="156">
        <f t="shared" si="2"/>
        <v>4731.8799999999937</v>
      </c>
    </row>
    <row r="91" spans="1:10" ht="15.75" x14ac:dyDescent="0.25">
      <c r="A91" s="2"/>
      <c r="B91" s="56"/>
      <c r="C91" s="108"/>
      <c r="D91" s="53"/>
      <c r="E91" s="61"/>
      <c r="F91" s="47"/>
      <c r="G91" s="48"/>
      <c r="H91" s="48"/>
      <c r="I91" s="13">
        <f t="shared" si="0"/>
        <v>0</v>
      </c>
      <c r="J91" s="152">
        <f t="shared" si="2"/>
        <v>4731.8799999999937</v>
      </c>
    </row>
    <row r="92" spans="1:10" ht="26.25" x14ac:dyDescent="0.25">
      <c r="A92" s="2">
        <v>42433</v>
      </c>
      <c r="B92" s="73" t="s">
        <v>760</v>
      </c>
      <c r="C92" s="108"/>
      <c r="D92" s="53" t="s">
        <v>759</v>
      </c>
      <c r="E92" s="61">
        <v>509580</v>
      </c>
      <c r="F92" s="47">
        <v>1234132</v>
      </c>
      <c r="G92" s="48">
        <v>28450.19</v>
      </c>
      <c r="H92" s="48">
        <v>28500</v>
      </c>
      <c r="I92" s="13">
        <f t="shared" si="0"/>
        <v>49.81000000000131</v>
      </c>
      <c r="J92" s="156">
        <f t="shared" si="2"/>
        <v>4781.6899999999951</v>
      </c>
    </row>
    <row r="93" spans="1:10" ht="15.75" x14ac:dyDescent="0.25">
      <c r="A93" s="2"/>
      <c r="B93" s="56"/>
      <c r="C93" s="108"/>
      <c r="D93" s="53"/>
      <c r="E93" s="61"/>
      <c r="F93" s="47"/>
      <c r="G93" s="48"/>
      <c r="H93" s="48"/>
      <c r="I93" s="13">
        <f t="shared" si="0"/>
        <v>0</v>
      </c>
      <c r="J93" s="152">
        <f t="shared" si="2"/>
        <v>4781.6899999999951</v>
      </c>
    </row>
    <row r="94" spans="1:10" ht="26.25" x14ac:dyDescent="0.25">
      <c r="A94" s="2">
        <v>42433</v>
      </c>
      <c r="B94" s="73" t="s">
        <v>758</v>
      </c>
      <c r="C94" s="108"/>
      <c r="D94" s="53" t="s">
        <v>757</v>
      </c>
      <c r="E94" s="61">
        <v>509580</v>
      </c>
      <c r="F94" s="47">
        <v>1234686</v>
      </c>
      <c r="G94" s="48">
        <v>28808.59</v>
      </c>
      <c r="H94" s="48">
        <v>28500</v>
      </c>
      <c r="I94" s="13">
        <f t="shared" si="0"/>
        <v>-308.59000000000015</v>
      </c>
      <c r="J94" s="156">
        <f t="shared" si="2"/>
        <v>4473.0999999999949</v>
      </c>
    </row>
    <row r="95" spans="1:10" ht="15.75" x14ac:dyDescent="0.25">
      <c r="A95" s="2"/>
      <c r="B95" s="56"/>
      <c r="C95" s="108"/>
      <c r="D95" s="53"/>
      <c r="E95" s="61"/>
      <c r="F95" s="47"/>
      <c r="G95" s="48"/>
      <c r="H95" s="48"/>
      <c r="I95" s="13">
        <f t="shared" si="0"/>
        <v>0</v>
      </c>
      <c r="J95" s="152">
        <f t="shared" si="2"/>
        <v>4473.0999999999949</v>
      </c>
    </row>
    <row r="96" spans="1:10" ht="26.25" x14ac:dyDescent="0.25">
      <c r="A96" s="2">
        <v>42436</v>
      </c>
      <c r="B96" s="73" t="s">
        <v>764</v>
      </c>
      <c r="C96" s="108"/>
      <c r="D96" s="53" t="s">
        <v>763</v>
      </c>
      <c r="E96" s="61">
        <v>509580</v>
      </c>
      <c r="F96" s="47">
        <v>1236397</v>
      </c>
      <c r="G96" s="48">
        <v>29082.04</v>
      </c>
      <c r="H96" s="48">
        <v>28500</v>
      </c>
      <c r="I96" s="13">
        <f t="shared" si="0"/>
        <v>-582.04000000000087</v>
      </c>
      <c r="J96" s="156">
        <f t="shared" si="2"/>
        <v>3891.059999999994</v>
      </c>
    </row>
    <row r="97" spans="1:10" ht="15.75" x14ac:dyDescent="0.25">
      <c r="A97" s="2"/>
      <c r="B97" s="56"/>
      <c r="C97" s="108"/>
      <c r="D97" s="53"/>
      <c r="E97" s="61"/>
      <c r="F97" s="47"/>
      <c r="G97" s="48"/>
      <c r="H97" s="48"/>
      <c r="I97" s="13">
        <f t="shared" si="0"/>
        <v>0</v>
      </c>
      <c r="J97" s="152">
        <f t="shared" si="2"/>
        <v>3891.059999999994</v>
      </c>
    </row>
    <row r="98" spans="1:10" ht="26.25" x14ac:dyDescent="0.25">
      <c r="A98" s="2">
        <v>42438</v>
      </c>
      <c r="B98" s="73" t="s">
        <v>765</v>
      </c>
      <c r="C98" s="108"/>
      <c r="D98" s="53" t="s">
        <v>766</v>
      </c>
      <c r="E98" s="61">
        <v>518520</v>
      </c>
      <c r="F98" s="47">
        <v>1236398</v>
      </c>
      <c r="G98" s="48">
        <v>29071.14</v>
      </c>
      <c r="H98" s="48">
        <v>29000</v>
      </c>
      <c r="I98" s="13">
        <f t="shared" si="0"/>
        <v>-71.139999999999418</v>
      </c>
      <c r="J98" s="156">
        <f t="shared" si="2"/>
        <v>3819.9199999999946</v>
      </c>
    </row>
    <row r="99" spans="1:10" ht="15.75" x14ac:dyDescent="0.25">
      <c r="A99" s="2"/>
      <c r="B99" s="56"/>
      <c r="C99" s="108"/>
      <c r="D99" s="53"/>
      <c r="E99" s="61"/>
      <c r="F99" s="47"/>
      <c r="G99" s="48"/>
      <c r="H99" s="48"/>
      <c r="I99" s="13">
        <f t="shared" si="0"/>
        <v>0</v>
      </c>
      <c r="J99" s="152">
        <f t="shared" si="2"/>
        <v>3819.9199999999946</v>
      </c>
    </row>
    <row r="100" spans="1:10" ht="26.25" x14ac:dyDescent="0.25">
      <c r="A100" s="2">
        <v>42438</v>
      </c>
      <c r="B100" s="73" t="s">
        <v>767</v>
      </c>
      <c r="C100" s="108"/>
      <c r="D100" s="53" t="s">
        <v>768</v>
      </c>
      <c r="E100" s="61">
        <v>518520</v>
      </c>
      <c r="F100" s="47">
        <v>1236399</v>
      </c>
      <c r="G100" s="48">
        <v>29015.48</v>
      </c>
      <c r="H100" s="48">
        <v>29000</v>
      </c>
      <c r="I100" s="13">
        <f t="shared" si="0"/>
        <v>-15.479999999999563</v>
      </c>
      <c r="J100" s="156">
        <f t="shared" si="2"/>
        <v>3804.4399999999951</v>
      </c>
    </row>
    <row r="101" spans="1:10" ht="15.75" x14ac:dyDescent="0.25">
      <c r="A101" s="2"/>
      <c r="B101" s="56"/>
      <c r="C101" s="108"/>
      <c r="D101" s="53"/>
      <c r="E101" s="61"/>
      <c r="F101" s="47"/>
      <c r="G101" s="48"/>
      <c r="H101" s="48"/>
      <c r="I101" s="13">
        <f t="shared" si="0"/>
        <v>0</v>
      </c>
      <c r="J101" s="152">
        <f t="shared" si="2"/>
        <v>3804.4399999999951</v>
      </c>
    </row>
    <row r="102" spans="1:10" ht="26.25" x14ac:dyDescent="0.25">
      <c r="A102" s="2">
        <v>42440</v>
      </c>
      <c r="B102" s="73" t="s">
        <v>745</v>
      </c>
      <c r="C102" s="108"/>
      <c r="D102" s="53" t="s">
        <v>746</v>
      </c>
      <c r="E102" s="61">
        <v>515040</v>
      </c>
      <c r="F102" s="47">
        <v>1236400</v>
      </c>
      <c r="G102" s="48">
        <v>28873.119999999999</v>
      </c>
      <c r="H102" s="48">
        <v>29000</v>
      </c>
      <c r="I102" s="13">
        <f t="shared" si="0"/>
        <v>126.88000000000102</v>
      </c>
      <c r="J102" s="156">
        <f t="shared" si="2"/>
        <v>3931.3199999999961</v>
      </c>
    </row>
    <row r="103" spans="1:10" ht="15.75" x14ac:dyDescent="0.25">
      <c r="A103" s="2"/>
      <c r="B103" s="56"/>
      <c r="C103" s="108"/>
      <c r="D103" s="53"/>
      <c r="E103" s="61"/>
      <c r="F103" s="47"/>
      <c r="G103" s="48"/>
      <c r="H103" s="48"/>
      <c r="I103" s="13">
        <f t="shared" si="0"/>
        <v>0</v>
      </c>
      <c r="J103" s="152">
        <f t="shared" si="2"/>
        <v>3931.3199999999961</v>
      </c>
    </row>
    <row r="104" spans="1:10" ht="26.25" x14ac:dyDescent="0.25">
      <c r="A104" s="2">
        <v>42440</v>
      </c>
      <c r="B104" s="73" t="s">
        <v>747</v>
      </c>
      <c r="C104" s="108"/>
      <c r="D104" s="53" t="s">
        <v>748</v>
      </c>
      <c r="E104" s="61">
        <v>515040</v>
      </c>
      <c r="F104" s="47">
        <v>1236401</v>
      </c>
      <c r="G104" s="48">
        <v>28767.37</v>
      </c>
      <c r="H104" s="48">
        <v>29000</v>
      </c>
      <c r="I104" s="13">
        <f t="shared" si="0"/>
        <v>232.63000000000102</v>
      </c>
      <c r="J104" s="156">
        <f t="shared" si="2"/>
        <v>4163.9499999999971</v>
      </c>
    </row>
    <row r="105" spans="1:10" ht="15.75" x14ac:dyDescent="0.25">
      <c r="A105" s="2"/>
      <c r="B105" s="56"/>
      <c r="C105" s="108"/>
      <c r="D105" s="53"/>
      <c r="E105" s="61"/>
      <c r="F105" s="47"/>
      <c r="G105" s="48"/>
      <c r="H105" s="48"/>
      <c r="I105" s="13">
        <f t="shared" si="0"/>
        <v>0</v>
      </c>
      <c r="J105" s="152">
        <f t="shared" si="2"/>
        <v>4163.9499999999971</v>
      </c>
    </row>
    <row r="106" spans="1:10" ht="26.25" x14ac:dyDescent="0.25">
      <c r="A106" s="2">
        <v>42443</v>
      </c>
      <c r="B106" s="73" t="s">
        <v>777</v>
      </c>
      <c r="C106" s="108"/>
      <c r="D106" s="53" t="s">
        <v>775</v>
      </c>
      <c r="E106" s="61">
        <v>518230</v>
      </c>
      <c r="F106" s="47">
        <v>1236996</v>
      </c>
      <c r="G106" s="48">
        <v>28124.03</v>
      </c>
      <c r="H106" s="48">
        <v>29000</v>
      </c>
      <c r="I106" s="13">
        <f t="shared" si="0"/>
        <v>875.97000000000116</v>
      </c>
      <c r="J106" s="156">
        <f t="shared" si="2"/>
        <v>5039.9199999999983</v>
      </c>
    </row>
    <row r="107" spans="1:10" ht="15.75" x14ac:dyDescent="0.25">
      <c r="A107" s="2"/>
      <c r="B107" s="56"/>
      <c r="C107" s="108"/>
      <c r="D107" s="53"/>
      <c r="E107" s="61"/>
      <c r="F107" s="47"/>
      <c r="G107" s="48"/>
      <c r="H107" s="48"/>
      <c r="I107" s="13">
        <f t="shared" si="0"/>
        <v>0</v>
      </c>
      <c r="J107" s="152">
        <f t="shared" si="2"/>
        <v>5039.9199999999983</v>
      </c>
    </row>
    <row r="108" spans="1:10" ht="26.25" x14ac:dyDescent="0.25">
      <c r="A108" s="2">
        <v>42445</v>
      </c>
      <c r="B108" s="73" t="s">
        <v>778</v>
      </c>
      <c r="C108" s="108"/>
      <c r="D108" s="53" t="s">
        <v>776</v>
      </c>
      <c r="E108" s="61">
        <v>516780</v>
      </c>
      <c r="F108" s="47">
        <v>1237688</v>
      </c>
      <c r="G108" s="48">
        <v>27529.37</v>
      </c>
      <c r="H108" s="48">
        <v>29000</v>
      </c>
      <c r="I108" s="13">
        <f t="shared" si="0"/>
        <v>1470.630000000001</v>
      </c>
      <c r="J108" s="156">
        <f t="shared" si="2"/>
        <v>6510.5499999999993</v>
      </c>
    </row>
    <row r="109" spans="1:10" ht="15.75" x14ac:dyDescent="0.25">
      <c r="A109" s="2"/>
      <c r="B109" s="56"/>
      <c r="C109" s="108"/>
      <c r="D109" s="53"/>
      <c r="E109" s="61"/>
      <c r="F109" s="47"/>
      <c r="G109" s="48"/>
      <c r="H109" s="48"/>
      <c r="I109" s="13">
        <f t="shared" si="0"/>
        <v>0</v>
      </c>
      <c r="J109" s="152">
        <f t="shared" si="2"/>
        <v>6510.5499999999993</v>
      </c>
    </row>
    <row r="110" spans="1:10" ht="26.25" x14ac:dyDescent="0.25">
      <c r="A110" s="2">
        <v>42445</v>
      </c>
      <c r="B110" s="73" t="s">
        <v>780</v>
      </c>
      <c r="C110" s="108"/>
      <c r="D110" s="53" t="s">
        <v>779</v>
      </c>
      <c r="E110" s="61">
        <v>516780</v>
      </c>
      <c r="F110" s="47">
        <v>1237689</v>
      </c>
      <c r="G110" s="48">
        <v>27544.95</v>
      </c>
      <c r="H110" s="48">
        <v>29000</v>
      </c>
      <c r="I110" s="13">
        <f t="shared" si="0"/>
        <v>1455.0499999999993</v>
      </c>
      <c r="J110" s="156">
        <f t="shared" si="2"/>
        <v>7965.5999999999985</v>
      </c>
    </row>
    <row r="111" spans="1:10" ht="15.75" x14ac:dyDescent="0.25">
      <c r="A111" s="2"/>
      <c r="B111" s="56"/>
      <c r="C111" s="108"/>
      <c r="D111" s="53"/>
      <c r="E111" s="61"/>
      <c r="F111" s="47"/>
      <c r="G111" s="48"/>
      <c r="H111" s="48"/>
      <c r="I111" s="13">
        <f t="shared" si="0"/>
        <v>0</v>
      </c>
      <c r="J111" s="152">
        <f t="shared" si="2"/>
        <v>7965.5999999999985</v>
      </c>
    </row>
    <row r="112" spans="1:10" ht="26.25" x14ac:dyDescent="0.25">
      <c r="A112" s="2">
        <v>42446</v>
      </c>
      <c r="B112" s="73" t="s">
        <v>782</v>
      </c>
      <c r="C112" s="108"/>
      <c r="D112" s="53" t="s">
        <v>781</v>
      </c>
      <c r="E112" s="61">
        <v>523330</v>
      </c>
      <c r="F112" s="47">
        <v>1238540</v>
      </c>
      <c r="G112" s="48">
        <v>26976.83</v>
      </c>
      <c r="H112" s="48">
        <v>29500</v>
      </c>
      <c r="I112" s="13">
        <f t="shared" si="0"/>
        <v>2523.1699999999983</v>
      </c>
      <c r="J112" s="156">
        <f t="shared" si="2"/>
        <v>10488.769999999997</v>
      </c>
    </row>
    <row r="113" spans="1:10" ht="15.75" x14ac:dyDescent="0.25">
      <c r="A113" s="2"/>
      <c r="B113" s="56"/>
      <c r="C113" s="108"/>
      <c r="D113" s="53"/>
      <c r="E113" s="61"/>
      <c r="F113" s="47"/>
      <c r="G113" s="48"/>
      <c r="H113" s="48"/>
      <c r="I113" s="13">
        <f t="shared" si="0"/>
        <v>0</v>
      </c>
      <c r="J113" s="152">
        <f t="shared" si="2"/>
        <v>10488.769999999997</v>
      </c>
    </row>
    <row r="114" spans="1:10" ht="26.25" x14ac:dyDescent="0.25">
      <c r="A114" s="2">
        <v>42452</v>
      </c>
      <c r="B114" s="73" t="s">
        <v>785</v>
      </c>
      <c r="C114" s="108"/>
      <c r="D114" s="53" t="s">
        <v>786</v>
      </c>
      <c r="E114" s="61">
        <v>452140</v>
      </c>
      <c r="F114" s="47">
        <v>1240765</v>
      </c>
      <c r="G114" s="48">
        <v>26787.08</v>
      </c>
      <c r="H114" s="48">
        <v>26000</v>
      </c>
      <c r="I114" s="13">
        <f t="shared" si="0"/>
        <v>-787.08000000000175</v>
      </c>
      <c r="J114" s="156">
        <f t="shared" si="2"/>
        <v>9701.6899999999951</v>
      </c>
    </row>
    <row r="115" spans="1:10" ht="15.75" x14ac:dyDescent="0.25">
      <c r="A115" s="2"/>
      <c r="B115" s="56"/>
      <c r="C115" s="108"/>
      <c r="D115" s="53"/>
      <c r="E115" s="61"/>
      <c r="F115" s="47"/>
      <c r="G115" s="48"/>
      <c r="H115" s="48"/>
      <c r="I115" s="13">
        <f t="shared" si="0"/>
        <v>0</v>
      </c>
      <c r="J115" s="152">
        <f t="shared" si="2"/>
        <v>9701.6899999999951</v>
      </c>
    </row>
    <row r="116" spans="1:10" ht="26.25" x14ac:dyDescent="0.25">
      <c r="A116" s="2">
        <v>42452</v>
      </c>
      <c r="B116" s="73" t="s">
        <v>787</v>
      </c>
      <c r="C116" s="108"/>
      <c r="D116" s="53" t="s">
        <v>788</v>
      </c>
      <c r="E116" s="61">
        <v>452140</v>
      </c>
      <c r="F116" s="47">
        <v>1240766</v>
      </c>
      <c r="G116" s="48">
        <v>26841.18</v>
      </c>
      <c r="H116" s="48">
        <v>26000</v>
      </c>
      <c r="I116" s="13">
        <f t="shared" si="0"/>
        <v>-841.18000000000029</v>
      </c>
      <c r="J116" s="156">
        <f t="shared" si="2"/>
        <v>8860.5099999999948</v>
      </c>
    </row>
    <row r="117" spans="1:10" ht="15.75" x14ac:dyDescent="0.25">
      <c r="A117" s="2"/>
      <c r="B117" s="56"/>
      <c r="C117" s="108"/>
      <c r="D117" s="53"/>
      <c r="E117" s="61"/>
      <c r="F117" s="47"/>
      <c r="G117" s="48"/>
      <c r="H117" s="48"/>
      <c r="I117" s="13">
        <f t="shared" si="0"/>
        <v>0</v>
      </c>
      <c r="J117" s="152">
        <f t="shared" si="2"/>
        <v>8860.5099999999948</v>
      </c>
    </row>
    <row r="118" spans="1:10" ht="26.25" x14ac:dyDescent="0.25">
      <c r="A118" s="2">
        <v>42452</v>
      </c>
      <c r="B118" s="73" t="s">
        <v>790</v>
      </c>
      <c r="C118" s="108"/>
      <c r="D118" s="53" t="s">
        <v>789</v>
      </c>
      <c r="E118" s="61">
        <v>452140</v>
      </c>
      <c r="F118" s="47">
        <v>1240767</v>
      </c>
      <c r="G118" s="48">
        <v>27111.8</v>
      </c>
      <c r="H118" s="48">
        <v>26000</v>
      </c>
      <c r="I118" s="13">
        <f t="shared" si="0"/>
        <v>-1111.7999999999993</v>
      </c>
      <c r="J118" s="156">
        <f t="shared" si="2"/>
        <v>7748.7099999999955</v>
      </c>
    </row>
    <row r="119" spans="1:10" ht="15.75" x14ac:dyDescent="0.25">
      <c r="A119" s="2"/>
      <c r="B119" s="56"/>
      <c r="C119" s="108"/>
      <c r="D119" s="53"/>
      <c r="E119" s="61"/>
      <c r="F119" s="47"/>
      <c r="G119" s="48"/>
      <c r="H119" s="48"/>
      <c r="I119" s="13">
        <f t="shared" si="0"/>
        <v>0</v>
      </c>
      <c r="J119" s="152">
        <f t="shared" si="2"/>
        <v>7748.7099999999955</v>
      </c>
    </row>
    <row r="120" spans="1:10" ht="26.25" x14ac:dyDescent="0.25">
      <c r="A120" s="2">
        <v>42452</v>
      </c>
      <c r="B120" s="73" t="s">
        <v>791</v>
      </c>
      <c r="C120" s="108"/>
      <c r="D120" s="53" t="s">
        <v>792</v>
      </c>
      <c r="E120" s="61">
        <v>452140</v>
      </c>
      <c r="F120" s="47">
        <v>1240768</v>
      </c>
      <c r="G120" s="48">
        <v>26913.42</v>
      </c>
      <c r="H120" s="48">
        <v>26000</v>
      </c>
      <c r="I120" s="13">
        <f t="shared" si="0"/>
        <v>-913.41999999999825</v>
      </c>
      <c r="J120" s="156">
        <f t="shared" si="2"/>
        <v>6835.2899999999972</v>
      </c>
    </row>
    <row r="121" spans="1:10" ht="15.75" x14ac:dyDescent="0.25">
      <c r="A121" s="2"/>
      <c r="B121" s="56"/>
      <c r="C121" s="108"/>
      <c r="D121" s="53"/>
      <c r="E121" s="61"/>
      <c r="F121" s="47"/>
      <c r="G121" s="48"/>
      <c r="H121" s="48"/>
      <c r="I121" s="13">
        <f t="shared" si="0"/>
        <v>0</v>
      </c>
      <c r="J121" s="152">
        <f t="shared" si="2"/>
        <v>6835.2899999999972</v>
      </c>
    </row>
    <row r="122" spans="1:10" ht="26.25" x14ac:dyDescent="0.25">
      <c r="A122" s="2">
        <v>42457</v>
      </c>
      <c r="B122" s="73" t="s">
        <v>795</v>
      </c>
      <c r="C122" s="108"/>
      <c r="D122" s="53" t="s">
        <v>796</v>
      </c>
      <c r="E122" s="61">
        <v>473148</v>
      </c>
      <c r="F122" s="47">
        <v>1241206</v>
      </c>
      <c r="G122" s="48">
        <v>27536.66</v>
      </c>
      <c r="H122" s="48">
        <v>27000</v>
      </c>
      <c r="I122" s="13">
        <f t="shared" si="0"/>
        <v>-536.65999999999985</v>
      </c>
      <c r="J122" s="156">
        <f t="shared" si="2"/>
        <v>6298.6299999999974</v>
      </c>
    </row>
    <row r="123" spans="1:10" ht="15.75" x14ac:dyDescent="0.25">
      <c r="A123" s="2"/>
      <c r="B123" s="56"/>
      <c r="C123" s="108"/>
      <c r="D123" s="53"/>
      <c r="E123" s="61"/>
      <c r="F123" s="47"/>
      <c r="G123" s="48"/>
      <c r="H123" s="48"/>
      <c r="I123" s="13">
        <f t="shared" si="0"/>
        <v>0</v>
      </c>
      <c r="J123" s="152">
        <f t="shared" si="2"/>
        <v>6298.6299999999974</v>
      </c>
    </row>
    <row r="124" spans="1:10" ht="26.25" x14ac:dyDescent="0.25">
      <c r="A124" s="2">
        <v>42459</v>
      </c>
      <c r="B124" s="73" t="s">
        <v>803</v>
      </c>
      <c r="C124" s="108"/>
      <c r="D124" s="53" t="s">
        <v>804</v>
      </c>
      <c r="E124" s="61">
        <v>469800</v>
      </c>
      <c r="F124" s="47">
        <v>1242108</v>
      </c>
      <c r="G124" s="48">
        <v>27817.99</v>
      </c>
      <c r="H124" s="48">
        <v>27000</v>
      </c>
      <c r="I124" s="13">
        <f t="shared" si="0"/>
        <v>-817.9900000000016</v>
      </c>
      <c r="J124" s="156">
        <f t="shared" si="2"/>
        <v>5480.6399999999958</v>
      </c>
    </row>
    <row r="125" spans="1:10" ht="15.75" x14ac:dyDescent="0.25">
      <c r="A125" s="2"/>
      <c r="B125" s="56"/>
      <c r="C125" s="108"/>
      <c r="D125" s="53"/>
      <c r="E125" s="61"/>
      <c r="F125" s="47"/>
      <c r="G125" s="48"/>
      <c r="H125" s="48"/>
      <c r="I125" s="13">
        <f t="shared" si="0"/>
        <v>0</v>
      </c>
      <c r="J125" s="152">
        <f t="shared" si="2"/>
        <v>5480.6399999999958</v>
      </c>
    </row>
    <row r="126" spans="1:10" ht="26.25" x14ac:dyDescent="0.25">
      <c r="A126" s="2">
        <v>42460</v>
      </c>
      <c r="B126" s="73" t="s">
        <v>802</v>
      </c>
      <c r="C126" s="108"/>
      <c r="D126" s="53" t="s">
        <v>801</v>
      </c>
      <c r="E126" s="61">
        <v>475750</v>
      </c>
      <c r="F126" s="47">
        <v>1242803</v>
      </c>
      <c r="G126" s="48">
        <v>27893.19</v>
      </c>
      <c r="H126" s="48">
        <v>27500</v>
      </c>
      <c r="I126" s="13">
        <f t="shared" si="0"/>
        <v>-393.18999999999869</v>
      </c>
      <c r="J126" s="156">
        <f t="shared" si="2"/>
        <v>5087.4499999999971</v>
      </c>
    </row>
    <row r="127" spans="1:10" ht="15.75" x14ac:dyDescent="0.25">
      <c r="A127" s="2"/>
      <c r="B127" s="56"/>
      <c r="C127" s="108"/>
      <c r="D127" s="53"/>
      <c r="E127" s="61"/>
      <c r="F127" s="47"/>
      <c r="G127" s="48"/>
      <c r="H127" s="48"/>
      <c r="I127" s="13">
        <f t="shared" si="0"/>
        <v>0</v>
      </c>
      <c r="J127" s="152">
        <f t="shared" si="2"/>
        <v>5087.4499999999971</v>
      </c>
    </row>
    <row r="128" spans="1:10" ht="26.25" x14ac:dyDescent="0.25">
      <c r="A128" s="2">
        <v>42460</v>
      </c>
      <c r="B128" s="73" t="s">
        <v>800</v>
      </c>
      <c r="C128" s="108"/>
      <c r="D128" s="53" t="s">
        <v>799</v>
      </c>
      <c r="E128" s="61">
        <v>475750</v>
      </c>
      <c r="F128" s="47">
        <v>1242804</v>
      </c>
      <c r="G128" s="48">
        <v>28380.560000000001</v>
      </c>
      <c r="H128" s="48">
        <v>27500</v>
      </c>
      <c r="I128" s="13">
        <f t="shared" si="0"/>
        <v>-880.56000000000131</v>
      </c>
      <c r="J128" s="156">
        <f t="shared" si="2"/>
        <v>4206.8899999999958</v>
      </c>
    </row>
    <row r="129" spans="1:10" ht="15.75" x14ac:dyDescent="0.25">
      <c r="A129" s="2"/>
      <c r="B129" s="56"/>
      <c r="C129" s="108"/>
      <c r="D129" s="53"/>
      <c r="E129" s="61"/>
      <c r="F129" s="47"/>
      <c r="G129" s="48"/>
      <c r="H129" s="48"/>
      <c r="I129" s="13">
        <f t="shared" si="0"/>
        <v>0</v>
      </c>
      <c r="J129" s="152">
        <f t="shared" si="2"/>
        <v>4206.8899999999958</v>
      </c>
    </row>
    <row r="130" spans="1:10" ht="26.25" x14ac:dyDescent="0.25">
      <c r="A130" s="2">
        <v>42460</v>
      </c>
      <c r="B130" s="73" t="s">
        <v>808</v>
      </c>
      <c r="C130" s="108"/>
      <c r="D130" s="53" t="s">
        <v>807</v>
      </c>
      <c r="E130" s="61">
        <v>473275</v>
      </c>
      <c r="F130" s="47">
        <v>1243310</v>
      </c>
      <c r="G130" s="48">
        <v>28453.11</v>
      </c>
      <c r="H130" s="48">
        <v>27500</v>
      </c>
      <c r="I130" s="13">
        <f t="shared" si="0"/>
        <v>-953.11000000000058</v>
      </c>
      <c r="J130" s="156">
        <f t="shared" si="2"/>
        <v>3253.7799999999952</v>
      </c>
    </row>
    <row r="131" spans="1:10" ht="15.75" x14ac:dyDescent="0.25">
      <c r="A131" s="2"/>
      <c r="B131" s="56"/>
      <c r="C131" s="108"/>
      <c r="D131" s="53"/>
      <c r="E131" s="61"/>
      <c r="F131" s="47"/>
      <c r="G131" s="48"/>
      <c r="H131" s="48"/>
      <c r="I131" s="13">
        <f t="shared" si="0"/>
        <v>0</v>
      </c>
      <c r="J131" s="152">
        <f t="shared" si="2"/>
        <v>3253.7799999999952</v>
      </c>
    </row>
    <row r="132" spans="1:10" ht="26.25" x14ac:dyDescent="0.25">
      <c r="A132" s="2">
        <v>42464</v>
      </c>
      <c r="B132" s="70" t="s">
        <v>824</v>
      </c>
      <c r="C132" s="110">
        <v>1</v>
      </c>
      <c r="D132" s="53" t="s">
        <v>823</v>
      </c>
      <c r="E132" s="61">
        <v>479737.5</v>
      </c>
      <c r="F132" s="47">
        <v>1243311</v>
      </c>
      <c r="G132" s="48">
        <v>29062.38</v>
      </c>
      <c r="H132" s="48">
        <v>27500</v>
      </c>
      <c r="I132" s="13">
        <f t="shared" si="0"/>
        <v>-1562.380000000001</v>
      </c>
      <c r="J132" s="156">
        <f t="shared" si="2"/>
        <v>1691.3999999999942</v>
      </c>
    </row>
    <row r="133" spans="1:10" ht="15.75" x14ac:dyDescent="0.25">
      <c r="A133" s="2"/>
      <c r="B133" s="56"/>
      <c r="C133" s="110"/>
      <c r="D133" s="53"/>
      <c r="E133" s="61"/>
      <c r="F133" s="47"/>
      <c r="G133" s="48"/>
      <c r="H133" s="48"/>
      <c r="I133" s="13">
        <f t="shared" si="0"/>
        <v>0</v>
      </c>
      <c r="J133" s="152">
        <f t="shared" ref="J133:J198" si="3">J132+I133</f>
        <v>1691.3999999999942</v>
      </c>
    </row>
    <row r="134" spans="1:10" ht="26.25" x14ac:dyDescent="0.25">
      <c r="A134" s="2">
        <v>42466</v>
      </c>
      <c r="B134" s="70" t="s">
        <v>828</v>
      </c>
      <c r="C134" s="110">
        <v>6</v>
      </c>
      <c r="D134" s="53" t="s">
        <v>827</v>
      </c>
      <c r="E134" s="61">
        <v>535500</v>
      </c>
      <c r="F134" s="47">
        <v>1245693</v>
      </c>
      <c r="G134" s="48">
        <v>28925.22</v>
      </c>
      <c r="H134" s="48">
        <v>30000</v>
      </c>
      <c r="I134" s="13">
        <f t="shared" si="0"/>
        <v>1074.7799999999988</v>
      </c>
      <c r="J134" s="152">
        <f t="shared" si="3"/>
        <v>2766.179999999993</v>
      </c>
    </row>
    <row r="135" spans="1:10" ht="15.75" x14ac:dyDescent="0.25">
      <c r="A135" s="2"/>
      <c r="B135" s="56"/>
      <c r="C135" s="110"/>
      <c r="D135" s="53"/>
      <c r="E135" s="61"/>
      <c r="F135" s="47"/>
      <c r="G135" s="48"/>
      <c r="H135" s="48"/>
      <c r="I135" s="13">
        <f t="shared" si="0"/>
        <v>0</v>
      </c>
      <c r="J135" s="152">
        <f t="shared" si="3"/>
        <v>2766.179999999993</v>
      </c>
    </row>
    <row r="136" spans="1:10" ht="26.25" x14ac:dyDescent="0.25">
      <c r="A136" s="2">
        <v>42467</v>
      </c>
      <c r="B136" s="70" t="s">
        <v>830</v>
      </c>
      <c r="C136" s="110">
        <v>4</v>
      </c>
      <c r="D136" s="53" t="s">
        <v>829</v>
      </c>
      <c r="E136" s="61">
        <v>538050</v>
      </c>
      <c r="F136" s="47">
        <v>1245136</v>
      </c>
      <c r="G136" s="48">
        <v>28689.35</v>
      </c>
      <c r="H136" s="48">
        <v>30000</v>
      </c>
      <c r="I136" s="13">
        <f t="shared" si="0"/>
        <v>1310.6500000000015</v>
      </c>
      <c r="J136" s="156">
        <f t="shared" si="3"/>
        <v>4076.8299999999945</v>
      </c>
    </row>
    <row r="137" spans="1:10" ht="15.75" x14ac:dyDescent="0.25">
      <c r="A137" s="2"/>
      <c r="B137" s="56"/>
      <c r="C137" s="110"/>
      <c r="D137" s="53"/>
      <c r="E137" s="61"/>
      <c r="F137" s="47"/>
      <c r="G137" s="48"/>
      <c r="H137" s="48"/>
      <c r="I137" s="13">
        <f t="shared" si="0"/>
        <v>0</v>
      </c>
      <c r="J137" s="152">
        <f t="shared" si="3"/>
        <v>4076.8299999999945</v>
      </c>
    </row>
    <row r="138" spans="1:10" ht="26.25" x14ac:dyDescent="0.25">
      <c r="A138" s="2">
        <v>42467</v>
      </c>
      <c r="B138" s="70" t="s">
        <v>832</v>
      </c>
      <c r="C138" s="110">
        <v>3</v>
      </c>
      <c r="D138" s="53" t="s">
        <v>831</v>
      </c>
      <c r="E138" s="61">
        <v>538050</v>
      </c>
      <c r="F138" s="47">
        <v>1245135</v>
      </c>
      <c r="G138" s="48">
        <v>28526.23</v>
      </c>
      <c r="H138" s="48">
        <v>30000</v>
      </c>
      <c r="I138" s="13">
        <f t="shared" si="0"/>
        <v>1473.7700000000004</v>
      </c>
      <c r="J138" s="156">
        <f t="shared" si="3"/>
        <v>5550.5999999999949</v>
      </c>
    </row>
    <row r="139" spans="1:10" ht="15.75" x14ac:dyDescent="0.25">
      <c r="A139" s="2"/>
      <c r="B139" s="56"/>
      <c r="C139" s="110"/>
      <c r="D139" s="53"/>
      <c r="E139" s="61"/>
      <c r="F139" s="47"/>
      <c r="G139" s="48"/>
      <c r="H139" s="48"/>
      <c r="I139" s="13">
        <f t="shared" si="0"/>
        <v>0</v>
      </c>
      <c r="J139" s="152">
        <f t="shared" si="3"/>
        <v>5550.5999999999949</v>
      </c>
    </row>
    <row r="140" spans="1:10" ht="26.25" x14ac:dyDescent="0.25">
      <c r="A140" s="2">
        <v>42468</v>
      </c>
      <c r="B140" s="70" t="s">
        <v>812</v>
      </c>
      <c r="C140" s="110">
        <v>5</v>
      </c>
      <c r="D140" s="53" t="s">
        <v>811</v>
      </c>
      <c r="E140" s="61">
        <v>533850</v>
      </c>
      <c r="F140" s="47">
        <v>1245137</v>
      </c>
      <c r="G140" s="48">
        <v>28474.47</v>
      </c>
      <c r="H140" s="48">
        <v>30000</v>
      </c>
      <c r="I140" s="13">
        <f t="shared" si="0"/>
        <v>1525.5299999999988</v>
      </c>
      <c r="J140" s="156">
        <f t="shared" si="3"/>
        <v>7076.1299999999937</v>
      </c>
    </row>
    <row r="141" spans="1:10" ht="15.75" x14ac:dyDescent="0.25">
      <c r="A141" s="2"/>
      <c r="B141" s="56"/>
      <c r="C141" s="110"/>
      <c r="D141" s="53"/>
      <c r="E141" s="61"/>
      <c r="F141" s="47"/>
      <c r="G141" s="48"/>
      <c r="H141" s="48"/>
      <c r="I141" s="13">
        <f t="shared" si="0"/>
        <v>0</v>
      </c>
      <c r="J141" s="152">
        <f t="shared" si="3"/>
        <v>7076.1299999999937</v>
      </c>
    </row>
    <row r="142" spans="1:10" ht="26.25" x14ac:dyDescent="0.25">
      <c r="A142" s="2">
        <v>42473</v>
      </c>
      <c r="B142" s="70" t="s">
        <v>813</v>
      </c>
      <c r="C142" s="110">
        <v>7</v>
      </c>
      <c r="D142" s="53" t="s">
        <v>814</v>
      </c>
      <c r="E142" s="61">
        <v>525900</v>
      </c>
      <c r="F142" s="47">
        <v>1246661</v>
      </c>
      <c r="G142" s="48">
        <v>31036.49</v>
      </c>
      <c r="H142" s="48">
        <v>30000</v>
      </c>
      <c r="I142" s="13">
        <f t="shared" si="0"/>
        <v>-1036.4900000000016</v>
      </c>
      <c r="J142" s="156">
        <f t="shared" si="3"/>
        <v>6039.6399999999921</v>
      </c>
    </row>
    <row r="143" spans="1:10" ht="15.75" x14ac:dyDescent="0.25">
      <c r="A143" s="2"/>
      <c r="B143" s="56"/>
      <c r="C143" s="110"/>
      <c r="D143" s="53"/>
      <c r="E143" s="61"/>
      <c r="F143" s="47"/>
      <c r="G143" s="48"/>
      <c r="H143" s="48"/>
      <c r="I143" s="13">
        <f t="shared" si="0"/>
        <v>0</v>
      </c>
      <c r="J143" s="152">
        <f t="shared" si="3"/>
        <v>6039.6399999999921</v>
      </c>
    </row>
    <row r="144" spans="1:10" ht="26.25" x14ac:dyDescent="0.25">
      <c r="A144" s="2">
        <v>42474</v>
      </c>
      <c r="B144" s="70" t="s">
        <v>833</v>
      </c>
      <c r="C144" s="110">
        <v>8</v>
      </c>
      <c r="D144" s="53" t="s">
        <v>834</v>
      </c>
      <c r="E144" s="61">
        <v>527250</v>
      </c>
      <c r="F144" s="47">
        <v>1247226</v>
      </c>
      <c r="G144" s="48">
        <v>32237.98</v>
      </c>
      <c r="H144" s="48">
        <v>30000</v>
      </c>
      <c r="I144" s="13">
        <f t="shared" si="0"/>
        <v>-2237.9799999999996</v>
      </c>
      <c r="J144" s="156">
        <f t="shared" si="3"/>
        <v>3801.6599999999926</v>
      </c>
    </row>
    <row r="145" spans="1:10" ht="15.75" x14ac:dyDescent="0.25">
      <c r="A145" s="2"/>
      <c r="B145" s="56"/>
      <c r="C145" s="110"/>
      <c r="D145" s="53"/>
      <c r="E145" s="61"/>
      <c r="F145" s="47"/>
      <c r="G145" s="48"/>
      <c r="H145" s="48"/>
      <c r="I145" s="13">
        <f t="shared" si="0"/>
        <v>0</v>
      </c>
      <c r="J145" s="152">
        <f t="shared" si="3"/>
        <v>3801.6599999999926</v>
      </c>
    </row>
    <row r="146" spans="1:10" ht="26.25" x14ac:dyDescent="0.25">
      <c r="A146" s="2">
        <v>42474</v>
      </c>
      <c r="B146" s="70" t="s">
        <v>835</v>
      </c>
      <c r="C146" s="110">
        <v>9</v>
      </c>
      <c r="D146" s="53" t="s">
        <v>836</v>
      </c>
      <c r="E146" s="61">
        <v>527250</v>
      </c>
      <c r="F146" s="47">
        <v>1247227</v>
      </c>
      <c r="G146" s="48">
        <v>32224.34</v>
      </c>
      <c r="H146" s="48">
        <v>30000</v>
      </c>
      <c r="I146" s="13">
        <f t="shared" si="0"/>
        <v>-2224.34</v>
      </c>
      <c r="J146" s="156">
        <f t="shared" si="3"/>
        <v>1577.3199999999924</v>
      </c>
    </row>
    <row r="147" spans="1:10" ht="15.75" x14ac:dyDescent="0.25">
      <c r="A147" s="2"/>
      <c r="B147" s="56"/>
      <c r="C147" s="110"/>
      <c r="D147" s="53"/>
      <c r="E147" s="61"/>
      <c r="F147" s="47"/>
      <c r="G147" s="48"/>
      <c r="H147" s="48"/>
      <c r="I147" s="13">
        <f t="shared" si="0"/>
        <v>0</v>
      </c>
      <c r="J147" s="152">
        <f t="shared" si="3"/>
        <v>1577.3199999999924</v>
      </c>
    </row>
    <row r="148" spans="1:10" ht="26.25" x14ac:dyDescent="0.25">
      <c r="A148" s="2">
        <v>42475</v>
      </c>
      <c r="B148" s="70" t="s">
        <v>837</v>
      </c>
      <c r="C148" s="110">
        <v>10</v>
      </c>
      <c r="D148" s="53" t="s">
        <v>838</v>
      </c>
      <c r="E148" s="61">
        <v>522900</v>
      </c>
      <c r="F148" s="47">
        <v>1247228</v>
      </c>
      <c r="G148" s="48">
        <v>32582.35</v>
      </c>
      <c r="H148" s="48">
        <v>30000</v>
      </c>
      <c r="I148" s="13">
        <f t="shared" si="0"/>
        <v>-2582.3499999999985</v>
      </c>
      <c r="J148" s="156">
        <f t="shared" si="3"/>
        <v>-1005.0300000000061</v>
      </c>
    </row>
    <row r="149" spans="1:10" ht="15.75" x14ac:dyDescent="0.25">
      <c r="A149" s="2"/>
      <c r="B149" s="56"/>
      <c r="C149" s="110"/>
      <c r="D149" s="53"/>
      <c r="E149" s="61"/>
      <c r="F149" s="47"/>
      <c r="G149" s="48"/>
      <c r="H149" s="48"/>
      <c r="I149" s="13">
        <f t="shared" si="0"/>
        <v>0</v>
      </c>
      <c r="J149" s="152">
        <f t="shared" si="3"/>
        <v>-1005.0300000000061</v>
      </c>
    </row>
    <row r="150" spans="1:10" ht="26.25" x14ac:dyDescent="0.25">
      <c r="A150" s="2">
        <v>42478</v>
      </c>
      <c r="B150" s="70" t="s">
        <v>819</v>
      </c>
      <c r="C150" s="110">
        <v>11</v>
      </c>
      <c r="D150" s="53" t="s">
        <v>820</v>
      </c>
      <c r="E150" s="61">
        <v>581955</v>
      </c>
      <c r="F150" s="47">
        <v>1247719</v>
      </c>
      <c r="G150" s="48">
        <v>33253.379999999997</v>
      </c>
      <c r="H150" s="48">
        <v>33000</v>
      </c>
      <c r="I150" s="13">
        <f t="shared" si="0"/>
        <v>-253.37999999999738</v>
      </c>
      <c r="J150" s="156">
        <f t="shared" si="3"/>
        <v>-1258.4100000000035</v>
      </c>
    </row>
    <row r="151" spans="1:10" ht="15.75" x14ac:dyDescent="0.25">
      <c r="A151" s="2"/>
      <c r="B151" s="56"/>
      <c r="C151" s="110"/>
      <c r="D151" s="53"/>
      <c r="E151" s="61"/>
      <c r="F151" s="47"/>
      <c r="G151" s="48"/>
      <c r="H151" s="48"/>
      <c r="I151" s="13">
        <f t="shared" si="0"/>
        <v>0</v>
      </c>
      <c r="J151" s="152">
        <f t="shared" si="3"/>
        <v>-1258.4100000000035</v>
      </c>
    </row>
    <row r="152" spans="1:10" ht="26.25" x14ac:dyDescent="0.25">
      <c r="A152" s="2">
        <v>42480</v>
      </c>
      <c r="B152" s="70" t="s">
        <v>822</v>
      </c>
      <c r="C152" s="110">
        <v>2</v>
      </c>
      <c r="D152" s="53" t="s">
        <v>821</v>
      </c>
      <c r="E152" s="61">
        <v>572385</v>
      </c>
      <c r="F152" s="47">
        <v>1248676</v>
      </c>
      <c r="G152" s="48">
        <v>33662.92</v>
      </c>
      <c r="H152" s="48">
        <v>33000</v>
      </c>
      <c r="I152" s="13">
        <f t="shared" si="0"/>
        <v>-662.91999999999825</v>
      </c>
      <c r="J152" s="156">
        <f t="shared" si="3"/>
        <v>-1921.3300000000017</v>
      </c>
    </row>
    <row r="153" spans="1:10" ht="15.75" x14ac:dyDescent="0.25">
      <c r="A153" s="2"/>
      <c r="B153" s="56"/>
      <c r="C153" s="108"/>
      <c r="D153" s="53"/>
      <c r="E153" s="61"/>
      <c r="F153" s="47"/>
      <c r="G153" s="48"/>
      <c r="H153" s="48"/>
      <c r="I153" s="13">
        <f t="shared" si="0"/>
        <v>0</v>
      </c>
      <c r="J153" s="152">
        <f t="shared" si="3"/>
        <v>-1921.3300000000017</v>
      </c>
    </row>
    <row r="154" spans="1:10" ht="26.25" x14ac:dyDescent="0.25">
      <c r="A154" s="2">
        <v>42480</v>
      </c>
      <c r="B154" s="111" t="s">
        <v>839</v>
      </c>
      <c r="C154" s="108">
        <v>12</v>
      </c>
      <c r="D154" s="53" t="s">
        <v>840</v>
      </c>
      <c r="E154" s="61">
        <v>572385</v>
      </c>
      <c r="F154" s="47">
        <v>1248677</v>
      </c>
      <c r="G154" s="48">
        <v>33651.78</v>
      </c>
      <c r="H154" s="48">
        <v>33000</v>
      </c>
      <c r="I154" s="13">
        <f t="shared" si="0"/>
        <v>-651.77999999999884</v>
      </c>
      <c r="J154" s="156">
        <f t="shared" si="3"/>
        <v>-2573.1100000000006</v>
      </c>
    </row>
    <row r="155" spans="1:10" ht="15.75" x14ac:dyDescent="0.25">
      <c r="A155" s="2"/>
      <c r="B155" s="56"/>
      <c r="C155" s="108"/>
      <c r="D155" s="53"/>
      <c r="E155" s="61"/>
      <c r="F155" s="47"/>
      <c r="G155" s="48"/>
      <c r="H155" s="48"/>
      <c r="I155" s="13">
        <f t="shared" si="0"/>
        <v>0</v>
      </c>
      <c r="J155" s="152">
        <f t="shared" si="3"/>
        <v>-2573.1100000000006</v>
      </c>
    </row>
    <row r="156" spans="1:10" ht="26.25" x14ac:dyDescent="0.25">
      <c r="A156" s="2">
        <v>42481</v>
      </c>
      <c r="B156" s="111" t="s">
        <v>843</v>
      </c>
      <c r="C156" s="108"/>
      <c r="D156" s="53" t="s">
        <v>844</v>
      </c>
      <c r="E156" s="61">
        <v>570570</v>
      </c>
      <c r="F156" s="47">
        <v>1249667</v>
      </c>
      <c r="G156" s="48">
        <v>34327.129999999997</v>
      </c>
      <c r="H156" s="48">
        <v>33000</v>
      </c>
      <c r="I156" s="13">
        <f t="shared" si="0"/>
        <v>-1327.1299999999974</v>
      </c>
      <c r="J156" s="156">
        <f t="shared" si="3"/>
        <v>-3900.239999999998</v>
      </c>
    </row>
    <row r="157" spans="1:10" ht="15.75" x14ac:dyDescent="0.25">
      <c r="A157" s="2"/>
      <c r="B157" s="56"/>
      <c r="C157" s="108"/>
      <c r="D157" s="53"/>
      <c r="E157" s="61"/>
      <c r="F157" s="47"/>
      <c r="G157" s="48"/>
      <c r="H157" s="48"/>
      <c r="I157" s="13">
        <f t="shared" si="0"/>
        <v>0</v>
      </c>
      <c r="J157" s="152">
        <f t="shared" si="3"/>
        <v>-3900.239999999998</v>
      </c>
    </row>
    <row r="158" spans="1:10" ht="26.25" x14ac:dyDescent="0.25">
      <c r="A158" s="2">
        <v>42481</v>
      </c>
      <c r="B158" s="111" t="s">
        <v>845</v>
      </c>
      <c r="C158" s="108"/>
      <c r="D158" s="53" t="s">
        <v>846</v>
      </c>
      <c r="E158" s="61">
        <v>570570</v>
      </c>
      <c r="F158" s="47">
        <v>1249668</v>
      </c>
      <c r="G158" s="48">
        <v>34393.01</v>
      </c>
      <c r="H158" s="48">
        <v>33000</v>
      </c>
      <c r="I158" s="13">
        <f t="shared" si="0"/>
        <v>-1393.010000000002</v>
      </c>
      <c r="J158" s="156">
        <f t="shared" si="3"/>
        <v>-5293.25</v>
      </c>
    </row>
    <row r="159" spans="1:10" ht="15.75" x14ac:dyDescent="0.25">
      <c r="A159" s="2"/>
      <c r="B159" s="56"/>
      <c r="C159" s="108"/>
      <c r="D159" s="53"/>
      <c r="E159" s="61"/>
      <c r="F159" s="47"/>
      <c r="G159" s="48"/>
      <c r="H159" s="48"/>
      <c r="I159" s="13">
        <f t="shared" si="0"/>
        <v>0</v>
      </c>
      <c r="J159" s="152">
        <f t="shared" si="3"/>
        <v>-5293.25</v>
      </c>
    </row>
    <row r="160" spans="1:10" ht="26.25" x14ac:dyDescent="0.25">
      <c r="A160" s="2">
        <v>42482</v>
      </c>
      <c r="B160" s="111" t="s">
        <v>851</v>
      </c>
      <c r="C160" s="108"/>
      <c r="D160" s="53" t="s">
        <v>852</v>
      </c>
      <c r="E160" s="61">
        <v>577005</v>
      </c>
      <c r="F160" s="47">
        <v>1249669</v>
      </c>
      <c r="G160" s="48">
        <v>35090.78</v>
      </c>
      <c r="H160" s="48">
        <v>33000</v>
      </c>
      <c r="I160" s="13">
        <f t="shared" si="0"/>
        <v>-2090.7799999999988</v>
      </c>
      <c r="J160" s="156">
        <f t="shared" si="3"/>
        <v>-7384.0299999999988</v>
      </c>
    </row>
    <row r="161" spans="1:12" ht="15.75" x14ac:dyDescent="0.25">
      <c r="A161" s="2"/>
      <c r="B161" s="56"/>
      <c r="C161" s="108"/>
      <c r="D161" s="53"/>
      <c r="E161" s="61"/>
      <c r="F161" s="47"/>
      <c r="G161" s="48"/>
      <c r="H161" s="48"/>
      <c r="I161" s="13">
        <f t="shared" si="0"/>
        <v>0</v>
      </c>
      <c r="J161" s="152">
        <f t="shared" si="3"/>
        <v>-7384.0299999999988</v>
      </c>
    </row>
    <row r="162" spans="1:12" ht="26.25" x14ac:dyDescent="0.25">
      <c r="A162" s="2">
        <v>42425</v>
      </c>
      <c r="B162" s="111" t="s">
        <v>855</v>
      </c>
      <c r="C162" s="108"/>
      <c r="D162" s="53" t="s">
        <v>856</v>
      </c>
      <c r="E162" s="61">
        <v>616000</v>
      </c>
      <c r="F162" s="47">
        <v>1249969</v>
      </c>
      <c r="G162" s="48">
        <v>35121.08</v>
      </c>
      <c r="H162" s="48">
        <v>35000</v>
      </c>
      <c r="I162" s="13">
        <f t="shared" si="0"/>
        <v>-121.08000000000175</v>
      </c>
      <c r="J162" s="156">
        <f t="shared" si="3"/>
        <v>-7505.1100000000006</v>
      </c>
    </row>
    <row r="163" spans="1:12" ht="15.75" x14ac:dyDescent="0.25">
      <c r="A163" s="2"/>
      <c r="B163" s="56"/>
      <c r="C163" s="108"/>
      <c r="D163" s="53"/>
      <c r="E163" s="61"/>
      <c r="F163" s="47"/>
      <c r="G163" s="48"/>
      <c r="H163" s="48"/>
      <c r="I163" s="13">
        <f t="shared" si="0"/>
        <v>0</v>
      </c>
      <c r="J163" s="152">
        <f t="shared" si="3"/>
        <v>-7505.1100000000006</v>
      </c>
    </row>
    <row r="164" spans="1:12" ht="26.25" x14ac:dyDescent="0.25">
      <c r="A164" s="2">
        <v>42487</v>
      </c>
      <c r="B164" s="111" t="s">
        <v>858</v>
      </c>
      <c r="C164" s="108"/>
      <c r="D164" s="53" t="s">
        <v>857</v>
      </c>
      <c r="E164" s="61">
        <v>664164</v>
      </c>
      <c r="F164" s="47">
        <v>1250866</v>
      </c>
      <c r="G164" s="48">
        <v>34894.17</v>
      </c>
      <c r="H164" s="48">
        <v>38000</v>
      </c>
      <c r="I164" s="13">
        <f t="shared" si="0"/>
        <v>3105.8300000000017</v>
      </c>
      <c r="J164" s="156">
        <f t="shared" si="3"/>
        <v>-4399.2799999999988</v>
      </c>
    </row>
    <row r="165" spans="1:12" ht="15.75" x14ac:dyDescent="0.25">
      <c r="A165" s="2"/>
      <c r="B165" s="56"/>
      <c r="C165" s="108"/>
      <c r="D165" s="53"/>
      <c r="E165" s="61"/>
      <c r="F165" s="47"/>
      <c r="G165" s="48"/>
      <c r="H165" s="48"/>
      <c r="I165" s="13">
        <f t="shared" si="0"/>
        <v>0</v>
      </c>
      <c r="J165" s="152">
        <f t="shared" si="3"/>
        <v>-4399.2799999999988</v>
      </c>
    </row>
    <row r="166" spans="1:12" ht="26.25" x14ac:dyDescent="0.25">
      <c r="A166" s="2">
        <v>42488</v>
      </c>
      <c r="B166" s="111" t="s">
        <v>858</v>
      </c>
      <c r="C166" s="108"/>
      <c r="D166" s="53" t="s">
        <v>862</v>
      </c>
      <c r="E166" s="61">
        <v>661200</v>
      </c>
      <c r="F166" s="47">
        <v>1251580</v>
      </c>
      <c r="G166" s="48">
        <v>35089.33</v>
      </c>
      <c r="H166" s="48">
        <v>38000</v>
      </c>
      <c r="I166" s="13">
        <f t="shared" si="0"/>
        <v>2910.6699999999983</v>
      </c>
      <c r="J166" s="156">
        <f t="shared" si="3"/>
        <v>-1488.6100000000006</v>
      </c>
    </row>
    <row r="167" spans="1:12" ht="15.75" x14ac:dyDescent="0.25">
      <c r="A167" s="2"/>
      <c r="B167" s="56"/>
      <c r="C167" s="108"/>
      <c r="D167" s="53"/>
      <c r="E167" s="61"/>
      <c r="F167" s="47"/>
      <c r="G167" s="48"/>
      <c r="H167" s="48"/>
      <c r="I167" s="13">
        <f t="shared" si="0"/>
        <v>0</v>
      </c>
      <c r="J167" s="152">
        <f t="shared" si="3"/>
        <v>-1488.6100000000006</v>
      </c>
    </row>
    <row r="168" spans="1:12" ht="26.25" x14ac:dyDescent="0.25">
      <c r="A168" s="2">
        <v>42488</v>
      </c>
      <c r="B168" s="111" t="s">
        <v>860</v>
      </c>
      <c r="C168" s="108"/>
      <c r="D168" s="53" t="s">
        <v>861</v>
      </c>
      <c r="E168" s="61">
        <v>661200</v>
      </c>
      <c r="F168" s="47">
        <v>1251581</v>
      </c>
      <c r="G168" s="48">
        <v>35001.54</v>
      </c>
      <c r="H168" s="48">
        <v>38000</v>
      </c>
      <c r="I168" s="13">
        <f t="shared" si="0"/>
        <v>2998.4599999999991</v>
      </c>
      <c r="J168" s="156">
        <f t="shared" si="3"/>
        <v>1509.8499999999985</v>
      </c>
    </row>
    <row r="169" spans="1:12" ht="15.75" x14ac:dyDescent="0.25">
      <c r="A169" s="2"/>
      <c r="B169" s="56"/>
      <c r="C169" s="108"/>
      <c r="D169" s="53"/>
      <c r="E169" s="61"/>
      <c r="F169" s="47"/>
      <c r="G169" s="48"/>
      <c r="H169" s="48"/>
      <c r="I169" s="13">
        <f t="shared" si="0"/>
        <v>0</v>
      </c>
      <c r="J169" s="152">
        <f t="shared" si="3"/>
        <v>1509.8499999999985</v>
      </c>
    </row>
    <row r="170" spans="1:12" ht="26.25" x14ac:dyDescent="0.25">
      <c r="A170" s="2">
        <v>42489</v>
      </c>
      <c r="B170" s="111" t="s">
        <v>848</v>
      </c>
      <c r="C170" s="108"/>
      <c r="D170" s="53" t="s">
        <v>847</v>
      </c>
      <c r="E170" s="61">
        <v>655880</v>
      </c>
      <c r="F170" s="47">
        <v>1251582</v>
      </c>
      <c r="G170" s="157">
        <v>34648.86</v>
      </c>
      <c r="H170" s="48">
        <v>38000</v>
      </c>
      <c r="I170" s="13">
        <f t="shared" si="0"/>
        <v>3351.1399999999994</v>
      </c>
      <c r="J170" s="156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56"/>
      <c r="C171" s="108"/>
      <c r="D171" s="53"/>
      <c r="E171" s="61"/>
      <c r="F171" s="47"/>
      <c r="G171" s="48"/>
      <c r="H171" s="48"/>
      <c r="I171" s="13">
        <f t="shared" si="0"/>
        <v>0</v>
      </c>
      <c r="J171" s="152">
        <f t="shared" si="3"/>
        <v>4860.989999999998</v>
      </c>
    </row>
    <row r="172" spans="1:12" ht="26.25" x14ac:dyDescent="0.25">
      <c r="A172" s="2">
        <v>42489</v>
      </c>
      <c r="B172" s="111" t="s">
        <v>850</v>
      </c>
      <c r="C172" s="108"/>
      <c r="D172" s="53" t="s">
        <v>849</v>
      </c>
      <c r="E172" s="61">
        <v>651320</v>
      </c>
      <c r="F172" s="47">
        <v>1251583</v>
      </c>
      <c r="G172" s="48">
        <v>34374.949999999997</v>
      </c>
      <c r="H172" s="48">
        <v>38000</v>
      </c>
      <c r="I172" s="13">
        <f t="shared" si="0"/>
        <v>3625.0500000000029</v>
      </c>
      <c r="J172" s="156">
        <f t="shared" si="3"/>
        <v>8486.0400000000009</v>
      </c>
    </row>
    <row r="173" spans="1:12" ht="15.75" x14ac:dyDescent="0.25">
      <c r="A173" s="2"/>
      <c r="B173" s="56"/>
      <c r="C173" s="108"/>
      <c r="D173" s="53"/>
      <c r="E173" s="61"/>
      <c r="F173" s="47"/>
      <c r="G173" s="48"/>
      <c r="H173" s="48"/>
      <c r="I173" s="13">
        <f t="shared" si="0"/>
        <v>0</v>
      </c>
      <c r="J173" s="152">
        <f t="shared" si="3"/>
        <v>8486.0400000000009</v>
      </c>
    </row>
    <row r="174" spans="1:12" ht="26.25" x14ac:dyDescent="0.25">
      <c r="A174" s="2">
        <v>42492</v>
      </c>
      <c r="B174" s="112" t="s">
        <v>867</v>
      </c>
      <c r="C174" s="108"/>
      <c r="D174" s="53" t="s">
        <v>866</v>
      </c>
      <c r="E174" s="61">
        <v>638065</v>
      </c>
      <c r="F174" s="47">
        <v>1251821</v>
      </c>
      <c r="G174" s="48">
        <v>32451.919999999998</v>
      </c>
      <c r="H174" s="48">
        <v>37000</v>
      </c>
      <c r="I174" s="13">
        <f t="shared" si="0"/>
        <v>4548.0800000000017</v>
      </c>
      <c r="J174" s="156">
        <f t="shared" si="3"/>
        <v>13034.120000000003</v>
      </c>
    </row>
    <row r="175" spans="1:12" ht="15.75" x14ac:dyDescent="0.25">
      <c r="A175" s="2"/>
      <c r="B175" s="56"/>
      <c r="C175" s="108"/>
      <c r="D175" s="53"/>
      <c r="E175" s="61"/>
      <c r="F175" s="47"/>
      <c r="G175" s="48"/>
      <c r="H175" s="48"/>
      <c r="I175" s="13">
        <f t="shared" si="0"/>
        <v>0</v>
      </c>
      <c r="J175" s="152">
        <f t="shared" si="3"/>
        <v>13034.120000000003</v>
      </c>
    </row>
    <row r="176" spans="1:12" ht="15.75" x14ac:dyDescent="0.25">
      <c r="A176" s="2"/>
      <c r="B176" s="56" t="s">
        <v>1296</v>
      </c>
      <c r="C176" s="108"/>
      <c r="D176" s="97" t="s">
        <v>811</v>
      </c>
      <c r="E176" s="158"/>
      <c r="F176" s="159">
        <v>1245137</v>
      </c>
      <c r="G176" s="157">
        <v>76.77</v>
      </c>
      <c r="H176" s="157"/>
      <c r="I176" s="13">
        <f t="shared" si="0"/>
        <v>-76.77</v>
      </c>
      <c r="J176" s="152">
        <f t="shared" si="3"/>
        <v>12957.350000000002</v>
      </c>
    </row>
    <row r="177" spans="1:13" ht="15.75" x14ac:dyDescent="0.25">
      <c r="A177" s="2"/>
      <c r="B177" s="56" t="s">
        <v>1297</v>
      </c>
      <c r="C177" s="108"/>
      <c r="D177" s="97" t="s">
        <v>811</v>
      </c>
      <c r="E177" s="158"/>
      <c r="F177" s="159"/>
      <c r="G177" s="157"/>
      <c r="H177" s="157">
        <v>300</v>
      </c>
      <c r="I177" s="13">
        <f t="shared" si="0"/>
        <v>300</v>
      </c>
      <c r="J177" s="156">
        <f t="shared" si="3"/>
        <v>13257.350000000002</v>
      </c>
    </row>
    <row r="178" spans="1:13" ht="26.25" x14ac:dyDescent="0.25">
      <c r="A178" s="2">
        <v>42494</v>
      </c>
      <c r="B178" s="112" t="s">
        <v>868</v>
      </c>
      <c r="C178" s="108"/>
      <c r="D178" s="53" t="s">
        <v>869</v>
      </c>
      <c r="E178" s="61">
        <v>568800</v>
      </c>
      <c r="F178" s="47">
        <v>1252931</v>
      </c>
      <c r="G178" s="48">
        <v>33304.980000000003</v>
      </c>
      <c r="H178" s="48">
        <v>32000</v>
      </c>
      <c r="I178" s="13">
        <f t="shared" si="0"/>
        <v>-1304.9800000000032</v>
      </c>
      <c r="J178" s="156">
        <f t="shared" si="3"/>
        <v>11952.369999999999</v>
      </c>
      <c r="L178" t="s">
        <v>1295</v>
      </c>
    </row>
    <row r="179" spans="1:13" ht="15.75" x14ac:dyDescent="0.25">
      <c r="A179" s="2"/>
      <c r="B179" s="56"/>
      <c r="C179" s="108"/>
      <c r="D179" s="53"/>
      <c r="E179" s="61"/>
      <c r="F179" s="47"/>
      <c r="G179" s="48"/>
      <c r="H179" s="48"/>
      <c r="I179" s="13">
        <f t="shared" si="0"/>
        <v>0</v>
      </c>
      <c r="J179" s="152">
        <f t="shared" si="3"/>
        <v>11952.369999999999</v>
      </c>
    </row>
    <row r="180" spans="1:13" ht="26.25" x14ac:dyDescent="0.25">
      <c r="A180" s="2">
        <v>42495</v>
      </c>
      <c r="B180" s="112" t="s">
        <v>887</v>
      </c>
      <c r="C180" s="108"/>
      <c r="D180" s="53" t="s">
        <v>888</v>
      </c>
      <c r="E180" s="61">
        <v>568928</v>
      </c>
      <c r="F180" s="47">
        <v>1253758</v>
      </c>
      <c r="G180" s="160">
        <v>33931.67</v>
      </c>
      <c r="H180" s="48">
        <v>32000</v>
      </c>
      <c r="I180" s="13">
        <f t="shared" si="0"/>
        <v>-1931.6699999999983</v>
      </c>
      <c r="J180" s="156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56"/>
      <c r="C181" s="108"/>
      <c r="D181" s="53"/>
      <c r="E181" s="61"/>
      <c r="F181" s="47"/>
      <c r="G181" s="48"/>
      <c r="H181" s="48"/>
      <c r="I181" s="13">
        <f t="shared" si="0"/>
        <v>0</v>
      </c>
      <c r="J181" s="152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112" t="s">
        <v>868</v>
      </c>
      <c r="C182" s="108"/>
      <c r="D182" s="53" t="s">
        <v>886</v>
      </c>
      <c r="E182" s="61">
        <v>568928</v>
      </c>
      <c r="F182" s="47">
        <v>1253759</v>
      </c>
      <c r="G182" s="48">
        <v>33796.57</v>
      </c>
      <c r="H182" s="48">
        <v>32000</v>
      </c>
      <c r="I182" s="13">
        <f t="shared" si="0"/>
        <v>-1796.5699999999997</v>
      </c>
      <c r="J182" s="156">
        <f t="shared" si="3"/>
        <v>8224.130000000001</v>
      </c>
    </row>
    <row r="183" spans="1:13" ht="15.75" x14ac:dyDescent="0.25">
      <c r="A183" s="2"/>
      <c r="B183" s="56"/>
      <c r="C183" s="108"/>
      <c r="D183" s="53"/>
      <c r="E183" s="61"/>
      <c r="F183" s="47"/>
      <c r="G183" s="48"/>
      <c r="H183" s="48"/>
      <c r="I183" s="13">
        <f t="shared" si="0"/>
        <v>0</v>
      </c>
      <c r="J183" s="152">
        <f t="shared" si="3"/>
        <v>8224.130000000001</v>
      </c>
    </row>
    <row r="184" spans="1:13" ht="26.25" x14ac:dyDescent="0.25">
      <c r="A184" s="2">
        <v>42496</v>
      </c>
      <c r="B184" s="112" t="s">
        <v>874</v>
      </c>
      <c r="C184" s="108"/>
      <c r="D184" s="53" t="s">
        <v>875</v>
      </c>
      <c r="E184" s="61">
        <v>590337</v>
      </c>
      <c r="F184" s="47">
        <v>1253760</v>
      </c>
      <c r="G184" s="48">
        <v>33531.25</v>
      </c>
      <c r="H184" s="48">
        <v>33000</v>
      </c>
      <c r="I184" s="13">
        <f t="shared" si="0"/>
        <v>-531.25</v>
      </c>
      <c r="J184" s="152">
        <f t="shared" si="3"/>
        <v>7692.880000000001</v>
      </c>
    </row>
    <row r="185" spans="1:13" ht="15.75" x14ac:dyDescent="0.25">
      <c r="A185" s="2"/>
      <c r="B185" s="56"/>
      <c r="C185" s="108"/>
      <c r="D185" s="53"/>
      <c r="E185" s="61"/>
      <c r="F185" s="47"/>
      <c r="G185" s="48"/>
      <c r="H185" s="48"/>
      <c r="I185" s="13">
        <f t="shared" si="0"/>
        <v>0</v>
      </c>
      <c r="J185" s="152">
        <f t="shared" si="3"/>
        <v>7692.880000000001</v>
      </c>
    </row>
    <row r="186" spans="1:13" ht="26.25" x14ac:dyDescent="0.25">
      <c r="A186" s="2">
        <v>42496</v>
      </c>
      <c r="B186" s="112" t="s">
        <v>889</v>
      </c>
      <c r="C186" s="108"/>
      <c r="D186" s="53" t="s">
        <v>890</v>
      </c>
      <c r="E186" s="61">
        <v>590337</v>
      </c>
      <c r="F186" s="47">
        <v>1253761</v>
      </c>
      <c r="G186" s="48">
        <v>33385.410000000003</v>
      </c>
      <c r="H186" s="48">
        <v>33000</v>
      </c>
      <c r="I186" s="13">
        <f t="shared" si="0"/>
        <v>-385.41000000000349</v>
      </c>
      <c r="J186" s="156">
        <f t="shared" si="3"/>
        <v>7307.4699999999975</v>
      </c>
    </row>
    <row r="187" spans="1:13" ht="15.75" x14ac:dyDescent="0.25">
      <c r="A187" s="2"/>
      <c r="B187" s="56"/>
      <c r="C187" s="108"/>
      <c r="D187" s="53"/>
      <c r="E187" s="61"/>
      <c r="F187" s="47"/>
      <c r="G187" s="48"/>
      <c r="H187" s="48"/>
      <c r="I187" s="13">
        <f t="shared" si="0"/>
        <v>0</v>
      </c>
      <c r="J187" s="152">
        <f t="shared" si="3"/>
        <v>7307.4699999999975</v>
      </c>
    </row>
    <row r="188" spans="1:13" ht="26.25" x14ac:dyDescent="0.25">
      <c r="A188" s="2">
        <v>42470</v>
      </c>
      <c r="B188" s="112" t="s">
        <v>876</v>
      </c>
      <c r="C188" s="108"/>
      <c r="D188" s="53" t="s">
        <v>877</v>
      </c>
      <c r="E188" s="61">
        <v>596310</v>
      </c>
      <c r="F188" s="47">
        <v>1254173</v>
      </c>
      <c r="G188" s="48">
        <v>33037.46</v>
      </c>
      <c r="H188" s="48">
        <v>33000</v>
      </c>
      <c r="I188" s="13">
        <f t="shared" si="0"/>
        <v>-37.459999999999127</v>
      </c>
      <c r="J188" s="156">
        <f t="shared" si="3"/>
        <v>7270.0099999999984</v>
      </c>
    </row>
    <row r="189" spans="1:13" ht="15.75" x14ac:dyDescent="0.25">
      <c r="A189" s="2"/>
      <c r="B189" s="56"/>
      <c r="C189" s="108"/>
      <c r="D189" s="53"/>
      <c r="E189" s="61"/>
      <c r="F189" s="47"/>
      <c r="G189" s="48"/>
      <c r="H189" s="48"/>
      <c r="I189" s="13">
        <f t="shared" si="0"/>
        <v>0</v>
      </c>
      <c r="J189" s="152">
        <f t="shared" si="3"/>
        <v>7270.0099999999984</v>
      </c>
    </row>
    <row r="190" spans="1:13" ht="26.25" x14ac:dyDescent="0.25">
      <c r="A190" s="2">
        <v>42501</v>
      </c>
      <c r="B190" s="112" t="s">
        <v>879</v>
      </c>
      <c r="C190" s="108"/>
      <c r="D190" s="53" t="s">
        <v>878</v>
      </c>
      <c r="E190" s="61">
        <v>592680</v>
      </c>
      <c r="F190" s="47">
        <v>1255725</v>
      </c>
      <c r="G190" s="48">
        <v>31871.599999999999</v>
      </c>
      <c r="H190" s="48">
        <v>33000</v>
      </c>
      <c r="I190" s="13">
        <f t="shared" si="0"/>
        <v>1128.4000000000015</v>
      </c>
      <c r="J190" s="156">
        <f t="shared" si="3"/>
        <v>8398.41</v>
      </c>
    </row>
    <row r="191" spans="1:13" ht="15.75" x14ac:dyDescent="0.25">
      <c r="A191" s="2"/>
      <c r="B191" s="56"/>
      <c r="C191" s="108"/>
      <c r="D191" s="53"/>
      <c r="E191" s="61"/>
      <c r="F191" s="47"/>
      <c r="G191" s="48"/>
      <c r="H191" s="48"/>
      <c r="I191" s="13">
        <f t="shared" si="0"/>
        <v>0</v>
      </c>
      <c r="J191" s="152">
        <f t="shared" si="3"/>
        <v>8398.41</v>
      </c>
    </row>
    <row r="192" spans="1:13" ht="26.25" x14ac:dyDescent="0.25">
      <c r="A192" s="2">
        <v>42502</v>
      </c>
      <c r="B192" s="112" t="s">
        <v>895</v>
      </c>
      <c r="C192" s="108"/>
      <c r="D192" s="53" t="s">
        <v>893</v>
      </c>
      <c r="E192" s="61">
        <v>593010</v>
      </c>
      <c r="F192" s="47">
        <v>1255726</v>
      </c>
      <c r="G192" s="48">
        <v>31873.96</v>
      </c>
      <c r="H192" s="48">
        <v>33000</v>
      </c>
      <c r="I192" s="13">
        <f t="shared" si="0"/>
        <v>1126.0400000000009</v>
      </c>
      <c r="J192" s="156">
        <f t="shared" si="3"/>
        <v>9524.4500000000007</v>
      </c>
    </row>
    <row r="193" spans="1:10" ht="15.75" x14ac:dyDescent="0.25">
      <c r="A193" s="2"/>
      <c r="B193" s="56"/>
      <c r="C193" s="108"/>
      <c r="D193" s="53"/>
      <c r="E193" s="61"/>
      <c r="F193" s="47"/>
      <c r="G193" s="48"/>
      <c r="H193" s="48"/>
      <c r="I193" s="13">
        <f t="shared" si="0"/>
        <v>0</v>
      </c>
      <c r="J193" s="152">
        <f t="shared" si="3"/>
        <v>9524.4500000000007</v>
      </c>
    </row>
    <row r="194" spans="1:10" ht="26.25" x14ac:dyDescent="0.25">
      <c r="A194" s="2">
        <v>42502</v>
      </c>
      <c r="B194" s="112" t="s">
        <v>896</v>
      </c>
      <c r="C194" s="108"/>
      <c r="D194" s="53" t="s">
        <v>894</v>
      </c>
      <c r="E194" s="61">
        <v>594330</v>
      </c>
      <c r="F194" s="47">
        <v>1255727</v>
      </c>
      <c r="G194" s="48">
        <v>31924.91</v>
      </c>
      <c r="H194" s="48">
        <v>33000</v>
      </c>
      <c r="I194" s="13">
        <f t="shared" si="0"/>
        <v>1075.0900000000001</v>
      </c>
      <c r="J194" s="156">
        <f t="shared" si="3"/>
        <v>10599.54</v>
      </c>
    </row>
    <row r="195" spans="1:10" ht="15.75" x14ac:dyDescent="0.25">
      <c r="A195" s="2"/>
      <c r="B195" s="56"/>
      <c r="C195" s="108"/>
      <c r="D195" s="53"/>
      <c r="E195" s="61"/>
      <c r="F195" s="47"/>
      <c r="G195" s="48"/>
      <c r="H195" s="48"/>
      <c r="I195" s="13">
        <f t="shared" si="0"/>
        <v>0</v>
      </c>
      <c r="J195" s="152">
        <f t="shared" si="3"/>
        <v>10599.54</v>
      </c>
    </row>
    <row r="196" spans="1:10" ht="26.25" x14ac:dyDescent="0.25">
      <c r="A196" s="2">
        <v>42502</v>
      </c>
      <c r="B196" s="112" t="s">
        <v>898</v>
      </c>
      <c r="C196" s="108"/>
      <c r="D196" s="53" t="s">
        <v>897</v>
      </c>
      <c r="E196" s="61">
        <v>599940</v>
      </c>
      <c r="F196" s="47">
        <v>1256244</v>
      </c>
      <c r="G196" s="48">
        <v>31906.61</v>
      </c>
      <c r="H196" s="48">
        <v>33000</v>
      </c>
      <c r="I196" s="13">
        <f t="shared" si="0"/>
        <v>1093.3899999999994</v>
      </c>
      <c r="J196" s="156">
        <f t="shared" si="3"/>
        <v>11692.93</v>
      </c>
    </row>
    <row r="197" spans="1:10" ht="15.75" x14ac:dyDescent="0.25">
      <c r="A197" s="2"/>
      <c r="B197" s="56"/>
      <c r="C197" s="108"/>
      <c r="D197" s="53"/>
      <c r="E197" s="61"/>
      <c r="F197" s="47"/>
      <c r="G197" s="48"/>
      <c r="H197" s="48"/>
      <c r="I197" s="13">
        <f t="shared" si="0"/>
        <v>0</v>
      </c>
      <c r="J197" s="152">
        <f t="shared" si="3"/>
        <v>11692.93</v>
      </c>
    </row>
    <row r="198" spans="1:10" ht="26.25" x14ac:dyDescent="0.25">
      <c r="A198" s="2">
        <v>42503</v>
      </c>
      <c r="B198" s="112" t="s">
        <v>900</v>
      </c>
      <c r="C198" s="108"/>
      <c r="D198" s="53" t="s">
        <v>899</v>
      </c>
      <c r="E198" s="61">
        <v>599940</v>
      </c>
      <c r="F198" s="47">
        <v>1256245</v>
      </c>
      <c r="G198" s="48">
        <v>30601.3</v>
      </c>
      <c r="H198" s="48">
        <v>33000</v>
      </c>
      <c r="I198" s="13">
        <f t="shared" si="0"/>
        <v>2398.7000000000007</v>
      </c>
      <c r="J198" s="156">
        <f t="shared" si="3"/>
        <v>14091.630000000001</v>
      </c>
    </row>
    <row r="199" spans="1:10" ht="15.75" x14ac:dyDescent="0.25">
      <c r="A199" s="2"/>
      <c r="B199" s="56"/>
      <c r="C199" s="108"/>
      <c r="D199" s="53"/>
      <c r="E199" s="61"/>
      <c r="F199" s="47"/>
      <c r="G199" s="48"/>
      <c r="H199" s="48"/>
      <c r="I199" s="13">
        <f t="shared" si="0"/>
        <v>0</v>
      </c>
      <c r="J199" s="152">
        <f t="shared" ref="J199:J263" si="4">J198+I199</f>
        <v>14091.630000000001</v>
      </c>
    </row>
    <row r="200" spans="1:10" ht="26.25" x14ac:dyDescent="0.25">
      <c r="A200" s="2">
        <v>42503</v>
      </c>
      <c r="B200" s="112" t="s">
        <v>903</v>
      </c>
      <c r="C200" s="108"/>
      <c r="D200" s="53" t="s">
        <v>906</v>
      </c>
      <c r="E200" s="61">
        <v>581984</v>
      </c>
      <c r="F200" s="47">
        <v>1256428</v>
      </c>
      <c r="G200" s="48">
        <v>33088.199999999997</v>
      </c>
      <c r="H200" s="48">
        <v>32000</v>
      </c>
      <c r="I200" s="13">
        <f t="shared" si="0"/>
        <v>-1088.1999999999971</v>
      </c>
      <c r="J200" s="156">
        <f t="shared" si="4"/>
        <v>13003.430000000004</v>
      </c>
    </row>
    <row r="201" spans="1:10" ht="15.75" x14ac:dyDescent="0.25">
      <c r="A201" s="2"/>
      <c r="B201" s="56"/>
      <c r="C201" s="108"/>
      <c r="D201" s="53"/>
      <c r="E201" s="61"/>
      <c r="F201" s="47"/>
      <c r="G201" s="48"/>
      <c r="H201" s="48"/>
      <c r="I201" s="13">
        <f t="shared" si="0"/>
        <v>0</v>
      </c>
      <c r="J201" s="152">
        <f t="shared" si="4"/>
        <v>13003.430000000004</v>
      </c>
    </row>
    <row r="202" spans="1:10" ht="26.25" x14ac:dyDescent="0.25">
      <c r="A202" s="2">
        <v>42508</v>
      </c>
      <c r="B202" s="112" t="s">
        <v>904</v>
      </c>
      <c r="C202" s="108"/>
      <c r="D202" s="53" t="s">
        <v>905</v>
      </c>
      <c r="E202" s="61">
        <v>588480</v>
      </c>
      <c r="F202" s="47">
        <v>1257197</v>
      </c>
      <c r="G202" s="48">
        <v>32920.14</v>
      </c>
      <c r="H202" s="48">
        <v>32000</v>
      </c>
      <c r="I202" s="13">
        <f t="shared" si="0"/>
        <v>-920.13999999999942</v>
      </c>
      <c r="J202" s="156">
        <f t="shared" si="4"/>
        <v>12083.290000000005</v>
      </c>
    </row>
    <row r="203" spans="1:10" ht="15.75" x14ac:dyDescent="0.25">
      <c r="A203" s="2"/>
      <c r="B203" s="56"/>
      <c r="C203" s="108"/>
      <c r="D203" s="53"/>
      <c r="E203" s="61"/>
      <c r="F203" s="47"/>
      <c r="G203" s="48"/>
      <c r="H203" s="48"/>
      <c r="I203" s="13">
        <f t="shared" si="0"/>
        <v>0</v>
      </c>
      <c r="J203" s="152">
        <f t="shared" si="4"/>
        <v>12083.290000000005</v>
      </c>
    </row>
    <row r="204" spans="1:10" ht="26.25" x14ac:dyDescent="0.25">
      <c r="A204" s="2">
        <v>42509</v>
      </c>
      <c r="B204" s="112" t="s">
        <v>907</v>
      </c>
      <c r="C204" s="108"/>
      <c r="D204" s="53" t="s">
        <v>908</v>
      </c>
      <c r="E204" s="61">
        <v>593280</v>
      </c>
      <c r="F204" s="47">
        <v>1258228</v>
      </c>
      <c r="G204" s="48">
        <v>32534.52</v>
      </c>
      <c r="H204" s="48">
        <v>32000</v>
      </c>
      <c r="I204" s="13">
        <f t="shared" si="0"/>
        <v>-534.52000000000044</v>
      </c>
      <c r="J204" s="156">
        <f t="shared" si="4"/>
        <v>11548.770000000004</v>
      </c>
    </row>
    <row r="205" spans="1:10" ht="15.75" x14ac:dyDescent="0.25">
      <c r="A205" s="2"/>
      <c r="B205" s="56"/>
      <c r="C205" s="108"/>
      <c r="D205" s="53"/>
      <c r="E205" s="61"/>
      <c r="F205" s="47"/>
      <c r="G205" s="48"/>
      <c r="H205" s="48"/>
      <c r="I205" s="13">
        <f t="shared" si="0"/>
        <v>0</v>
      </c>
      <c r="J205" s="152">
        <f t="shared" si="4"/>
        <v>11548.770000000004</v>
      </c>
    </row>
    <row r="206" spans="1:10" ht="26.25" x14ac:dyDescent="0.25">
      <c r="A206" s="2">
        <v>42509</v>
      </c>
      <c r="B206" s="112" t="s">
        <v>909</v>
      </c>
      <c r="C206" s="108"/>
      <c r="D206" s="53" t="s">
        <v>910</v>
      </c>
      <c r="E206" s="61">
        <v>593280</v>
      </c>
      <c r="F206" s="47">
        <v>1258229</v>
      </c>
      <c r="G206" s="48">
        <v>32383.26</v>
      </c>
      <c r="H206" s="48">
        <v>32000</v>
      </c>
      <c r="I206" s="13">
        <f t="shared" si="0"/>
        <v>-383.2599999999984</v>
      </c>
      <c r="J206" s="156">
        <f t="shared" si="4"/>
        <v>11165.510000000006</v>
      </c>
    </row>
    <row r="207" spans="1:10" ht="15.75" x14ac:dyDescent="0.25">
      <c r="A207" s="2"/>
      <c r="B207" s="56"/>
      <c r="C207" s="108"/>
      <c r="D207" s="53"/>
      <c r="E207" s="61"/>
      <c r="F207" s="47"/>
      <c r="G207" s="48"/>
      <c r="H207" s="48"/>
      <c r="I207" s="13">
        <f t="shared" si="0"/>
        <v>0</v>
      </c>
      <c r="J207" s="152">
        <f t="shared" si="4"/>
        <v>11165.510000000006</v>
      </c>
    </row>
    <row r="208" spans="1:10" ht="26.25" x14ac:dyDescent="0.25">
      <c r="A208" s="2">
        <v>42510</v>
      </c>
      <c r="B208" s="112" t="s">
        <v>911</v>
      </c>
      <c r="C208" s="108"/>
      <c r="D208" s="53" t="s">
        <v>912</v>
      </c>
      <c r="E208" s="61">
        <v>552900</v>
      </c>
      <c r="F208" s="47">
        <v>1258230</v>
      </c>
      <c r="G208" s="48">
        <v>32232.54</v>
      </c>
      <c r="H208" s="48">
        <v>30000</v>
      </c>
      <c r="I208" s="13">
        <f t="shared" si="0"/>
        <v>-2232.5400000000009</v>
      </c>
      <c r="J208" s="156">
        <f t="shared" si="4"/>
        <v>8932.9700000000048</v>
      </c>
    </row>
    <row r="209" spans="1:11" ht="15.75" x14ac:dyDescent="0.25">
      <c r="A209" s="2"/>
      <c r="B209" s="56"/>
      <c r="C209" s="108"/>
      <c r="D209" s="53"/>
      <c r="E209" s="61"/>
      <c r="F209" s="47"/>
      <c r="G209" s="48"/>
      <c r="H209" s="48"/>
      <c r="I209" s="13">
        <f t="shared" si="0"/>
        <v>0</v>
      </c>
      <c r="J209" s="152">
        <f t="shared" si="4"/>
        <v>8932.9700000000048</v>
      </c>
    </row>
    <row r="210" spans="1:11" ht="26.25" x14ac:dyDescent="0.25">
      <c r="A210" s="2">
        <v>42510</v>
      </c>
      <c r="B210" s="112" t="s">
        <v>913</v>
      </c>
      <c r="C210" s="108"/>
      <c r="D210" s="53" t="s">
        <v>914</v>
      </c>
      <c r="E210" s="61">
        <v>552900</v>
      </c>
      <c r="F210" s="47">
        <v>1258500</v>
      </c>
      <c r="G210" s="48">
        <v>32347.46</v>
      </c>
      <c r="H210" s="48">
        <v>30000</v>
      </c>
      <c r="I210" s="13">
        <f t="shared" si="0"/>
        <v>-2347.4599999999991</v>
      </c>
      <c r="J210" s="156">
        <f t="shared" si="4"/>
        <v>6585.5100000000057</v>
      </c>
    </row>
    <row r="211" spans="1:11" ht="15.75" x14ac:dyDescent="0.25">
      <c r="A211" s="2"/>
      <c r="B211" s="56"/>
      <c r="C211" s="108"/>
      <c r="D211" s="53"/>
      <c r="E211" s="61"/>
      <c r="F211" s="47"/>
      <c r="G211" s="48"/>
      <c r="H211" s="48"/>
      <c r="I211" s="13">
        <f t="shared" si="0"/>
        <v>0</v>
      </c>
      <c r="J211" s="152">
        <f t="shared" si="4"/>
        <v>6585.5100000000057</v>
      </c>
    </row>
    <row r="212" spans="1:11" ht="26.25" x14ac:dyDescent="0.25">
      <c r="A212" s="2">
        <v>42513</v>
      </c>
      <c r="B212" s="112" t="s">
        <v>917</v>
      </c>
      <c r="C212" s="108"/>
      <c r="D212" s="53" t="s">
        <v>918</v>
      </c>
      <c r="E212" s="61">
        <v>609180</v>
      </c>
      <c r="F212" s="47">
        <v>1258634</v>
      </c>
      <c r="G212" s="48">
        <v>31909.8</v>
      </c>
      <c r="H212" s="48">
        <v>33000</v>
      </c>
      <c r="I212" s="13">
        <f t="shared" si="0"/>
        <v>1090.2000000000007</v>
      </c>
      <c r="J212" s="156">
        <f t="shared" si="4"/>
        <v>7675.7100000000064</v>
      </c>
    </row>
    <row r="213" spans="1:11" ht="15.75" x14ac:dyDescent="0.25">
      <c r="A213" s="2"/>
      <c r="B213" s="56"/>
      <c r="C213" s="108"/>
      <c r="D213" s="53"/>
      <c r="E213" s="61"/>
      <c r="F213" s="47"/>
      <c r="G213" s="48"/>
      <c r="H213" s="48"/>
      <c r="I213" s="13">
        <f t="shared" si="0"/>
        <v>0</v>
      </c>
      <c r="J213" s="152">
        <f t="shared" si="4"/>
        <v>7675.7100000000064</v>
      </c>
    </row>
    <row r="214" spans="1:11" ht="26.25" x14ac:dyDescent="0.25">
      <c r="A214" s="2">
        <v>42515</v>
      </c>
      <c r="B214" s="112" t="s">
        <v>884</v>
      </c>
      <c r="C214" s="108"/>
      <c r="D214" s="53" t="s">
        <v>885</v>
      </c>
      <c r="E214" s="61">
        <v>607530</v>
      </c>
      <c r="F214" s="47">
        <v>1259481</v>
      </c>
      <c r="G214" s="48">
        <v>32305.96</v>
      </c>
      <c r="H214" s="48">
        <v>33000</v>
      </c>
      <c r="I214" s="13">
        <f t="shared" si="0"/>
        <v>694.04000000000087</v>
      </c>
      <c r="J214" s="156">
        <f t="shared" si="4"/>
        <v>8369.7500000000073</v>
      </c>
    </row>
    <row r="215" spans="1:11" ht="15.75" x14ac:dyDescent="0.25">
      <c r="A215" s="2"/>
      <c r="B215" s="56"/>
      <c r="C215" s="108"/>
      <c r="D215" s="53"/>
      <c r="E215" s="61"/>
      <c r="F215" s="47"/>
      <c r="G215" s="48"/>
      <c r="H215" s="48"/>
      <c r="I215" s="13">
        <f t="shared" si="0"/>
        <v>0</v>
      </c>
      <c r="J215" s="152">
        <f t="shared" si="4"/>
        <v>8369.7500000000073</v>
      </c>
    </row>
    <row r="216" spans="1:11" ht="26.25" x14ac:dyDescent="0.25">
      <c r="A216" s="2">
        <v>42515</v>
      </c>
      <c r="B216" s="112" t="s">
        <v>919</v>
      </c>
      <c r="C216" s="108"/>
      <c r="D216" s="53" t="s">
        <v>920</v>
      </c>
      <c r="E216" s="61">
        <v>607530</v>
      </c>
      <c r="F216" s="47">
        <v>1260002</v>
      </c>
      <c r="G216" s="48">
        <v>32920.07</v>
      </c>
      <c r="H216" s="48">
        <v>33000</v>
      </c>
      <c r="I216" s="13">
        <f t="shared" si="0"/>
        <v>79.930000000000291</v>
      </c>
      <c r="J216" s="156">
        <f t="shared" si="4"/>
        <v>8449.6800000000076</v>
      </c>
    </row>
    <row r="217" spans="1:11" ht="15.75" x14ac:dyDescent="0.25">
      <c r="A217" s="2"/>
      <c r="B217" s="56"/>
      <c r="C217" s="108"/>
      <c r="D217" s="53"/>
      <c r="E217" s="61"/>
      <c r="F217" s="47"/>
      <c r="G217" s="48"/>
      <c r="H217" s="48"/>
      <c r="I217" s="13">
        <f t="shared" si="0"/>
        <v>0</v>
      </c>
      <c r="J217" s="152">
        <f t="shared" si="4"/>
        <v>8449.6800000000076</v>
      </c>
    </row>
    <row r="218" spans="1:11" ht="26.25" x14ac:dyDescent="0.25">
      <c r="A218" s="2">
        <v>42516</v>
      </c>
      <c r="B218" s="112" t="s">
        <v>921</v>
      </c>
      <c r="C218" s="108"/>
      <c r="D218" s="53" t="s">
        <v>922</v>
      </c>
      <c r="E218" s="61">
        <v>608850</v>
      </c>
      <c r="F218" s="47">
        <v>1260003</v>
      </c>
      <c r="G218" s="48">
        <v>32929.31</v>
      </c>
      <c r="H218" s="48">
        <v>33000</v>
      </c>
      <c r="I218" s="13">
        <f t="shared" si="0"/>
        <v>70.690000000002328</v>
      </c>
      <c r="J218" s="156">
        <f t="shared" si="4"/>
        <v>8520.3700000000099</v>
      </c>
    </row>
    <row r="219" spans="1:11" ht="15.75" x14ac:dyDescent="0.25">
      <c r="A219" s="2"/>
      <c r="B219" s="56"/>
      <c r="C219" s="108"/>
      <c r="D219" s="53"/>
      <c r="E219" s="61"/>
      <c r="F219" s="47"/>
      <c r="G219" s="48"/>
      <c r="H219" s="48"/>
      <c r="I219" s="13">
        <f t="shared" si="0"/>
        <v>0</v>
      </c>
      <c r="J219" s="152">
        <f t="shared" si="4"/>
        <v>8520.3700000000099</v>
      </c>
    </row>
    <row r="220" spans="1:11" ht="26.25" x14ac:dyDescent="0.25">
      <c r="A220" s="2">
        <v>42516</v>
      </c>
      <c r="B220" s="112" t="s">
        <v>923</v>
      </c>
      <c r="C220" s="108"/>
      <c r="D220" s="53" t="s">
        <v>924</v>
      </c>
      <c r="E220" s="61">
        <v>610665</v>
      </c>
      <c r="F220" s="47">
        <v>1260004</v>
      </c>
      <c r="G220" s="48">
        <v>33030.910000000003</v>
      </c>
      <c r="H220" s="48">
        <v>33000</v>
      </c>
      <c r="I220" s="13">
        <f t="shared" si="0"/>
        <v>-30.910000000003492</v>
      </c>
      <c r="J220" s="156">
        <f t="shared" si="4"/>
        <v>8489.4600000000064</v>
      </c>
    </row>
    <row r="221" spans="1:11" ht="15.75" x14ac:dyDescent="0.25">
      <c r="A221" s="2"/>
      <c r="B221" s="56"/>
      <c r="C221" s="108"/>
      <c r="D221" s="53"/>
      <c r="E221" s="61"/>
      <c r="F221" s="47"/>
      <c r="G221" s="48"/>
      <c r="H221" s="48"/>
      <c r="I221" s="13">
        <f t="shared" si="0"/>
        <v>0</v>
      </c>
      <c r="J221" s="152">
        <f t="shared" si="4"/>
        <v>8489.4600000000064</v>
      </c>
    </row>
    <row r="222" spans="1:11" ht="26.25" x14ac:dyDescent="0.25">
      <c r="A222" s="2">
        <v>42517</v>
      </c>
      <c r="B222" s="112" t="s">
        <v>925</v>
      </c>
      <c r="C222" s="108"/>
      <c r="D222" s="53" t="s">
        <v>926</v>
      </c>
      <c r="E222" s="61">
        <v>610665</v>
      </c>
      <c r="F222" s="47">
        <v>1260005</v>
      </c>
      <c r="G222" s="48">
        <v>33074.019999999997</v>
      </c>
      <c r="H222" s="48">
        <v>33000</v>
      </c>
      <c r="I222" s="13">
        <f t="shared" si="0"/>
        <v>-74.019999999996799</v>
      </c>
      <c r="J222" s="156">
        <f t="shared" si="4"/>
        <v>8415.4400000000096</v>
      </c>
    </row>
    <row r="223" spans="1:11" ht="15.75" x14ac:dyDescent="0.25">
      <c r="A223" s="2"/>
      <c r="B223" s="114"/>
      <c r="C223" s="108"/>
      <c r="D223" s="53"/>
      <c r="E223" s="61"/>
      <c r="F223" s="47"/>
      <c r="G223" s="48"/>
      <c r="H223" s="48"/>
      <c r="I223" s="13">
        <f t="shared" si="0"/>
        <v>0</v>
      </c>
      <c r="J223" s="152">
        <f t="shared" si="4"/>
        <v>8415.4400000000096</v>
      </c>
    </row>
    <row r="224" spans="1:11" ht="39" x14ac:dyDescent="0.25">
      <c r="A224" s="5">
        <v>42521</v>
      </c>
      <c r="B224" s="112" t="s">
        <v>929</v>
      </c>
      <c r="D224" s="44" t="s">
        <v>930</v>
      </c>
      <c r="E224" s="60">
        <v>591360</v>
      </c>
      <c r="F224" s="161">
        <v>1261510</v>
      </c>
      <c r="G224" s="162">
        <f>33168.19+299.08</f>
        <v>33467.270000000004</v>
      </c>
      <c r="H224" s="162">
        <v>32000</v>
      </c>
      <c r="I224" s="13">
        <f t="shared" si="0"/>
        <v>-1467.2700000000041</v>
      </c>
      <c r="J224" s="152">
        <f t="shared" si="4"/>
        <v>6948.1700000000055</v>
      </c>
      <c r="K224" s="163"/>
    </row>
    <row r="225" spans="1:11" ht="15.75" x14ac:dyDescent="0.25">
      <c r="A225" s="5"/>
      <c r="B225" s="112" t="s">
        <v>1298</v>
      </c>
      <c r="D225" s="44"/>
      <c r="E225" s="60"/>
      <c r="F225" s="161"/>
      <c r="G225" s="162"/>
      <c r="H225" s="162"/>
      <c r="I225" s="13"/>
      <c r="J225" s="156">
        <f t="shared" si="4"/>
        <v>6948.1700000000055</v>
      </c>
      <c r="K225" s="163"/>
    </row>
    <row r="226" spans="1:11" ht="15.75" x14ac:dyDescent="0.25">
      <c r="A226" s="5"/>
      <c r="B226" s="115"/>
      <c r="D226" s="44"/>
      <c r="E226" s="60"/>
      <c r="F226" s="18"/>
      <c r="G226" s="11"/>
      <c r="H226" s="11"/>
      <c r="I226" s="13">
        <f t="shared" si="0"/>
        <v>0</v>
      </c>
      <c r="J226" s="152">
        <f t="shared" si="4"/>
        <v>6948.1700000000055</v>
      </c>
    </row>
    <row r="227" spans="1:11" ht="26.25" x14ac:dyDescent="0.25">
      <c r="A227" s="5">
        <v>42523</v>
      </c>
      <c r="B227" s="116" t="s">
        <v>935</v>
      </c>
      <c r="D227" s="44" t="s">
        <v>936</v>
      </c>
      <c r="E227" s="60">
        <v>578150</v>
      </c>
      <c r="F227" s="18">
        <v>1262093</v>
      </c>
      <c r="G227" s="11">
        <v>33844.06</v>
      </c>
      <c r="H227" s="11">
        <v>31000</v>
      </c>
      <c r="I227" s="13">
        <f t="shared" si="0"/>
        <v>-2844.0599999999977</v>
      </c>
      <c r="J227" s="156">
        <f t="shared" si="4"/>
        <v>4104.1100000000079</v>
      </c>
    </row>
    <row r="228" spans="1:11" ht="15.75" x14ac:dyDescent="0.25">
      <c r="A228" s="5"/>
      <c r="B228" s="115"/>
      <c r="D228" s="44"/>
      <c r="E228" s="60"/>
      <c r="F228" s="18"/>
      <c r="G228" s="11"/>
      <c r="H228" s="11"/>
      <c r="I228" s="13">
        <f t="shared" si="0"/>
        <v>0</v>
      </c>
      <c r="J228" s="152">
        <f t="shared" si="4"/>
        <v>4104.1100000000079</v>
      </c>
    </row>
    <row r="229" spans="1:11" ht="26.25" x14ac:dyDescent="0.25">
      <c r="A229" s="5">
        <v>42523</v>
      </c>
      <c r="B229" s="116" t="s">
        <v>938</v>
      </c>
      <c r="D229" s="44" t="s">
        <v>937</v>
      </c>
      <c r="E229" s="60">
        <v>578150</v>
      </c>
      <c r="F229" s="18">
        <v>1262612</v>
      </c>
      <c r="G229" s="11">
        <v>33563.57</v>
      </c>
      <c r="H229" s="11">
        <v>31000</v>
      </c>
      <c r="I229" s="13">
        <f t="shared" si="0"/>
        <v>-2563.5699999999997</v>
      </c>
      <c r="J229" s="156">
        <f t="shared" si="4"/>
        <v>1540.5400000000081</v>
      </c>
    </row>
    <row r="230" spans="1:11" ht="15.75" x14ac:dyDescent="0.25">
      <c r="A230" s="5"/>
      <c r="B230" s="115"/>
      <c r="D230" s="44"/>
      <c r="E230" s="60"/>
      <c r="F230" s="18"/>
      <c r="G230" s="11"/>
      <c r="H230" s="11"/>
      <c r="I230" s="13">
        <f t="shared" si="0"/>
        <v>0</v>
      </c>
      <c r="J230" s="152">
        <f t="shared" si="4"/>
        <v>1540.5400000000081</v>
      </c>
    </row>
    <row r="231" spans="1:11" ht="26.25" x14ac:dyDescent="0.25">
      <c r="A231" s="5">
        <v>42527</v>
      </c>
      <c r="B231" s="116" t="s">
        <v>932</v>
      </c>
      <c r="D231" s="44" t="s">
        <v>931</v>
      </c>
      <c r="E231" s="60">
        <v>615483</v>
      </c>
      <c r="F231" s="18">
        <v>1262613</v>
      </c>
      <c r="G231" s="11">
        <v>33308.18</v>
      </c>
      <c r="H231" s="11">
        <v>33000</v>
      </c>
      <c r="I231" s="13">
        <f t="shared" si="0"/>
        <v>-308.18000000000029</v>
      </c>
      <c r="J231" s="156">
        <f t="shared" si="4"/>
        <v>1232.3600000000079</v>
      </c>
    </row>
    <row r="232" spans="1:11" ht="15.75" x14ac:dyDescent="0.25">
      <c r="A232" s="5"/>
      <c r="B232" s="115"/>
      <c r="D232" s="44"/>
      <c r="E232" s="60"/>
      <c r="F232" s="18"/>
      <c r="G232" s="11"/>
      <c r="H232" s="11"/>
      <c r="I232" s="13">
        <f t="shared" si="0"/>
        <v>0</v>
      </c>
      <c r="J232" s="152">
        <f t="shared" si="4"/>
        <v>1232.3600000000079</v>
      </c>
    </row>
    <row r="233" spans="1:11" ht="26.25" x14ac:dyDescent="0.25">
      <c r="A233" s="5">
        <v>42528</v>
      </c>
      <c r="B233" s="116" t="s">
        <v>940</v>
      </c>
      <c r="D233" s="44" t="s">
        <v>939</v>
      </c>
      <c r="E233" s="60">
        <v>630360</v>
      </c>
      <c r="F233" s="18">
        <v>1264029</v>
      </c>
      <c r="G233" s="11">
        <v>34689.72</v>
      </c>
      <c r="H233" s="11">
        <v>34000</v>
      </c>
      <c r="I233" s="13">
        <f t="shared" si="0"/>
        <v>-689.72000000000116</v>
      </c>
      <c r="J233" s="156">
        <f t="shared" si="4"/>
        <v>542.64000000000669</v>
      </c>
    </row>
    <row r="234" spans="1:11" ht="15.75" x14ac:dyDescent="0.25">
      <c r="A234" s="5"/>
      <c r="B234" s="115"/>
      <c r="D234" s="44"/>
      <c r="E234" s="60"/>
      <c r="F234" s="18"/>
      <c r="G234" s="11"/>
      <c r="H234" s="11"/>
      <c r="I234" s="13">
        <f t="shared" si="0"/>
        <v>0</v>
      </c>
      <c r="J234" s="152">
        <f t="shared" si="4"/>
        <v>542.64000000000669</v>
      </c>
    </row>
    <row r="235" spans="1:11" ht="26.25" x14ac:dyDescent="0.25">
      <c r="A235" s="5">
        <v>42530</v>
      </c>
      <c r="B235" s="116" t="s">
        <v>943</v>
      </c>
      <c r="D235" s="44" t="s">
        <v>944</v>
      </c>
      <c r="E235" s="60">
        <v>630700</v>
      </c>
      <c r="F235" s="18">
        <v>1264272</v>
      </c>
      <c r="G235" s="11">
        <v>35053.01</v>
      </c>
      <c r="H235" s="11">
        <v>34000</v>
      </c>
      <c r="I235" s="13">
        <f t="shared" si="0"/>
        <v>-1053.010000000002</v>
      </c>
      <c r="J235" s="156">
        <f t="shared" si="4"/>
        <v>-510.36999999999534</v>
      </c>
    </row>
    <row r="236" spans="1:11" ht="15.75" x14ac:dyDescent="0.25">
      <c r="A236" s="5"/>
      <c r="B236" s="115"/>
      <c r="D236" s="44"/>
      <c r="E236" s="60"/>
      <c r="F236" s="18"/>
      <c r="G236" s="11"/>
      <c r="H236" s="11"/>
      <c r="I236" s="13">
        <f t="shared" si="0"/>
        <v>0</v>
      </c>
      <c r="J236" s="152">
        <f t="shared" si="4"/>
        <v>-510.36999999999534</v>
      </c>
    </row>
    <row r="237" spans="1:11" ht="26.25" x14ac:dyDescent="0.25">
      <c r="A237" s="5">
        <v>42530</v>
      </c>
      <c r="B237" s="116" t="s">
        <v>941</v>
      </c>
      <c r="D237" s="44" t="s">
        <v>942</v>
      </c>
      <c r="E237" s="60">
        <v>630700</v>
      </c>
      <c r="F237" s="18">
        <v>1264273</v>
      </c>
      <c r="G237" s="11">
        <v>34821.83</v>
      </c>
      <c r="H237" s="11">
        <v>34000</v>
      </c>
      <c r="I237" s="13">
        <f t="shared" si="0"/>
        <v>-821.83000000000175</v>
      </c>
      <c r="J237" s="156">
        <f t="shared" si="4"/>
        <v>-1332.1999999999971</v>
      </c>
    </row>
    <row r="238" spans="1:11" ht="15.75" x14ac:dyDescent="0.25">
      <c r="A238" s="5"/>
      <c r="B238" s="115"/>
      <c r="D238" s="44"/>
      <c r="E238" s="60"/>
      <c r="F238" s="18"/>
      <c r="G238" s="11"/>
      <c r="H238" s="11"/>
      <c r="I238" s="13">
        <f t="shared" si="0"/>
        <v>0</v>
      </c>
      <c r="J238" s="152">
        <f t="shared" si="4"/>
        <v>-1332.1999999999971</v>
      </c>
    </row>
    <row r="239" spans="1:11" ht="26.25" x14ac:dyDescent="0.25">
      <c r="A239" s="5">
        <v>42534</v>
      </c>
      <c r="B239" s="116" t="s">
        <v>949</v>
      </c>
      <c r="D239" s="44" t="s">
        <v>950</v>
      </c>
      <c r="E239" s="60">
        <v>657930</v>
      </c>
      <c r="F239" s="18">
        <v>1265339</v>
      </c>
      <c r="G239" s="11">
        <v>36061.18</v>
      </c>
      <c r="H239" s="11">
        <v>35000</v>
      </c>
      <c r="I239" s="13">
        <f t="shared" si="0"/>
        <v>-1061.1800000000003</v>
      </c>
      <c r="J239" s="156">
        <f t="shared" si="4"/>
        <v>-2393.3799999999974</v>
      </c>
    </row>
    <row r="240" spans="1:11" ht="15.75" x14ac:dyDescent="0.25">
      <c r="A240" s="5"/>
      <c r="B240" s="115"/>
      <c r="D240" s="44"/>
      <c r="E240" s="60"/>
      <c r="F240" s="18"/>
      <c r="G240" s="11"/>
      <c r="H240" s="11"/>
      <c r="I240" s="13">
        <f t="shared" si="0"/>
        <v>0</v>
      </c>
      <c r="J240" s="152">
        <f t="shared" si="4"/>
        <v>-2393.3799999999974</v>
      </c>
    </row>
    <row r="241" spans="1:10" ht="26.25" x14ac:dyDescent="0.25">
      <c r="A241" s="5">
        <v>42536</v>
      </c>
      <c r="B241" s="116" t="s">
        <v>933</v>
      </c>
      <c r="D241" s="44" t="s">
        <v>934</v>
      </c>
      <c r="E241" s="60">
        <v>681156</v>
      </c>
      <c r="F241" s="18">
        <v>1265340</v>
      </c>
      <c r="G241" s="11">
        <v>35552.1</v>
      </c>
      <c r="H241" s="11">
        <v>36000</v>
      </c>
      <c r="I241" s="13">
        <f t="shared" si="0"/>
        <v>447.90000000000146</v>
      </c>
      <c r="J241" s="156">
        <f t="shared" si="4"/>
        <v>-1945.4799999999959</v>
      </c>
    </row>
    <row r="242" spans="1:10" ht="15.75" x14ac:dyDescent="0.25">
      <c r="A242" s="5"/>
      <c r="B242" s="115"/>
      <c r="D242" s="44"/>
      <c r="E242" s="60"/>
      <c r="F242" s="18"/>
      <c r="G242" s="11"/>
      <c r="H242" s="11"/>
      <c r="I242" s="13">
        <f t="shared" si="0"/>
        <v>0</v>
      </c>
      <c r="J242" s="152">
        <f t="shared" si="4"/>
        <v>-1945.4799999999959</v>
      </c>
    </row>
    <row r="243" spans="1:10" ht="39" x14ac:dyDescent="0.25">
      <c r="A243" s="5">
        <v>42537</v>
      </c>
      <c r="B243" s="116" t="s">
        <v>952</v>
      </c>
      <c r="D243" s="44" t="s">
        <v>951</v>
      </c>
      <c r="E243" s="60">
        <v>678600</v>
      </c>
      <c r="F243" s="18">
        <v>1266341</v>
      </c>
      <c r="G243" s="11">
        <f>36639.6</f>
        <v>36639.599999999999</v>
      </c>
      <c r="H243" s="11">
        <v>36000</v>
      </c>
      <c r="I243" s="13">
        <f t="shared" si="0"/>
        <v>-639.59999999999854</v>
      </c>
      <c r="J243" s="152">
        <f t="shared" si="4"/>
        <v>-2585.0799999999945</v>
      </c>
    </row>
    <row r="244" spans="1:10" ht="15.75" x14ac:dyDescent="0.25">
      <c r="A244" s="5"/>
      <c r="B244" s="115"/>
      <c r="D244" s="44" t="s">
        <v>1299</v>
      </c>
      <c r="E244" s="60"/>
      <c r="F244" s="18"/>
      <c r="G244" s="11"/>
      <c r="H244" s="11">
        <v>800</v>
      </c>
      <c r="I244" s="13">
        <f t="shared" si="0"/>
        <v>800</v>
      </c>
      <c r="J244" s="156">
        <f t="shared" si="4"/>
        <v>-1785.0799999999945</v>
      </c>
    </row>
    <row r="245" spans="1:10" ht="39" x14ac:dyDescent="0.25">
      <c r="A245" s="5">
        <v>42537</v>
      </c>
      <c r="B245" s="116" t="s">
        <v>960</v>
      </c>
      <c r="D245" s="44" t="s">
        <v>953</v>
      </c>
      <c r="E245" s="60">
        <v>678600</v>
      </c>
      <c r="F245" s="18">
        <v>1266342</v>
      </c>
      <c r="G245" s="11">
        <f>36562.06</f>
        <v>36562.06</v>
      </c>
      <c r="H245" s="11">
        <v>36000</v>
      </c>
      <c r="I245" s="13">
        <f t="shared" si="0"/>
        <v>-562.05999999999767</v>
      </c>
      <c r="J245" s="152">
        <f t="shared" si="4"/>
        <v>-2347.1399999999921</v>
      </c>
    </row>
    <row r="246" spans="1:10" ht="15.75" x14ac:dyDescent="0.25">
      <c r="A246" s="5"/>
      <c r="B246" s="115"/>
      <c r="D246" s="44" t="s">
        <v>1300</v>
      </c>
      <c r="E246" s="60"/>
      <c r="F246" s="18"/>
      <c r="G246" s="11"/>
      <c r="H246" s="11">
        <v>800</v>
      </c>
      <c r="I246" s="13">
        <f t="shared" si="0"/>
        <v>800</v>
      </c>
      <c r="J246" s="156">
        <f t="shared" si="4"/>
        <v>-1547.1399999999921</v>
      </c>
    </row>
    <row r="247" spans="1:10" ht="26.25" x14ac:dyDescent="0.25">
      <c r="A247" s="5">
        <v>42541</v>
      </c>
      <c r="B247" s="116" t="s">
        <v>958</v>
      </c>
      <c r="D247" s="44" t="s">
        <v>959</v>
      </c>
      <c r="E247" s="60">
        <v>680040</v>
      </c>
      <c r="F247" s="18">
        <v>1266803</v>
      </c>
      <c r="G247" s="11">
        <v>36881.47</v>
      </c>
      <c r="H247" s="11">
        <v>36000</v>
      </c>
      <c r="I247" s="13">
        <f t="shared" si="0"/>
        <v>-881.47000000000116</v>
      </c>
      <c r="J247" s="152">
        <f t="shared" si="4"/>
        <v>-2428.6099999999933</v>
      </c>
    </row>
    <row r="248" spans="1:10" ht="15.75" x14ac:dyDescent="0.25">
      <c r="A248" s="5"/>
      <c r="B248" s="115"/>
      <c r="D248" s="44"/>
      <c r="E248" s="60"/>
      <c r="F248" s="18"/>
      <c r="G248" s="11"/>
      <c r="H248" s="11"/>
      <c r="I248" s="13">
        <f t="shared" si="0"/>
        <v>0</v>
      </c>
      <c r="J248" s="152">
        <f t="shared" si="4"/>
        <v>-2428.6099999999933</v>
      </c>
    </row>
    <row r="249" spans="1:10" ht="26.25" x14ac:dyDescent="0.25">
      <c r="A249" s="5">
        <v>42543</v>
      </c>
      <c r="B249" s="116" t="s">
        <v>962</v>
      </c>
      <c r="D249" s="44" t="s">
        <v>961</v>
      </c>
      <c r="E249" s="60">
        <v>746200</v>
      </c>
      <c r="F249" s="18">
        <v>1268151</v>
      </c>
      <c r="G249" s="11">
        <v>37079.29</v>
      </c>
      <c r="H249" s="11">
        <v>40000</v>
      </c>
      <c r="I249" s="13">
        <f t="shared" si="0"/>
        <v>2920.7099999999991</v>
      </c>
      <c r="J249" s="156">
        <f t="shared" si="4"/>
        <v>492.10000000000582</v>
      </c>
    </row>
    <row r="250" spans="1:10" ht="15.75" x14ac:dyDescent="0.25">
      <c r="A250" s="5"/>
      <c r="B250" s="115"/>
      <c r="D250" s="44"/>
      <c r="E250" s="60"/>
      <c r="F250" s="18"/>
      <c r="G250" s="11"/>
      <c r="H250" s="11"/>
      <c r="I250" s="13">
        <f t="shared" si="0"/>
        <v>0</v>
      </c>
      <c r="J250" s="152">
        <f t="shared" si="4"/>
        <v>492.10000000000582</v>
      </c>
    </row>
    <row r="251" spans="1:10" ht="26.25" x14ac:dyDescent="0.25">
      <c r="A251" s="5">
        <v>42544</v>
      </c>
      <c r="B251" s="116" t="s">
        <v>964</v>
      </c>
      <c r="D251" s="44" t="s">
        <v>963</v>
      </c>
      <c r="E251" s="60">
        <v>743600</v>
      </c>
      <c r="F251" s="18">
        <v>1268342</v>
      </c>
      <c r="G251" s="11">
        <v>37865.99</v>
      </c>
      <c r="H251" s="11">
        <v>40000</v>
      </c>
      <c r="I251" s="13">
        <f t="shared" si="0"/>
        <v>2134.010000000002</v>
      </c>
      <c r="J251" s="152">
        <f t="shared" si="4"/>
        <v>2626.1100000000079</v>
      </c>
    </row>
    <row r="252" spans="1:10" ht="15.75" x14ac:dyDescent="0.25">
      <c r="A252" s="5"/>
      <c r="B252" s="115"/>
      <c r="D252" s="44"/>
      <c r="E252" s="60"/>
      <c r="F252" s="18"/>
      <c r="G252" s="11"/>
      <c r="H252" s="11"/>
      <c r="I252" s="13">
        <f t="shared" si="0"/>
        <v>0</v>
      </c>
      <c r="J252" s="152">
        <f t="shared" si="4"/>
        <v>2626.1100000000079</v>
      </c>
    </row>
    <row r="253" spans="1:10" ht="26.25" x14ac:dyDescent="0.25">
      <c r="A253" s="5">
        <v>42544</v>
      </c>
      <c r="B253" s="116" t="s">
        <v>966</v>
      </c>
      <c r="D253" s="44" t="s">
        <v>965</v>
      </c>
      <c r="E253" s="60">
        <v>743600</v>
      </c>
      <c r="F253" s="18">
        <v>1268343</v>
      </c>
      <c r="G253" s="11">
        <v>37876.69</v>
      </c>
      <c r="H253" s="11">
        <v>40000</v>
      </c>
      <c r="I253" s="13">
        <f t="shared" si="0"/>
        <v>2123.3099999999977</v>
      </c>
      <c r="J253" s="152">
        <f t="shared" si="4"/>
        <v>4749.4200000000055</v>
      </c>
    </row>
    <row r="254" spans="1:10" ht="15.75" x14ac:dyDescent="0.25">
      <c r="A254" s="5"/>
      <c r="B254" s="115"/>
      <c r="D254" s="44"/>
      <c r="E254" s="60"/>
      <c r="F254" s="18"/>
      <c r="G254" s="11"/>
      <c r="H254" s="11"/>
      <c r="I254" s="13">
        <f t="shared" si="0"/>
        <v>0</v>
      </c>
      <c r="J254" s="152">
        <f t="shared" si="4"/>
        <v>4749.4200000000055</v>
      </c>
    </row>
    <row r="255" spans="1:10" ht="15.75" x14ac:dyDescent="0.25">
      <c r="A255" s="5"/>
      <c r="B255" s="116" t="s">
        <v>971</v>
      </c>
      <c r="D255" s="44" t="s">
        <v>972</v>
      </c>
      <c r="E255" s="60">
        <v>0</v>
      </c>
      <c r="F255" s="18" t="s">
        <v>973</v>
      </c>
      <c r="G255" s="11">
        <v>0</v>
      </c>
      <c r="H255" s="11">
        <v>0</v>
      </c>
      <c r="I255" s="13">
        <f t="shared" ref="I255:I267" si="5">H255-G255</f>
        <v>0</v>
      </c>
      <c r="J255" s="152">
        <f t="shared" si="4"/>
        <v>4749.4200000000055</v>
      </c>
    </row>
    <row r="256" spans="1:10" ht="15.75" x14ac:dyDescent="0.25">
      <c r="A256" s="5"/>
      <c r="B256" s="115"/>
      <c r="D256" s="44"/>
      <c r="E256" s="60"/>
      <c r="F256" s="18"/>
      <c r="G256" s="11"/>
      <c r="H256" s="11"/>
      <c r="I256" s="13">
        <f t="shared" si="5"/>
        <v>0</v>
      </c>
      <c r="J256" s="152">
        <f t="shared" si="4"/>
        <v>4749.4200000000055</v>
      </c>
    </row>
    <row r="257" spans="1:10" ht="26.25" x14ac:dyDescent="0.25">
      <c r="A257" s="5">
        <v>42549</v>
      </c>
      <c r="B257" s="116" t="s">
        <v>975</v>
      </c>
      <c r="D257" s="44" t="s">
        <v>974</v>
      </c>
      <c r="E257" s="60">
        <v>683208</v>
      </c>
      <c r="F257" s="18">
        <v>1268453</v>
      </c>
      <c r="G257" s="11">
        <v>40036.57</v>
      </c>
      <c r="H257" s="11">
        <v>36000</v>
      </c>
      <c r="I257" s="13">
        <f t="shared" si="5"/>
        <v>-4036.5699999999997</v>
      </c>
      <c r="J257" s="156">
        <f t="shared" si="4"/>
        <v>712.85000000000582</v>
      </c>
    </row>
    <row r="258" spans="1:10" ht="15.75" x14ac:dyDescent="0.25">
      <c r="A258" s="5"/>
      <c r="B258" s="115"/>
      <c r="D258" s="44"/>
      <c r="E258" s="60"/>
      <c r="F258" s="18"/>
      <c r="G258" s="11"/>
      <c r="H258" s="11"/>
      <c r="I258" s="13">
        <f t="shared" si="5"/>
        <v>0</v>
      </c>
      <c r="J258" s="152">
        <f t="shared" si="4"/>
        <v>712.85000000000582</v>
      </c>
    </row>
    <row r="259" spans="1:10" ht="26.25" x14ac:dyDescent="0.25">
      <c r="A259" s="5">
        <v>42550</v>
      </c>
      <c r="B259" s="116" t="s">
        <v>979</v>
      </c>
      <c r="D259" s="44" t="s">
        <v>978</v>
      </c>
      <c r="E259" s="60">
        <v>706875</v>
      </c>
      <c r="F259" s="18">
        <v>1271070</v>
      </c>
      <c r="G259" s="11">
        <v>38813.58</v>
      </c>
      <c r="H259" s="11">
        <v>37500</v>
      </c>
      <c r="I259" s="13">
        <f t="shared" si="5"/>
        <v>-1313.5800000000017</v>
      </c>
      <c r="J259" s="152">
        <f t="shared" si="4"/>
        <v>-600.72999999999593</v>
      </c>
    </row>
    <row r="260" spans="1:10" ht="15.75" x14ac:dyDescent="0.25">
      <c r="A260" s="5"/>
      <c r="B260" s="115"/>
      <c r="D260" s="44"/>
      <c r="E260" s="60"/>
      <c r="F260" s="18"/>
      <c r="G260" s="11"/>
      <c r="H260" s="11"/>
      <c r="I260" s="13">
        <f t="shared" si="5"/>
        <v>0</v>
      </c>
      <c r="J260" s="152">
        <f t="shared" si="4"/>
        <v>-600.72999999999593</v>
      </c>
    </row>
    <row r="261" spans="1:10" ht="26.25" x14ac:dyDescent="0.25">
      <c r="A261" s="5">
        <v>42551</v>
      </c>
      <c r="B261" s="116" t="s">
        <v>982</v>
      </c>
      <c r="D261" s="44" t="s">
        <v>983</v>
      </c>
      <c r="E261" s="60">
        <v>697875</v>
      </c>
      <c r="F261" s="18">
        <v>1270427</v>
      </c>
      <c r="G261" s="11">
        <v>38988.83</v>
      </c>
      <c r="H261" s="11">
        <v>37500</v>
      </c>
      <c r="I261" s="13">
        <f t="shared" si="5"/>
        <v>-1488.8300000000017</v>
      </c>
      <c r="J261" s="152">
        <f t="shared" si="4"/>
        <v>-2089.5599999999977</v>
      </c>
    </row>
    <row r="262" spans="1:10" ht="15.75" x14ac:dyDescent="0.25">
      <c r="A262" s="5"/>
      <c r="B262" s="115"/>
      <c r="D262" s="44"/>
      <c r="E262" s="60"/>
      <c r="F262" s="18"/>
      <c r="G262" s="11"/>
      <c r="H262" s="11"/>
      <c r="I262" s="13">
        <f t="shared" si="5"/>
        <v>0</v>
      </c>
      <c r="J262" s="152">
        <f t="shared" si="4"/>
        <v>-2089.5599999999977</v>
      </c>
    </row>
    <row r="263" spans="1:10" ht="26.25" x14ac:dyDescent="0.25">
      <c r="A263" s="5">
        <v>42551</v>
      </c>
      <c r="B263" s="116" t="s">
        <v>984</v>
      </c>
      <c r="D263" s="44" t="s">
        <v>985</v>
      </c>
      <c r="E263" s="60">
        <v>697875</v>
      </c>
      <c r="F263" s="18">
        <v>1269758</v>
      </c>
      <c r="G263" s="11">
        <v>39019.1</v>
      </c>
      <c r="H263" s="11">
        <v>37500</v>
      </c>
      <c r="I263" s="13">
        <f t="shared" si="5"/>
        <v>-1519.0999999999985</v>
      </c>
      <c r="J263" s="156">
        <f t="shared" si="4"/>
        <v>-3608.6599999999962</v>
      </c>
    </row>
    <row r="264" spans="1:10" ht="15.75" x14ac:dyDescent="0.25">
      <c r="A264" s="5"/>
      <c r="B264" s="115"/>
      <c r="D264" s="44"/>
      <c r="E264" s="60"/>
      <c r="F264" s="18"/>
      <c r="G264" s="11"/>
      <c r="H264" s="11"/>
      <c r="I264" s="13">
        <f t="shared" si="5"/>
        <v>0</v>
      </c>
      <c r="J264" s="152">
        <f t="shared" ref="J264:J327" si="6">J263+I264</f>
        <v>-3608.6599999999962</v>
      </c>
    </row>
    <row r="265" spans="1:10" ht="26.25" x14ac:dyDescent="0.25">
      <c r="A265" s="5">
        <v>42551</v>
      </c>
      <c r="B265" s="116" t="s">
        <v>977</v>
      </c>
      <c r="D265" s="44" t="s">
        <v>976</v>
      </c>
      <c r="E265" s="60">
        <v>723840</v>
      </c>
      <c r="F265" s="18">
        <v>1270590</v>
      </c>
      <c r="G265" s="11">
        <v>38722.71</v>
      </c>
      <c r="H265" s="11">
        <v>39000</v>
      </c>
      <c r="I265" s="13">
        <f t="shared" si="5"/>
        <v>277.29000000000087</v>
      </c>
      <c r="J265" s="156">
        <f t="shared" si="6"/>
        <v>-3331.3699999999953</v>
      </c>
    </row>
    <row r="266" spans="1:10" ht="15.75" x14ac:dyDescent="0.25">
      <c r="A266" s="5"/>
      <c r="B266" s="115"/>
      <c r="D266" s="44"/>
      <c r="E266" s="60"/>
      <c r="F266" s="18"/>
      <c r="G266" s="11"/>
      <c r="H266" s="11"/>
      <c r="I266" s="13">
        <f t="shared" si="5"/>
        <v>0</v>
      </c>
      <c r="J266" s="152">
        <f t="shared" si="6"/>
        <v>-3331.3699999999953</v>
      </c>
    </row>
    <row r="267" spans="1:10" ht="26.25" x14ac:dyDescent="0.25">
      <c r="A267" s="5">
        <v>42548</v>
      </c>
      <c r="B267" s="116" t="s">
        <v>980</v>
      </c>
      <c r="D267" s="44" t="s">
        <v>981</v>
      </c>
      <c r="E267" s="60">
        <v>685440</v>
      </c>
      <c r="F267" s="18">
        <v>1271431</v>
      </c>
      <c r="G267" s="11">
        <v>39535.910000000003</v>
      </c>
      <c r="H267" s="11">
        <v>36000</v>
      </c>
      <c r="I267" s="13">
        <f t="shared" si="5"/>
        <v>-3535.9100000000035</v>
      </c>
      <c r="J267" s="156">
        <f t="shared" si="6"/>
        <v>-6867.2799999999988</v>
      </c>
    </row>
    <row r="268" spans="1:10" ht="15.75" x14ac:dyDescent="0.25">
      <c r="A268" s="5"/>
      <c r="B268" s="115"/>
      <c r="D268" s="44"/>
      <c r="E268" s="60"/>
      <c r="F268" s="44"/>
      <c r="G268" s="11"/>
      <c r="H268" s="11"/>
      <c r="I268" s="13">
        <f t="shared" ref="I268:I547" si="7">H268-G268</f>
        <v>0</v>
      </c>
      <c r="J268" s="152">
        <f t="shared" si="6"/>
        <v>-6867.2799999999988</v>
      </c>
    </row>
    <row r="269" spans="1:10" ht="15.75" x14ac:dyDescent="0.25">
      <c r="A269" s="5"/>
      <c r="B269" s="115"/>
      <c r="D269" s="44"/>
      <c r="E269" s="60"/>
      <c r="F269" s="18"/>
      <c r="G269" s="11"/>
      <c r="H269" s="11"/>
      <c r="I269" s="13">
        <f t="shared" si="7"/>
        <v>0</v>
      </c>
      <c r="J269" s="152">
        <f t="shared" si="6"/>
        <v>-6867.2799999999988</v>
      </c>
    </row>
    <row r="270" spans="1:10" ht="39" x14ac:dyDescent="0.25">
      <c r="A270" s="5">
        <v>42552</v>
      </c>
      <c r="B270" s="111" t="s">
        <v>1301</v>
      </c>
      <c r="D270" s="44" t="s">
        <v>997</v>
      </c>
      <c r="E270" s="60">
        <v>723840</v>
      </c>
      <c r="F270" s="18">
        <v>1270591</v>
      </c>
      <c r="G270" s="11">
        <v>39009.01</v>
      </c>
      <c r="H270" s="11">
        <v>39000</v>
      </c>
      <c r="I270" s="13">
        <f t="shared" si="7"/>
        <v>-9.0100000000020373</v>
      </c>
      <c r="J270" s="152">
        <f t="shared" si="6"/>
        <v>-6876.2900000000009</v>
      </c>
    </row>
    <row r="271" spans="1:10" ht="15.75" x14ac:dyDescent="0.25">
      <c r="A271" s="5"/>
      <c r="B271" s="115"/>
      <c r="D271" s="44" t="s">
        <v>961</v>
      </c>
      <c r="E271" s="60"/>
      <c r="F271" s="18" t="s">
        <v>1302</v>
      </c>
      <c r="G271" s="11"/>
      <c r="H271" s="11">
        <v>600</v>
      </c>
      <c r="I271" s="13">
        <f t="shared" si="7"/>
        <v>600</v>
      </c>
      <c r="J271" s="156">
        <f t="shared" si="6"/>
        <v>-6276.2900000000009</v>
      </c>
    </row>
    <row r="272" spans="1:10" ht="26.25" x14ac:dyDescent="0.25">
      <c r="A272" s="5">
        <v>42557</v>
      </c>
      <c r="B272" s="111" t="s">
        <v>998</v>
      </c>
      <c r="D272" s="44" t="s">
        <v>999</v>
      </c>
      <c r="E272" s="60">
        <v>788760</v>
      </c>
      <c r="F272" s="18">
        <v>1271432</v>
      </c>
      <c r="G272" s="11">
        <v>39150.339999999997</v>
      </c>
      <c r="H272" s="11">
        <v>42000</v>
      </c>
      <c r="I272" s="13">
        <f t="shared" si="7"/>
        <v>2849.6600000000035</v>
      </c>
      <c r="J272" s="152">
        <f t="shared" si="6"/>
        <v>-3426.6299999999974</v>
      </c>
    </row>
    <row r="273" spans="1:10" ht="15.75" x14ac:dyDescent="0.25">
      <c r="A273" s="5"/>
      <c r="B273" s="115"/>
      <c r="D273" s="44"/>
      <c r="E273" s="60"/>
      <c r="F273" s="18"/>
      <c r="G273" s="11"/>
      <c r="H273" s="11"/>
      <c r="I273" s="13">
        <f t="shared" si="7"/>
        <v>0</v>
      </c>
      <c r="J273" s="152">
        <f t="shared" si="6"/>
        <v>-3426.6299999999974</v>
      </c>
    </row>
    <row r="274" spans="1:10" ht="26.25" x14ac:dyDescent="0.25">
      <c r="A274" s="5">
        <v>42558</v>
      </c>
      <c r="B274" s="111" t="s">
        <v>980</v>
      </c>
      <c r="D274" s="44" t="s">
        <v>988</v>
      </c>
      <c r="E274" s="60">
        <v>810550</v>
      </c>
      <c r="F274" s="18">
        <v>1272376</v>
      </c>
      <c r="G274" s="11">
        <v>40512</v>
      </c>
      <c r="H274" s="11">
        <v>43000</v>
      </c>
      <c r="I274" s="13">
        <f t="shared" si="7"/>
        <v>2488</v>
      </c>
      <c r="J274" s="152">
        <f t="shared" si="6"/>
        <v>-938.62999999999738</v>
      </c>
    </row>
    <row r="275" spans="1:10" ht="15.75" x14ac:dyDescent="0.25">
      <c r="A275" s="5"/>
      <c r="B275" s="115"/>
      <c r="D275" s="44"/>
      <c r="E275" s="60"/>
      <c r="F275" s="18"/>
      <c r="G275" s="11"/>
      <c r="H275" s="11"/>
      <c r="I275" s="13">
        <f t="shared" si="7"/>
        <v>0</v>
      </c>
      <c r="J275" s="152">
        <f t="shared" si="6"/>
        <v>-938.62999999999738</v>
      </c>
    </row>
    <row r="276" spans="1:10" ht="26.25" x14ac:dyDescent="0.25">
      <c r="A276" s="5">
        <v>42558</v>
      </c>
      <c r="B276" s="111" t="s">
        <v>1001</v>
      </c>
      <c r="D276" s="44" t="s">
        <v>1000</v>
      </c>
      <c r="E276" s="60">
        <v>810550</v>
      </c>
      <c r="F276" s="18">
        <v>1272377</v>
      </c>
      <c r="G276" s="11">
        <v>40538.42</v>
      </c>
      <c r="H276" s="11">
        <v>43000</v>
      </c>
      <c r="I276" s="13">
        <f t="shared" si="7"/>
        <v>2461.5800000000017</v>
      </c>
      <c r="J276" s="152">
        <f t="shared" si="6"/>
        <v>1522.9500000000044</v>
      </c>
    </row>
    <row r="277" spans="1:10" ht="15.75" x14ac:dyDescent="0.25">
      <c r="A277" s="5"/>
      <c r="B277" s="115"/>
      <c r="D277" s="44"/>
      <c r="E277" s="60"/>
      <c r="F277" s="18"/>
      <c r="G277" s="11"/>
      <c r="H277" s="11"/>
      <c r="I277" s="13">
        <f t="shared" si="7"/>
        <v>0</v>
      </c>
      <c r="J277" s="152">
        <f t="shared" si="6"/>
        <v>1522.9500000000044</v>
      </c>
    </row>
    <row r="278" spans="1:10" ht="26.25" x14ac:dyDescent="0.25">
      <c r="A278" s="5">
        <v>42559</v>
      </c>
      <c r="B278" s="111" t="s">
        <v>1004</v>
      </c>
      <c r="D278" s="44" t="s">
        <v>1005</v>
      </c>
      <c r="E278" s="60">
        <v>563100</v>
      </c>
      <c r="F278" s="18">
        <v>1271069</v>
      </c>
      <c r="G278" s="11">
        <v>26678.57</v>
      </c>
      <c r="H278" s="11">
        <v>30000</v>
      </c>
      <c r="I278" s="13">
        <f t="shared" si="7"/>
        <v>3321.4300000000003</v>
      </c>
      <c r="J278" s="156">
        <f t="shared" si="6"/>
        <v>4844.3800000000047</v>
      </c>
    </row>
    <row r="279" spans="1:10" ht="15.75" x14ac:dyDescent="0.25">
      <c r="A279" s="5"/>
      <c r="B279" s="115"/>
      <c r="D279" s="44"/>
      <c r="E279" s="60"/>
      <c r="F279" s="18"/>
      <c r="G279" s="11"/>
      <c r="H279" s="11"/>
      <c r="I279" s="13">
        <f t="shared" si="7"/>
        <v>0</v>
      </c>
      <c r="J279" s="152">
        <f t="shared" si="6"/>
        <v>4844.3800000000047</v>
      </c>
    </row>
    <row r="280" spans="1:10" ht="26.25" x14ac:dyDescent="0.25">
      <c r="A280" s="5">
        <v>42562</v>
      </c>
      <c r="B280" s="111" t="s">
        <v>980</v>
      </c>
      <c r="D280" s="44" t="s">
        <v>989</v>
      </c>
      <c r="E280" s="60">
        <v>740600</v>
      </c>
      <c r="F280" s="18">
        <v>1274490</v>
      </c>
      <c r="G280" s="11">
        <v>38954.99</v>
      </c>
      <c r="H280" s="11">
        <v>40000</v>
      </c>
      <c r="I280" s="13">
        <f t="shared" si="7"/>
        <v>1045.010000000002</v>
      </c>
      <c r="J280" s="152">
        <f t="shared" si="6"/>
        <v>5889.3900000000067</v>
      </c>
    </row>
    <row r="281" spans="1:10" ht="15.75" x14ac:dyDescent="0.25">
      <c r="A281" s="5"/>
      <c r="B281" s="115"/>
      <c r="D281" s="44"/>
      <c r="E281" s="60"/>
      <c r="F281" s="18"/>
      <c r="G281" s="11"/>
      <c r="H281" s="11"/>
      <c r="I281" s="13">
        <f t="shared" si="7"/>
        <v>0</v>
      </c>
      <c r="J281" s="152">
        <f t="shared" si="6"/>
        <v>5889.3900000000067</v>
      </c>
    </row>
    <row r="282" spans="1:10" ht="26.25" x14ac:dyDescent="0.25">
      <c r="A282" s="5">
        <v>42564</v>
      </c>
      <c r="B282" s="111" t="s">
        <v>1006</v>
      </c>
      <c r="D282" s="44" t="s">
        <v>1007</v>
      </c>
      <c r="E282" s="60">
        <v>742200</v>
      </c>
      <c r="F282" s="18">
        <v>1273792</v>
      </c>
      <c r="G282" s="11">
        <v>39831.230000000003</v>
      </c>
      <c r="H282" s="11">
        <v>40000</v>
      </c>
      <c r="I282" s="13">
        <f t="shared" si="7"/>
        <v>168.7699999999968</v>
      </c>
      <c r="J282" s="152">
        <f t="shared" si="6"/>
        <v>6058.1600000000035</v>
      </c>
    </row>
    <row r="283" spans="1:10" ht="15.75" x14ac:dyDescent="0.25">
      <c r="A283" s="5"/>
      <c r="B283" s="115"/>
      <c r="D283" s="44"/>
      <c r="E283" s="60"/>
      <c r="F283" s="18"/>
      <c r="G283" s="11"/>
      <c r="H283" s="11"/>
      <c r="I283" s="13">
        <f t="shared" si="7"/>
        <v>0</v>
      </c>
      <c r="J283" s="152">
        <f t="shared" si="6"/>
        <v>6058.1600000000035</v>
      </c>
    </row>
    <row r="284" spans="1:10" ht="26.25" x14ac:dyDescent="0.25">
      <c r="A284" s="5">
        <v>42564</v>
      </c>
      <c r="B284" s="111" t="s">
        <v>1008</v>
      </c>
      <c r="D284" s="44" t="s">
        <v>1009</v>
      </c>
      <c r="E284" s="60">
        <v>742599.27</v>
      </c>
      <c r="F284" s="18">
        <v>1273793</v>
      </c>
      <c r="G284" s="11">
        <v>38615.58</v>
      </c>
      <c r="H284" s="11">
        <v>40000</v>
      </c>
      <c r="I284" s="13">
        <f t="shared" si="7"/>
        <v>1384.4199999999983</v>
      </c>
      <c r="J284" s="152">
        <f t="shared" si="6"/>
        <v>7442.5800000000017</v>
      </c>
    </row>
    <row r="285" spans="1:10" ht="15.75" x14ac:dyDescent="0.25">
      <c r="A285" s="5"/>
      <c r="B285" s="115"/>
      <c r="D285" s="44"/>
      <c r="E285" s="60"/>
      <c r="F285" s="18"/>
      <c r="G285" s="11"/>
      <c r="H285" s="11"/>
      <c r="I285" s="13">
        <f t="shared" si="7"/>
        <v>0</v>
      </c>
      <c r="J285" s="152">
        <f t="shared" si="6"/>
        <v>7442.5800000000017</v>
      </c>
    </row>
    <row r="286" spans="1:10" ht="26.25" x14ac:dyDescent="0.25">
      <c r="A286" s="5">
        <v>42565</v>
      </c>
      <c r="B286" s="111" t="s">
        <v>1010</v>
      </c>
      <c r="D286" s="44" t="s">
        <v>1011</v>
      </c>
      <c r="E286" s="60">
        <v>735240</v>
      </c>
      <c r="F286" s="18">
        <v>1274491</v>
      </c>
      <c r="G286" s="11">
        <v>39124.46</v>
      </c>
      <c r="H286" s="11">
        <v>40000</v>
      </c>
      <c r="I286" s="13">
        <f t="shared" si="7"/>
        <v>875.54000000000087</v>
      </c>
      <c r="J286" s="156">
        <f t="shared" si="6"/>
        <v>8318.1200000000026</v>
      </c>
    </row>
    <row r="287" spans="1:10" ht="15.75" x14ac:dyDescent="0.25">
      <c r="A287" s="5"/>
      <c r="B287" s="115"/>
      <c r="D287" s="44"/>
      <c r="E287" s="60"/>
      <c r="F287" s="18"/>
      <c r="G287" s="11"/>
      <c r="H287" s="11"/>
      <c r="I287" s="13">
        <f t="shared" si="7"/>
        <v>0</v>
      </c>
      <c r="J287" s="152">
        <f t="shared" si="6"/>
        <v>8318.1200000000026</v>
      </c>
    </row>
    <row r="288" spans="1:10" ht="26.25" x14ac:dyDescent="0.25">
      <c r="A288" s="5">
        <v>42569</v>
      </c>
      <c r="B288" s="111" t="s">
        <v>1014</v>
      </c>
      <c r="D288" s="44" t="s">
        <v>1015</v>
      </c>
      <c r="E288" s="60">
        <v>733200</v>
      </c>
      <c r="F288" s="18">
        <v>1275827</v>
      </c>
      <c r="G288" s="11">
        <v>35301.78</v>
      </c>
      <c r="H288" s="11">
        <v>40000</v>
      </c>
      <c r="I288" s="13">
        <f t="shared" si="7"/>
        <v>4698.2200000000012</v>
      </c>
      <c r="J288" s="156">
        <f t="shared" si="6"/>
        <v>13016.340000000004</v>
      </c>
    </row>
    <row r="289" spans="1:10" ht="15.75" x14ac:dyDescent="0.25">
      <c r="A289" s="5"/>
      <c r="B289" s="115"/>
      <c r="D289" s="44"/>
      <c r="E289" s="60"/>
      <c r="F289" s="18"/>
      <c r="G289" s="11"/>
      <c r="H289" s="11"/>
      <c r="I289" s="13">
        <f t="shared" si="7"/>
        <v>0</v>
      </c>
      <c r="J289" s="152">
        <f t="shared" si="6"/>
        <v>13016.340000000004</v>
      </c>
    </row>
    <row r="290" spans="1:10" ht="26.25" x14ac:dyDescent="0.25">
      <c r="A290" s="5">
        <v>42571</v>
      </c>
      <c r="B290" s="111" t="s">
        <v>1019</v>
      </c>
      <c r="D290" s="44" t="s">
        <v>1020</v>
      </c>
      <c r="E290" s="60">
        <v>777420</v>
      </c>
      <c r="F290" s="18">
        <v>1275458</v>
      </c>
      <c r="G290" s="11">
        <v>35378.42</v>
      </c>
      <c r="H290" s="11">
        <v>42000</v>
      </c>
      <c r="I290" s="13">
        <f t="shared" si="7"/>
        <v>6621.5800000000017</v>
      </c>
      <c r="J290" s="156">
        <f t="shared" si="6"/>
        <v>19637.920000000006</v>
      </c>
    </row>
    <row r="291" spans="1:10" ht="15.75" x14ac:dyDescent="0.25">
      <c r="A291" s="5"/>
      <c r="B291" s="115"/>
      <c r="D291" s="44"/>
      <c r="E291" s="60"/>
      <c r="F291" s="18"/>
      <c r="G291" s="11"/>
      <c r="H291" s="11"/>
      <c r="I291" s="13">
        <f t="shared" si="7"/>
        <v>0</v>
      </c>
      <c r="J291" s="152">
        <f t="shared" si="6"/>
        <v>19637.920000000006</v>
      </c>
    </row>
    <row r="292" spans="1:10" ht="26.25" x14ac:dyDescent="0.25">
      <c r="A292" s="5">
        <v>42571</v>
      </c>
      <c r="B292" s="111" t="s">
        <v>1016</v>
      </c>
      <c r="D292" s="118" t="s">
        <v>990</v>
      </c>
      <c r="E292" s="60">
        <v>962000</v>
      </c>
      <c r="F292" s="18">
        <v>1276156</v>
      </c>
      <c r="G292" s="11">
        <v>48827.44</v>
      </c>
      <c r="H292" s="11">
        <v>52000</v>
      </c>
      <c r="I292" s="13">
        <f t="shared" si="7"/>
        <v>3172.5599999999977</v>
      </c>
      <c r="J292" s="152">
        <f t="shared" si="6"/>
        <v>22810.480000000003</v>
      </c>
    </row>
    <row r="293" spans="1:10" ht="15.75" x14ac:dyDescent="0.25">
      <c r="A293" s="5"/>
      <c r="B293" s="115"/>
      <c r="D293" s="44"/>
      <c r="E293" s="60"/>
      <c r="F293" s="18"/>
      <c r="G293" s="11"/>
      <c r="H293" s="11"/>
      <c r="I293" s="13">
        <f t="shared" si="7"/>
        <v>0</v>
      </c>
      <c r="J293" s="152">
        <f t="shared" si="6"/>
        <v>22810.480000000003</v>
      </c>
    </row>
    <row r="294" spans="1:10" ht="26.25" x14ac:dyDescent="0.25">
      <c r="A294" s="5">
        <v>42571</v>
      </c>
      <c r="B294" s="111" t="s">
        <v>1017</v>
      </c>
      <c r="D294" s="44" t="s">
        <v>1018</v>
      </c>
      <c r="E294" s="60">
        <v>555300</v>
      </c>
      <c r="F294" s="18">
        <v>1275460</v>
      </c>
      <c r="G294" s="11">
        <v>25151.99</v>
      </c>
      <c r="H294" s="11">
        <v>30000</v>
      </c>
      <c r="I294" s="13">
        <f t="shared" si="7"/>
        <v>4848.0099999999984</v>
      </c>
      <c r="J294" s="156">
        <f t="shared" si="6"/>
        <v>27658.49</v>
      </c>
    </row>
    <row r="295" spans="1:10" ht="15.75" x14ac:dyDescent="0.25">
      <c r="A295" s="5"/>
      <c r="B295" s="115"/>
      <c r="D295" s="44"/>
      <c r="E295" s="60"/>
      <c r="F295" s="18"/>
      <c r="G295" s="11"/>
      <c r="H295" s="11"/>
      <c r="I295" s="13">
        <f t="shared" si="7"/>
        <v>0</v>
      </c>
      <c r="J295" s="152">
        <f t="shared" si="6"/>
        <v>27658.49</v>
      </c>
    </row>
    <row r="296" spans="1:10" ht="26.25" x14ac:dyDescent="0.25">
      <c r="A296" s="5">
        <v>42572</v>
      </c>
      <c r="B296" s="111" t="s">
        <v>1021</v>
      </c>
      <c r="D296" s="44" t="s">
        <v>1022</v>
      </c>
      <c r="E296" s="60">
        <v>671760</v>
      </c>
      <c r="F296" s="18">
        <v>1275459</v>
      </c>
      <c r="G296" s="11">
        <v>35843.29</v>
      </c>
      <c r="H296" s="11">
        <v>36000</v>
      </c>
      <c r="I296" s="13">
        <f t="shared" si="7"/>
        <v>156.70999999999913</v>
      </c>
      <c r="J296" s="156">
        <f t="shared" si="6"/>
        <v>27815.200000000001</v>
      </c>
    </row>
    <row r="297" spans="1:10" ht="15.75" x14ac:dyDescent="0.25">
      <c r="A297" s="5"/>
      <c r="B297" s="115"/>
      <c r="D297" s="44"/>
      <c r="E297" s="60"/>
      <c r="F297" s="18"/>
      <c r="G297" s="11"/>
      <c r="H297" s="11"/>
      <c r="I297" s="13">
        <f t="shared" si="7"/>
        <v>0</v>
      </c>
      <c r="J297" s="152">
        <f t="shared" si="6"/>
        <v>27815.200000000001</v>
      </c>
    </row>
    <row r="298" spans="1:10" ht="26.25" x14ac:dyDescent="0.25">
      <c r="A298" s="5">
        <v>42572</v>
      </c>
      <c r="B298" s="111" t="s">
        <v>1025</v>
      </c>
      <c r="D298" s="44" t="s">
        <v>1026</v>
      </c>
      <c r="E298" s="60">
        <v>671760</v>
      </c>
      <c r="F298" s="18">
        <v>1276839</v>
      </c>
      <c r="G298" s="11">
        <v>33736.67</v>
      </c>
      <c r="H298" s="11">
        <v>36000</v>
      </c>
      <c r="I298" s="13">
        <f t="shared" si="7"/>
        <v>2263.3300000000017</v>
      </c>
      <c r="J298" s="156">
        <f t="shared" si="6"/>
        <v>30078.530000000002</v>
      </c>
    </row>
    <row r="299" spans="1:10" ht="15.75" x14ac:dyDescent="0.25">
      <c r="A299" s="5"/>
      <c r="B299" s="115"/>
      <c r="D299" s="44"/>
      <c r="E299" s="60"/>
      <c r="F299" s="18"/>
      <c r="G299" s="11"/>
      <c r="H299" s="11"/>
      <c r="I299" s="13">
        <f t="shared" si="7"/>
        <v>0</v>
      </c>
      <c r="J299" s="152">
        <f t="shared" si="6"/>
        <v>30078.530000000002</v>
      </c>
    </row>
    <row r="300" spans="1:10" ht="26.25" x14ac:dyDescent="0.25">
      <c r="A300" s="5">
        <v>42572</v>
      </c>
      <c r="B300" s="111" t="s">
        <v>1023</v>
      </c>
      <c r="D300" s="44" t="s">
        <v>1024</v>
      </c>
      <c r="E300" s="60">
        <v>671760</v>
      </c>
      <c r="F300" s="18">
        <v>1276840</v>
      </c>
      <c r="G300" s="11">
        <v>34482.410000000003</v>
      </c>
      <c r="H300" s="11">
        <v>36000</v>
      </c>
      <c r="I300" s="13">
        <f t="shared" si="7"/>
        <v>1517.5899999999965</v>
      </c>
      <c r="J300" s="156">
        <f t="shared" si="6"/>
        <v>31596.12</v>
      </c>
    </row>
    <row r="301" spans="1:10" ht="15.75" x14ac:dyDescent="0.25">
      <c r="A301" s="5"/>
      <c r="B301" s="115"/>
      <c r="D301" s="44"/>
      <c r="E301" s="60"/>
      <c r="F301" s="18"/>
      <c r="G301" s="11"/>
      <c r="H301" s="11"/>
      <c r="I301" s="13">
        <f t="shared" si="7"/>
        <v>0</v>
      </c>
      <c r="J301" s="152">
        <f t="shared" si="6"/>
        <v>31596.12</v>
      </c>
    </row>
    <row r="302" spans="1:10" ht="26.25" x14ac:dyDescent="0.25">
      <c r="A302" s="5">
        <v>42576</v>
      </c>
      <c r="B302" s="111" t="s">
        <v>991</v>
      </c>
      <c r="D302" s="44" t="s">
        <v>992</v>
      </c>
      <c r="E302" s="60">
        <v>669492</v>
      </c>
      <c r="F302" s="18">
        <v>1277511</v>
      </c>
      <c r="G302" s="11">
        <v>33690.03</v>
      </c>
      <c r="H302" s="11">
        <v>36000</v>
      </c>
      <c r="I302" s="13">
        <f t="shared" si="7"/>
        <v>2309.9700000000012</v>
      </c>
      <c r="J302" s="156">
        <f t="shared" si="6"/>
        <v>33906.089999999997</v>
      </c>
    </row>
    <row r="303" spans="1:10" ht="15.75" x14ac:dyDescent="0.25">
      <c r="A303" s="5"/>
      <c r="B303" s="115"/>
      <c r="D303" s="44"/>
      <c r="E303" s="60"/>
      <c r="F303" s="18"/>
      <c r="G303" s="11"/>
      <c r="H303" s="11"/>
      <c r="I303" s="13">
        <f t="shared" si="7"/>
        <v>0</v>
      </c>
      <c r="J303" s="152">
        <f t="shared" si="6"/>
        <v>33906.089999999997</v>
      </c>
    </row>
    <row r="304" spans="1:10" ht="26.25" x14ac:dyDescent="0.25">
      <c r="A304" s="5">
        <v>42577</v>
      </c>
      <c r="B304" s="111" t="s">
        <v>993</v>
      </c>
      <c r="D304" s="44" t="s">
        <v>994</v>
      </c>
      <c r="E304" s="60">
        <v>660625</v>
      </c>
      <c r="F304" s="18">
        <v>1277897</v>
      </c>
      <c r="G304" s="11">
        <v>32093.86</v>
      </c>
      <c r="H304" s="11">
        <v>35000</v>
      </c>
      <c r="I304" s="13">
        <f t="shared" si="7"/>
        <v>2906.1399999999994</v>
      </c>
      <c r="J304" s="156">
        <f t="shared" si="6"/>
        <v>36812.229999999996</v>
      </c>
    </row>
    <row r="305" spans="1:10" ht="15.75" x14ac:dyDescent="0.25">
      <c r="A305" s="5"/>
      <c r="B305" s="115"/>
      <c r="D305" s="44"/>
      <c r="E305" s="60"/>
      <c r="F305" s="18"/>
      <c r="G305" s="11"/>
      <c r="H305" s="11"/>
      <c r="I305" s="13">
        <f t="shared" si="7"/>
        <v>0</v>
      </c>
      <c r="J305" s="152">
        <f t="shared" si="6"/>
        <v>36812.229999999996</v>
      </c>
    </row>
    <row r="306" spans="1:10" ht="26.25" x14ac:dyDescent="0.25">
      <c r="A306" s="5">
        <v>42577</v>
      </c>
      <c r="B306" s="111" t="s">
        <v>995</v>
      </c>
      <c r="D306" s="44" t="s">
        <v>996</v>
      </c>
      <c r="E306" s="60">
        <v>660625</v>
      </c>
      <c r="F306" s="18">
        <v>1277898</v>
      </c>
      <c r="G306" s="11">
        <v>32009.49</v>
      </c>
      <c r="H306" s="11">
        <v>35000</v>
      </c>
      <c r="I306" s="13">
        <f t="shared" si="7"/>
        <v>2990.5099999999984</v>
      </c>
      <c r="J306" s="156">
        <f t="shared" si="6"/>
        <v>39802.739999999991</v>
      </c>
    </row>
    <row r="307" spans="1:10" ht="15.75" x14ac:dyDescent="0.25">
      <c r="A307" s="5"/>
      <c r="B307" s="115"/>
      <c r="D307" s="44"/>
      <c r="E307" s="60"/>
      <c r="F307" s="18"/>
      <c r="G307" s="11"/>
      <c r="H307" s="11"/>
      <c r="I307" s="13">
        <f t="shared" si="7"/>
        <v>0</v>
      </c>
      <c r="J307" s="152">
        <f t="shared" si="6"/>
        <v>39802.739999999991</v>
      </c>
    </row>
    <row r="308" spans="1:10" ht="26.25" x14ac:dyDescent="0.25">
      <c r="A308" s="5">
        <v>42579</v>
      </c>
      <c r="B308" s="111" t="s">
        <v>1031</v>
      </c>
      <c r="D308" s="44" t="s">
        <v>1032</v>
      </c>
      <c r="E308" s="60">
        <v>605440</v>
      </c>
      <c r="F308" s="18">
        <v>1278940</v>
      </c>
      <c r="G308" s="11">
        <v>31690.5</v>
      </c>
      <c r="H308" s="11">
        <v>32000</v>
      </c>
      <c r="I308" s="13">
        <f t="shared" si="7"/>
        <v>309.5</v>
      </c>
      <c r="J308" s="156">
        <f t="shared" si="6"/>
        <v>40112.239999999991</v>
      </c>
    </row>
    <row r="309" spans="1:10" ht="15.75" x14ac:dyDescent="0.25">
      <c r="A309" s="5"/>
      <c r="B309" s="115"/>
      <c r="D309" s="44"/>
      <c r="E309" s="60"/>
      <c r="F309" s="18"/>
      <c r="G309" s="11"/>
      <c r="H309" s="11"/>
      <c r="I309" s="13">
        <f t="shared" si="7"/>
        <v>0</v>
      </c>
      <c r="J309" s="152">
        <f t="shared" si="6"/>
        <v>40112.239999999991</v>
      </c>
    </row>
    <row r="310" spans="1:10" ht="26.25" x14ac:dyDescent="0.25">
      <c r="A310" s="5">
        <v>42579</v>
      </c>
      <c r="B310" s="111" t="s">
        <v>1029</v>
      </c>
      <c r="D310" s="44" t="s">
        <v>1030</v>
      </c>
      <c r="E310" s="60">
        <v>605440</v>
      </c>
      <c r="F310" s="18">
        <v>1278941</v>
      </c>
      <c r="G310" s="11">
        <v>31390.38</v>
      </c>
      <c r="H310" s="11">
        <v>32000</v>
      </c>
      <c r="I310" s="13">
        <f t="shared" si="7"/>
        <v>609.61999999999898</v>
      </c>
      <c r="J310" s="156">
        <f t="shared" si="6"/>
        <v>40721.859999999986</v>
      </c>
    </row>
    <row r="311" spans="1:10" ht="15.75" x14ac:dyDescent="0.25">
      <c r="A311" s="5"/>
      <c r="B311" s="115"/>
      <c r="D311" s="44"/>
      <c r="E311" s="60"/>
      <c r="F311" s="18"/>
      <c r="G311" s="11"/>
      <c r="H311" s="11"/>
      <c r="I311" s="13">
        <f t="shared" si="7"/>
        <v>0</v>
      </c>
      <c r="J311" s="152">
        <f t="shared" si="6"/>
        <v>40721.859999999986</v>
      </c>
    </row>
    <row r="312" spans="1:10" ht="26.25" x14ac:dyDescent="0.25">
      <c r="A312" s="5">
        <v>42583</v>
      </c>
      <c r="B312" s="120" t="s">
        <v>1035</v>
      </c>
      <c r="D312" s="44" t="s">
        <v>1036</v>
      </c>
      <c r="E312" s="60">
        <v>605600</v>
      </c>
      <c r="F312" s="18">
        <v>1279167</v>
      </c>
      <c r="G312" s="11">
        <v>30073.42</v>
      </c>
      <c r="H312" s="11">
        <v>32000</v>
      </c>
      <c r="I312" s="13">
        <f t="shared" si="7"/>
        <v>1926.5800000000017</v>
      </c>
      <c r="J312" s="156">
        <f t="shared" si="6"/>
        <v>42648.439999999988</v>
      </c>
    </row>
    <row r="313" spans="1:10" ht="15.75" x14ac:dyDescent="0.25">
      <c r="A313" s="5"/>
      <c r="B313" s="115"/>
      <c r="D313" s="44"/>
      <c r="E313" s="60"/>
      <c r="F313" s="18"/>
      <c r="G313" s="11"/>
      <c r="H313" s="11"/>
      <c r="I313" s="13">
        <f t="shared" si="7"/>
        <v>0</v>
      </c>
      <c r="J313" s="152">
        <f t="shared" si="6"/>
        <v>42648.439999999988</v>
      </c>
    </row>
    <row r="314" spans="1:10" ht="26.25" x14ac:dyDescent="0.25">
      <c r="A314" s="5">
        <v>42585</v>
      </c>
      <c r="B314" s="120" t="s">
        <v>1047</v>
      </c>
      <c r="D314" s="44" t="s">
        <v>1048</v>
      </c>
      <c r="E314" s="60">
        <v>569940</v>
      </c>
      <c r="F314" s="18">
        <v>1280264</v>
      </c>
      <c r="G314" s="11">
        <v>30217.599999999999</v>
      </c>
      <c r="H314" s="11">
        <v>30000</v>
      </c>
      <c r="I314" s="13">
        <f t="shared" si="7"/>
        <v>-217.59999999999854</v>
      </c>
      <c r="J314" s="156">
        <f t="shared" si="6"/>
        <v>42430.839999999989</v>
      </c>
    </row>
    <row r="315" spans="1:10" ht="15.75" x14ac:dyDescent="0.25">
      <c r="A315" s="5"/>
      <c r="B315" s="115"/>
      <c r="D315" s="44"/>
      <c r="E315" s="60"/>
      <c r="F315" s="18"/>
      <c r="G315" s="11"/>
      <c r="H315" s="11"/>
      <c r="I315" s="13">
        <f t="shared" si="7"/>
        <v>0</v>
      </c>
      <c r="J315" s="152">
        <f t="shared" si="6"/>
        <v>42430.839999999989</v>
      </c>
    </row>
    <row r="316" spans="1:10" ht="26.25" x14ac:dyDescent="0.25">
      <c r="A316" s="5">
        <v>42585</v>
      </c>
      <c r="B316" s="120" t="s">
        <v>1045</v>
      </c>
      <c r="D316" s="44" t="s">
        <v>1046</v>
      </c>
      <c r="E316" s="60">
        <v>571050</v>
      </c>
      <c r="F316" s="18">
        <v>1280386</v>
      </c>
      <c r="G316" s="11">
        <v>30177.83</v>
      </c>
      <c r="H316" s="11">
        <v>30000</v>
      </c>
      <c r="I316" s="13">
        <f t="shared" si="7"/>
        <v>-177.83000000000175</v>
      </c>
      <c r="J316" s="156">
        <f t="shared" si="6"/>
        <v>42253.009999999987</v>
      </c>
    </row>
    <row r="317" spans="1:10" ht="15.75" x14ac:dyDescent="0.25">
      <c r="A317" s="5"/>
      <c r="B317" s="115"/>
      <c r="D317" s="44"/>
      <c r="E317" s="60"/>
      <c r="F317" s="18"/>
      <c r="G317" s="11"/>
      <c r="H317" s="11"/>
      <c r="I317" s="13">
        <f t="shared" si="7"/>
        <v>0</v>
      </c>
      <c r="J317" s="152">
        <f t="shared" si="6"/>
        <v>42253.009999999987</v>
      </c>
    </row>
    <row r="318" spans="1:10" ht="26.25" x14ac:dyDescent="0.25">
      <c r="A318" s="5">
        <v>42586</v>
      </c>
      <c r="B318" s="120" t="s">
        <v>1049</v>
      </c>
      <c r="D318" s="44" t="s">
        <v>1050</v>
      </c>
      <c r="E318" s="60">
        <v>606944</v>
      </c>
      <c r="F318" s="18">
        <v>1280934</v>
      </c>
      <c r="G318" s="11">
        <v>31032.99</v>
      </c>
      <c r="H318" s="11">
        <v>32000</v>
      </c>
      <c r="I318" s="13">
        <f t="shared" si="7"/>
        <v>967.0099999999984</v>
      </c>
      <c r="J318" s="156">
        <f t="shared" si="6"/>
        <v>43220.01999999999</v>
      </c>
    </row>
    <row r="319" spans="1:10" ht="15.75" x14ac:dyDescent="0.25">
      <c r="A319" s="5"/>
      <c r="B319" s="115"/>
      <c r="D319" s="44"/>
      <c r="E319" s="60"/>
      <c r="F319" s="18"/>
      <c r="G319" s="11"/>
      <c r="H319" s="11"/>
      <c r="I319" s="13">
        <f t="shared" si="7"/>
        <v>0</v>
      </c>
      <c r="J319" s="152">
        <f t="shared" si="6"/>
        <v>43220.01999999999</v>
      </c>
    </row>
    <row r="320" spans="1:10" ht="26.25" x14ac:dyDescent="0.25">
      <c r="A320" s="5">
        <v>42586</v>
      </c>
      <c r="B320" s="120" t="s">
        <v>1051</v>
      </c>
      <c r="D320" s="44" t="s">
        <v>1052</v>
      </c>
      <c r="E320" s="60">
        <v>606688</v>
      </c>
      <c r="F320" s="18">
        <v>1280935</v>
      </c>
      <c r="G320" s="11">
        <v>30980.67</v>
      </c>
      <c r="H320" s="11">
        <v>32000</v>
      </c>
      <c r="I320" s="13">
        <f t="shared" si="7"/>
        <v>1019.3300000000017</v>
      </c>
      <c r="J320" s="156">
        <f t="shared" si="6"/>
        <v>44239.349999999991</v>
      </c>
    </row>
    <row r="321" spans="1:10" ht="15.75" x14ac:dyDescent="0.25">
      <c r="A321" s="5"/>
      <c r="B321" s="115"/>
      <c r="D321" s="44"/>
      <c r="E321" s="60"/>
      <c r="F321" s="18"/>
      <c r="G321" s="11"/>
      <c r="H321" s="11"/>
      <c r="I321" s="13">
        <f t="shared" si="7"/>
        <v>0</v>
      </c>
      <c r="J321" s="152">
        <f t="shared" si="6"/>
        <v>44239.349999999991</v>
      </c>
    </row>
    <row r="322" spans="1:10" ht="26.25" x14ac:dyDescent="0.25">
      <c r="A322" s="5">
        <v>42590</v>
      </c>
      <c r="B322" s="120" t="s">
        <v>1054</v>
      </c>
      <c r="D322" s="44" t="s">
        <v>1055</v>
      </c>
      <c r="E322" s="60">
        <v>465750</v>
      </c>
      <c r="F322" s="18">
        <v>1281599</v>
      </c>
      <c r="G322" s="11">
        <v>31721.9</v>
      </c>
      <c r="H322" s="11">
        <v>25000</v>
      </c>
      <c r="I322" s="13">
        <f t="shared" si="7"/>
        <v>-6721.9000000000015</v>
      </c>
      <c r="J322" s="156">
        <f t="shared" si="6"/>
        <v>37517.44999999999</v>
      </c>
    </row>
    <row r="323" spans="1:10" ht="15.75" x14ac:dyDescent="0.25">
      <c r="A323" s="5"/>
      <c r="B323" s="115"/>
      <c r="D323" s="44"/>
      <c r="E323" s="60"/>
      <c r="F323" s="18"/>
      <c r="G323" s="11"/>
      <c r="H323" s="11"/>
      <c r="I323" s="13">
        <f t="shared" si="7"/>
        <v>0</v>
      </c>
      <c r="J323" s="152">
        <f t="shared" si="6"/>
        <v>37517.44999999999</v>
      </c>
    </row>
    <row r="324" spans="1:10" ht="26.25" x14ac:dyDescent="0.25">
      <c r="A324" s="5">
        <v>42592</v>
      </c>
      <c r="B324" s="120" t="s">
        <v>1056</v>
      </c>
      <c r="D324" s="44" t="s">
        <v>1057</v>
      </c>
      <c r="E324" s="60">
        <v>461125</v>
      </c>
      <c r="F324" s="18">
        <v>1282541</v>
      </c>
      <c r="G324" s="11">
        <v>32829.910000000003</v>
      </c>
      <c r="H324" s="11">
        <v>25000</v>
      </c>
      <c r="I324" s="13">
        <f t="shared" si="7"/>
        <v>-7829.9100000000035</v>
      </c>
      <c r="J324" s="156">
        <f t="shared" si="6"/>
        <v>29687.539999999986</v>
      </c>
    </row>
    <row r="325" spans="1:10" ht="15.75" x14ac:dyDescent="0.25">
      <c r="A325" s="5"/>
      <c r="B325" s="115"/>
      <c r="D325" s="44"/>
      <c r="E325" s="60"/>
      <c r="F325" s="18"/>
      <c r="G325" s="11"/>
      <c r="H325" s="11"/>
      <c r="I325" s="13">
        <f t="shared" si="7"/>
        <v>0</v>
      </c>
      <c r="J325" s="152">
        <f t="shared" si="6"/>
        <v>29687.539999999986</v>
      </c>
    </row>
    <row r="326" spans="1:10" ht="26.25" x14ac:dyDescent="0.25">
      <c r="A326" s="5">
        <v>42592</v>
      </c>
      <c r="B326" s="120" t="s">
        <v>1037</v>
      </c>
      <c r="D326" s="44" t="s">
        <v>1038</v>
      </c>
      <c r="E326" s="60">
        <v>461125</v>
      </c>
      <c r="F326" s="18">
        <v>1282889</v>
      </c>
      <c r="G326" s="11">
        <v>32925.49</v>
      </c>
      <c r="H326" s="11">
        <v>25000</v>
      </c>
      <c r="I326" s="13">
        <f t="shared" si="7"/>
        <v>-7925.489999999998</v>
      </c>
      <c r="J326" s="156">
        <f t="shared" si="6"/>
        <v>21762.049999999988</v>
      </c>
    </row>
    <row r="327" spans="1:10" ht="15.75" x14ac:dyDescent="0.25">
      <c r="A327" s="5"/>
      <c r="B327" s="115"/>
      <c r="D327" s="44"/>
      <c r="E327" s="60"/>
      <c r="F327" s="18"/>
      <c r="G327" s="11"/>
      <c r="H327" s="11"/>
      <c r="I327" s="13">
        <f t="shared" si="7"/>
        <v>0</v>
      </c>
      <c r="J327" s="152">
        <f t="shared" si="6"/>
        <v>21762.049999999988</v>
      </c>
    </row>
    <row r="328" spans="1:10" ht="26.25" x14ac:dyDescent="0.25">
      <c r="A328" s="5">
        <v>42593</v>
      </c>
      <c r="B328" s="120" t="s">
        <v>1058</v>
      </c>
      <c r="D328" s="44" t="s">
        <v>1059</v>
      </c>
      <c r="E328" s="60">
        <v>461000</v>
      </c>
      <c r="F328" s="18">
        <v>1283162</v>
      </c>
      <c r="G328" s="11">
        <v>32852.78</v>
      </c>
      <c r="H328" s="11">
        <v>25000</v>
      </c>
      <c r="I328" s="13">
        <f t="shared" si="7"/>
        <v>-7852.7799999999988</v>
      </c>
      <c r="J328" s="156">
        <f t="shared" ref="J328:J391" si="8">J327+I328</f>
        <v>13909.26999999999</v>
      </c>
    </row>
    <row r="329" spans="1:10" ht="15.75" x14ac:dyDescent="0.25">
      <c r="A329" s="5"/>
      <c r="B329" s="115"/>
      <c r="D329" s="44"/>
      <c r="E329" s="60"/>
      <c r="F329" s="18"/>
      <c r="G329" s="11"/>
      <c r="H329" s="11"/>
      <c r="I329" s="13">
        <f t="shared" si="7"/>
        <v>0</v>
      </c>
      <c r="J329" s="152">
        <f t="shared" si="8"/>
        <v>13909.26999999999</v>
      </c>
    </row>
    <row r="330" spans="1:10" ht="26.25" x14ac:dyDescent="0.25">
      <c r="A330" s="5">
        <v>42593</v>
      </c>
      <c r="B330" s="120" t="s">
        <v>1043</v>
      </c>
      <c r="D330" s="44" t="s">
        <v>1044</v>
      </c>
      <c r="E330" s="60">
        <v>461000</v>
      </c>
      <c r="F330" s="18">
        <v>1283163</v>
      </c>
      <c r="G330" s="11">
        <v>33111.96</v>
      </c>
      <c r="H330" s="11">
        <v>25000</v>
      </c>
      <c r="I330" s="13">
        <f t="shared" si="7"/>
        <v>-8111.9599999999991</v>
      </c>
      <c r="J330" s="156">
        <f t="shared" si="8"/>
        <v>5797.3099999999904</v>
      </c>
    </row>
    <row r="331" spans="1:10" ht="15.75" x14ac:dyDescent="0.25">
      <c r="A331" s="5"/>
      <c r="B331" s="115"/>
      <c r="D331" s="44"/>
      <c r="E331" s="60"/>
      <c r="F331" s="18"/>
      <c r="G331" s="11"/>
      <c r="H331" s="11"/>
      <c r="I331" s="13">
        <f t="shared" si="7"/>
        <v>0</v>
      </c>
      <c r="J331" s="152">
        <f t="shared" si="8"/>
        <v>5797.3099999999904</v>
      </c>
    </row>
    <row r="332" spans="1:10" ht="39" x14ac:dyDescent="0.25">
      <c r="A332" s="5">
        <v>42597</v>
      </c>
      <c r="B332" s="120" t="s">
        <v>1040</v>
      </c>
      <c r="D332" s="44" t="s">
        <v>1039</v>
      </c>
      <c r="E332" s="60">
        <v>456250</v>
      </c>
      <c r="F332" s="18">
        <v>1283397</v>
      </c>
      <c r="G332" s="11">
        <v>33841.03</v>
      </c>
      <c r="H332" s="11">
        <v>25000</v>
      </c>
      <c r="I332" s="13">
        <f t="shared" si="7"/>
        <v>-8841.0299999999988</v>
      </c>
      <c r="J332" s="152">
        <f t="shared" si="8"/>
        <v>-3043.7200000000084</v>
      </c>
    </row>
    <row r="333" spans="1:10" ht="15.75" x14ac:dyDescent="0.25">
      <c r="A333" s="5"/>
      <c r="B333" s="115"/>
      <c r="D333" s="44"/>
      <c r="E333" s="60"/>
      <c r="F333" s="18"/>
      <c r="G333" s="11"/>
      <c r="H333" s="11">
        <v>600</v>
      </c>
      <c r="I333" s="13">
        <f t="shared" si="7"/>
        <v>600</v>
      </c>
      <c r="J333" s="156">
        <f t="shared" si="8"/>
        <v>-2443.7200000000084</v>
      </c>
    </row>
    <row r="334" spans="1:10" ht="26.25" x14ac:dyDescent="0.25">
      <c r="A334" s="5">
        <v>42599</v>
      </c>
      <c r="B334" s="120" t="s">
        <v>1064</v>
      </c>
      <c r="D334" s="44" t="s">
        <v>1065</v>
      </c>
      <c r="E334" s="60">
        <v>598290</v>
      </c>
      <c r="F334" s="18">
        <v>1284515</v>
      </c>
      <c r="G334" s="11">
        <v>34551.61</v>
      </c>
      <c r="H334" s="11">
        <v>33000</v>
      </c>
      <c r="I334" s="13">
        <f t="shared" si="7"/>
        <v>-1551.6100000000006</v>
      </c>
      <c r="J334" s="152">
        <f t="shared" si="8"/>
        <v>-3995.330000000009</v>
      </c>
    </row>
    <row r="335" spans="1:10" ht="15.75" x14ac:dyDescent="0.25">
      <c r="A335" s="5"/>
      <c r="B335" s="115"/>
      <c r="D335" s="44"/>
      <c r="E335" s="60"/>
      <c r="F335" s="18"/>
      <c r="G335" s="11"/>
      <c r="H335" s="11"/>
      <c r="I335" s="13">
        <f t="shared" si="7"/>
        <v>0</v>
      </c>
      <c r="J335" s="152">
        <f t="shared" si="8"/>
        <v>-3995.330000000009</v>
      </c>
    </row>
    <row r="336" spans="1:10" ht="26.25" x14ac:dyDescent="0.25">
      <c r="A336" s="5">
        <v>42599</v>
      </c>
      <c r="B336" s="120" t="s">
        <v>1066</v>
      </c>
      <c r="D336" s="44" t="s">
        <v>1067</v>
      </c>
      <c r="E336" s="60">
        <v>598290</v>
      </c>
      <c r="F336" s="18">
        <v>1284813</v>
      </c>
      <c r="G336" s="11">
        <v>34295.51</v>
      </c>
      <c r="H336" s="11">
        <v>33000</v>
      </c>
      <c r="I336" s="13">
        <f t="shared" si="7"/>
        <v>-1295.510000000002</v>
      </c>
      <c r="J336" s="152">
        <f t="shared" si="8"/>
        <v>-5290.8400000000111</v>
      </c>
    </row>
    <row r="337" spans="1:10" ht="15.75" x14ac:dyDescent="0.25">
      <c r="A337" s="5"/>
      <c r="B337" s="115"/>
      <c r="D337" s="44"/>
      <c r="E337" s="60"/>
      <c r="F337" s="18"/>
      <c r="G337" s="11"/>
      <c r="H337" s="11"/>
      <c r="I337" s="13">
        <f t="shared" si="7"/>
        <v>0</v>
      </c>
      <c r="J337" s="152">
        <f t="shared" si="8"/>
        <v>-5290.8400000000111</v>
      </c>
    </row>
    <row r="338" spans="1:10" ht="26.25" x14ac:dyDescent="0.25">
      <c r="A338" s="5">
        <v>42598</v>
      </c>
      <c r="B338" s="120" t="s">
        <v>1062</v>
      </c>
      <c r="D338" s="44" t="s">
        <v>1063</v>
      </c>
      <c r="E338" s="60">
        <v>594990</v>
      </c>
      <c r="F338" s="18">
        <v>1284083</v>
      </c>
      <c r="G338" s="11">
        <v>34391.14</v>
      </c>
      <c r="H338" s="11">
        <v>33000</v>
      </c>
      <c r="I338" s="13">
        <f t="shared" si="7"/>
        <v>-1391.1399999999994</v>
      </c>
      <c r="J338" s="152">
        <f t="shared" si="8"/>
        <v>-6681.9800000000105</v>
      </c>
    </row>
    <row r="339" spans="1:10" ht="15.75" x14ac:dyDescent="0.25">
      <c r="A339" s="5"/>
      <c r="B339" s="115"/>
      <c r="D339" s="44"/>
      <c r="E339" s="60"/>
      <c r="F339" s="18"/>
      <c r="G339" s="11"/>
      <c r="H339" s="11"/>
      <c r="I339" s="13">
        <f t="shared" si="7"/>
        <v>0</v>
      </c>
      <c r="J339" s="152">
        <f t="shared" si="8"/>
        <v>-6681.9800000000105</v>
      </c>
    </row>
    <row r="340" spans="1:10" ht="39" x14ac:dyDescent="0.25">
      <c r="A340" s="5">
        <v>42600</v>
      </c>
      <c r="B340" s="120" t="s">
        <v>1070</v>
      </c>
      <c r="D340" s="44" t="s">
        <v>1071</v>
      </c>
      <c r="E340" s="60">
        <v>596640</v>
      </c>
      <c r="F340" s="18">
        <v>1285149</v>
      </c>
      <c r="G340" s="11">
        <v>34644.410000000003</v>
      </c>
      <c r="H340" s="11">
        <v>33000</v>
      </c>
      <c r="I340" s="13">
        <f t="shared" si="7"/>
        <v>-1644.4100000000035</v>
      </c>
      <c r="J340" s="152">
        <f t="shared" si="8"/>
        <v>-8326.390000000014</v>
      </c>
    </row>
    <row r="341" spans="1:10" ht="15.75" x14ac:dyDescent="0.25">
      <c r="A341" s="5"/>
      <c r="B341" s="115"/>
      <c r="D341" s="44"/>
      <c r="E341" s="60"/>
      <c r="F341" s="18"/>
      <c r="G341" s="11"/>
      <c r="H341" s="11"/>
      <c r="I341" s="13">
        <f t="shared" si="7"/>
        <v>0</v>
      </c>
      <c r="J341" s="152">
        <f t="shared" si="8"/>
        <v>-8326.390000000014</v>
      </c>
    </row>
    <row r="342" spans="1:10" ht="39" x14ac:dyDescent="0.25">
      <c r="A342" s="5">
        <v>42600</v>
      </c>
      <c r="B342" s="120" t="s">
        <v>1069</v>
      </c>
      <c r="D342" s="44" t="s">
        <v>1068</v>
      </c>
      <c r="E342" s="60">
        <v>596640</v>
      </c>
      <c r="F342" s="18">
        <v>1285150</v>
      </c>
      <c r="G342" s="11">
        <v>34832.26</v>
      </c>
      <c r="H342" s="11">
        <v>33000</v>
      </c>
      <c r="I342" s="13">
        <f t="shared" si="7"/>
        <v>-1832.260000000002</v>
      </c>
      <c r="J342" s="152">
        <f t="shared" si="8"/>
        <v>-10158.650000000016</v>
      </c>
    </row>
    <row r="343" spans="1:10" ht="15.75" x14ac:dyDescent="0.25">
      <c r="A343" s="5"/>
      <c r="B343" s="115"/>
      <c r="D343" s="44"/>
      <c r="E343" s="60"/>
      <c r="F343" s="18"/>
      <c r="G343" s="11"/>
      <c r="H343" s="11"/>
      <c r="I343" s="13">
        <f t="shared" si="7"/>
        <v>0</v>
      </c>
      <c r="J343" s="152">
        <f t="shared" si="8"/>
        <v>-10158.650000000016</v>
      </c>
    </row>
    <row r="344" spans="1:10" ht="26.25" x14ac:dyDescent="0.25">
      <c r="A344" s="5">
        <v>42604</v>
      </c>
      <c r="B344" s="120" t="s">
        <v>1041</v>
      </c>
      <c r="D344" s="44" t="s">
        <v>1042</v>
      </c>
      <c r="E344" s="60">
        <v>639100</v>
      </c>
      <c r="F344" s="18">
        <v>1285401</v>
      </c>
      <c r="G344" s="11">
        <v>34823.910000000003</v>
      </c>
      <c r="H344" s="11">
        <v>35000</v>
      </c>
      <c r="I344" s="13">
        <f t="shared" si="7"/>
        <v>176.08999999999651</v>
      </c>
      <c r="J344" s="152">
        <f t="shared" si="8"/>
        <v>-9982.5600000000195</v>
      </c>
    </row>
    <row r="345" spans="1:10" ht="15.75" x14ac:dyDescent="0.25">
      <c r="A345" s="5"/>
      <c r="B345" s="115"/>
      <c r="D345" s="44"/>
      <c r="E345" s="60"/>
      <c r="F345" s="18"/>
      <c r="G345" s="11"/>
      <c r="H345" s="11"/>
      <c r="I345" s="13">
        <f t="shared" si="7"/>
        <v>0</v>
      </c>
      <c r="J345" s="152">
        <f t="shared" si="8"/>
        <v>-9982.5600000000195</v>
      </c>
    </row>
    <row r="346" spans="1:10" ht="26.25" x14ac:dyDescent="0.25">
      <c r="A346" s="5">
        <v>42606</v>
      </c>
      <c r="B346" s="120" t="s">
        <v>1074</v>
      </c>
      <c r="D346" s="44" t="s">
        <v>1075</v>
      </c>
      <c r="E346" s="60">
        <v>735400</v>
      </c>
      <c r="F346" s="18">
        <v>1286751</v>
      </c>
      <c r="G346" s="11">
        <v>35818.65</v>
      </c>
      <c r="H346" s="11">
        <v>40000</v>
      </c>
      <c r="I346" s="13">
        <f t="shared" si="7"/>
        <v>4181.3499999999985</v>
      </c>
      <c r="J346" s="152">
        <f t="shared" si="8"/>
        <v>-5801.210000000021</v>
      </c>
    </row>
    <row r="347" spans="1:10" ht="15.75" x14ac:dyDescent="0.25">
      <c r="A347" s="5"/>
      <c r="B347" s="115"/>
      <c r="D347" s="44"/>
      <c r="E347" s="60"/>
      <c r="F347" s="18"/>
      <c r="G347" s="11"/>
      <c r="H347" s="11"/>
      <c r="I347" s="13">
        <f t="shared" si="7"/>
        <v>0</v>
      </c>
      <c r="J347" s="152">
        <f t="shared" si="8"/>
        <v>-5801.210000000021</v>
      </c>
    </row>
    <row r="348" spans="1:10" ht="26.25" x14ac:dyDescent="0.25">
      <c r="A348" s="5">
        <v>42606</v>
      </c>
      <c r="B348" s="120" t="s">
        <v>1076</v>
      </c>
      <c r="D348" s="44" t="s">
        <v>1077</v>
      </c>
      <c r="E348" s="60">
        <v>735400</v>
      </c>
      <c r="F348" s="18">
        <v>1286752</v>
      </c>
      <c r="G348" s="11">
        <v>35941.1</v>
      </c>
      <c r="H348" s="11">
        <v>40000</v>
      </c>
      <c r="I348" s="13">
        <f t="shared" si="7"/>
        <v>4058.9000000000015</v>
      </c>
      <c r="J348" s="152">
        <f t="shared" si="8"/>
        <v>-1742.3100000000195</v>
      </c>
    </row>
    <row r="349" spans="1:10" ht="15.75" x14ac:dyDescent="0.25">
      <c r="A349" s="5"/>
      <c r="B349" s="115"/>
      <c r="D349" s="44"/>
      <c r="E349" s="60"/>
      <c r="F349" s="18"/>
      <c r="G349" s="11"/>
      <c r="H349" s="11"/>
      <c r="I349" s="13">
        <f t="shared" si="7"/>
        <v>0</v>
      </c>
      <c r="J349" s="152">
        <f t="shared" si="8"/>
        <v>-1742.3100000000195</v>
      </c>
    </row>
    <row r="350" spans="1:10" ht="26.25" x14ac:dyDescent="0.25">
      <c r="A350" s="5">
        <v>42607</v>
      </c>
      <c r="B350" s="120" t="s">
        <v>1078</v>
      </c>
      <c r="D350" s="44" t="s">
        <v>1079</v>
      </c>
      <c r="E350" s="60">
        <v>744000</v>
      </c>
      <c r="F350" s="18">
        <v>1287451</v>
      </c>
      <c r="G350" s="11">
        <v>35976.629999999997</v>
      </c>
      <c r="H350" s="11">
        <v>40000</v>
      </c>
      <c r="I350" s="13">
        <f t="shared" si="7"/>
        <v>4023.3700000000026</v>
      </c>
      <c r="J350" s="152">
        <f t="shared" si="8"/>
        <v>2281.0599999999831</v>
      </c>
    </row>
    <row r="351" spans="1:10" ht="15.75" x14ac:dyDescent="0.25">
      <c r="A351" s="5"/>
      <c r="B351" s="115"/>
      <c r="D351" s="44"/>
      <c r="E351" s="60"/>
      <c r="F351" s="18"/>
      <c r="G351" s="11"/>
      <c r="H351" s="11"/>
      <c r="I351" s="13">
        <f t="shared" si="7"/>
        <v>0</v>
      </c>
      <c r="J351" s="152">
        <f t="shared" si="8"/>
        <v>2281.0599999999831</v>
      </c>
    </row>
    <row r="352" spans="1:10" ht="26.25" x14ac:dyDescent="0.25">
      <c r="A352" s="5">
        <v>42607</v>
      </c>
      <c r="B352" s="120" t="s">
        <v>1085</v>
      </c>
      <c r="D352" s="44" t="s">
        <v>1086</v>
      </c>
      <c r="E352" s="60">
        <v>744000</v>
      </c>
      <c r="F352" s="18">
        <v>1287913</v>
      </c>
      <c r="G352" s="11">
        <v>36718.410000000003</v>
      </c>
      <c r="H352" s="11">
        <v>40000</v>
      </c>
      <c r="I352" s="13">
        <f t="shared" si="7"/>
        <v>3281.5899999999965</v>
      </c>
      <c r="J352" s="152">
        <f t="shared" si="8"/>
        <v>5562.6499999999796</v>
      </c>
    </row>
    <row r="353" spans="1:10" ht="15.75" x14ac:dyDescent="0.25">
      <c r="A353" s="5"/>
      <c r="B353" s="115"/>
      <c r="D353" s="44"/>
      <c r="E353" s="60"/>
      <c r="F353" s="18"/>
      <c r="G353" s="11"/>
      <c r="H353" s="11"/>
      <c r="I353" s="13">
        <f t="shared" si="7"/>
        <v>0</v>
      </c>
      <c r="J353" s="152">
        <f t="shared" si="8"/>
        <v>5562.6499999999796</v>
      </c>
    </row>
    <row r="354" spans="1:10" ht="26.25" x14ac:dyDescent="0.25">
      <c r="A354" s="5">
        <v>42611</v>
      </c>
      <c r="B354" s="120" t="s">
        <v>1087</v>
      </c>
      <c r="D354" s="44" t="s">
        <v>1088</v>
      </c>
      <c r="E354" s="60">
        <v>643475</v>
      </c>
      <c r="F354" s="18">
        <v>1287729</v>
      </c>
      <c r="G354" s="11">
        <v>37217.49</v>
      </c>
      <c r="H354" s="11">
        <v>35000</v>
      </c>
      <c r="I354" s="13">
        <f t="shared" si="7"/>
        <v>-2217.489999999998</v>
      </c>
      <c r="J354" s="152">
        <f t="shared" si="8"/>
        <v>3345.1599999999817</v>
      </c>
    </row>
    <row r="355" spans="1:10" ht="15.75" x14ac:dyDescent="0.25">
      <c r="A355" s="5"/>
      <c r="B355" s="115"/>
      <c r="D355" s="44"/>
      <c r="E355" s="60"/>
      <c r="F355" s="18"/>
      <c r="G355" s="11"/>
      <c r="H355" s="11"/>
      <c r="I355" s="13">
        <f t="shared" si="7"/>
        <v>0</v>
      </c>
      <c r="J355" s="152">
        <f t="shared" si="8"/>
        <v>3345.1599999999817</v>
      </c>
    </row>
    <row r="356" spans="1:10" ht="26.25" x14ac:dyDescent="0.25">
      <c r="A356" s="5">
        <v>42613</v>
      </c>
      <c r="B356" s="120" t="s">
        <v>1081</v>
      </c>
      <c r="D356" s="44" t="s">
        <v>1082</v>
      </c>
      <c r="E356" s="60">
        <v>647875</v>
      </c>
      <c r="F356" s="18">
        <v>1288784</v>
      </c>
      <c r="G356" s="11">
        <v>37320.730000000003</v>
      </c>
      <c r="H356" s="11">
        <v>35500</v>
      </c>
      <c r="I356" s="13">
        <f t="shared" si="7"/>
        <v>-1820.7300000000032</v>
      </c>
      <c r="J356" s="152">
        <f t="shared" si="8"/>
        <v>1524.4299999999785</v>
      </c>
    </row>
    <row r="357" spans="1:10" ht="15.75" x14ac:dyDescent="0.25">
      <c r="A357" s="5"/>
      <c r="B357" s="115"/>
      <c r="D357" s="44"/>
      <c r="E357" s="60"/>
      <c r="F357" s="18"/>
      <c r="G357" s="11"/>
      <c r="H357" s="11"/>
      <c r="I357" s="13">
        <f t="shared" si="7"/>
        <v>0</v>
      </c>
      <c r="J357" s="152">
        <f t="shared" si="8"/>
        <v>1524.4299999999785</v>
      </c>
    </row>
    <row r="358" spans="1:10" ht="26.25" x14ac:dyDescent="0.25">
      <c r="A358" s="5">
        <v>42613</v>
      </c>
      <c r="B358" s="120" t="s">
        <v>1083</v>
      </c>
      <c r="D358" s="44" t="s">
        <v>1084</v>
      </c>
      <c r="E358" s="60">
        <v>647875</v>
      </c>
      <c r="F358" s="18">
        <v>1289490</v>
      </c>
      <c r="G358" s="11">
        <v>38237.49</v>
      </c>
      <c r="H358" s="11">
        <v>35500</v>
      </c>
      <c r="I358" s="13">
        <f t="shared" si="7"/>
        <v>-2737.489999999998</v>
      </c>
      <c r="J358" s="156">
        <f t="shared" si="8"/>
        <v>-1213.0600000000195</v>
      </c>
    </row>
    <row r="359" spans="1:10" ht="15.75" x14ac:dyDescent="0.25">
      <c r="A359" s="5"/>
      <c r="B359" s="115"/>
      <c r="D359" s="44"/>
      <c r="E359" s="60"/>
      <c r="F359" s="18"/>
      <c r="G359" s="11"/>
      <c r="H359" s="11"/>
      <c r="I359" s="13">
        <f t="shared" si="7"/>
        <v>0</v>
      </c>
      <c r="J359" s="152">
        <f t="shared" si="8"/>
        <v>-1213.0600000000195</v>
      </c>
    </row>
    <row r="360" spans="1:10" ht="26.25" x14ac:dyDescent="0.25">
      <c r="A360" s="5">
        <v>42614</v>
      </c>
      <c r="B360" s="121" t="s">
        <v>1096</v>
      </c>
      <c r="D360" s="44" t="s">
        <v>1097</v>
      </c>
      <c r="E360" s="60">
        <v>698486</v>
      </c>
      <c r="F360" s="18">
        <v>1289812</v>
      </c>
      <c r="G360" s="11">
        <v>36716.870000000003</v>
      </c>
      <c r="H360" s="11">
        <v>37000</v>
      </c>
      <c r="I360" s="13">
        <f t="shared" si="7"/>
        <v>283.12999999999738</v>
      </c>
      <c r="J360" s="152">
        <f t="shared" si="8"/>
        <v>-929.93000000002212</v>
      </c>
    </row>
    <row r="361" spans="1:10" ht="15.75" x14ac:dyDescent="0.25">
      <c r="A361" s="5"/>
      <c r="B361" s="115"/>
      <c r="D361" s="44"/>
      <c r="E361" s="60"/>
      <c r="F361" s="18"/>
      <c r="G361" s="11"/>
      <c r="H361" s="11"/>
      <c r="I361" s="13">
        <f t="shared" si="7"/>
        <v>0</v>
      </c>
      <c r="J361" s="152">
        <f t="shared" si="8"/>
        <v>-929.93000000002212</v>
      </c>
    </row>
    <row r="362" spans="1:10" ht="26.25" x14ac:dyDescent="0.25">
      <c r="A362" s="5">
        <v>42614</v>
      </c>
      <c r="B362" s="121" t="s">
        <v>1095</v>
      </c>
      <c r="D362" s="44" t="s">
        <v>1094</v>
      </c>
      <c r="E362" s="60">
        <v>696858</v>
      </c>
      <c r="F362" s="18">
        <v>1289278</v>
      </c>
      <c r="G362" s="11">
        <v>36816.019999999997</v>
      </c>
      <c r="H362" s="11">
        <v>37000</v>
      </c>
      <c r="I362" s="13">
        <f t="shared" si="7"/>
        <v>183.9800000000032</v>
      </c>
      <c r="J362" s="152">
        <f t="shared" si="8"/>
        <v>-745.95000000001892</v>
      </c>
    </row>
    <row r="363" spans="1:10" ht="15.75" x14ac:dyDescent="0.25">
      <c r="A363" s="5"/>
      <c r="B363" s="115"/>
      <c r="D363" s="44"/>
      <c r="E363" s="60"/>
      <c r="F363" s="18"/>
      <c r="G363" s="11"/>
      <c r="H363" s="11"/>
      <c r="I363" s="13">
        <f t="shared" si="7"/>
        <v>0</v>
      </c>
      <c r="J363" s="152">
        <f t="shared" si="8"/>
        <v>-745.95000000001892</v>
      </c>
    </row>
    <row r="364" spans="1:10" ht="26.25" x14ac:dyDescent="0.25">
      <c r="A364" s="5">
        <v>42615</v>
      </c>
      <c r="B364" s="121" t="s">
        <v>1098</v>
      </c>
      <c r="D364" s="44" t="s">
        <v>1099</v>
      </c>
      <c r="E364" s="60">
        <v>695600</v>
      </c>
      <c r="F364" s="18">
        <v>1289918</v>
      </c>
      <c r="G364" s="11">
        <v>37117.85</v>
      </c>
      <c r="H364" s="11">
        <v>37000</v>
      </c>
      <c r="I364" s="13">
        <f t="shared" si="7"/>
        <v>-117.84999999999854</v>
      </c>
      <c r="J364" s="152">
        <f t="shared" si="8"/>
        <v>-863.80000000001746</v>
      </c>
    </row>
    <row r="365" spans="1:10" ht="15.75" x14ac:dyDescent="0.25">
      <c r="A365" s="5"/>
      <c r="B365" s="115"/>
      <c r="D365" s="44"/>
      <c r="E365" s="60"/>
      <c r="F365" s="18"/>
      <c r="G365" s="11"/>
      <c r="H365" s="11"/>
      <c r="I365" s="13">
        <f t="shared" si="7"/>
        <v>0</v>
      </c>
      <c r="J365" s="152">
        <f t="shared" si="8"/>
        <v>-863.80000000001746</v>
      </c>
    </row>
    <row r="366" spans="1:10" ht="26.25" x14ac:dyDescent="0.25">
      <c r="A366" s="5">
        <v>42619</v>
      </c>
      <c r="B366" s="121" t="s">
        <v>1102</v>
      </c>
      <c r="D366" s="44" t="s">
        <v>1103</v>
      </c>
      <c r="E366" s="60">
        <v>746600</v>
      </c>
      <c r="F366" s="18">
        <v>1290036</v>
      </c>
      <c r="G366" s="11">
        <v>37616.44</v>
      </c>
      <c r="H366" s="11">
        <v>40000</v>
      </c>
      <c r="I366" s="13">
        <f t="shared" si="7"/>
        <v>2383.5599999999977</v>
      </c>
      <c r="J366" s="152">
        <f t="shared" si="8"/>
        <v>1519.7599999999802</v>
      </c>
    </row>
    <row r="367" spans="1:10" ht="15.75" x14ac:dyDescent="0.25">
      <c r="A367" s="5"/>
      <c r="B367" s="115"/>
      <c r="D367" s="44"/>
      <c r="E367" s="60"/>
      <c r="F367" s="18"/>
      <c r="G367" s="11"/>
      <c r="H367" s="11"/>
      <c r="I367" s="13">
        <f t="shared" si="7"/>
        <v>0</v>
      </c>
      <c r="J367" s="152">
        <f t="shared" si="8"/>
        <v>1519.7599999999802</v>
      </c>
    </row>
    <row r="368" spans="1:10" ht="26.25" x14ac:dyDescent="0.25">
      <c r="A368" s="5">
        <v>42620</v>
      </c>
      <c r="B368" s="121" t="s">
        <v>1106</v>
      </c>
      <c r="D368" s="44" t="s">
        <v>1107</v>
      </c>
      <c r="E368" s="60">
        <v>707940</v>
      </c>
      <c r="F368" s="18">
        <v>1290280</v>
      </c>
      <c r="G368" s="11">
        <v>38706.080000000002</v>
      </c>
      <c r="H368" s="11">
        <v>38000</v>
      </c>
      <c r="I368" s="13">
        <f t="shared" si="7"/>
        <v>-706.08000000000175</v>
      </c>
      <c r="J368" s="152">
        <f t="shared" si="8"/>
        <v>813.67999999997846</v>
      </c>
    </row>
    <row r="369" spans="1:11" ht="15.75" x14ac:dyDescent="0.25">
      <c r="A369" s="5"/>
      <c r="B369" s="115"/>
      <c r="D369" s="44"/>
      <c r="E369" s="60"/>
      <c r="F369" s="18"/>
      <c r="G369" s="11"/>
      <c r="H369" s="11"/>
      <c r="I369" s="13">
        <f t="shared" si="7"/>
        <v>0</v>
      </c>
      <c r="J369" s="152">
        <f t="shared" si="8"/>
        <v>813.67999999997846</v>
      </c>
    </row>
    <row r="370" spans="1:11" ht="26.25" x14ac:dyDescent="0.25">
      <c r="A370" s="5">
        <v>42620</v>
      </c>
      <c r="B370" s="121" t="s">
        <v>1104</v>
      </c>
      <c r="D370" s="44" t="s">
        <v>1105</v>
      </c>
      <c r="E370" s="60">
        <v>707940</v>
      </c>
      <c r="F370" s="18">
        <v>1290281</v>
      </c>
      <c r="G370" s="11">
        <v>38479.910000000003</v>
      </c>
      <c r="H370" s="11">
        <v>38000</v>
      </c>
      <c r="I370" s="13">
        <f t="shared" si="7"/>
        <v>-479.91000000000349</v>
      </c>
      <c r="J370" s="152">
        <f t="shared" si="8"/>
        <v>333.76999999997497</v>
      </c>
    </row>
    <row r="371" spans="1:11" ht="15.75" x14ac:dyDescent="0.25">
      <c r="A371" s="5"/>
      <c r="B371" s="115"/>
      <c r="D371" s="44"/>
      <c r="E371" s="60"/>
      <c r="F371" s="18"/>
      <c r="G371" s="11"/>
      <c r="H371" s="11"/>
      <c r="I371" s="13">
        <f t="shared" si="7"/>
        <v>0</v>
      </c>
      <c r="J371" s="152">
        <f t="shared" si="8"/>
        <v>333.76999999997497</v>
      </c>
    </row>
    <row r="372" spans="1:11" ht="26.25" x14ac:dyDescent="0.25">
      <c r="A372" s="5">
        <v>42620</v>
      </c>
      <c r="B372" s="121" t="s">
        <v>1108</v>
      </c>
      <c r="D372" s="44" t="s">
        <v>1109</v>
      </c>
      <c r="E372" s="60">
        <v>725790</v>
      </c>
      <c r="F372" s="18">
        <v>1291187</v>
      </c>
      <c r="G372" s="11">
        <v>38652.06</v>
      </c>
      <c r="H372" s="11">
        <v>39000</v>
      </c>
      <c r="I372" s="13">
        <f t="shared" si="7"/>
        <v>347.94000000000233</v>
      </c>
      <c r="J372" s="152">
        <f t="shared" si="8"/>
        <v>681.7099999999773</v>
      </c>
    </row>
    <row r="373" spans="1:11" ht="15.75" x14ac:dyDescent="0.25">
      <c r="A373" s="5"/>
      <c r="B373" s="115"/>
      <c r="D373" s="44"/>
      <c r="E373" s="60"/>
      <c r="F373" s="18"/>
      <c r="G373" s="11"/>
      <c r="H373" s="11"/>
      <c r="I373" s="13">
        <f t="shared" si="7"/>
        <v>0</v>
      </c>
      <c r="J373" s="152">
        <f t="shared" si="8"/>
        <v>681.7099999999773</v>
      </c>
    </row>
    <row r="374" spans="1:11" ht="26.25" x14ac:dyDescent="0.25">
      <c r="A374" s="5">
        <v>42621</v>
      </c>
      <c r="B374" s="121" t="s">
        <v>1111</v>
      </c>
      <c r="D374" s="44" t="s">
        <v>1110</v>
      </c>
      <c r="E374" s="60">
        <v>722280</v>
      </c>
      <c r="F374" s="18">
        <v>1291827</v>
      </c>
      <c r="G374" s="11">
        <v>39312.69</v>
      </c>
      <c r="H374" s="11">
        <v>39000</v>
      </c>
      <c r="I374" s="13">
        <f t="shared" si="7"/>
        <v>-312.69000000000233</v>
      </c>
      <c r="J374" s="152">
        <f t="shared" si="8"/>
        <v>369.01999999997497</v>
      </c>
    </row>
    <row r="375" spans="1:11" ht="15.75" x14ac:dyDescent="0.25">
      <c r="A375" s="5"/>
      <c r="B375" s="115"/>
      <c r="D375" s="44"/>
      <c r="E375" s="60"/>
      <c r="F375" s="18"/>
      <c r="G375" s="11"/>
      <c r="H375" s="11"/>
      <c r="I375" s="13">
        <f t="shared" si="7"/>
        <v>0</v>
      </c>
      <c r="J375" s="152">
        <f t="shared" si="8"/>
        <v>369.01999999997497</v>
      </c>
    </row>
    <row r="376" spans="1:11" ht="39" x14ac:dyDescent="0.25">
      <c r="A376" s="5">
        <v>42622</v>
      </c>
      <c r="B376" s="121" t="s">
        <v>1149</v>
      </c>
      <c r="D376" s="44" t="s">
        <v>1115</v>
      </c>
      <c r="E376" s="60">
        <v>717990</v>
      </c>
      <c r="F376" s="18">
        <v>1291828</v>
      </c>
      <c r="G376" s="11">
        <v>39238.6</v>
      </c>
      <c r="H376" s="11">
        <v>39000</v>
      </c>
      <c r="I376" s="13">
        <f t="shared" si="7"/>
        <v>-238.59999999999854</v>
      </c>
      <c r="J376" s="152">
        <f t="shared" si="8"/>
        <v>130.41999999997643</v>
      </c>
    </row>
    <row r="377" spans="1:11" ht="15.75" x14ac:dyDescent="0.25">
      <c r="A377" s="5"/>
      <c r="B377" s="115"/>
      <c r="D377" s="44"/>
      <c r="E377" s="60"/>
      <c r="F377" s="18"/>
      <c r="G377" s="11"/>
      <c r="H377" s="11"/>
      <c r="I377" s="13">
        <f t="shared" si="7"/>
        <v>0</v>
      </c>
      <c r="J377" s="152">
        <f t="shared" si="8"/>
        <v>130.41999999997643</v>
      </c>
    </row>
    <row r="378" spans="1:11" ht="39" x14ac:dyDescent="0.25">
      <c r="A378" s="5">
        <v>42620</v>
      </c>
      <c r="B378" s="121" t="s">
        <v>1114</v>
      </c>
      <c r="D378" s="44" t="s">
        <v>1091</v>
      </c>
      <c r="E378" s="60">
        <v>725790</v>
      </c>
      <c r="F378" s="18">
        <v>1291704</v>
      </c>
      <c r="G378" s="11">
        <f>38317.87-200</f>
        <v>38117.870000000003</v>
      </c>
      <c r="H378" s="11">
        <v>39000</v>
      </c>
      <c r="I378" s="13">
        <f t="shared" si="7"/>
        <v>882.12999999999738</v>
      </c>
      <c r="J378" s="152">
        <f t="shared" si="8"/>
        <v>1012.5499999999738</v>
      </c>
      <c r="K378" s="11"/>
    </row>
    <row r="379" spans="1:11" ht="15.75" x14ac:dyDescent="0.25">
      <c r="A379" s="5"/>
      <c r="B379" s="115"/>
      <c r="D379" s="44"/>
      <c r="E379" s="60"/>
      <c r="F379" s="18"/>
      <c r="G379" s="11"/>
      <c r="H379" s="11"/>
      <c r="I379" s="13">
        <f t="shared" si="7"/>
        <v>0</v>
      </c>
      <c r="J379" s="152">
        <f t="shared" si="8"/>
        <v>1012.5499999999738</v>
      </c>
      <c r="K379" s="11"/>
    </row>
    <row r="380" spans="1:11" ht="26.25" x14ac:dyDescent="0.25">
      <c r="A380" s="5">
        <v>42621</v>
      </c>
      <c r="B380" s="121" t="s">
        <v>1112</v>
      </c>
      <c r="D380" s="44" t="s">
        <v>1113</v>
      </c>
      <c r="E380" s="60">
        <v>722280</v>
      </c>
      <c r="F380" s="18">
        <v>1290819</v>
      </c>
      <c r="G380" s="11">
        <v>38934.980000000003</v>
      </c>
      <c r="H380" s="11">
        <v>39000</v>
      </c>
      <c r="I380" s="13">
        <f t="shared" si="7"/>
        <v>65.019999999996799</v>
      </c>
      <c r="J380" s="152">
        <f t="shared" si="8"/>
        <v>1077.5699999999706</v>
      </c>
      <c r="K380" s="11"/>
    </row>
    <row r="381" spans="1:11" ht="15.75" x14ac:dyDescent="0.25">
      <c r="A381" s="5"/>
      <c r="B381" s="115"/>
      <c r="D381" s="44"/>
      <c r="E381" s="60"/>
      <c r="F381" s="18"/>
      <c r="G381" s="11"/>
      <c r="H381" s="11"/>
      <c r="I381" s="13">
        <f t="shared" si="7"/>
        <v>0</v>
      </c>
      <c r="J381" s="152">
        <f t="shared" si="8"/>
        <v>1077.5699999999706</v>
      </c>
      <c r="K381" s="11"/>
    </row>
    <row r="382" spans="1:11" ht="26.25" x14ac:dyDescent="0.25">
      <c r="A382" s="5">
        <v>42627</v>
      </c>
      <c r="B382" s="121" t="s">
        <v>1118</v>
      </c>
      <c r="D382" s="44" t="s">
        <v>1119</v>
      </c>
      <c r="E382" s="60">
        <v>731120</v>
      </c>
      <c r="F382" s="18">
        <v>1292389</v>
      </c>
      <c r="G382" s="11">
        <v>33263.1</v>
      </c>
      <c r="H382" s="11">
        <v>38000</v>
      </c>
      <c r="I382" s="13">
        <f t="shared" si="7"/>
        <v>4736.9000000000015</v>
      </c>
      <c r="J382" s="152">
        <f t="shared" si="8"/>
        <v>5814.4699999999721</v>
      </c>
      <c r="K382" s="11"/>
    </row>
    <row r="383" spans="1:11" ht="15.75" x14ac:dyDescent="0.25">
      <c r="A383" s="5"/>
      <c r="B383" s="115"/>
      <c r="D383" s="44"/>
      <c r="E383" s="60"/>
      <c r="F383" s="18"/>
      <c r="G383" s="11"/>
      <c r="H383" s="11"/>
      <c r="I383" s="13">
        <f t="shared" si="7"/>
        <v>0</v>
      </c>
      <c r="J383" s="152">
        <f t="shared" si="8"/>
        <v>5814.4699999999721</v>
      </c>
      <c r="K383" s="11"/>
    </row>
    <row r="384" spans="1:11" ht="26.25" x14ac:dyDescent="0.25">
      <c r="A384" s="5">
        <v>42627</v>
      </c>
      <c r="B384" s="121" t="s">
        <v>1120</v>
      </c>
      <c r="D384" s="44" t="s">
        <v>1121</v>
      </c>
      <c r="E384" s="60">
        <v>731120</v>
      </c>
      <c r="F384" s="18">
        <v>1292390</v>
      </c>
      <c r="G384" s="11">
        <v>33779.81</v>
      </c>
      <c r="H384" s="11">
        <v>38000</v>
      </c>
      <c r="I384" s="13">
        <f t="shared" si="7"/>
        <v>4220.1900000000023</v>
      </c>
      <c r="J384" s="152">
        <f t="shared" si="8"/>
        <v>10034.659999999974</v>
      </c>
      <c r="K384" s="11"/>
    </row>
    <row r="385" spans="1:11" ht="15.75" x14ac:dyDescent="0.25">
      <c r="A385" s="5"/>
      <c r="B385" s="115"/>
      <c r="D385" s="44"/>
      <c r="E385" s="60"/>
      <c r="F385" s="18"/>
      <c r="G385" s="11"/>
      <c r="H385" s="11"/>
      <c r="I385" s="13">
        <f t="shared" si="7"/>
        <v>0</v>
      </c>
      <c r="J385" s="152">
        <f t="shared" si="8"/>
        <v>10034.659999999974</v>
      </c>
      <c r="K385" s="11"/>
    </row>
    <row r="386" spans="1:11" ht="26.25" x14ac:dyDescent="0.25">
      <c r="A386" s="5">
        <v>42628</v>
      </c>
      <c r="B386" s="121" t="s">
        <v>1126</v>
      </c>
      <c r="D386" s="44" t="s">
        <v>1127</v>
      </c>
      <c r="E386" s="60">
        <v>673925</v>
      </c>
      <c r="F386" s="18">
        <v>1293643</v>
      </c>
      <c r="G386" s="11">
        <v>32347.34</v>
      </c>
      <c r="H386" s="11">
        <v>35000</v>
      </c>
      <c r="I386" s="13">
        <f t="shared" si="7"/>
        <v>2652.66</v>
      </c>
      <c r="J386" s="152">
        <f t="shared" si="8"/>
        <v>12687.319999999974</v>
      </c>
      <c r="K386" s="11"/>
    </row>
    <row r="387" spans="1:11" ht="15.75" x14ac:dyDescent="0.25">
      <c r="A387" s="5"/>
      <c r="B387" s="115"/>
      <c r="D387" s="44"/>
      <c r="E387" s="60"/>
      <c r="F387" s="18"/>
      <c r="G387" s="11"/>
      <c r="H387" s="11"/>
      <c r="I387" s="13">
        <f t="shared" si="7"/>
        <v>0</v>
      </c>
      <c r="J387" s="152">
        <f t="shared" si="8"/>
        <v>12687.319999999974</v>
      </c>
      <c r="K387" s="11"/>
    </row>
    <row r="388" spans="1:11" ht="26.25" x14ac:dyDescent="0.25">
      <c r="A388" s="5">
        <v>42628</v>
      </c>
      <c r="B388" s="121" t="s">
        <v>1122</v>
      </c>
      <c r="D388" s="44" t="s">
        <v>1123</v>
      </c>
      <c r="E388" s="60">
        <v>673925</v>
      </c>
      <c r="F388" s="18">
        <v>1593644</v>
      </c>
      <c r="G388" s="11">
        <v>32370.29</v>
      </c>
      <c r="H388" s="11">
        <v>35000</v>
      </c>
      <c r="I388" s="13">
        <f t="shared" si="7"/>
        <v>2629.7099999999991</v>
      </c>
      <c r="J388" s="156">
        <f t="shared" si="8"/>
        <v>15317.029999999973</v>
      </c>
      <c r="K388" s="11"/>
    </row>
    <row r="389" spans="1:11" ht="15.75" x14ac:dyDescent="0.25">
      <c r="A389" s="5"/>
      <c r="B389" s="115"/>
      <c r="D389" s="44"/>
      <c r="E389" s="60"/>
      <c r="F389" s="18"/>
      <c r="G389" s="11"/>
      <c r="H389" s="11"/>
      <c r="I389" s="13">
        <f t="shared" si="7"/>
        <v>0</v>
      </c>
      <c r="J389" s="152">
        <f t="shared" si="8"/>
        <v>15317.029999999973</v>
      </c>
      <c r="K389" s="11"/>
    </row>
    <row r="390" spans="1:11" ht="26.25" x14ac:dyDescent="0.25">
      <c r="A390" s="5">
        <v>42628</v>
      </c>
      <c r="B390" s="121" t="s">
        <v>1124</v>
      </c>
      <c r="D390" s="44" t="s">
        <v>1125</v>
      </c>
      <c r="E390" s="60">
        <v>673925</v>
      </c>
      <c r="F390" s="18">
        <v>1293856</v>
      </c>
      <c r="G390" s="11">
        <v>32862.769999999997</v>
      </c>
      <c r="H390" s="11">
        <v>35000</v>
      </c>
      <c r="I390" s="13">
        <f t="shared" si="7"/>
        <v>2137.2300000000032</v>
      </c>
      <c r="J390" s="156">
        <f t="shared" si="8"/>
        <v>17454.259999999977</v>
      </c>
      <c r="K390" s="11"/>
    </row>
    <row r="391" spans="1:11" ht="15.75" x14ac:dyDescent="0.25">
      <c r="A391" s="5"/>
      <c r="B391" s="115"/>
      <c r="D391" s="44"/>
      <c r="E391" s="60"/>
      <c r="F391" s="18"/>
      <c r="G391" s="11"/>
      <c r="H391" s="11"/>
      <c r="I391" s="13">
        <f t="shared" si="7"/>
        <v>0</v>
      </c>
      <c r="J391" s="152">
        <f t="shared" si="8"/>
        <v>17454.259999999977</v>
      </c>
      <c r="K391" s="11"/>
    </row>
    <row r="392" spans="1:11" ht="26.25" x14ac:dyDescent="0.25">
      <c r="A392" s="5">
        <v>42628</v>
      </c>
      <c r="B392" s="121" t="s">
        <v>1128</v>
      </c>
      <c r="D392" s="118" t="s">
        <v>1129</v>
      </c>
      <c r="E392" s="60">
        <v>1002456</v>
      </c>
      <c r="F392" s="18">
        <v>1293079</v>
      </c>
      <c r="G392" s="11">
        <v>51321.02</v>
      </c>
      <c r="H392" s="11">
        <v>52000</v>
      </c>
      <c r="I392" s="13">
        <f t="shared" si="7"/>
        <v>678.9800000000032</v>
      </c>
      <c r="J392" s="156">
        <f t="shared" ref="J392:J455" si="9">J391+I392</f>
        <v>18133.23999999998</v>
      </c>
      <c r="K392" s="11"/>
    </row>
    <row r="393" spans="1:11" ht="15.75" x14ac:dyDescent="0.25">
      <c r="A393" s="5"/>
      <c r="B393" s="115"/>
      <c r="D393" s="44"/>
      <c r="E393" s="60"/>
      <c r="F393" s="18"/>
      <c r="G393" s="11"/>
      <c r="H393" s="11"/>
      <c r="I393" s="13">
        <f t="shared" si="7"/>
        <v>0</v>
      </c>
      <c r="J393" s="152">
        <f t="shared" si="9"/>
        <v>18133.23999999998</v>
      </c>
      <c r="K393" s="11"/>
    </row>
    <row r="394" spans="1:11" ht="26.25" x14ac:dyDescent="0.25">
      <c r="A394" s="5">
        <v>42632</v>
      </c>
      <c r="B394" s="121" t="s">
        <v>1133</v>
      </c>
      <c r="D394" s="44" t="s">
        <v>1135</v>
      </c>
      <c r="E394" s="60">
        <v>591120</v>
      </c>
      <c r="F394" s="18">
        <v>1294140</v>
      </c>
      <c r="G394" s="11">
        <v>32046.34</v>
      </c>
      <c r="H394" s="11">
        <v>30000</v>
      </c>
      <c r="I394" s="13">
        <f t="shared" si="7"/>
        <v>-2046.3400000000001</v>
      </c>
      <c r="J394" s="152">
        <f t="shared" si="9"/>
        <v>16086.89999999998</v>
      </c>
      <c r="K394" s="11"/>
    </row>
    <row r="395" spans="1:11" ht="15.75" x14ac:dyDescent="0.25">
      <c r="A395" s="5"/>
      <c r="B395" s="115"/>
      <c r="D395" s="44"/>
      <c r="E395" s="60"/>
      <c r="F395" s="18"/>
      <c r="G395" s="11"/>
      <c r="H395" s="11"/>
      <c r="I395" s="13">
        <f t="shared" si="7"/>
        <v>0</v>
      </c>
      <c r="J395" s="152">
        <f t="shared" si="9"/>
        <v>16086.89999999998</v>
      </c>
      <c r="K395" s="11"/>
    </row>
    <row r="396" spans="1:11" ht="26.25" x14ac:dyDescent="0.25">
      <c r="A396" s="5">
        <v>42634</v>
      </c>
      <c r="B396" s="121" t="s">
        <v>1137</v>
      </c>
      <c r="D396" s="44" t="s">
        <v>1138</v>
      </c>
      <c r="E396" s="60">
        <v>612529</v>
      </c>
      <c r="F396" s="18">
        <v>1294672</v>
      </c>
      <c r="G396" s="11">
        <v>29214.42</v>
      </c>
      <c r="H396" s="11">
        <v>31000</v>
      </c>
      <c r="I396" s="13">
        <f t="shared" si="7"/>
        <v>1785.5800000000017</v>
      </c>
      <c r="J396" s="156">
        <f t="shared" si="9"/>
        <v>17872.479999999981</v>
      </c>
      <c r="K396" s="11"/>
    </row>
    <row r="397" spans="1:11" ht="15.75" x14ac:dyDescent="0.25">
      <c r="A397" s="5"/>
      <c r="B397" s="115"/>
      <c r="D397" s="44"/>
      <c r="E397" s="60"/>
      <c r="F397" s="18"/>
      <c r="G397" s="11"/>
      <c r="H397" s="11"/>
      <c r="I397" s="13">
        <f t="shared" si="7"/>
        <v>0</v>
      </c>
      <c r="J397" s="152">
        <f t="shared" si="9"/>
        <v>17872.479999999981</v>
      </c>
      <c r="K397" s="11"/>
    </row>
    <row r="398" spans="1:11" ht="26.25" x14ac:dyDescent="0.25">
      <c r="A398" s="5">
        <v>42634</v>
      </c>
      <c r="B398" s="121" t="s">
        <v>1134</v>
      </c>
      <c r="D398" s="44" t="s">
        <v>1136</v>
      </c>
      <c r="E398" s="60">
        <v>612808</v>
      </c>
      <c r="F398" s="18">
        <v>1294673</v>
      </c>
      <c r="G398" s="11">
        <v>29085.42</v>
      </c>
      <c r="H398" s="11">
        <v>31000</v>
      </c>
      <c r="I398" s="13">
        <f t="shared" si="7"/>
        <v>1914.5800000000017</v>
      </c>
      <c r="J398" s="156">
        <f t="shared" si="9"/>
        <v>19787.059999999983</v>
      </c>
      <c r="K398" s="11"/>
    </row>
    <row r="399" spans="1:11" ht="15.75" x14ac:dyDescent="0.25">
      <c r="A399" s="5"/>
      <c r="B399" s="115"/>
      <c r="D399" s="44"/>
      <c r="E399" s="60"/>
      <c r="F399" s="18"/>
      <c r="G399" s="11"/>
      <c r="H399" s="11"/>
      <c r="I399" s="13">
        <f t="shared" si="7"/>
        <v>0</v>
      </c>
      <c r="J399" s="152">
        <f t="shared" si="9"/>
        <v>19787.059999999983</v>
      </c>
      <c r="K399" s="11"/>
    </row>
    <row r="400" spans="1:11" ht="26.25" x14ac:dyDescent="0.25">
      <c r="A400" s="5">
        <v>42635</v>
      </c>
      <c r="B400" s="121" t="s">
        <v>1139</v>
      </c>
      <c r="D400" s="44" t="s">
        <v>1140</v>
      </c>
      <c r="E400" s="60">
        <v>652080</v>
      </c>
      <c r="F400" s="18">
        <v>1295940</v>
      </c>
      <c r="G400" s="11">
        <v>29241.51</v>
      </c>
      <c r="H400" s="11">
        <v>33000</v>
      </c>
      <c r="I400" s="13">
        <f t="shared" si="7"/>
        <v>3758.4900000000016</v>
      </c>
      <c r="J400" s="156">
        <f t="shared" si="9"/>
        <v>23545.549999999985</v>
      </c>
      <c r="K400" s="11"/>
    </row>
    <row r="401" spans="1:11" ht="15.75" x14ac:dyDescent="0.25">
      <c r="A401" s="5"/>
      <c r="B401" s="115"/>
      <c r="D401" s="44"/>
      <c r="E401" s="60"/>
      <c r="F401" s="18"/>
      <c r="G401" s="11"/>
      <c r="H401" s="11"/>
      <c r="I401" s="13">
        <f t="shared" si="7"/>
        <v>0</v>
      </c>
      <c r="J401" s="152">
        <f t="shared" si="9"/>
        <v>23545.549999999985</v>
      </c>
      <c r="K401" s="11"/>
    </row>
    <row r="402" spans="1:11" ht="26.25" x14ac:dyDescent="0.25">
      <c r="A402" s="5">
        <v>42635</v>
      </c>
      <c r="B402" s="121" t="s">
        <v>1141</v>
      </c>
      <c r="D402" s="44" t="s">
        <v>1142</v>
      </c>
      <c r="E402" s="60">
        <v>652080</v>
      </c>
      <c r="F402" s="18">
        <v>1295941</v>
      </c>
      <c r="G402" s="11">
        <v>29293.85</v>
      </c>
      <c r="H402" s="11">
        <v>33000</v>
      </c>
      <c r="I402" s="13">
        <f t="shared" si="7"/>
        <v>3706.1500000000015</v>
      </c>
      <c r="J402" s="156">
        <f t="shared" si="9"/>
        <v>27251.699999999986</v>
      </c>
      <c r="K402" s="11"/>
    </row>
    <row r="403" spans="1:11" ht="15.75" x14ac:dyDescent="0.25">
      <c r="A403" s="5"/>
      <c r="B403" s="115"/>
      <c r="D403" s="44"/>
      <c r="E403" s="60"/>
      <c r="F403" s="18"/>
      <c r="G403" s="11"/>
      <c r="H403" s="11"/>
      <c r="I403" s="13">
        <f t="shared" si="7"/>
        <v>0</v>
      </c>
      <c r="J403" s="152">
        <f t="shared" si="9"/>
        <v>27251.699999999986</v>
      </c>
      <c r="K403" s="11"/>
    </row>
    <row r="404" spans="1:11" ht="26.25" x14ac:dyDescent="0.25">
      <c r="A404" s="5">
        <v>42636</v>
      </c>
      <c r="B404" s="121" t="s">
        <v>1144</v>
      </c>
      <c r="D404" s="44" t="s">
        <v>1143</v>
      </c>
      <c r="E404" s="60">
        <v>652146</v>
      </c>
      <c r="F404" s="18">
        <v>1296336</v>
      </c>
      <c r="G404" s="11">
        <v>28459.119999999999</v>
      </c>
      <c r="H404" s="11">
        <v>33000</v>
      </c>
      <c r="I404" s="13">
        <f t="shared" si="7"/>
        <v>4540.880000000001</v>
      </c>
      <c r="J404" s="156">
        <f t="shared" si="9"/>
        <v>31792.579999999987</v>
      </c>
      <c r="K404" s="11"/>
    </row>
    <row r="405" spans="1:11" ht="15.75" x14ac:dyDescent="0.25">
      <c r="A405" s="5"/>
      <c r="B405" s="115"/>
      <c r="D405" s="44"/>
      <c r="E405" s="60"/>
      <c r="F405" s="18"/>
      <c r="G405" s="11"/>
      <c r="H405" s="11"/>
      <c r="I405" s="13">
        <f t="shared" si="7"/>
        <v>0</v>
      </c>
      <c r="J405" s="152">
        <f t="shared" si="9"/>
        <v>31792.579999999987</v>
      </c>
      <c r="K405" s="11"/>
    </row>
    <row r="406" spans="1:11" ht="39" x14ac:dyDescent="0.25">
      <c r="A406" s="5">
        <v>42639</v>
      </c>
      <c r="B406" s="121" t="s">
        <v>1148</v>
      </c>
      <c r="D406" s="44" t="s">
        <v>1147</v>
      </c>
      <c r="E406" s="60">
        <v>648780</v>
      </c>
      <c r="F406" s="18">
        <v>11296337</v>
      </c>
      <c r="G406" s="11">
        <f>27443.32-874.5</f>
        <v>26568.82</v>
      </c>
      <c r="H406" s="11">
        <v>33000</v>
      </c>
      <c r="I406" s="13">
        <f t="shared" si="7"/>
        <v>6431.18</v>
      </c>
      <c r="J406" s="156">
        <f t="shared" si="9"/>
        <v>38223.759999999987</v>
      </c>
      <c r="K406" s="11"/>
    </row>
    <row r="407" spans="1:11" ht="15.75" x14ac:dyDescent="0.25">
      <c r="A407" s="5"/>
      <c r="B407" s="115"/>
      <c r="D407" s="44"/>
      <c r="E407" s="60"/>
      <c r="F407" s="18"/>
      <c r="G407" s="11"/>
      <c r="H407" s="11"/>
      <c r="I407" s="13">
        <f t="shared" si="7"/>
        <v>0</v>
      </c>
      <c r="J407" s="152">
        <f t="shared" si="9"/>
        <v>38223.759999999987</v>
      </c>
      <c r="K407" s="11"/>
    </row>
    <row r="408" spans="1:11" ht="26.25" x14ac:dyDescent="0.25">
      <c r="A408" s="5">
        <v>42642</v>
      </c>
      <c r="B408" s="121" t="s">
        <v>1151</v>
      </c>
      <c r="D408" s="44" t="s">
        <v>1150</v>
      </c>
      <c r="E408" s="60">
        <v>292500</v>
      </c>
      <c r="F408" s="18">
        <v>1298146</v>
      </c>
      <c r="G408" s="11">
        <v>26155.94</v>
      </c>
      <c r="H408" s="11">
        <v>15000</v>
      </c>
      <c r="I408" s="13">
        <f t="shared" si="7"/>
        <v>-11155.939999999999</v>
      </c>
      <c r="J408" s="156">
        <f t="shared" si="9"/>
        <v>27067.819999999989</v>
      </c>
      <c r="K408" s="11"/>
    </row>
    <row r="409" spans="1:11" ht="15.75" x14ac:dyDescent="0.25">
      <c r="A409" s="5"/>
      <c r="B409" s="115"/>
      <c r="D409" s="44"/>
      <c r="E409" s="60"/>
      <c r="F409" s="18"/>
      <c r="G409" s="11"/>
      <c r="H409" s="11"/>
      <c r="I409" s="13">
        <f t="shared" si="7"/>
        <v>0</v>
      </c>
      <c r="J409" s="152">
        <f t="shared" si="9"/>
        <v>27067.819999999989</v>
      </c>
      <c r="K409" s="11"/>
    </row>
    <row r="410" spans="1:11" ht="26.25" x14ac:dyDescent="0.25">
      <c r="A410" s="5">
        <v>42643</v>
      </c>
      <c r="B410" s="121" t="s">
        <v>1092</v>
      </c>
      <c r="D410" s="44" t="s">
        <v>1093</v>
      </c>
      <c r="E410" s="60">
        <v>291495</v>
      </c>
      <c r="F410" s="18">
        <v>1298250</v>
      </c>
      <c r="G410" s="11">
        <v>24650.77</v>
      </c>
      <c r="H410" s="11">
        <v>15000</v>
      </c>
      <c r="I410" s="13">
        <f t="shared" si="7"/>
        <v>-9650.77</v>
      </c>
      <c r="J410" s="156">
        <f t="shared" si="9"/>
        <v>17417.049999999988</v>
      </c>
      <c r="K410" s="11"/>
    </row>
    <row r="411" spans="1:11" ht="15.75" x14ac:dyDescent="0.25">
      <c r="A411" s="5"/>
      <c r="B411" s="115"/>
      <c r="D411" s="44"/>
      <c r="E411" s="60"/>
      <c r="F411" s="18"/>
      <c r="G411" s="11"/>
      <c r="H411" s="11"/>
      <c r="I411" s="13">
        <f t="shared" si="7"/>
        <v>0</v>
      </c>
      <c r="J411" s="152">
        <f t="shared" si="9"/>
        <v>17417.049999999988</v>
      </c>
      <c r="K411" s="11"/>
    </row>
    <row r="412" spans="1:11" ht="26.25" x14ac:dyDescent="0.25">
      <c r="A412" s="5">
        <v>42648</v>
      </c>
      <c r="B412" s="123" t="s">
        <v>1154</v>
      </c>
      <c r="D412" s="44" t="s">
        <v>1155</v>
      </c>
      <c r="E412" s="60">
        <v>423500</v>
      </c>
      <c r="F412" s="18">
        <v>1298968</v>
      </c>
      <c r="G412" s="11">
        <v>24393.02</v>
      </c>
      <c r="H412" s="11">
        <v>22000</v>
      </c>
      <c r="I412" s="13">
        <f t="shared" si="7"/>
        <v>-2393.0200000000004</v>
      </c>
      <c r="J412" s="152">
        <f t="shared" si="9"/>
        <v>15024.029999999988</v>
      </c>
      <c r="K412" s="11"/>
    </row>
    <row r="413" spans="1:11" ht="15.75" x14ac:dyDescent="0.25">
      <c r="A413" s="5"/>
      <c r="B413" s="115"/>
      <c r="D413" s="44"/>
      <c r="E413" s="60"/>
      <c r="F413" s="18"/>
      <c r="G413" s="11"/>
      <c r="H413" s="11"/>
      <c r="I413" s="13">
        <f t="shared" si="7"/>
        <v>0</v>
      </c>
      <c r="J413" s="152">
        <f t="shared" si="9"/>
        <v>15024.029999999988</v>
      </c>
      <c r="K413" s="11"/>
    </row>
    <row r="414" spans="1:11" ht="26.25" x14ac:dyDescent="0.25">
      <c r="A414" s="5">
        <v>42648</v>
      </c>
      <c r="B414" s="123" t="s">
        <v>1156</v>
      </c>
      <c r="D414" s="44" t="s">
        <v>1157</v>
      </c>
      <c r="E414" s="60">
        <v>423500</v>
      </c>
      <c r="F414" s="18">
        <v>1300207</v>
      </c>
      <c r="G414" s="11">
        <v>24372.69</v>
      </c>
      <c r="H414" s="11">
        <v>22000</v>
      </c>
      <c r="I414" s="13">
        <f t="shared" si="7"/>
        <v>-2372.6899999999987</v>
      </c>
      <c r="J414" s="152">
        <f t="shared" si="9"/>
        <v>12651.339999999989</v>
      </c>
      <c r="K414" s="11"/>
    </row>
    <row r="415" spans="1:11" ht="15.75" x14ac:dyDescent="0.25">
      <c r="A415" s="5"/>
      <c r="B415" s="115"/>
      <c r="D415" s="44"/>
      <c r="E415" s="60"/>
      <c r="F415" s="18"/>
      <c r="G415" s="11"/>
      <c r="H415" s="11"/>
      <c r="I415" s="13">
        <f t="shared" si="7"/>
        <v>0</v>
      </c>
      <c r="J415" s="152">
        <f t="shared" si="9"/>
        <v>12651.339999999989</v>
      </c>
      <c r="K415" s="11"/>
    </row>
    <row r="416" spans="1:11" ht="26.25" x14ac:dyDescent="0.25">
      <c r="A416" s="5">
        <v>42649</v>
      </c>
      <c r="B416" s="123" t="s">
        <v>1158</v>
      </c>
      <c r="D416" s="44" t="s">
        <v>1159</v>
      </c>
      <c r="E416" s="60">
        <v>423566</v>
      </c>
      <c r="F416" s="18">
        <v>1300208</v>
      </c>
      <c r="G416" s="11">
        <v>24548.89</v>
      </c>
      <c r="H416" s="11">
        <v>22000</v>
      </c>
      <c r="I416" s="13">
        <f t="shared" si="7"/>
        <v>-2548.8899999999994</v>
      </c>
      <c r="J416" s="152">
        <f t="shared" si="9"/>
        <v>10102.44999999999</v>
      </c>
      <c r="K416" s="11"/>
    </row>
    <row r="417" spans="1:11" ht="15.75" x14ac:dyDescent="0.25">
      <c r="A417" s="5"/>
      <c r="B417" s="115"/>
      <c r="D417" s="44"/>
      <c r="E417" s="60"/>
      <c r="F417" s="18"/>
      <c r="G417" s="11"/>
      <c r="H417" s="11"/>
      <c r="I417" s="13">
        <f t="shared" si="7"/>
        <v>0</v>
      </c>
      <c r="J417" s="152">
        <f t="shared" si="9"/>
        <v>10102.44999999999</v>
      </c>
      <c r="K417" s="11"/>
    </row>
    <row r="418" spans="1:11" ht="26.25" x14ac:dyDescent="0.25">
      <c r="A418" s="5">
        <v>42649</v>
      </c>
      <c r="B418" s="123" t="s">
        <v>1160</v>
      </c>
      <c r="D418" s="44" t="s">
        <v>1161</v>
      </c>
      <c r="E418" s="60">
        <v>423566</v>
      </c>
      <c r="F418" s="18">
        <v>1301240</v>
      </c>
      <c r="G418" s="11">
        <v>24760.93</v>
      </c>
      <c r="H418" s="11">
        <v>22000</v>
      </c>
      <c r="I418" s="13">
        <f t="shared" si="7"/>
        <v>-2760.9300000000003</v>
      </c>
      <c r="J418" s="152">
        <f t="shared" si="9"/>
        <v>7341.5199999999895</v>
      </c>
      <c r="K418" s="11"/>
    </row>
    <row r="419" spans="1:11" ht="15.75" x14ac:dyDescent="0.25">
      <c r="A419" s="5"/>
      <c r="B419" s="115"/>
      <c r="D419" s="44"/>
      <c r="E419" s="60"/>
      <c r="F419" s="18"/>
      <c r="G419" s="11"/>
      <c r="H419" s="11"/>
      <c r="I419" s="13">
        <f t="shared" si="7"/>
        <v>0</v>
      </c>
      <c r="J419" s="152">
        <f t="shared" si="9"/>
        <v>7341.5199999999895</v>
      </c>
      <c r="K419" s="11"/>
    </row>
    <row r="420" spans="1:11" ht="26.25" x14ac:dyDescent="0.25">
      <c r="A420" s="5">
        <v>42650</v>
      </c>
      <c r="B420" s="123" t="s">
        <v>1162</v>
      </c>
      <c r="D420" s="44" t="s">
        <v>1163</v>
      </c>
      <c r="E420" s="60">
        <v>423500</v>
      </c>
      <c r="F420" s="18">
        <v>1300681</v>
      </c>
      <c r="G420" s="11">
        <v>24689.13</v>
      </c>
      <c r="H420" s="11">
        <v>22000</v>
      </c>
      <c r="I420" s="13">
        <f t="shared" si="7"/>
        <v>-2689.130000000001</v>
      </c>
      <c r="J420" s="152">
        <f t="shared" si="9"/>
        <v>4652.3899999999885</v>
      </c>
      <c r="K420" s="11"/>
    </row>
    <row r="421" spans="1:11" ht="15.75" x14ac:dyDescent="0.25">
      <c r="A421" s="5"/>
      <c r="B421" s="115"/>
      <c r="D421" s="44"/>
      <c r="E421" s="60"/>
      <c r="F421" s="18"/>
      <c r="G421" s="11"/>
      <c r="H421" s="11"/>
      <c r="I421" s="13">
        <f t="shared" si="7"/>
        <v>0</v>
      </c>
      <c r="J421" s="152">
        <f t="shared" si="9"/>
        <v>4652.3899999999885</v>
      </c>
      <c r="K421" s="11"/>
    </row>
    <row r="422" spans="1:11" ht="26.25" x14ac:dyDescent="0.25">
      <c r="A422" s="5">
        <v>42655</v>
      </c>
      <c r="B422" s="123" t="s">
        <v>1152</v>
      </c>
      <c r="D422" s="44" t="s">
        <v>1153</v>
      </c>
      <c r="E422" s="60">
        <v>458400</v>
      </c>
      <c r="F422" s="18">
        <v>1301679</v>
      </c>
      <c r="G422" s="11">
        <v>25594.52</v>
      </c>
      <c r="H422" s="11">
        <v>24000</v>
      </c>
      <c r="I422" s="13">
        <f t="shared" si="7"/>
        <v>-1594.5200000000004</v>
      </c>
      <c r="J422" s="152">
        <f t="shared" si="9"/>
        <v>3057.8699999999881</v>
      </c>
      <c r="K422" s="11"/>
    </row>
    <row r="423" spans="1:11" ht="15.75" x14ac:dyDescent="0.25">
      <c r="A423" s="5"/>
      <c r="B423" s="115"/>
      <c r="D423" s="44"/>
      <c r="E423" s="60"/>
      <c r="F423" s="18"/>
      <c r="G423" s="11"/>
      <c r="H423" s="11"/>
      <c r="I423" s="13">
        <f t="shared" si="7"/>
        <v>0</v>
      </c>
      <c r="J423" s="152">
        <f t="shared" si="9"/>
        <v>3057.8699999999881</v>
      </c>
      <c r="K423" s="11"/>
    </row>
    <row r="424" spans="1:11" ht="26.25" x14ac:dyDescent="0.25">
      <c r="A424" s="5">
        <v>42655</v>
      </c>
      <c r="B424" s="123" t="s">
        <v>1164</v>
      </c>
      <c r="D424" s="44" t="s">
        <v>1165</v>
      </c>
      <c r="E424" s="60">
        <v>458400</v>
      </c>
      <c r="F424" s="18">
        <v>1301680</v>
      </c>
      <c r="G424" s="11">
        <v>25179.21</v>
      </c>
      <c r="H424" s="11">
        <v>24000</v>
      </c>
      <c r="I424" s="13">
        <f t="shared" si="7"/>
        <v>-1179.2099999999991</v>
      </c>
      <c r="J424" s="152">
        <f t="shared" si="9"/>
        <v>1878.6599999999889</v>
      </c>
      <c r="K424" s="11"/>
    </row>
    <row r="425" spans="1:11" ht="15.75" x14ac:dyDescent="0.25">
      <c r="A425" s="5"/>
      <c r="B425" s="115"/>
      <c r="D425" s="44"/>
      <c r="E425" s="60"/>
      <c r="F425" s="18"/>
      <c r="G425" s="11"/>
      <c r="H425" s="11"/>
      <c r="I425" s="13">
        <f t="shared" si="7"/>
        <v>0</v>
      </c>
      <c r="J425" s="152">
        <f t="shared" si="9"/>
        <v>1878.6599999999889</v>
      </c>
      <c r="K425" s="11"/>
    </row>
    <row r="426" spans="1:11" ht="26.25" x14ac:dyDescent="0.25">
      <c r="A426" s="5">
        <v>42656</v>
      </c>
      <c r="B426" s="123" t="s">
        <v>1167</v>
      </c>
      <c r="D426" s="44" t="s">
        <v>1166</v>
      </c>
      <c r="E426" s="60">
        <v>455280</v>
      </c>
      <c r="F426" s="18">
        <v>1302376</v>
      </c>
      <c r="G426" s="11">
        <v>26531.07</v>
      </c>
      <c r="H426" s="11">
        <v>24000</v>
      </c>
      <c r="I426" s="13">
        <f t="shared" si="7"/>
        <v>-2531.0699999999997</v>
      </c>
      <c r="J426" s="152">
        <f t="shared" si="9"/>
        <v>-652.41000000001077</v>
      </c>
      <c r="K426" s="11"/>
    </row>
    <row r="427" spans="1:11" ht="15.75" x14ac:dyDescent="0.25">
      <c r="A427" s="5"/>
      <c r="B427" s="115"/>
      <c r="D427" s="44"/>
      <c r="E427" s="60"/>
      <c r="F427" s="18"/>
      <c r="G427" s="11"/>
      <c r="H427" s="11"/>
      <c r="I427" s="13">
        <f t="shared" si="7"/>
        <v>0</v>
      </c>
      <c r="J427" s="152">
        <f t="shared" si="9"/>
        <v>-652.41000000001077</v>
      </c>
      <c r="K427" s="11"/>
    </row>
    <row r="428" spans="1:11" ht="26.25" x14ac:dyDescent="0.25">
      <c r="A428" s="5">
        <v>42656</v>
      </c>
      <c r="B428" s="123" t="s">
        <v>1168</v>
      </c>
      <c r="D428" s="44" t="s">
        <v>1169</v>
      </c>
      <c r="E428" s="60">
        <v>455280</v>
      </c>
      <c r="F428" s="18">
        <v>1302377</v>
      </c>
      <c r="G428" s="11">
        <v>26430.35</v>
      </c>
      <c r="H428" s="11">
        <v>24000</v>
      </c>
      <c r="I428" s="13">
        <f t="shared" si="7"/>
        <v>-2430.3499999999985</v>
      </c>
      <c r="J428" s="152">
        <f t="shared" si="9"/>
        <v>-3082.7600000000093</v>
      </c>
      <c r="K428" s="11"/>
    </row>
    <row r="429" spans="1:11" ht="15.75" x14ac:dyDescent="0.25">
      <c r="A429" s="5"/>
      <c r="B429" s="115"/>
      <c r="D429" s="44"/>
      <c r="E429" s="60"/>
      <c r="F429" s="18"/>
      <c r="G429" s="11"/>
      <c r="H429" s="11"/>
      <c r="I429" s="13">
        <f t="shared" si="7"/>
        <v>0</v>
      </c>
      <c r="J429" s="152">
        <f t="shared" si="9"/>
        <v>-3082.7600000000093</v>
      </c>
      <c r="K429" s="11"/>
    </row>
    <row r="430" spans="1:11" ht="26.25" x14ac:dyDescent="0.25">
      <c r="A430" s="5">
        <v>42657</v>
      </c>
      <c r="B430" s="123" t="s">
        <v>1170</v>
      </c>
      <c r="D430" s="44" t="s">
        <v>1171</v>
      </c>
      <c r="E430" s="60">
        <v>455040</v>
      </c>
      <c r="F430" s="18">
        <v>1302378</v>
      </c>
      <c r="G430" s="11">
        <v>26872.81</v>
      </c>
      <c r="H430" s="11">
        <v>24000</v>
      </c>
      <c r="I430" s="13">
        <f t="shared" si="7"/>
        <v>-2872.8100000000013</v>
      </c>
      <c r="J430" s="152">
        <f t="shared" si="9"/>
        <v>-5955.5700000000106</v>
      </c>
      <c r="K430" s="11"/>
    </row>
    <row r="431" spans="1:11" ht="15.75" x14ac:dyDescent="0.25">
      <c r="A431" s="5"/>
      <c r="B431" s="115"/>
      <c r="D431" s="44"/>
      <c r="E431" s="60"/>
      <c r="F431" s="18"/>
      <c r="G431" s="11"/>
      <c r="H431" s="11"/>
      <c r="I431" s="13">
        <f t="shared" si="7"/>
        <v>0</v>
      </c>
      <c r="J431" s="152">
        <f t="shared" si="9"/>
        <v>-5955.5700000000106</v>
      </c>
      <c r="K431" s="11"/>
    </row>
    <row r="432" spans="1:11" ht="26.25" x14ac:dyDescent="0.25">
      <c r="A432" s="5">
        <v>42662</v>
      </c>
      <c r="B432" s="123" t="s">
        <v>1174</v>
      </c>
      <c r="D432" s="44" t="s">
        <v>1175</v>
      </c>
      <c r="E432" s="60">
        <v>548912</v>
      </c>
      <c r="F432" s="18">
        <v>1303677</v>
      </c>
      <c r="G432" s="11">
        <v>27370.1</v>
      </c>
      <c r="H432" s="11">
        <v>29000</v>
      </c>
      <c r="I432" s="13">
        <f t="shared" si="7"/>
        <v>1629.9000000000015</v>
      </c>
      <c r="J432" s="152">
        <f t="shared" si="9"/>
        <v>-4325.6700000000092</v>
      </c>
      <c r="K432" s="11"/>
    </row>
    <row r="433" spans="1:11" ht="15.75" x14ac:dyDescent="0.25">
      <c r="A433" s="5"/>
      <c r="B433" s="115"/>
      <c r="D433" s="44"/>
      <c r="E433" s="60"/>
      <c r="F433" s="18"/>
      <c r="G433" s="11"/>
      <c r="H433" s="11"/>
      <c r="I433" s="13">
        <f t="shared" si="7"/>
        <v>0</v>
      </c>
      <c r="J433" s="152">
        <f t="shared" si="9"/>
        <v>-4325.6700000000092</v>
      </c>
      <c r="K433" s="11"/>
    </row>
    <row r="434" spans="1:11" ht="26.25" x14ac:dyDescent="0.25">
      <c r="A434" s="5">
        <v>42662</v>
      </c>
      <c r="B434" s="123" t="s">
        <v>1172</v>
      </c>
      <c r="D434" s="44" t="s">
        <v>1173</v>
      </c>
      <c r="E434" s="60">
        <v>548912</v>
      </c>
      <c r="F434" s="18">
        <v>1304423</v>
      </c>
      <c r="G434" s="11">
        <v>27065.8</v>
      </c>
      <c r="H434" s="11">
        <v>29000</v>
      </c>
      <c r="I434" s="13">
        <f t="shared" si="7"/>
        <v>1934.2000000000007</v>
      </c>
      <c r="J434" s="152">
        <f t="shared" si="9"/>
        <v>-2391.4700000000084</v>
      </c>
      <c r="K434" s="11"/>
    </row>
    <row r="435" spans="1:11" ht="15.75" x14ac:dyDescent="0.25">
      <c r="A435" s="5"/>
      <c r="B435" s="115"/>
      <c r="D435" s="44"/>
      <c r="E435" s="60"/>
      <c r="F435" s="18"/>
      <c r="G435" s="11"/>
      <c r="H435" s="11"/>
      <c r="I435" s="13">
        <f t="shared" si="7"/>
        <v>0</v>
      </c>
      <c r="J435" s="152">
        <f t="shared" si="9"/>
        <v>-2391.4700000000084</v>
      </c>
      <c r="K435" s="11"/>
    </row>
    <row r="436" spans="1:11" ht="26.25" x14ac:dyDescent="0.25">
      <c r="A436" s="5">
        <v>42662</v>
      </c>
      <c r="B436" s="123" t="s">
        <v>1176</v>
      </c>
      <c r="D436" s="44" t="s">
        <v>1177</v>
      </c>
      <c r="E436" s="60">
        <v>543431</v>
      </c>
      <c r="F436" s="18">
        <v>1304625</v>
      </c>
      <c r="G436" s="11">
        <v>27379.91</v>
      </c>
      <c r="H436" s="11">
        <v>29000</v>
      </c>
      <c r="I436" s="13">
        <f t="shared" si="7"/>
        <v>1620.0900000000001</v>
      </c>
      <c r="J436" s="152">
        <f t="shared" si="9"/>
        <v>-771.38000000000829</v>
      </c>
      <c r="K436" s="11"/>
    </row>
    <row r="437" spans="1:11" ht="15.75" x14ac:dyDescent="0.25">
      <c r="A437" s="5"/>
      <c r="B437" s="115"/>
      <c r="D437" s="44"/>
      <c r="E437" s="60"/>
      <c r="F437" s="18"/>
      <c r="G437" s="11"/>
      <c r="H437" s="11"/>
      <c r="I437" s="13">
        <f t="shared" si="7"/>
        <v>0</v>
      </c>
      <c r="J437" s="152">
        <f t="shared" si="9"/>
        <v>-771.38000000000829</v>
      </c>
      <c r="K437" s="11"/>
    </row>
    <row r="438" spans="1:11" ht="26.25" x14ac:dyDescent="0.25">
      <c r="A438" s="5">
        <v>42663</v>
      </c>
      <c r="B438" s="123" t="s">
        <v>1178</v>
      </c>
      <c r="D438" s="44" t="s">
        <v>1179</v>
      </c>
      <c r="E438" s="60">
        <v>543431</v>
      </c>
      <c r="F438" s="18">
        <v>1304626</v>
      </c>
      <c r="G438" s="11">
        <v>27367.06</v>
      </c>
      <c r="H438" s="11">
        <v>29000</v>
      </c>
      <c r="I438" s="13">
        <f t="shared" si="7"/>
        <v>1632.9399999999987</v>
      </c>
      <c r="J438" s="152">
        <f t="shared" si="9"/>
        <v>861.5599999999904</v>
      </c>
      <c r="K438" s="11"/>
    </row>
    <row r="439" spans="1:11" ht="15.75" x14ac:dyDescent="0.25">
      <c r="A439" s="5"/>
      <c r="B439" s="115"/>
      <c r="D439" s="44"/>
      <c r="E439" s="60"/>
      <c r="F439" s="18"/>
      <c r="G439" s="11"/>
      <c r="H439" s="11"/>
      <c r="I439" s="13">
        <f t="shared" si="7"/>
        <v>0</v>
      </c>
      <c r="J439" s="152">
        <f t="shared" si="9"/>
        <v>861.5599999999904</v>
      </c>
      <c r="K439" s="11"/>
    </row>
    <row r="440" spans="1:11" ht="26.25" x14ac:dyDescent="0.25">
      <c r="A440" s="5">
        <v>42664</v>
      </c>
      <c r="B440" s="123" t="s">
        <v>1181</v>
      </c>
      <c r="D440" s="44" t="s">
        <v>1180</v>
      </c>
      <c r="E440" s="60">
        <v>521920</v>
      </c>
      <c r="F440" s="18">
        <v>1305030</v>
      </c>
      <c r="G440" s="11">
        <v>28212.82</v>
      </c>
      <c r="H440" s="11">
        <v>28000</v>
      </c>
      <c r="I440" s="13">
        <f t="shared" si="7"/>
        <v>-212.81999999999971</v>
      </c>
      <c r="J440" s="152">
        <f t="shared" si="9"/>
        <v>648.73999999999069</v>
      </c>
      <c r="K440" s="11"/>
    </row>
    <row r="441" spans="1:11" ht="15.75" x14ac:dyDescent="0.25">
      <c r="A441" s="5"/>
      <c r="B441" s="115"/>
      <c r="D441" s="44"/>
      <c r="E441" s="60"/>
      <c r="F441" s="18"/>
      <c r="G441" s="11"/>
      <c r="H441" s="11"/>
      <c r="I441" s="13">
        <f t="shared" si="7"/>
        <v>0</v>
      </c>
      <c r="J441" s="152">
        <f t="shared" si="9"/>
        <v>648.73999999999069</v>
      </c>
      <c r="K441" s="11"/>
    </row>
    <row r="442" spans="1:11" ht="26.25" x14ac:dyDescent="0.25">
      <c r="A442" s="5">
        <v>42669</v>
      </c>
      <c r="B442" s="123" t="s">
        <v>1184</v>
      </c>
      <c r="D442" s="44" t="s">
        <v>1185</v>
      </c>
      <c r="E442" s="60">
        <v>501930</v>
      </c>
      <c r="F442" s="18">
        <v>1306601</v>
      </c>
      <c r="G442" s="11">
        <v>29119.07</v>
      </c>
      <c r="H442" s="11">
        <v>27000</v>
      </c>
      <c r="I442" s="13">
        <f t="shared" si="7"/>
        <v>-2119.0699999999997</v>
      </c>
      <c r="J442" s="152">
        <f t="shared" si="9"/>
        <v>-1470.330000000009</v>
      </c>
      <c r="K442" s="11"/>
    </row>
    <row r="443" spans="1:11" ht="15.75" x14ac:dyDescent="0.25">
      <c r="A443" s="5"/>
      <c r="B443" s="115"/>
      <c r="D443" s="44"/>
      <c r="E443" s="60"/>
      <c r="F443" s="18"/>
      <c r="G443" s="11"/>
      <c r="H443" s="11"/>
      <c r="I443" s="13">
        <f t="shared" si="7"/>
        <v>0</v>
      </c>
      <c r="J443" s="152">
        <f t="shared" si="9"/>
        <v>-1470.330000000009</v>
      </c>
      <c r="K443" s="11"/>
    </row>
    <row r="444" spans="1:11" ht="26.25" x14ac:dyDescent="0.25">
      <c r="A444" s="5">
        <v>42669</v>
      </c>
      <c r="B444" s="123" t="s">
        <v>1182</v>
      </c>
      <c r="D444" s="44" t="s">
        <v>1183</v>
      </c>
      <c r="E444" s="60">
        <v>501930</v>
      </c>
      <c r="F444" s="18">
        <v>1305995</v>
      </c>
      <c r="G444" s="11">
        <v>29351.9</v>
      </c>
      <c r="H444" s="11">
        <v>27000</v>
      </c>
      <c r="I444" s="13">
        <f t="shared" si="7"/>
        <v>-2351.9000000000015</v>
      </c>
      <c r="J444" s="152">
        <f t="shared" si="9"/>
        <v>-3822.2300000000105</v>
      </c>
      <c r="K444" s="11"/>
    </row>
    <row r="445" spans="1:11" ht="15.75" x14ac:dyDescent="0.25">
      <c r="A445" s="5"/>
      <c r="B445" s="115"/>
      <c r="D445" s="44"/>
      <c r="E445" s="60"/>
      <c r="F445" s="18"/>
      <c r="G445" s="11"/>
      <c r="H445" s="11"/>
      <c r="I445" s="13">
        <f t="shared" si="7"/>
        <v>0</v>
      </c>
      <c r="J445" s="152">
        <f t="shared" si="9"/>
        <v>-3822.2300000000105</v>
      </c>
      <c r="K445" s="11"/>
    </row>
    <row r="446" spans="1:11" ht="26.25" x14ac:dyDescent="0.25">
      <c r="A446" s="5">
        <v>42670</v>
      </c>
      <c r="B446" s="123" t="s">
        <v>1188</v>
      </c>
      <c r="D446" s="44" t="s">
        <v>1189</v>
      </c>
      <c r="E446" s="60">
        <v>538240</v>
      </c>
      <c r="F446" s="18">
        <v>1306826</v>
      </c>
      <c r="G446" s="11">
        <v>28938.799999999999</v>
      </c>
      <c r="H446" s="11">
        <v>29000</v>
      </c>
      <c r="I446" s="13">
        <f t="shared" si="7"/>
        <v>61.200000000000728</v>
      </c>
      <c r="J446" s="156">
        <f t="shared" si="9"/>
        <v>-3761.0300000000097</v>
      </c>
      <c r="K446" s="11"/>
    </row>
    <row r="447" spans="1:11" ht="15.75" x14ac:dyDescent="0.25">
      <c r="A447" s="5"/>
      <c r="B447" s="115"/>
      <c r="D447" s="44"/>
      <c r="E447" s="60"/>
      <c r="F447" s="18"/>
      <c r="G447" s="11"/>
      <c r="H447" s="11"/>
      <c r="I447" s="13">
        <f t="shared" si="7"/>
        <v>0</v>
      </c>
      <c r="J447" s="152">
        <f t="shared" si="9"/>
        <v>-3761.0300000000097</v>
      </c>
      <c r="K447" s="11"/>
    </row>
    <row r="448" spans="1:11" ht="26.25" x14ac:dyDescent="0.25">
      <c r="A448" s="5">
        <v>42670</v>
      </c>
      <c r="B448" s="123" t="s">
        <v>1186</v>
      </c>
      <c r="D448" s="44" t="s">
        <v>1187</v>
      </c>
      <c r="E448" s="60">
        <v>538240</v>
      </c>
      <c r="F448" s="18">
        <v>1306980</v>
      </c>
      <c r="G448" s="11">
        <v>29070.37</v>
      </c>
      <c r="H448" s="11">
        <v>29000</v>
      </c>
      <c r="I448" s="13">
        <f t="shared" si="7"/>
        <v>-70.369999999998981</v>
      </c>
      <c r="J448" s="156">
        <f t="shared" si="9"/>
        <v>-3831.4000000000087</v>
      </c>
      <c r="K448" s="11"/>
    </row>
    <row r="449" spans="1:11" ht="15.75" x14ac:dyDescent="0.25">
      <c r="A449" s="5"/>
      <c r="B449" s="115"/>
      <c r="D449" s="44"/>
      <c r="E449" s="60"/>
      <c r="F449" s="18"/>
      <c r="G449" s="11"/>
      <c r="H449" s="11"/>
      <c r="I449" s="13">
        <f t="shared" si="7"/>
        <v>0</v>
      </c>
      <c r="J449" s="152">
        <f t="shared" si="9"/>
        <v>-3831.4000000000087</v>
      </c>
      <c r="K449" s="11"/>
    </row>
    <row r="450" spans="1:11" ht="26.25" x14ac:dyDescent="0.25">
      <c r="A450" s="5">
        <v>42671</v>
      </c>
      <c r="B450" s="123" t="s">
        <v>1190</v>
      </c>
      <c r="D450" s="44" t="s">
        <v>1191</v>
      </c>
      <c r="E450" s="60">
        <v>544330</v>
      </c>
      <c r="F450" s="18">
        <v>1306914</v>
      </c>
      <c r="G450" s="11">
        <v>28702.1</v>
      </c>
      <c r="H450" s="11">
        <v>29000</v>
      </c>
      <c r="I450" s="13">
        <f t="shared" si="7"/>
        <v>297.90000000000146</v>
      </c>
      <c r="J450" s="156">
        <f t="shared" si="9"/>
        <v>-3533.5000000000073</v>
      </c>
      <c r="K450" s="11"/>
    </row>
    <row r="451" spans="1:11" ht="15.75" x14ac:dyDescent="0.25">
      <c r="A451" s="5"/>
      <c r="B451" s="115"/>
      <c r="D451" s="44"/>
      <c r="E451" s="60"/>
      <c r="F451" s="18"/>
      <c r="G451" s="11"/>
      <c r="H451" s="11"/>
      <c r="I451" s="13">
        <f t="shared" si="7"/>
        <v>0</v>
      </c>
      <c r="J451" s="152">
        <f t="shared" si="9"/>
        <v>-3533.5000000000073</v>
      </c>
      <c r="K451" s="11"/>
    </row>
    <row r="452" spans="1:11" ht="26.25" x14ac:dyDescent="0.25">
      <c r="A452" s="5">
        <v>42675</v>
      </c>
      <c r="B452" s="124" t="s">
        <v>1192</v>
      </c>
      <c r="D452" s="44" t="s">
        <v>1193</v>
      </c>
      <c r="E452" s="60">
        <v>543460</v>
      </c>
      <c r="F452" s="18">
        <v>1307601</v>
      </c>
      <c r="G452" s="11">
        <v>30492.87</v>
      </c>
      <c r="H452" s="11">
        <v>29000</v>
      </c>
      <c r="I452" s="13">
        <f t="shared" si="7"/>
        <v>-1492.869999999999</v>
      </c>
      <c r="J452" s="152">
        <f t="shared" si="9"/>
        <v>-5026.3700000000063</v>
      </c>
      <c r="K452" s="11"/>
    </row>
    <row r="453" spans="1:11" ht="15.75" x14ac:dyDescent="0.25">
      <c r="A453" s="5"/>
      <c r="B453" s="115"/>
      <c r="D453" s="44"/>
      <c r="E453" s="60"/>
      <c r="F453" s="18"/>
      <c r="G453" s="11"/>
      <c r="H453" s="11"/>
      <c r="I453" s="13">
        <f t="shared" si="7"/>
        <v>0</v>
      </c>
      <c r="J453" s="152">
        <f t="shared" si="9"/>
        <v>-5026.3700000000063</v>
      </c>
      <c r="K453" s="11"/>
    </row>
    <row r="454" spans="1:11" ht="26.25" x14ac:dyDescent="0.25">
      <c r="A454" s="5">
        <v>42675</v>
      </c>
      <c r="B454" s="124" t="s">
        <v>1194</v>
      </c>
      <c r="D454" s="44" t="s">
        <v>1195</v>
      </c>
      <c r="E454" s="60">
        <v>543460</v>
      </c>
      <c r="F454" s="18">
        <v>1307600</v>
      </c>
      <c r="G454" s="11">
        <v>30043.86</v>
      </c>
      <c r="H454" s="11">
        <v>29000</v>
      </c>
      <c r="I454" s="13">
        <f t="shared" si="7"/>
        <v>-1043.8600000000006</v>
      </c>
      <c r="J454" s="152">
        <f t="shared" si="9"/>
        <v>-6070.2300000000068</v>
      </c>
      <c r="K454" s="11"/>
    </row>
    <row r="455" spans="1:11" ht="15.75" x14ac:dyDescent="0.25">
      <c r="A455" s="5"/>
      <c r="B455" s="115"/>
      <c r="D455" s="44"/>
      <c r="E455" s="60"/>
      <c r="F455" s="18"/>
      <c r="G455" s="11"/>
      <c r="H455" s="11"/>
      <c r="I455" s="13">
        <f t="shared" si="7"/>
        <v>0</v>
      </c>
      <c r="J455" s="152">
        <f t="shared" si="9"/>
        <v>-6070.2300000000068</v>
      </c>
      <c r="K455" s="11"/>
    </row>
    <row r="456" spans="1:11" ht="26.25" x14ac:dyDescent="0.25">
      <c r="A456" s="5">
        <v>42677</v>
      </c>
      <c r="B456" s="124" t="s">
        <v>1196</v>
      </c>
      <c r="D456" s="44" t="s">
        <v>1197</v>
      </c>
      <c r="E456" s="60">
        <v>562500</v>
      </c>
      <c r="F456" s="18">
        <v>1309024</v>
      </c>
      <c r="G456" s="11">
        <v>30259.759999999998</v>
      </c>
      <c r="H456" s="11">
        <v>30000</v>
      </c>
      <c r="I456" s="13">
        <f t="shared" si="7"/>
        <v>-259.7599999999984</v>
      </c>
      <c r="J456" s="152">
        <f t="shared" ref="J456:J521" si="10">J455+I456</f>
        <v>-6329.9900000000052</v>
      </c>
      <c r="K456" s="11"/>
    </row>
    <row r="457" spans="1:11" ht="15.75" x14ac:dyDescent="0.25">
      <c r="A457" s="5"/>
      <c r="B457" s="115"/>
      <c r="D457" s="44"/>
      <c r="E457" s="60"/>
      <c r="F457" s="18"/>
      <c r="G457" s="11"/>
      <c r="H457" s="11"/>
      <c r="I457" s="13">
        <f t="shared" si="7"/>
        <v>0</v>
      </c>
      <c r="J457" s="152">
        <f t="shared" si="10"/>
        <v>-6329.9900000000052</v>
      </c>
      <c r="K457" s="11"/>
    </row>
    <row r="458" spans="1:11" ht="26.25" x14ac:dyDescent="0.25">
      <c r="A458" s="5">
        <v>42677</v>
      </c>
      <c r="B458" s="124" t="s">
        <v>1198</v>
      </c>
      <c r="D458" s="44" t="s">
        <v>1199</v>
      </c>
      <c r="E458" s="60">
        <v>562500</v>
      </c>
      <c r="F458" s="18">
        <v>1309023</v>
      </c>
      <c r="G458" s="11">
        <v>30675.24</v>
      </c>
      <c r="H458" s="11">
        <v>30000</v>
      </c>
      <c r="I458" s="13">
        <f t="shared" si="7"/>
        <v>-675.2400000000016</v>
      </c>
      <c r="J458" s="152">
        <f t="shared" si="10"/>
        <v>-7005.2300000000068</v>
      </c>
      <c r="K458" s="11"/>
    </row>
    <row r="459" spans="1:11" ht="15.75" x14ac:dyDescent="0.25">
      <c r="A459" s="5"/>
      <c r="B459" s="115"/>
      <c r="D459" s="44"/>
      <c r="E459" s="60"/>
      <c r="F459" s="18"/>
      <c r="G459" s="11"/>
      <c r="H459" s="11"/>
      <c r="I459" s="13">
        <f t="shared" si="7"/>
        <v>0</v>
      </c>
      <c r="J459" s="152">
        <f t="shared" si="10"/>
        <v>-7005.2300000000068</v>
      </c>
      <c r="K459" s="11"/>
    </row>
    <row r="460" spans="1:11" ht="26.25" x14ac:dyDescent="0.25">
      <c r="A460" s="5">
        <v>42678</v>
      </c>
      <c r="B460" s="124" t="s">
        <v>1200</v>
      </c>
      <c r="D460" s="44" t="s">
        <v>1201</v>
      </c>
      <c r="E460" s="60">
        <v>558250</v>
      </c>
      <c r="F460" s="18">
        <v>1309283</v>
      </c>
      <c r="G460" s="11">
        <v>31649.71</v>
      </c>
      <c r="H460" s="11">
        <v>29000</v>
      </c>
      <c r="I460" s="13">
        <f t="shared" si="7"/>
        <v>-2649.7099999999991</v>
      </c>
      <c r="J460" s="152">
        <f t="shared" si="10"/>
        <v>-9654.940000000006</v>
      </c>
      <c r="K460" s="11"/>
    </row>
    <row r="461" spans="1:11" ht="15.75" x14ac:dyDescent="0.25">
      <c r="A461" s="5"/>
      <c r="B461" s="115"/>
      <c r="D461" s="44"/>
      <c r="E461" s="60"/>
      <c r="F461" s="18"/>
      <c r="G461" s="11"/>
      <c r="H461" s="11"/>
      <c r="I461" s="13">
        <f t="shared" si="7"/>
        <v>0</v>
      </c>
      <c r="J461" s="152">
        <f t="shared" si="10"/>
        <v>-9654.940000000006</v>
      </c>
      <c r="K461" s="11"/>
    </row>
    <row r="462" spans="1:11" ht="26.25" x14ac:dyDescent="0.25">
      <c r="A462" s="5">
        <v>42678</v>
      </c>
      <c r="B462" s="124" t="s">
        <v>1202</v>
      </c>
      <c r="D462" s="44" t="s">
        <v>1203</v>
      </c>
      <c r="E462" s="60">
        <v>558250</v>
      </c>
      <c r="F462" s="18">
        <v>1309166</v>
      </c>
      <c r="G462" s="11">
        <v>31486.18</v>
      </c>
      <c r="H462" s="11">
        <v>29000</v>
      </c>
      <c r="I462" s="13">
        <f t="shared" si="7"/>
        <v>-2486.1800000000003</v>
      </c>
      <c r="J462" s="152">
        <f t="shared" si="10"/>
        <v>-12141.120000000006</v>
      </c>
      <c r="K462" s="11"/>
    </row>
    <row r="463" spans="1:11" ht="15.75" x14ac:dyDescent="0.25">
      <c r="A463" s="5"/>
      <c r="B463" s="115"/>
      <c r="D463" s="44"/>
      <c r="E463" s="60"/>
      <c r="F463" s="18"/>
      <c r="G463" s="11"/>
      <c r="H463" s="11"/>
      <c r="I463" s="13">
        <f t="shared" si="7"/>
        <v>0</v>
      </c>
      <c r="J463" s="152">
        <f t="shared" si="10"/>
        <v>-12141.120000000006</v>
      </c>
      <c r="K463" s="11"/>
    </row>
    <row r="464" spans="1:11" ht="26.25" x14ac:dyDescent="0.25">
      <c r="A464" s="5">
        <v>42683</v>
      </c>
      <c r="B464" s="124" t="s">
        <v>1204</v>
      </c>
      <c r="D464" s="44" t="s">
        <v>1205</v>
      </c>
      <c r="E464" s="60">
        <v>639360</v>
      </c>
      <c r="F464" s="18">
        <v>1310479</v>
      </c>
      <c r="G464" s="11">
        <v>31634.19</v>
      </c>
      <c r="H464" s="11">
        <v>32000</v>
      </c>
      <c r="I464" s="13">
        <f t="shared" si="7"/>
        <v>365.81000000000131</v>
      </c>
      <c r="J464" s="152">
        <f t="shared" si="10"/>
        <v>-11775.310000000005</v>
      </c>
      <c r="K464" s="11"/>
    </row>
    <row r="465" spans="1:11" ht="15.75" x14ac:dyDescent="0.25">
      <c r="A465" s="5"/>
      <c r="B465" s="115"/>
      <c r="D465" s="44"/>
      <c r="E465" s="60"/>
      <c r="F465" s="18"/>
      <c r="G465" s="11"/>
      <c r="H465" s="11"/>
      <c r="I465" s="13">
        <f t="shared" si="7"/>
        <v>0</v>
      </c>
      <c r="J465" s="152">
        <f t="shared" si="10"/>
        <v>-11775.310000000005</v>
      </c>
      <c r="K465" s="11"/>
    </row>
    <row r="466" spans="1:11" ht="26.25" x14ac:dyDescent="0.25">
      <c r="A466" s="5">
        <v>42683</v>
      </c>
      <c r="B466" s="124" t="s">
        <v>1206</v>
      </c>
      <c r="D466" s="44" t="s">
        <v>1207</v>
      </c>
      <c r="E466" s="60">
        <v>639360</v>
      </c>
      <c r="F466" s="18">
        <v>1310010</v>
      </c>
      <c r="G466" s="11">
        <v>31238.21</v>
      </c>
      <c r="H466" s="11">
        <v>32000</v>
      </c>
      <c r="I466" s="13">
        <f t="shared" si="7"/>
        <v>761.79000000000087</v>
      </c>
      <c r="J466" s="152">
        <f t="shared" si="10"/>
        <v>-11013.520000000004</v>
      </c>
      <c r="K466" s="11"/>
    </row>
    <row r="467" spans="1:11" ht="15.75" x14ac:dyDescent="0.25">
      <c r="A467" s="5"/>
      <c r="B467" s="115"/>
      <c r="D467" s="44"/>
      <c r="E467" s="60"/>
      <c r="F467" s="18"/>
      <c r="G467" s="11"/>
      <c r="H467" s="11"/>
      <c r="I467" s="13">
        <f t="shared" si="7"/>
        <v>0</v>
      </c>
      <c r="J467" s="152">
        <f t="shared" si="10"/>
        <v>-11013.520000000004</v>
      </c>
      <c r="K467" s="11"/>
    </row>
    <row r="468" spans="1:11" ht="26.25" x14ac:dyDescent="0.25">
      <c r="A468" s="5">
        <v>42684</v>
      </c>
      <c r="B468" s="124" t="s">
        <v>1208</v>
      </c>
      <c r="D468" s="44" t="s">
        <v>1209</v>
      </c>
      <c r="E468" s="60">
        <v>646400</v>
      </c>
      <c r="F468" s="18">
        <v>1311248</v>
      </c>
      <c r="G468" s="11">
        <v>32389.8</v>
      </c>
      <c r="H468" s="11">
        <v>32000</v>
      </c>
      <c r="I468" s="13">
        <f t="shared" si="7"/>
        <v>-389.79999999999927</v>
      </c>
      <c r="J468" s="152">
        <f t="shared" si="10"/>
        <v>-11403.320000000003</v>
      </c>
      <c r="K468" s="11"/>
    </row>
    <row r="469" spans="1:11" ht="15.75" x14ac:dyDescent="0.25">
      <c r="A469" s="5"/>
      <c r="B469" s="115"/>
      <c r="D469" s="44"/>
      <c r="E469" s="60"/>
      <c r="F469" s="18"/>
      <c r="G469" s="11"/>
      <c r="H469" s="11"/>
      <c r="I469" s="13">
        <f t="shared" si="7"/>
        <v>0</v>
      </c>
      <c r="J469" s="152">
        <f t="shared" si="10"/>
        <v>-11403.320000000003</v>
      </c>
      <c r="K469" s="11"/>
    </row>
    <row r="470" spans="1:11" ht="26.25" x14ac:dyDescent="0.25">
      <c r="A470" s="5">
        <v>42684</v>
      </c>
      <c r="B470" s="124" t="s">
        <v>1210</v>
      </c>
      <c r="D470" s="44" t="s">
        <v>1211</v>
      </c>
      <c r="E470" s="60">
        <v>646400</v>
      </c>
      <c r="F470" s="18">
        <v>1311249</v>
      </c>
      <c r="G470" s="11">
        <v>32620.22</v>
      </c>
      <c r="H470" s="11">
        <v>32000</v>
      </c>
      <c r="I470" s="13">
        <f t="shared" si="7"/>
        <v>-620.22000000000116</v>
      </c>
      <c r="J470" s="152">
        <f t="shared" si="10"/>
        <v>-12023.540000000005</v>
      </c>
      <c r="K470" s="11"/>
    </row>
    <row r="471" spans="1:11" ht="15.75" x14ac:dyDescent="0.25">
      <c r="A471" s="5"/>
      <c r="B471" s="115"/>
      <c r="D471" s="44"/>
      <c r="E471" s="60"/>
      <c r="F471" s="18"/>
      <c r="G471" s="11"/>
      <c r="H471" s="11"/>
      <c r="I471" s="13">
        <f t="shared" si="7"/>
        <v>0</v>
      </c>
      <c r="J471" s="152">
        <f t="shared" si="10"/>
        <v>-12023.540000000005</v>
      </c>
      <c r="K471" s="11"/>
    </row>
    <row r="472" spans="1:11" ht="26.25" x14ac:dyDescent="0.25">
      <c r="A472" s="5">
        <v>42688</v>
      </c>
      <c r="B472" s="124" t="s">
        <v>1212</v>
      </c>
      <c r="D472" s="44" t="s">
        <v>1213</v>
      </c>
      <c r="E472" s="60">
        <v>645760</v>
      </c>
      <c r="F472" s="18">
        <v>1311598</v>
      </c>
      <c r="G472" s="11">
        <v>31995.55</v>
      </c>
      <c r="H472" s="11">
        <v>32000</v>
      </c>
      <c r="I472" s="13">
        <f t="shared" si="7"/>
        <v>4.4500000000007276</v>
      </c>
      <c r="J472" s="156">
        <f t="shared" si="10"/>
        <v>-12019.090000000004</v>
      </c>
      <c r="K472" s="11"/>
    </row>
    <row r="473" spans="1:11" ht="15.75" x14ac:dyDescent="0.25">
      <c r="A473" s="5"/>
      <c r="B473" s="115"/>
      <c r="D473" s="44"/>
      <c r="E473" s="60"/>
      <c r="F473" s="18"/>
      <c r="G473" s="11"/>
      <c r="H473" s="11"/>
      <c r="I473" s="13">
        <f t="shared" si="7"/>
        <v>0</v>
      </c>
      <c r="J473" s="152">
        <f t="shared" si="10"/>
        <v>-12019.090000000004</v>
      </c>
      <c r="K473" s="11"/>
    </row>
    <row r="474" spans="1:11" ht="26.25" x14ac:dyDescent="0.25">
      <c r="A474" s="5">
        <v>42688</v>
      </c>
      <c r="B474" s="124" t="s">
        <v>1214</v>
      </c>
      <c r="D474" s="44" t="s">
        <v>1215</v>
      </c>
      <c r="E474" s="60">
        <v>645760</v>
      </c>
      <c r="F474" s="18">
        <v>1311334</v>
      </c>
      <c r="G474" s="11">
        <v>32285.360000000001</v>
      </c>
      <c r="H474" s="11">
        <v>32000</v>
      </c>
      <c r="I474" s="13">
        <f t="shared" si="7"/>
        <v>-285.36000000000058</v>
      </c>
      <c r="J474" s="156">
        <f t="shared" si="10"/>
        <v>-12304.450000000004</v>
      </c>
      <c r="K474" s="11"/>
    </row>
    <row r="475" spans="1:11" ht="15.75" x14ac:dyDescent="0.25">
      <c r="A475" s="5"/>
      <c r="B475" s="115"/>
      <c r="D475" s="44"/>
      <c r="E475" s="60"/>
      <c r="F475" s="18"/>
      <c r="G475" s="11"/>
      <c r="H475" s="11"/>
      <c r="I475" s="13">
        <f t="shared" si="7"/>
        <v>0</v>
      </c>
      <c r="J475" s="152">
        <f t="shared" si="10"/>
        <v>-12304.450000000004</v>
      </c>
      <c r="K475" s="11"/>
    </row>
    <row r="476" spans="1:11" ht="26.25" x14ac:dyDescent="0.25">
      <c r="A476" s="5">
        <v>42688</v>
      </c>
      <c r="B476" s="124" t="s">
        <v>1217</v>
      </c>
      <c r="D476" s="44" t="s">
        <v>1218</v>
      </c>
      <c r="E476" s="60">
        <v>729400</v>
      </c>
      <c r="F476" s="18">
        <v>1311599</v>
      </c>
      <c r="G476" s="11">
        <v>33063.4</v>
      </c>
      <c r="H476" s="11">
        <v>35000</v>
      </c>
      <c r="I476" s="13">
        <f t="shared" si="7"/>
        <v>1936.5999999999985</v>
      </c>
      <c r="J476" s="156">
        <f t="shared" si="10"/>
        <v>-10367.850000000006</v>
      </c>
      <c r="K476" s="11"/>
    </row>
    <row r="477" spans="1:11" ht="15.75" x14ac:dyDescent="0.25">
      <c r="A477" s="5"/>
      <c r="B477" s="115"/>
      <c r="D477" s="44"/>
      <c r="E477" s="60"/>
      <c r="F477" s="18"/>
      <c r="G477" s="11"/>
      <c r="H477" s="11"/>
      <c r="I477" s="13">
        <f t="shared" si="7"/>
        <v>0</v>
      </c>
      <c r="J477" s="152">
        <f t="shared" si="10"/>
        <v>-10367.850000000006</v>
      </c>
      <c r="K477" s="11"/>
    </row>
    <row r="478" spans="1:11" ht="26.25" x14ac:dyDescent="0.25">
      <c r="A478" s="5">
        <v>42690</v>
      </c>
      <c r="B478" s="124" t="s">
        <v>1219</v>
      </c>
      <c r="D478" s="44" t="s">
        <v>1220</v>
      </c>
      <c r="E478" s="60">
        <v>839600</v>
      </c>
      <c r="F478" s="18">
        <v>1312488</v>
      </c>
      <c r="G478" s="11">
        <v>33011.370000000003</v>
      </c>
      <c r="H478" s="11">
        <v>40000</v>
      </c>
      <c r="I478" s="13">
        <f t="shared" si="7"/>
        <v>6988.6299999999974</v>
      </c>
      <c r="J478" s="152">
        <f t="shared" si="10"/>
        <v>-3379.2200000000084</v>
      </c>
      <c r="K478" s="11"/>
    </row>
    <row r="479" spans="1:11" ht="15.75" x14ac:dyDescent="0.25">
      <c r="A479" s="5"/>
      <c r="B479" s="115"/>
      <c r="D479" s="44"/>
      <c r="E479" s="60"/>
      <c r="F479" s="18"/>
      <c r="G479" s="11"/>
      <c r="H479" s="11"/>
      <c r="I479" s="13">
        <f t="shared" si="7"/>
        <v>0</v>
      </c>
      <c r="J479" s="152">
        <f t="shared" si="10"/>
        <v>-3379.2200000000084</v>
      </c>
      <c r="K479" s="11"/>
    </row>
    <row r="480" spans="1:11" ht="26.25" x14ac:dyDescent="0.25">
      <c r="A480" s="5">
        <v>42691</v>
      </c>
      <c r="B480" s="124" t="s">
        <v>1221</v>
      </c>
      <c r="D480" s="44" t="s">
        <v>1223</v>
      </c>
      <c r="E480" s="60">
        <v>839600</v>
      </c>
      <c r="F480" s="18">
        <v>1313664</v>
      </c>
      <c r="G480" s="11">
        <v>33314.93</v>
      </c>
      <c r="H480" s="11">
        <v>40000</v>
      </c>
      <c r="I480" s="13">
        <f t="shared" si="7"/>
        <v>6685.07</v>
      </c>
      <c r="J480" s="152">
        <f t="shared" si="10"/>
        <v>3305.8499999999913</v>
      </c>
      <c r="K480" s="11"/>
    </row>
    <row r="481" spans="1:11" ht="15.75" x14ac:dyDescent="0.25">
      <c r="A481" s="5"/>
      <c r="B481" s="115"/>
      <c r="D481" s="44"/>
      <c r="E481" s="60"/>
      <c r="F481" s="18"/>
      <c r="G481" s="11"/>
      <c r="H481" s="11"/>
      <c r="I481" s="13">
        <f t="shared" si="7"/>
        <v>0</v>
      </c>
      <c r="J481" s="152">
        <f t="shared" si="10"/>
        <v>3305.8499999999913</v>
      </c>
      <c r="K481" s="11"/>
    </row>
    <row r="482" spans="1:11" ht="26.25" x14ac:dyDescent="0.25">
      <c r="A482" s="5">
        <v>42691</v>
      </c>
      <c r="B482" s="124" t="s">
        <v>1222</v>
      </c>
      <c r="D482" s="44" t="s">
        <v>1224</v>
      </c>
      <c r="E482" s="60">
        <v>724115</v>
      </c>
      <c r="F482" s="18">
        <v>1313579</v>
      </c>
      <c r="G482" s="11">
        <v>33111.589999999997</v>
      </c>
      <c r="H482" s="11">
        <v>35000</v>
      </c>
      <c r="I482" s="13">
        <f t="shared" si="7"/>
        <v>1888.4100000000035</v>
      </c>
      <c r="J482" s="152">
        <f t="shared" si="10"/>
        <v>5194.2599999999948</v>
      </c>
      <c r="K482" s="11"/>
    </row>
    <row r="483" spans="1:11" ht="15.75" x14ac:dyDescent="0.25">
      <c r="A483" s="5"/>
      <c r="B483" s="115" t="s">
        <v>1216</v>
      </c>
      <c r="D483" s="44"/>
      <c r="E483" s="60"/>
      <c r="F483" s="18"/>
      <c r="G483" s="11"/>
      <c r="H483" s="11"/>
      <c r="I483" s="13">
        <f t="shared" si="7"/>
        <v>0</v>
      </c>
      <c r="J483" s="152">
        <f t="shared" si="10"/>
        <v>5194.2599999999948</v>
      </c>
      <c r="K483" s="11"/>
    </row>
    <row r="484" spans="1:11" ht="26.25" x14ac:dyDescent="0.25">
      <c r="A484" s="5">
        <v>42692</v>
      </c>
      <c r="B484" s="124" t="s">
        <v>1225</v>
      </c>
      <c r="D484" s="44" t="s">
        <v>1226</v>
      </c>
      <c r="E484" s="60">
        <v>724115</v>
      </c>
      <c r="F484" s="18">
        <v>1313665</v>
      </c>
      <c r="G484" s="11">
        <v>33687.07</v>
      </c>
      <c r="H484" s="11">
        <v>35000</v>
      </c>
      <c r="I484" s="13">
        <f t="shared" si="7"/>
        <v>1312.9300000000003</v>
      </c>
      <c r="J484" s="156">
        <f t="shared" si="10"/>
        <v>6507.1899999999951</v>
      </c>
      <c r="K484" s="11"/>
    </row>
    <row r="485" spans="1:11" ht="15.75" x14ac:dyDescent="0.25">
      <c r="A485" s="5"/>
      <c r="B485" s="115"/>
      <c r="D485" s="44"/>
      <c r="E485" s="60"/>
      <c r="F485" s="18"/>
      <c r="G485" s="11"/>
      <c r="H485" s="11"/>
      <c r="I485" s="13">
        <f t="shared" si="7"/>
        <v>0</v>
      </c>
      <c r="J485" s="152">
        <f t="shared" si="10"/>
        <v>6507.1899999999951</v>
      </c>
      <c r="K485" s="11"/>
    </row>
    <row r="486" spans="1:11" ht="26.25" x14ac:dyDescent="0.25">
      <c r="A486" s="5">
        <v>42696</v>
      </c>
      <c r="B486" s="124" t="s">
        <v>1228</v>
      </c>
      <c r="D486" s="44" t="s">
        <v>1227</v>
      </c>
      <c r="E486" s="60">
        <v>721360</v>
      </c>
      <c r="F486" s="18">
        <v>1314491</v>
      </c>
      <c r="G486" s="11">
        <v>35015.919999999998</v>
      </c>
      <c r="H486" s="11">
        <v>35500</v>
      </c>
      <c r="I486" s="13">
        <f t="shared" si="7"/>
        <v>484.08000000000175</v>
      </c>
      <c r="J486" s="156">
        <f t="shared" si="10"/>
        <v>6991.2699999999968</v>
      </c>
      <c r="K486" s="11"/>
    </row>
    <row r="487" spans="1:11" ht="15.75" x14ac:dyDescent="0.25">
      <c r="A487" s="5"/>
      <c r="B487" s="115"/>
      <c r="D487" s="44"/>
      <c r="E487" s="60"/>
      <c r="F487" s="18"/>
      <c r="G487" s="11"/>
      <c r="H487" s="11"/>
      <c r="I487" s="13">
        <f t="shared" si="7"/>
        <v>0</v>
      </c>
      <c r="J487" s="152">
        <f t="shared" si="10"/>
        <v>6991.2699999999968</v>
      </c>
      <c r="K487" s="11"/>
    </row>
    <row r="488" spans="1:11" ht="26.25" x14ac:dyDescent="0.25">
      <c r="A488" s="5">
        <v>42696</v>
      </c>
      <c r="B488" s="124" t="s">
        <v>1229</v>
      </c>
      <c r="D488" s="118" t="s">
        <v>1230</v>
      </c>
      <c r="E488" s="60">
        <v>1076960</v>
      </c>
      <c r="F488" s="18">
        <v>1315546</v>
      </c>
      <c r="G488" s="11">
        <v>53159.38</v>
      </c>
      <c r="H488" s="11">
        <v>53000</v>
      </c>
      <c r="I488" s="13">
        <f t="shared" si="7"/>
        <v>-159.37999999999738</v>
      </c>
      <c r="J488" s="156">
        <f t="shared" si="10"/>
        <v>6831.8899999999994</v>
      </c>
      <c r="K488" s="11"/>
    </row>
    <row r="489" spans="1:11" ht="15.75" x14ac:dyDescent="0.25">
      <c r="A489" s="5"/>
      <c r="B489" s="115"/>
      <c r="D489" s="44"/>
      <c r="E489" s="60"/>
      <c r="F489" s="18"/>
      <c r="G489" s="11"/>
      <c r="H489" s="11"/>
      <c r="I489" s="13">
        <f t="shared" si="7"/>
        <v>0</v>
      </c>
      <c r="J489" s="152">
        <f t="shared" si="10"/>
        <v>6831.8899999999994</v>
      </c>
      <c r="K489" s="11"/>
    </row>
    <row r="490" spans="1:11" ht="18.75" x14ac:dyDescent="0.3">
      <c r="A490" s="5">
        <v>42711</v>
      </c>
      <c r="B490" s="164" t="s">
        <v>1303</v>
      </c>
      <c r="C490"/>
      <c r="D490" s="44" t="s">
        <v>1304</v>
      </c>
      <c r="F490" s="18"/>
      <c r="G490" s="11"/>
      <c r="H490" s="11">
        <v>3351.6</v>
      </c>
      <c r="I490" s="13">
        <f t="shared" ref="I490:I491" si="11">H490-G490</f>
        <v>3351.6</v>
      </c>
      <c r="J490" s="152">
        <f t="shared" si="10"/>
        <v>10183.49</v>
      </c>
      <c r="K490" s="11"/>
    </row>
    <row r="491" spans="1:11" ht="15.75" x14ac:dyDescent="0.25">
      <c r="A491" s="5"/>
      <c r="B491" s="115"/>
      <c r="D491" s="44"/>
      <c r="E491" s="60"/>
      <c r="F491" s="18"/>
      <c r="G491" s="11"/>
      <c r="H491" s="11"/>
      <c r="I491" s="13">
        <f t="shared" si="11"/>
        <v>0</v>
      </c>
      <c r="J491" s="152">
        <f t="shared" si="10"/>
        <v>10183.49</v>
      </c>
      <c r="K491" s="11"/>
    </row>
    <row r="492" spans="1:11" ht="26.25" x14ac:dyDescent="0.25">
      <c r="A492" s="5">
        <v>42697</v>
      </c>
      <c r="B492" s="124" t="s">
        <v>1231</v>
      </c>
      <c r="D492" s="44" t="s">
        <v>1232</v>
      </c>
      <c r="E492" s="60">
        <v>719194.5</v>
      </c>
      <c r="F492" s="18">
        <v>1315253</v>
      </c>
      <c r="G492" s="11">
        <v>34361.85</v>
      </c>
      <c r="H492" s="11">
        <v>35500</v>
      </c>
      <c r="I492" s="13">
        <f t="shared" si="7"/>
        <v>1138.1500000000015</v>
      </c>
      <c r="J492" s="156">
        <f t="shared" si="10"/>
        <v>11321.640000000001</v>
      </c>
      <c r="K492" s="11"/>
    </row>
    <row r="493" spans="1:11" ht="15.75" x14ac:dyDescent="0.25">
      <c r="A493" s="5"/>
      <c r="B493" s="115"/>
      <c r="D493" s="44"/>
      <c r="E493" s="60"/>
      <c r="F493" s="18"/>
      <c r="G493" s="11"/>
      <c r="H493" s="11"/>
      <c r="I493" s="13">
        <f t="shared" si="7"/>
        <v>0</v>
      </c>
      <c r="J493" s="152">
        <f t="shared" si="10"/>
        <v>11321.640000000001</v>
      </c>
      <c r="K493" s="11"/>
    </row>
    <row r="494" spans="1:11" ht="26.25" x14ac:dyDescent="0.25">
      <c r="A494" s="5">
        <v>42697</v>
      </c>
      <c r="B494" s="124" t="s">
        <v>1233</v>
      </c>
      <c r="D494" s="44" t="s">
        <v>1234</v>
      </c>
      <c r="E494" s="60">
        <v>719194.5</v>
      </c>
      <c r="F494" s="18">
        <v>1314492</v>
      </c>
      <c r="G494" s="11">
        <v>35206.559999999998</v>
      </c>
      <c r="H494" s="11">
        <v>35500</v>
      </c>
      <c r="I494" s="13">
        <f t="shared" si="7"/>
        <v>293.44000000000233</v>
      </c>
      <c r="J494" s="152">
        <f t="shared" si="10"/>
        <v>11615.080000000004</v>
      </c>
      <c r="K494" s="11"/>
    </row>
    <row r="495" spans="1:11" ht="15.75" x14ac:dyDescent="0.25">
      <c r="A495" s="5"/>
      <c r="B495" s="115"/>
      <c r="D495" s="44"/>
      <c r="E495" s="60"/>
      <c r="F495" s="18"/>
      <c r="G495" s="11"/>
      <c r="H495" s="11"/>
      <c r="I495" s="13">
        <f t="shared" si="7"/>
        <v>0</v>
      </c>
      <c r="J495" s="152">
        <f t="shared" si="10"/>
        <v>11615.080000000004</v>
      </c>
      <c r="K495" s="11"/>
    </row>
    <row r="496" spans="1:11" ht="26.25" x14ac:dyDescent="0.25">
      <c r="A496" s="5">
        <v>42698</v>
      </c>
      <c r="B496" s="124" t="s">
        <v>1236</v>
      </c>
      <c r="D496" s="44" t="s">
        <v>1235</v>
      </c>
      <c r="E496" s="60">
        <v>717850</v>
      </c>
      <c r="F496" s="18">
        <v>1315404</v>
      </c>
      <c r="G496" s="11">
        <v>34519.980000000003</v>
      </c>
      <c r="H496" s="11">
        <v>35000</v>
      </c>
      <c r="I496" s="13">
        <f t="shared" si="7"/>
        <v>480.0199999999968</v>
      </c>
      <c r="J496" s="156">
        <f t="shared" si="10"/>
        <v>12095.1</v>
      </c>
      <c r="K496" s="11"/>
    </row>
    <row r="497" spans="1:11" ht="15.75" x14ac:dyDescent="0.25">
      <c r="A497" s="5"/>
      <c r="B497" s="115"/>
      <c r="D497" s="44"/>
      <c r="E497" s="60"/>
      <c r="F497" s="18"/>
      <c r="G497" s="11"/>
      <c r="H497" s="11"/>
      <c r="I497" s="13">
        <f t="shared" si="7"/>
        <v>0</v>
      </c>
      <c r="J497" s="152">
        <f t="shared" si="10"/>
        <v>12095.1</v>
      </c>
      <c r="K497" s="11"/>
    </row>
    <row r="498" spans="1:11" ht="26.25" x14ac:dyDescent="0.25">
      <c r="A498" s="5">
        <v>42698</v>
      </c>
      <c r="B498" s="124" t="s">
        <v>1237</v>
      </c>
      <c r="D498" s="44" t="s">
        <v>1238</v>
      </c>
      <c r="E498" s="60">
        <v>717850</v>
      </c>
      <c r="F498" s="18">
        <v>1315405</v>
      </c>
      <c r="G498" s="11">
        <v>34281.22</v>
      </c>
      <c r="H498" s="11">
        <v>35000</v>
      </c>
      <c r="I498" s="13">
        <f t="shared" si="7"/>
        <v>718.77999999999884</v>
      </c>
      <c r="J498" s="152">
        <f t="shared" si="10"/>
        <v>12813.88</v>
      </c>
      <c r="K498" s="11"/>
    </row>
    <row r="499" spans="1:11" ht="15.75" x14ac:dyDescent="0.25">
      <c r="A499" s="5"/>
      <c r="B499" s="115"/>
      <c r="D499" s="44"/>
      <c r="E499" s="60"/>
      <c r="F499" s="18"/>
      <c r="G499" s="11"/>
      <c r="H499" s="11"/>
      <c r="I499" s="13">
        <f t="shared" si="7"/>
        <v>0</v>
      </c>
      <c r="J499" s="152">
        <f t="shared" si="10"/>
        <v>12813.88</v>
      </c>
      <c r="K499" s="11"/>
    </row>
    <row r="500" spans="1:11" ht="26.25" x14ac:dyDescent="0.25">
      <c r="A500" s="5">
        <v>42702</v>
      </c>
      <c r="B500" s="124" t="s">
        <v>1239</v>
      </c>
      <c r="D500" s="44" t="s">
        <v>1240</v>
      </c>
      <c r="E500" s="60">
        <v>664800</v>
      </c>
      <c r="F500" s="18">
        <v>1316379</v>
      </c>
      <c r="G500" s="11">
        <v>35079.589999999997</v>
      </c>
      <c r="H500" s="11">
        <v>32000</v>
      </c>
      <c r="I500" s="13">
        <f t="shared" si="7"/>
        <v>-3079.5899999999965</v>
      </c>
      <c r="J500" s="156">
        <f t="shared" si="10"/>
        <v>9734.2900000000027</v>
      </c>
      <c r="K500" s="11"/>
    </row>
    <row r="501" spans="1:11" ht="15.75" x14ac:dyDescent="0.25">
      <c r="A501" s="5"/>
      <c r="B501" s="115"/>
      <c r="D501" s="44"/>
      <c r="E501" s="60"/>
      <c r="F501" s="18"/>
      <c r="G501" s="11"/>
      <c r="H501" s="11"/>
      <c r="I501" s="13">
        <f t="shared" si="7"/>
        <v>0</v>
      </c>
      <c r="J501" s="152">
        <f t="shared" si="10"/>
        <v>9734.2900000000027</v>
      </c>
      <c r="K501" s="11"/>
    </row>
    <row r="502" spans="1:11" ht="26.25" x14ac:dyDescent="0.25">
      <c r="A502" s="5">
        <v>42704</v>
      </c>
      <c r="B502" s="124" t="s">
        <v>1241</v>
      </c>
      <c r="D502" s="44" t="s">
        <v>1242</v>
      </c>
      <c r="E502" s="60">
        <v>658572</v>
      </c>
      <c r="F502" s="18">
        <v>1316380</v>
      </c>
      <c r="G502" s="11">
        <v>30151.599999999999</v>
      </c>
      <c r="H502" s="11">
        <v>32000</v>
      </c>
      <c r="I502" s="13">
        <f t="shared" si="7"/>
        <v>1848.4000000000015</v>
      </c>
      <c r="J502" s="156">
        <f t="shared" si="10"/>
        <v>11582.690000000004</v>
      </c>
      <c r="K502" s="11"/>
    </row>
    <row r="503" spans="1:11" ht="15.75" x14ac:dyDescent="0.25">
      <c r="A503" s="5"/>
      <c r="B503" s="115"/>
      <c r="D503" s="44"/>
      <c r="E503" s="60"/>
      <c r="F503" s="18"/>
      <c r="G503" s="11"/>
      <c r="H503" s="11"/>
      <c r="I503" s="13">
        <f t="shared" si="7"/>
        <v>0</v>
      </c>
      <c r="J503" s="152">
        <f t="shared" si="10"/>
        <v>11582.690000000004</v>
      </c>
      <c r="K503" s="11"/>
    </row>
    <row r="504" spans="1:11" ht="26.25" x14ac:dyDescent="0.25">
      <c r="A504" s="5">
        <v>42705</v>
      </c>
      <c r="B504" s="125" t="s">
        <v>1243</v>
      </c>
      <c r="D504" s="44" t="s">
        <v>1244</v>
      </c>
      <c r="E504" s="60">
        <v>702678</v>
      </c>
      <c r="F504" s="18">
        <v>1317737</v>
      </c>
      <c r="G504" s="11">
        <v>33882.019999999997</v>
      </c>
      <c r="H504" s="11">
        <v>34000</v>
      </c>
      <c r="I504" s="13">
        <f t="shared" si="7"/>
        <v>117.9800000000032</v>
      </c>
      <c r="J504" s="156">
        <f t="shared" si="10"/>
        <v>11700.670000000007</v>
      </c>
      <c r="K504" s="11"/>
    </row>
    <row r="505" spans="1:11" ht="15.75" x14ac:dyDescent="0.25">
      <c r="A505" s="5"/>
      <c r="B505" s="115"/>
      <c r="D505" s="44"/>
      <c r="E505" s="60"/>
      <c r="F505" s="18"/>
      <c r="G505" s="11"/>
      <c r="H505" s="11"/>
      <c r="I505" s="13">
        <f t="shared" si="7"/>
        <v>0</v>
      </c>
      <c r="J505" s="152">
        <f t="shared" si="10"/>
        <v>11700.670000000007</v>
      </c>
      <c r="K505" s="11"/>
    </row>
    <row r="506" spans="1:11" ht="26.25" x14ac:dyDescent="0.25">
      <c r="A506" s="5">
        <v>42706</v>
      </c>
      <c r="B506" s="125" t="s">
        <v>1245</v>
      </c>
      <c r="D506" s="44" t="s">
        <v>1246</v>
      </c>
      <c r="E506" s="60">
        <v>795102</v>
      </c>
      <c r="F506" s="18">
        <v>1317739</v>
      </c>
      <c r="G506" s="11">
        <v>34877.980000000003</v>
      </c>
      <c r="H506" s="11">
        <v>38500</v>
      </c>
      <c r="I506" s="13">
        <f t="shared" si="7"/>
        <v>3622.0199999999968</v>
      </c>
      <c r="J506" s="156">
        <f t="shared" si="10"/>
        <v>15322.690000000004</v>
      </c>
      <c r="K506" s="11"/>
    </row>
    <row r="507" spans="1:11" ht="15.75" x14ac:dyDescent="0.25">
      <c r="A507" s="5"/>
      <c r="B507" s="115"/>
      <c r="D507" s="44"/>
      <c r="E507" s="60"/>
      <c r="F507" s="18"/>
      <c r="G507" s="11"/>
      <c r="H507" s="11"/>
      <c r="I507" s="13">
        <f t="shared" si="7"/>
        <v>0</v>
      </c>
      <c r="J507" s="152">
        <f t="shared" si="10"/>
        <v>15322.690000000004</v>
      </c>
      <c r="K507" s="11"/>
    </row>
    <row r="508" spans="1:11" ht="26.25" x14ac:dyDescent="0.25">
      <c r="A508" s="5">
        <v>42706</v>
      </c>
      <c r="B508" s="125" t="s">
        <v>1247</v>
      </c>
      <c r="D508" s="44" t="s">
        <v>1248</v>
      </c>
      <c r="E508" s="60">
        <v>795102</v>
      </c>
      <c r="F508" s="18">
        <v>1317738</v>
      </c>
      <c r="G508" s="11">
        <v>34705.47</v>
      </c>
      <c r="H508" s="11">
        <v>38500</v>
      </c>
      <c r="I508" s="13">
        <f t="shared" si="7"/>
        <v>3794.5299999999988</v>
      </c>
      <c r="J508" s="156">
        <f t="shared" si="10"/>
        <v>19117.22</v>
      </c>
      <c r="K508" s="11"/>
    </row>
    <row r="509" spans="1:11" ht="15.75" x14ac:dyDescent="0.25">
      <c r="A509" s="5"/>
      <c r="B509" s="115"/>
      <c r="D509" s="44"/>
      <c r="E509" s="60"/>
      <c r="F509" s="18"/>
      <c r="G509" s="11"/>
      <c r="H509" s="11"/>
      <c r="I509" s="13">
        <f t="shared" si="7"/>
        <v>0</v>
      </c>
      <c r="J509" s="152">
        <f t="shared" si="10"/>
        <v>19117.22</v>
      </c>
      <c r="K509" s="11"/>
    </row>
    <row r="510" spans="1:11" ht="26.25" x14ac:dyDescent="0.25">
      <c r="A510" s="5">
        <v>42709</v>
      </c>
      <c r="B510" s="125" t="s">
        <v>1249</v>
      </c>
      <c r="D510" s="44" t="s">
        <v>1250</v>
      </c>
      <c r="E510" s="60">
        <v>780900</v>
      </c>
      <c r="F510" s="18">
        <v>1318495</v>
      </c>
      <c r="G510" s="11">
        <v>35420.11</v>
      </c>
      <c r="H510" s="11">
        <v>38000</v>
      </c>
      <c r="I510" s="13">
        <f t="shared" si="7"/>
        <v>2579.8899999999994</v>
      </c>
      <c r="J510" s="156">
        <f t="shared" si="10"/>
        <v>21697.11</v>
      </c>
      <c r="K510" s="11"/>
    </row>
    <row r="511" spans="1:11" ht="15.75" x14ac:dyDescent="0.25">
      <c r="A511" s="5"/>
      <c r="B511" s="115"/>
      <c r="D511" s="44"/>
      <c r="E511" s="60"/>
      <c r="F511" s="18"/>
      <c r="G511" s="11"/>
      <c r="H511" s="11"/>
      <c r="I511" s="13">
        <f t="shared" si="7"/>
        <v>0</v>
      </c>
      <c r="J511" s="152">
        <f t="shared" si="10"/>
        <v>21697.11</v>
      </c>
      <c r="K511" s="11"/>
    </row>
    <row r="512" spans="1:11" ht="26.25" x14ac:dyDescent="0.25">
      <c r="A512" s="5">
        <v>42709</v>
      </c>
      <c r="B512" s="125" t="s">
        <v>1251</v>
      </c>
      <c r="D512" s="44" t="s">
        <v>1252</v>
      </c>
      <c r="E512" s="60">
        <v>780900</v>
      </c>
      <c r="F512" s="18">
        <v>1317968</v>
      </c>
      <c r="G512" s="11">
        <v>34653.730000000003</v>
      </c>
      <c r="H512" s="11">
        <v>38000</v>
      </c>
      <c r="I512" s="13">
        <f t="shared" si="7"/>
        <v>3346.2699999999968</v>
      </c>
      <c r="J512" s="156">
        <f t="shared" si="10"/>
        <v>25043.379999999997</v>
      </c>
      <c r="K512" s="11"/>
    </row>
    <row r="513" spans="1:11" ht="15.75" x14ac:dyDescent="0.25">
      <c r="A513" s="5"/>
      <c r="B513" s="115"/>
      <c r="D513" s="44"/>
      <c r="E513" s="60"/>
      <c r="F513" s="18"/>
      <c r="G513" s="11"/>
      <c r="H513" s="11"/>
      <c r="I513" s="13">
        <f t="shared" si="7"/>
        <v>0</v>
      </c>
      <c r="J513" s="152">
        <f t="shared" si="10"/>
        <v>25043.379999999997</v>
      </c>
      <c r="K513" s="11"/>
    </row>
    <row r="514" spans="1:11" ht="26.25" x14ac:dyDescent="0.25">
      <c r="A514" s="5">
        <v>42712</v>
      </c>
      <c r="B514" s="125" t="s">
        <v>1253</v>
      </c>
      <c r="D514" s="44" t="s">
        <v>1254</v>
      </c>
      <c r="E514" s="60">
        <v>716100</v>
      </c>
      <c r="F514" s="18">
        <v>1319988</v>
      </c>
      <c r="G514" s="11">
        <v>36308.089999999997</v>
      </c>
      <c r="H514" s="11">
        <v>35000</v>
      </c>
      <c r="I514" s="13">
        <f t="shared" si="7"/>
        <v>-1308.0899999999965</v>
      </c>
      <c r="J514" s="156">
        <f t="shared" si="10"/>
        <v>23735.29</v>
      </c>
      <c r="K514" s="11"/>
    </row>
    <row r="515" spans="1:11" ht="15.75" x14ac:dyDescent="0.25">
      <c r="A515" s="5"/>
      <c r="B515" s="115"/>
      <c r="D515" s="44"/>
      <c r="E515" s="60"/>
      <c r="F515" s="18"/>
      <c r="G515" s="11"/>
      <c r="H515" s="11"/>
      <c r="I515" s="13">
        <f t="shared" si="7"/>
        <v>0</v>
      </c>
      <c r="J515" s="152">
        <f t="shared" si="10"/>
        <v>23735.29</v>
      </c>
      <c r="K515" s="11"/>
    </row>
    <row r="516" spans="1:11" ht="26.25" x14ac:dyDescent="0.25">
      <c r="A516" s="5">
        <v>42712</v>
      </c>
      <c r="B516" s="125" t="s">
        <v>1255</v>
      </c>
      <c r="D516" s="44" t="s">
        <v>1256</v>
      </c>
      <c r="E516" s="60">
        <v>716100</v>
      </c>
      <c r="F516" s="18">
        <v>1319989</v>
      </c>
      <c r="G516" s="11">
        <v>36104.61</v>
      </c>
      <c r="H516" s="11">
        <v>35000</v>
      </c>
      <c r="I516" s="13">
        <f t="shared" si="7"/>
        <v>-1104.6100000000006</v>
      </c>
      <c r="J516" s="156">
        <f t="shared" si="10"/>
        <v>22630.68</v>
      </c>
      <c r="K516" s="11"/>
    </row>
    <row r="517" spans="1:11" ht="15.75" x14ac:dyDescent="0.25">
      <c r="A517" s="5"/>
      <c r="B517" s="115"/>
      <c r="D517" s="44"/>
      <c r="E517" s="60"/>
      <c r="F517" s="18"/>
      <c r="G517" s="11"/>
      <c r="H517" s="11"/>
      <c r="I517" s="13">
        <f t="shared" si="7"/>
        <v>0</v>
      </c>
      <c r="J517" s="152">
        <f t="shared" si="10"/>
        <v>22630.68</v>
      </c>
      <c r="K517" s="11"/>
    </row>
    <row r="518" spans="1:11" ht="26.25" x14ac:dyDescent="0.25">
      <c r="A518" s="5">
        <v>42713</v>
      </c>
      <c r="B518" s="125" t="s">
        <v>1259</v>
      </c>
      <c r="D518" s="44" t="s">
        <v>1260</v>
      </c>
      <c r="E518" s="60">
        <v>734040</v>
      </c>
      <c r="F518" s="18">
        <v>1320840</v>
      </c>
      <c r="G518" s="11">
        <v>34479.620000000003</v>
      </c>
      <c r="H518" s="11">
        <v>36000</v>
      </c>
      <c r="I518" s="13">
        <f t="shared" si="7"/>
        <v>1520.3799999999974</v>
      </c>
      <c r="J518" s="156">
        <f t="shared" si="10"/>
        <v>24151.059999999998</v>
      </c>
      <c r="K518" s="11"/>
    </row>
    <row r="519" spans="1:11" ht="15.75" x14ac:dyDescent="0.25">
      <c r="A519" s="5"/>
      <c r="B519" s="115"/>
      <c r="D519" s="44"/>
      <c r="E519" s="60"/>
      <c r="F519" s="18"/>
      <c r="G519" s="11"/>
      <c r="H519" s="11"/>
      <c r="I519" s="13">
        <f t="shared" ref="I519" si="12">H519-G519</f>
        <v>0</v>
      </c>
      <c r="J519" s="152">
        <f t="shared" si="10"/>
        <v>24151.059999999998</v>
      </c>
      <c r="K519" s="11"/>
    </row>
    <row r="520" spans="1:11" ht="26.25" x14ac:dyDescent="0.25">
      <c r="A520" s="5">
        <v>42713</v>
      </c>
      <c r="B520" s="125" t="s">
        <v>1257</v>
      </c>
      <c r="D520" s="44" t="s">
        <v>1258</v>
      </c>
      <c r="E520" s="60">
        <v>734040</v>
      </c>
      <c r="F520" s="18">
        <v>1320064</v>
      </c>
      <c r="G520" s="11">
        <v>35555.08</v>
      </c>
      <c r="H520" s="11">
        <v>36000</v>
      </c>
      <c r="I520" s="13">
        <f t="shared" ref="I520:I541" si="13">H520-G520</f>
        <v>444.91999999999825</v>
      </c>
      <c r="J520" s="156">
        <f t="shared" si="10"/>
        <v>24595.979999999996</v>
      </c>
      <c r="K520" s="11"/>
    </row>
    <row r="521" spans="1:11" ht="15.75" x14ac:dyDescent="0.25">
      <c r="A521" s="5"/>
      <c r="B521" s="115"/>
      <c r="D521" s="44"/>
      <c r="E521" s="60"/>
      <c r="F521" s="18"/>
      <c r="G521" s="11"/>
      <c r="H521" s="11"/>
      <c r="I521" s="13">
        <f t="shared" si="13"/>
        <v>0</v>
      </c>
      <c r="J521" s="152">
        <f t="shared" si="10"/>
        <v>24595.979999999996</v>
      </c>
      <c r="K521" s="11"/>
    </row>
    <row r="522" spans="1:11" ht="26.25" x14ac:dyDescent="0.25">
      <c r="A522" s="5">
        <v>42717</v>
      </c>
      <c r="B522" s="125" t="s">
        <v>1265</v>
      </c>
      <c r="D522" s="44" t="s">
        <v>1266</v>
      </c>
      <c r="E522" s="60">
        <v>650880</v>
      </c>
      <c r="F522" s="18">
        <v>1320065</v>
      </c>
      <c r="G522" s="11">
        <v>34693.089999999997</v>
      </c>
      <c r="H522" s="11">
        <v>32000</v>
      </c>
      <c r="I522" s="13">
        <f t="shared" si="13"/>
        <v>-2693.0899999999965</v>
      </c>
      <c r="J522" s="156">
        <f t="shared" ref="J522:J546" si="14">J521+I522</f>
        <v>21902.89</v>
      </c>
      <c r="K522" s="11"/>
    </row>
    <row r="523" spans="1:11" ht="15.75" x14ac:dyDescent="0.25">
      <c r="A523" s="5"/>
      <c r="B523" s="115"/>
      <c r="D523" s="44"/>
      <c r="E523" s="60"/>
      <c r="F523" s="18"/>
      <c r="G523" s="11"/>
      <c r="H523" s="11"/>
      <c r="I523" s="13">
        <f t="shared" si="13"/>
        <v>0</v>
      </c>
      <c r="J523" s="152">
        <f t="shared" si="14"/>
        <v>21902.89</v>
      </c>
      <c r="K523" s="11"/>
    </row>
    <row r="524" spans="1:11" ht="26.25" x14ac:dyDescent="0.25">
      <c r="A524" s="5">
        <v>42718</v>
      </c>
      <c r="B524" s="125" t="s">
        <v>1269</v>
      </c>
      <c r="D524" s="44" t="s">
        <v>1270</v>
      </c>
      <c r="E524" s="60">
        <v>651520</v>
      </c>
      <c r="F524" s="18">
        <v>1320841</v>
      </c>
      <c r="G524" s="11">
        <v>36477.74</v>
      </c>
      <c r="H524" s="11">
        <v>32000</v>
      </c>
      <c r="I524" s="13">
        <f t="shared" si="13"/>
        <v>-4477.739999999998</v>
      </c>
      <c r="J524" s="156">
        <f t="shared" si="14"/>
        <v>17425.150000000001</v>
      </c>
      <c r="K524" s="11"/>
    </row>
    <row r="525" spans="1:11" ht="15.75" x14ac:dyDescent="0.25">
      <c r="A525" s="5"/>
      <c r="B525" s="115"/>
      <c r="D525" s="44"/>
      <c r="E525" s="60"/>
      <c r="F525" s="18"/>
      <c r="G525" s="11"/>
      <c r="H525" s="11"/>
      <c r="I525" s="13">
        <f t="shared" si="13"/>
        <v>0</v>
      </c>
      <c r="J525" s="152">
        <f t="shared" si="14"/>
        <v>17425.150000000001</v>
      </c>
      <c r="K525" s="11"/>
    </row>
    <row r="526" spans="1:11" ht="26.25" x14ac:dyDescent="0.25">
      <c r="A526" s="5">
        <v>42718</v>
      </c>
      <c r="B526" s="125" t="s">
        <v>1267</v>
      </c>
      <c r="D526" s="44" t="s">
        <v>1268</v>
      </c>
      <c r="E526" s="60">
        <v>651520</v>
      </c>
      <c r="F526" s="18">
        <v>1320842</v>
      </c>
      <c r="G526" s="11">
        <v>35410.44</v>
      </c>
      <c r="H526" s="11">
        <v>32000</v>
      </c>
      <c r="I526" s="13">
        <f t="shared" si="13"/>
        <v>-3410.4400000000023</v>
      </c>
      <c r="J526" s="156">
        <f t="shared" si="14"/>
        <v>14014.71</v>
      </c>
      <c r="K526" s="11"/>
    </row>
    <row r="527" spans="1:11" ht="15.75" x14ac:dyDescent="0.25">
      <c r="A527" s="5"/>
      <c r="B527" s="115"/>
      <c r="D527" s="44"/>
      <c r="E527" s="60"/>
      <c r="F527" s="18"/>
      <c r="G527" s="11"/>
      <c r="H527" s="11"/>
      <c r="I527" s="13">
        <f t="shared" si="13"/>
        <v>0</v>
      </c>
      <c r="J527" s="152">
        <f t="shared" si="14"/>
        <v>14014.71</v>
      </c>
      <c r="K527" s="11"/>
    </row>
    <row r="528" spans="1:11" ht="26.25" x14ac:dyDescent="0.25">
      <c r="A528" s="5">
        <v>42719</v>
      </c>
      <c r="B528" s="125" t="s">
        <v>1271</v>
      </c>
      <c r="D528" s="44" t="s">
        <v>1272</v>
      </c>
      <c r="E528" s="60">
        <v>649536</v>
      </c>
      <c r="F528" s="18">
        <v>1321950</v>
      </c>
      <c r="G528" s="11">
        <v>36522.019999999997</v>
      </c>
      <c r="H528" s="11">
        <v>32000</v>
      </c>
      <c r="I528" s="13">
        <f t="shared" si="13"/>
        <v>-4522.0199999999968</v>
      </c>
      <c r="J528" s="156">
        <f t="shared" si="14"/>
        <v>9492.6900000000023</v>
      </c>
      <c r="K528" s="11"/>
    </row>
    <row r="529" spans="1:11" ht="15.75" x14ac:dyDescent="0.25">
      <c r="A529" s="5"/>
      <c r="B529" s="115"/>
      <c r="D529" s="44"/>
      <c r="E529" s="60"/>
      <c r="F529" s="18"/>
      <c r="G529" s="11"/>
      <c r="H529" s="11"/>
      <c r="I529" s="13">
        <f t="shared" si="13"/>
        <v>0</v>
      </c>
      <c r="J529" s="152">
        <f t="shared" si="14"/>
        <v>9492.6900000000023</v>
      </c>
      <c r="K529" s="11"/>
    </row>
    <row r="530" spans="1:11" ht="26.25" x14ac:dyDescent="0.25">
      <c r="A530" s="5">
        <v>42720</v>
      </c>
      <c r="B530" s="125" t="s">
        <v>1263</v>
      </c>
      <c r="D530" s="44" t="s">
        <v>1264</v>
      </c>
      <c r="E530" s="60">
        <v>690200</v>
      </c>
      <c r="F530" s="18">
        <v>1322202</v>
      </c>
      <c r="G530" s="11">
        <v>35630.199999999997</v>
      </c>
      <c r="H530" s="11">
        <v>34000</v>
      </c>
      <c r="I530" s="13">
        <f t="shared" si="13"/>
        <v>-1630.1999999999971</v>
      </c>
      <c r="J530" s="156">
        <f t="shared" si="14"/>
        <v>7862.4900000000052</v>
      </c>
      <c r="K530" s="11"/>
    </row>
    <row r="531" spans="1:11" ht="15.75" x14ac:dyDescent="0.25">
      <c r="A531" s="5"/>
      <c r="B531" s="115"/>
      <c r="D531" s="44"/>
      <c r="E531" s="60"/>
      <c r="F531" s="18"/>
      <c r="G531" s="11"/>
      <c r="H531" s="11"/>
      <c r="I531" s="13">
        <f t="shared" si="13"/>
        <v>0</v>
      </c>
      <c r="J531" s="152">
        <f t="shared" si="14"/>
        <v>7862.4900000000052</v>
      </c>
      <c r="K531" s="11"/>
    </row>
    <row r="532" spans="1:11" ht="26.25" x14ac:dyDescent="0.25">
      <c r="A532" s="5">
        <v>42720</v>
      </c>
      <c r="B532" s="125" t="s">
        <v>1261</v>
      </c>
      <c r="D532" s="44" t="s">
        <v>1262</v>
      </c>
      <c r="E532" s="60">
        <v>690200</v>
      </c>
      <c r="F532" s="18">
        <v>1321951</v>
      </c>
      <c r="G532" s="11">
        <v>35549.519999999997</v>
      </c>
      <c r="H532" s="11">
        <v>34000</v>
      </c>
      <c r="I532" s="13">
        <f t="shared" si="13"/>
        <v>-1549.5199999999968</v>
      </c>
      <c r="J532" s="156">
        <f t="shared" si="14"/>
        <v>6312.9700000000084</v>
      </c>
      <c r="K532" s="11"/>
    </row>
    <row r="533" spans="1:11" ht="15.75" x14ac:dyDescent="0.25">
      <c r="A533" s="5"/>
      <c r="B533" s="115"/>
      <c r="D533" s="44"/>
      <c r="E533" s="60"/>
      <c r="F533" s="18"/>
      <c r="G533" s="11"/>
      <c r="H533" s="11"/>
      <c r="I533" s="13">
        <f t="shared" si="13"/>
        <v>0</v>
      </c>
      <c r="J533" s="152">
        <f t="shared" si="14"/>
        <v>6312.9700000000084</v>
      </c>
      <c r="K533" s="11"/>
    </row>
    <row r="534" spans="1:11" ht="26.25" x14ac:dyDescent="0.25">
      <c r="A534" s="5">
        <v>42719</v>
      </c>
      <c r="B534" s="125" t="s">
        <v>1273</v>
      </c>
      <c r="C534" s="108"/>
      <c r="D534" s="53" t="s">
        <v>1274</v>
      </c>
      <c r="E534" s="61">
        <v>649536</v>
      </c>
      <c r="F534" s="47">
        <v>1322833</v>
      </c>
      <c r="G534" s="48">
        <v>32705.16</v>
      </c>
      <c r="H534" s="48">
        <v>32000</v>
      </c>
      <c r="I534" s="13">
        <f t="shared" si="13"/>
        <v>-705.15999999999985</v>
      </c>
      <c r="J534" s="156">
        <f t="shared" si="14"/>
        <v>5607.8100000000086</v>
      </c>
      <c r="K534" s="48"/>
    </row>
    <row r="535" spans="1:11" ht="15.75" x14ac:dyDescent="0.25">
      <c r="A535" s="5"/>
      <c r="B535" s="115"/>
      <c r="D535" s="44"/>
      <c r="E535" s="60"/>
      <c r="F535" s="18"/>
      <c r="G535" s="11"/>
      <c r="H535" s="11"/>
      <c r="I535" s="13">
        <f t="shared" si="13"/>
        <v>0</v>
      </c>
      <c r="J535" s="152">
        <f t="shared" si="14"/>
        <v>5607.8100000000086</v>
      </c>
      <c r="K535" s="11"/>
    </row>
    <row r="536" spans="1:11" ht="26.25" x14ac:dyDescent="0.25">
      <c r="A536" s="5">
        <v>42725</v>
      </c>
      <c r="B536" s="125" t="s">
        <v>1275</v>
      </c>
      <c r="D536" s="44" t="s">
        <v>1276</v>
      </c>
      <c r="E536" s="60">
        <v>738360</v>
      </c>
      <c r="F536" s="18">
        <v>1322831</v>
      </c>
      <c r="G536" s="11">
        <v>32030.81</v>
      </c>
      <c r="H536" s="11">
        <v>36000</v>
      </c>
      <c r="I536" s="13">
        <f t="shared" si="13"/>
        <v>3969.1899999999987</v>
      </c>
      <c r="J536" s="156">
        <f t="shared" si="14"/>
        <v>9577.0000000000073</v>
      </c>
      <c r="K536" s="11"/>
    </row>
    <row r="537" spans="1:11" ht="15.75" x14ac:dyDescent="0.25">
      <c r="A537" s="5"/>
      <c r="B537" s="115"/>
      <c r="D537" s="44"/>
      <c r="E537" s="60"/>
      <c r="F537" s="18"/>
      <c r="G537" s="11"/>
      <c r="H537" s="11"/>
      <c r="I537" s="13">
        <f t="shared" si="13"/>
        <v>0</v>
      </c>
      <c r="J537" s="152">
        <f t="shared" si="14"/>
        <v>9577.0000000000073</v>
      </c>
      <c r="K537" s="11"/>
    </row>
    <row r="538" spans="1:11" ht="26.25" x14ac:dyDescent="0.25">
      <c r="A538" s="5">
        <v>42725</v>
      </c>
      <c r="B538" s="125" t="s">
        <v>1277</v>
      </c>
      <c r="D538" s="44" t="s">
        <v>1278</v>
      </c>
      <c r="E538" s="60">
        <v>738360</v>
      </c>
      <c r="F538" s="18">
        <v>1322832</v>
      </c>
      <c r="G538" s="11">
        <v>32357.759999999998</v>
      </c>
      <c r="H538" s="11">
        <v>36000</v>
      </c>
      <c r="I538" s="13">
        <f t="shared" si="13"/>
        <v>3642.2400000000016</v>
      </c>
      <c r="J538" s="156">
        <f t="shared" si="14"/>
        <v>13219.240000000009</v>
      </c>
      <c r="K538" s="11"/>
    </row>
    <row r="539" spans="1:11" ht="15.75" x14ac:dyDescent="0.25">
      <c r="A539" s="5"/>
      <c r="B539" s="115"/>
      <c r="D539" s="44"/>
      <c r="E539" s="60"/>
      <c r="F539" s="18"/>
      <c r="G539" s="11"/>
      <c r="H539" s="11"/>
      <c r="I539" s="13">
        <f t="shared" si="13"/>
        <v>0</v>
      </c>
      <c r="J539" s="152">
        <f t="shared" si="14"/>
        <v>13219.240000000009</v>
      </c>
      <c r="K539" s="11"/>
    </row>
    <row r="540" spans="1:11" ht="26.25" x14ac:dyDescent="0.25">
      <c r="A540" s="5">
        <v>42726</v>
      </c>
      <c r="B540" s="125" t="s">
        <v>1281</v>
      </c>
      <c r="D540" s="44" t="s">
        <v>1282</v>
      </c>
      <c r="E540" s="60">
        <v>729330</v>
      </c>
      <c r="F540" s="18">
        <v>1322834</v>
      </c>
      <c r="G540" s="11">
        <v>32402.76</v>
      </c>
      <c r="H540" s="11">
        <v>35000</v>
      </c>
      <c r="I540" s="13">
        <f t="shared" si="13"/>
        <v>2597.2400000000016</v>
      </c>
      <c r="J540" s="156">
        <f t="shared" si="14"/>
        <v>15816.48000000001</v>
      </c>
      <c r="K540" s="11"/>
    </row>
    <row r="541" spans="1:11" ht="15.75" x14ac:dyDescent="0.25">
      <c r="A541" s="5"/>
      <c r="B541" s="115"/>
      <c r="D541" s="44"/>
      <c r="E541" s="60"/>
      <c r="F541" s="18"/>
      <c r="G541" s="11"/>
      <c r="H541" s="11"/>
      <c r="I541" s="13">
        <f t="shared" si="13"/>
        <v>0</v>
      </c>
      <c r="J541" s="152">
        <f t="shared" si="14"/>
        <v>15816.48000000001</v>
      </c>
      <c r="K541" s="11"/>
    </row>
    <row r="542" spans="1:11" ht="26.25" x14ac:dyDescent="0.25">
      <c r="A542" s="5">
        <v>42726</v>
      </c>
      <c r="B542" s="125" t="s">
        <v>1279</v>
      </c>
      <c r="D542" s="44" t="s">
        <v>1280</v>
      </c>
      <c r="E542" s="60">
        <v>729330</v>
      </c>
      <c r="F542" s="18">
        <v>1323951</v>
      </c>
      <c r="G542" s="11">
        <v>32362.44</v>
      </c>
      <c r="H542" s="11">
        <v>35000</v>
      </c>
      <c r="I542" s="13">
        <f t="shared" si="7"/>
        <v>2637.5600000000013</v>
      </c>
      <c r="J542" s="156">
        <f t="shared" si="14"/>
        <v>18454.040000000012</v>
      </c>
      <c r="K542" s="11"/>
    </row>
    <row r="543" spans="1:11" ht="15.75" x14ac:dyDescent="0.25">
      <c r="A543" s="5"/>
      <c r="B543" s="115"/>
      <c r="D543" s="44"/>
      <c r="E543" s="60"/>
      <c r="F543" s="18"/>
      <c r="G543" s="11"/>
      <c r="H543" s="11"/>
      <c r="I543" s="13">
        <f t="shared" si="7"/>
        <v>0</v>
      </c>
      <c r="J543" s="152">
        <f t="shared" si="14"/>
        <v>18454.040000000012</v>
      </c>
      <c r="K543" s="11"/>
    </row>
    <row r="544" spans="1:11" ht="26.25" x14ac:dyDescent="0.25">
      <c r="A544" s="5">
        <v>42734</v>
      </c>
      <c r="B544" s="127" t="s">
        <v>1283</v>
      </c>
      <c r="D544" s="44" t="s">
        <v>1284</v>
      </c>
      <c r="E544" s="60">
        <v>206850</v>
      </c>
      <c r="F544" s="18">
        <v>1325778</v>
      </c>
      <c r="G544" s="11">
        <v>30377.919999999998</v>
      </c>
      <c r="H544" s="11">
        <v>10000</v>
      </c>
      <c r="I544" s="13">
        <f t="shared" si="7"/>
        <v>-20377.919999999998</v>
      </c>
      <c r="J544" s="156">
        <f t="shared" si="14"/>
        <v>-1923.8799999999865</v>
      </c>
      <c r="K544" s="11"/>
    </row>
    <row r="545" spans="1:11" ht="15.75" x14ac:dyDescent="0.25">
      <c r="A545" s="5"/>
      <c r="B545" s="115"/>
      <c r="D545" s="44"/>
      <c r="E545" s="60"/>
      <c r="F545" s="18"/>
      <c r="G545" s="11"/>
      <c r="H545" s="11"/>
      <c r="I545" s="13">
        <f t="shared" si="7"/>
        <v>0</v>
      </c>
      <c r="J545" s="152">
        <f t="shared" si="14"/>
        <v>-1923.8799999999865</v>
      </c>
      <c r="K545" s="11"/>
    </row>
    <row r="546" spans="1:11" ht="16.5" thickBot="1" x14ac:dyDescent="0.3">
      <c r="A546" s="5"/>
      <c r="B546" s="115"/>
      <c r="D546" s="44"/>
      <c r="E546" s="60"/>
      <c r="F546" s="18"/>
      <c r="G546" s="11"/>
      <c r="H546" s="11"/>
      <c r="I546" s="13">
        <f t="shared" si="7"/>
        <v>0</v>
      </c>
      <c r="J546" s="153">
        <f t="shared" si="14"/>
        <v>-1923.8799999999865</v>
      </c>
    </row>
    <row r="547" spans="1:11" ht="18.75" x14ac:dyDescent="0.3">
      <c r="A547" s="5"/>
      <c r="B547" s="115"/>
      <c r="D547" s="44"/>
      <c r="E547" s="60"/>
      <c r="F547" s="18"/>
      <c r="G547" s="11"/>
      <c r="H547" s="11"/>
      <c r="I547" s="13">
        <f t="shared" si="7"/>
        <v>0</v>
      </c>
      <c r="K547" s="84" t="s">
        <v>1305</v>
      </c>
    </row>
    <row r="548" spans="1:11" x14ac:dyDescent="0.25">
      <c r="A548" s="5"/>
      <c r="B548" s="115"/>
      <c r="D548" s="44"/>
      <c r="E548" s="60"/>
      <c r="F548" s="18"/>
      <c r="G548" s="11"/>
      <c r="H548" s="11"/>
      <c r="I548" s="13">
        <f t="shared" si="0"/>
        <v>0</v>
      </c>
    </row>
    <row r="549" spans="1:11" ht="15.75" thickBot="1" x14ac:dyDescent="0.3">
      <c r="A549" s="5"/>
      <c r="B549" s="56"/>
      <c r="D549" s="44"/>
      <c r="E549" s="60"/>
      <c r="F549" s="19"/>
      <c r="G549" s="11"/>
      <c r="H549" s="11"/>
      <c r="I549" s="13">
        <f t="shared" si="0"/>
        <v>0</v>
      </c>
    </row>
    <row r="550" spans="1:11" ht="15.75" thickBot="1" x14ac:dyDescent="0.3">
      <c r="A550" s="5"/>
      <c r="D550" s="44"/>
      <c r="E550" s="60"/>
      <c r="F550" s="12"/>
      <c r="G550" s="11"/>
      <c r="H550" s="11"/>
      <c r="I550" s="13">
        <f t="shared" si="0"/>
        <v>0</v>
      </c>
    </row>
    <row r="551" spans="1:11" ht="15" customHeight="1" x14ac:dyDescent="0.25">
      <c r="A551" s="5"/>
      <c r="D551" s="44"/>
      <c r="E551" s="60"/>
      <c r="F551" s="255" t="s">
        <v>638</v>
      </c>
      <c r="G551" s="256"/>
      <c r="H551" s="253">
        <f>SUM(I3:I550)</f>
        <v>-1923.8799999999865</v>
      </c>
      <c r="I551" s="249"/>
    </row>
    <row r="552" spans="1:11" ht="15.75" customHeight="1" thickBot="1" x14ac:dyDescent="0.3">
      <c r="A552" s="5"/>
      <c r="D552" s="44"/>
      <c r="E552" s="60"/>
      <c r="F552" s="257"/>
      <c r="G552" s="258"/>
      <c r="H552" s="254"/>
      <c r="I552" s="251"/>
    </row>
    <row r="553" spans="1:11" x14ac:dyDescent="0.25">
      <c r="A553" s="5"/>
      <c r="D553" s="44"/>
      <c r="E553" s="60"/>
      <c r="F553" s="12"/>
      <c r="G553" s="11"/>
      <c r="H553" s="11"/>
      <c r="I553" s="11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561"/>
  <sheetViews>
    <sheetView topLeftCell="A184" workbookViewId="0">
      <selection activeCell="B192" sqref="B192"/>
    </sheetView>
  </sheetViews>
  <sheetFormatPr baseColWidth="10" defaultRowHeight="15" x14ac:dyDescent="0.25"/>
  <cols>
    <col min="2" max="2" width="66.140625" customWidth="1"/>
    <col min="3" max="3" width="5.7109375" style="109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style="52" customWidth="1"/>
    <col min="11" max="11" width="12.7109375" bestFit="1" customWidth="1"/>
  </cols>
  <sheetData>
    <row r="1" spans="1:10" ht="19.5" thickBot="1" x14ac:dyDescent="0.35">
      <c r="A1" s="5"/>
      <c r="B1" s="186" t="s">
        <v>7</v>
      </c>
      <c r="C1" s="187"/>
      <c r="D1" s="188"/>
      <c r="E1" s="259" t="s">
        <v>1315</v>
      </c>
      <c r="F1" s="259"/>
      <c r="G1" s="259"/>
      <c r="H1" s="259"/>
      <c r="I1" s="11"/>
    </row>
    <row r="2" spans="1:10" ht="32.25" thickBot="1" x14ac:dyDescent="0.3">
      <c r="A2" s="28"/>
      <c r="B2" s="15" t="s">
        <v>0</v>
      </c>
      <c r="C2" s="107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81" t="s">
        <v>1294</v>
      </c>
    </row>
    <row r="3" spans="1:10" ht="20.25" thickTop="1" thickBot="1" x14ac:dyDescent="0.35">
      <c r="A3" s="189">
        <v>42736</v>
      </c>
      <c r="B3" s="99" t="s">
        <v>637</v>
      </c>
      <c r="C3" s="108"/>
      <c r="D3" s="53"/>
      <c r="E3" s="61"/>
      <c r="F3" s="47"/>
      <c r="G3" s="48"/>
      <c r="H3" s="48"/>
      <c r="I3" s="100">
        <v>-1923.88</v>
      </c>
      <c r="J3" s="182">
        <f>I3</f>
        <v>-1923.88</v>
      </c>
    </row>
    <row r="4" spans="1:10" ht="15.75" x14ac:dyDescent="0.25">
      <c r="A4" s="2"/>
      <c r="B4" s="56"/>
      <c r="C4" s="108"/>
      <c r="D4" s="53"/>
      <c r="E4" s="61"/>
      <c r="F4" s="47"/>
      <c r="G4" s="48">
        <v>294.10000000000002</v>
      </c>
      <c r="H4" s="48"/>
      <c r="I4" s="13">
        <f t="shared" ref="I4:I9" si="0">H4-G4</f>
        <v>-294.10000000000002</v>
      </c>
      <c r="J4" s="183">
        <f>J3+I4</f>
        <v>-2217.98</v>
      </c>
    </row>
    <row r="5" spans="1:10" ht="36" customHeight="1" x14ac:dyDescent="0.25">
      <c r="A5" s="2">
        <v>42738</v>
      </c>
      <c r="B5" s="190" t="s">
        <v>1323</v>
      </c>
      <c r="C5" s="108"/>
      <c r="D5" s="53" t="s">
        <v>1316</v>
      </c>
      <c r="E5" s="61">
        <v>723975</v>
      </c>
      <c r="F5" s="47">
        <v>1327059</v>
      </c>
      <c r="G5" s="48">
        <v>29286.47</v>
      </c>
      <c r="H5" s="48">
        <v>35000</v>
      </c>
      <c r="I5" s="13">
        <f t="shared" si="0"/>
        <v>5713.5299999999988</v>
      </c>
      <c r="J5" s="184">
        <f t="shared" ref="J5:J9" si="1">J4+I5</f>
        <v>3495.5499999999988</v>
      </c>
    </row>
    <row r="6" spans="1:10" ht="36" customHeight="1" x14ac:dyDescent="0.25">
      <c r="A6" s="2">
        <v>42739</v>
      </c>
      <c r="B6" s="190" t="s">
        <v>1317</v>
      </c>
      <c r="C6" s="108"/>
      <c r="D6" s="53" t="s">
        <v>1319</v>
      </c>
      <c r="E6" s="61">
        <v>686730</v>
      </c>
      <c r="F6" s="47">
        <v>1326576</v>
      </c>
      <c r="G6" s="48">
        <v>27101.8</v>
      </c>
      <c r="H6" s="48">
        <v>33000</v>
      </c>
      <c r="I6" s="13">
        <f t="shared" si="0"/>
        <v>5898.2000000000007</v>
      </c>
      <c r="J6" s="184">
        <f t="shared" si="1"/>
        <v>9393.75</v>
      </c>
    </row>
    <row r="7" spans="1:10" ht="36" customHeight="1" x14ac:dyDescent="0.25">
      <c r="A7" s="2">
        <v>42739</v>
      </c>
      <c r="B7" s="190" t="s">
        <v>1320</v>
      </c>
      <c r="C7" s="108"/>
      <c r="D7" s="53" t="s">
        <v>1318</v>
      </c>
      <c r="E7" s="61">
        <v>686730</v>
      </c>
      <c r="F7" s="47">
        <v>1326577</v>
      </c>
      <c r="G7" s="48">
        <v>27288.69</v>
      </c>
      <c r="H7" s="48">
        <v>33000</v>
      </c>
      <c r="I7" s="13">
        <f t="shared" si="0"/>
        <v>5711.3100000000013</v>
      </c>
      <c r="J7" s="184">
        <f t="shared" si="1"/>
        <v>15105.060000000001</v>
      </c>
    </row>
    <row r="8" spans="1:10" ht="33.75" customHeight="1" x14ac:dyDescent="0.25">
      <c r="A8" s="2">
        <v>42740</v>
      </c>
      <c r="B8" s="190" t="s">
        <v>1322</v>
      </c>
      <c r="C8" s="108"/>
      <c r="D8" s="53" t="s">
        <v>1321</v>
      </c>
      <c r="E8" s="61">
        <v>425400</v>
      </c>
      <c r="F8" s="47">
        <v>1328016</v>
      </c>
      <c r="G8" s="48">
        <v>25895.23</v>
      </c>
      <c r="H8" s="48">
        <v>20000</v>
      </c>
      <c r="I8" s="13">
        <f t="shared" si="0"/>
        <v>-5895.23</v>
      </c>
      <c r="J8" s="184">
        <f t="shared" si="1"/>
        <v>9209.8300000000017</v>
      </c>
    </row>
    <row r="9" spans="1:10" ht="39.75" customHeight="1" x14ac:dyDescent="0.25">
      <c r="A9" s="2">
        <v>42744</v>
      </c>
      <c r="B9" s="190" t="s">
        <v>1324</v>
      </c>
      <c r="C9" s="108"/>
      <c r="D9" s="53" t="s">
        <v>1325</v>
      </c>
      <c r="E9" s="61">
        <v>534300</v>
      </c>
      <c r="F9" s="47">
        <v>1328399</v>
      </c>
      <c r="G9" s="48">
        <v>25541.63</v>
      </c>
      <c r="H9" s="48">
        <v>25000</v>
      </c>
      <c r="I9" s="13">
        <f t="shared" si="0"/>
        <v>-541.63000000000102</v>
      </c>
      <c r="J9" s="184">
        <f t="shared" si="1"/>
        <v>8668.2000000000007</v>
      </c>
    </row>
    <row r="10" spans="1:10" ht="39.75" customHeight="1" x14ac:dyDescent="0.25">
      <c r="A10" s="2">
        <v>42746</v>
      </c>
      <c r="B10" s="190" t="s">
        <v>1328</v>
      </c>
      <c r="C10" s="108"/>
      <c r="D10" s="53" t="s">
        <v>1329</v>
      </c>
      <c r="E10" s="61">
        <v>566888</v>
      </c>
      <c r="F10" s="47">
        <v>1329282</v>
      </c>
      <c r="G10" s="48">
        <v>25531.99</v>
      </c>
      <c r="H10" s="48">
        <v>26500</v>
      </c>
      <c r="I10" s="13">
        <f t="shared" ref="I10" si="2">H10-G10</f>
        <v>968.0099999999984</v>
      </c>
      <c r="J10" s="184">
        <f t="shared" ref="J10:J73" si="3">J9+I10</f>
        <v>9636.2099999999991</v>
      </c>
    </row>
    <row r="11" spans="1:10" ht="38.25" customHeight="1" x14ac:dyDescent="0.25">
      <c r="A11" s="2">
        <v>42746</v>
      </c>
      <c r="B11" s="190" t="s">
        <v>1330</v>
      </c>
      <c r="C11" s="108"/>
      <c r="D11" s="53" t="s">
        <v>1331</v>
      </c>
      <c r="E11" s="61">
        <v>566888</v>
      </c>
      <c r="F11" s="47">
        <v>1329760</v>
      </c>
      <c r="G11" s="48">
        <v>26241.05</v>
      </c>
      <c r="H11" s="48">
        <v>26500</v>
      </c>
      <c r="I11" s="13">
        <f>H11-G11</f>
        <v>258.95000000000073</v>
      </c>
      <c r="J11" s="184">
        <f t="shared" si="3"/>
        <v>9895.16</v>
      </c>
    </row>
    <row r="12" spans="1:10" ht="37.5" customHeight="1" x14ac:dyDescent="0.25">
      <c r="A12" s="2">
        <v>42748</v>
      </c>
      <c r="B12" s="190" t="s">
        <v>1333</v>
      </c>
      <c r="C12" s="108"/>
      <c r="D12" s="53" t="s">
        <v>1332</v>
      </c>
      <c r="E12" s="61">
        <v>547500</v>
      </c>
      <c r="F12" s="47">
        <v>1329840</v>
      </c>
      <c r="G12" s="48">
        <v>26279.08</v>
      </c>
      <c r="H12" s="48">
        <v>25000</v>
      </c>
      <c r="I12" s="13">
        <f>H12-G12</f>
        <v>-1279.0800000000017</v>
      </c>
      <c r="J12" s="184">
        <f t="shared" si="3"/>
        <v>8616.0799999999981</v>
      </c>
    </row>
    <row r="13" spans="1:10" ht="36.75" customHeight="1" x14ac:dyDescent="0.25">
      <c r="A13" s="2">
        <v>42744</v>
      </c>
      <c r="B13" s="190" t="s">
        <v>1326</v>
      </c>
      <c r="C13" s="108"/>
      <c r="D13" s="53" t="s">
        <v>1327</v>
      </c>
      <c r="E13" s="61">
        <v>534300</v>
      </c>
      <c r="F13" s="47">
        <v>1330464</v>
      </c>
      <c r="G13" s="48">
        <v>27980.3</v>
      </c>
      <c r="H13" s="48">
        <v>25000</v>
      </c>
      <c r="I13" s="139">
        <f>H13-G13</f>
        <v>-2980.2999999999993</v>
      </c>
      <c r="J13" s="184">
        <f t="shared" si="3"/>
        <v>5635.7799999999988</v>
      </c>
    </row>
    <row r="14" spans="1:10" ht="35.25" customHeight="1" x14ac:dyDescent="0.25">
      <c r="A14" s="2">
        <v>42752</v>
      </c>
      <c r="B14" s="190" t="s">
        <v>1334</v>
      </c>
      <c r="C14" s="108"/>
      <c r="D14" s="53" t="s">
        <v>1335</v>
      </c>
      <c r="E14" s="61">
        <v>498709</v>
      </c>
      <c r="F14" s="47">
        <v>1330465</v>
      </c>
      <c r="G14" s="48">
        <v>27622.76</v>
      </c>
      <c r="H14" s="48">
        <v>23000</v>
      </c>
      <c r="I14" s="13">
        <f t="shared" ref="I14:I75" si="4">H14-G14</f>
        <v>-4622.7599999999984</v>
      </c>
      <c r="J14" s="184">
        <f t="shared" si="3"/>
        <v>1013.0200000000004</v>
      </c>
    </row>
    <row r="15" spans="1:10" ht="35.25" customHeight="1" x14ac:dyDescent="0.25">
      <c r="A15" s="2">
        <v>42753</v>
      </c>
      <c r="B15" s="190" t="s">
        <v>1337</v>
      </c>
      <c r="C15" s="108"/>
      <c r="D15" s="53" t="s">
        <v>1336</v>
      </c>
      <c r="E15" s="61">
        <v>607768</v>
      </c>
      <c r="F15" s="47">
        <v>1331390</v>
      </c>
      <c r="G15" s="48">
        <v>27553.46</v>
      </c>
      <c r="H15" s="48">
        <v>28000</v>
      </c>
      <c r="I15" s="13">
        <f t="shared" si="4"/>
        <v>446.54000000000087</v>
      </c>
      <c r="J15" s="184">
        <f t="shared" si="3"/>
        <v>1459.5600000000013</v>
      </c>
    </row>
    <row r="16" spans="1:10" ht="36" customHeight="1" x14ac:dyDescent="0.25">
      <c r="A16" s="2">
        <v>42753</v>
      </c>
      <c r="B16" s="190" t="s">
        <v>1339</v>
      </c>
      <c r="C16" s="108"/>
      <c r="D16" s="53" t="s">
        <v>1338</v>
      </c>
      <c r="E16" s="61">
        <v>607768</v>
      </c>
      <c r="F16" s="47">
        <v>1330954</v>
      </c>
      <c r="G16" s="48">
        <v>27916.91</v>
      </c>
      <c r="H16" s="48">
        <v>28000</v>
      </c>
      <c r="I16" s="13">
        <f t="shared" si="4"/>
        <v>83.090000000000146</v>
      </c>
      <c r="J16" s="184">
        <f t="shared" si="3"/>
        <v>1542.6500000000015</v>
      </c>
    </row>
    <row r="17" spans="1:10" ht="36" customHeight="1" x14ac:dyDescent="0.25">
      <c r="A17" s="2">
        <v>42754</v>
      </c>
      <c r="B17" s="190" t="s">
        <v>1340</v>
      </c>
      <c r="C17" s="108"/>
      <c r="D17" s="53" t="s">
        <v>1341</v>
      </c>
      <c r="E17" s="61">
        <v>607040</v>
      </c>
      <c r="F17" s="47">
        <v>1332066</v>
      </c>
      <c r="G17" s="48">
        <v>28177.52</v>
      </c>
      <c r="H17" s="48">
        <v>28000</v>
      </c>
      <c r="I17" s="13">
        <f t="shared" si="4"/>
        <v>-177.52000000000044</v>
      </c>
      <c r="J17" s="184">
        <f t="shared" si="3"/>
        <v>1365.130000000001</v>
      </c>
    </row>
    <row r="18" spans="1:10" ht="36" customHeight="1" x14ac:dyDescent="0.25">
      <c r="A18" s="2">
        <v>42758</v>
      </c>
      <c r="B18" s="190" t="s">
        <v>1345</v>
      </c>
      <c r="C18" s="108"/>
      <c r="D18" s="53" t="s">
        <v>1344</v>
      </c>
      <c r="E18" s="61">
        <v>614320</v>
      </c>
      <c r="F18" s="47">
        <v>1332357</v>
      </c>
      <c r="G18" s="48">
        <v>31343.88</v>
      </c>
      <c r="H18" s="48">
        <v>28000</v>
      </c>
      <c r="I18" s="13">
        <f t="shared" si="4"/>
        <v>-3343.880000000001</v>
      </c>
      <c r="J18" s="184">
        <f t="shared" si="3"/>
        <v>-1978.75</v>
      </c>
    </row>
    <row r="19" spans="1:10" ht="34.5" customHeight="1" x14ac:dyDescent="0.25">
      <c r="A19" s="2">
        <v>42758</v>
      </c>
      <c r="B19" s="190" t="s">
        <v>1347</v>
      </c>
      <c r="C19" s="108"/>
      <c r="D19" s="53" t="s">
        <v>1346</v>
      </c>
      <c r="E19" s="61">
        <v>614320</v>
      </c>
      <c r="F19" s="47">
        <v>1332519</v>
      </c>
      <c r="G19" s="48">
        <v>30939.67</v>
      </c>
      <c r="H19" s="48">
        <v>28000</v>
      </c>
      <c r="I19" s="13">
        <f t="shared" si="4"/>
        <v>-2939.6699999999983</v>
      </c>
      <c r="J19" s="184">
        <f t="shared" si="3"/>
        <v>-4918.4199999999983</v>
      </c>
    </row>
    <row r="20" spans="1:10" ht="36" customHeight="1" x14ac:dyDescent="0.25">
      <c r="A20" s="2">
        <v>42760</v>
      </c>
      <c r="B20" s="190" t="s">
        <v>1348</v>
      </c>
      <c r="C20" s="108"/>
      <c r="D20" s="53" t="s">
        <v>1349</v>
      </c>
      <c r="E20" s="61">
        <v>610680</v>
      </c>
      <c r="F20" s="47">
        <v>1333024</v>
      </c>
      <c r="G20" s="48">
        <v>30788.959999999999</v>
      </c>
      <c r="H20" s="48">
        <v>28000</v>
      </c>
      <c r="I20" s="13">
        <f t="shared" si="4"/>
        <v>-2788.9599999999991</v>
      </c>
      <c r="J20" s="184">
        <f t="shared" si="3"/>
        <v>-7707.3799999999974</v>
      </c>
    </row>
    <row r="21" spans="1:10" ht="34.5" customHeight="1" x14ac:dyDescent="0.25">
      <c r="A21" s="2">
        <v>42760</v>
      </c>
      <c r="B21" s="190" t="s">
        <v>1350</v>
      </c>
      <c r="C21" s="108"/>
      <c r="D21" s="53" t="s">
        <v>1351</v>
      </c>
      <c r="E21" s="61">
        <v>610680</v>
      </c>
      <c r="F21" s="47">
        <v>1333554</v>
      </c>
      <c r="G21" s="48">
        <v>30781</v>
      </c>
      <c r="H21" s="48">
        <v>28000</v>
      </c>
      <c r="I21" s="13">
        <f t="shared" si="4"/>
        <v>-2781</v>
      </c>
      <c r="J21" s="184">
        <f t="shared" si="3"/>
        <v>-10488.379999999997</v>
      </c>
    </row>
    <row r="22" spans="1:10" ht="34.5" customHeight="1" x14ac:dyDescent="0.25">
      <c r="A22" s="2">
        <v>42761</v>
      </c>
      <c r="B22" s="190" t="s">
        <v>1356</v>
      </c>
      <c r="C22" s="108"/>
      <c r="D22" s="53" t="s">
        <v>1355</v>
      </c>
      <c r="E22" s="61">
        <v>602840</v>
      </c>
      <c r="F22" s="47">
        <v>1334296</v>
      </c>
      <c r="G22" s="48">
        <v>30444.21</v>
      </c>
      <c r="H22" s="48">
        <v>28000</v>
      </c>
      <c r="I22" s="13">
        <f t="shared" si="4"/>
        <v>-2444.2099999999991</v>
      </c>
      <c r="J22" s="184">
        <f t="shared" si="3"/>
        <v>-12932.589999999997</v>
      </c>
    </row>
    <row r="23" spans="1:10" ht="35.25" customHeight="1" x14ac:dyDescent="0.25">
      <c r="A23" s="2">
        <v>42765</v>
      </c>
      <c r="B23" s="190" t="s">
        <v>1353</v>
      </c>
      <c r="C23" s="108"/>
      <c r="D23" s="53" t="s">
        <v>1354</v>
      </c>
      <c r="E23" s="61">
        <v>599760</v>
      </c>
      <c r="F23" s="47">
        <v>1334425</v>
      </c>
      <c r="G23" s="48">
        <v>29560.51</v>
      </c>
      <c r="H23" s="48">
        <v>28000</v>
      </c>
      <c r="I23" s="13">
        <f t="shared" si="4"/>
        <v>-1560.5099999999984</v>
      </c>
      <c r="J23" s="184">
        <f t="shared" si="3"/>
        <v>-14493.099999999995</v>
      </c>
    </row>
    <row r="24" spans="1:10" ht="34.5" customHeight="1" x14ac:dyDescent="0.25">
      <c r="A24" s="2">
        <v>42766</v>
      </c>
      <c r="B24" s="190" t="s">
        <v>1357</v>
      </c>
      <c r="C24" s="108"/>
      <c r="D24" s="53" t="s">
        <v>1358</v>
      </c>
      <c r="E24" s="61">
        <v>599760</v>
      </c>
      <c r="F24" s="47">
        <v>1334426</v>
      </c>
      <c r="G24" s="48">
        <v>29736.61</v>
      </c>
      <c r="H24" s="48">
        <v>28000</v>
      </c>
      <c r="I24" s="13">
        <f t="shared" si="4"/>
        <v>-1736.6100000000006</v>
      </c>
      <c r="J24" s="184">
        <f t="shared" si="3"/>
        <v>-16229.709999999995</v>
      </c>
    </row>
    <row r="25" spans="1:10" ht="15.75" x14ac:dyDescent="0.25">
      <c r="A25" s="2"/>
      <c r="B25" s="191"/>
      <c r="C25" s="108"/>
      <c r="D25" s="53"/>
      <c r="E25" s="61"/>
      <c r="F25" s="47"/>
      <c r="G25" s="48"/>
      <c r="H25" s="48"/>
      <c r="I25" s="13">
        <f t="shared" si="4"/>
        <v>0</v>
      </c>
      <c r="J25" s="184">
        <f t="shared" si="3"/>
        <v>-16229.709999999995</v>
      </c>
    </row>
    <row r="26" spans="1:10" ht="38.25" customHeight="1" x14ac:dyDescent="0.25">
      <c r="A26" s="2">
        <v>42767</v>
      </c>
      <c r="B26" s="198" t="s">
        <v>1365</v>
      </c>
      <c r="C26" s="108"/>
      <c r="D26" s="53" t="s">
        <v>1366</v>
      </c>
      <c r="E26" s="61">
        <v>601293</v>
      </c>
      <c r="F26" s="47">
        <v>1335510</v>
      </c>
      <c r="G26" s="48">
        <v>29471.11</v>
      </c>
      <c r="H26" s="48">
        <v>28500</v>
      </c>
      <c r="I26" s="13">
        <f t="shared" si="4"/>
        <v>-971.11000000000058</v>
      </c>
      <c r="J26" s="184">
        <f t="shared" si="3"/>
        <v>-17200.819999999996</v>
      </c>
    </row>
    <row r="27" spans="1:10" ht="35.25" customHeight="1" x14ac:dyDescent="0.25">
      <c r="A27" s="2">
        <v>42767</v>
      </c>
      <c r="B27" s="198" t="s">
        <v>1364</v>
      </c>
      <c r="C27" s="108"/>
      <c r="D27" s="53" t="s">
        <v>1363</v>
      </c>
      <c r="E27" s="61">
        <v>601293</v>
      </c>
      <c r="F27" s="47">
        <v>1336468</v>
      </c>
      <c r="G27" s="48">
        <v>29447.279999999999</v>
      </c>
      <c r="H27" s="48">
        <v>28500</v>
      </c>
      <c r="I27" s="13">
        <f t="shared" si="4"/>
        <v>-947.27999999999884</v>
      </c>
      <c r="J27" s="184">
        <f t="shared" si="3"/>
        <v>-18148.099999999995</v>
      </c>
    </row>
    <row r="28" spans="1:10" ht="36.75" customHeight="1" x14ac:dyDescent="0.25">
      <c r="A28" s="2">
        <v>42768</v>
      </c>
      <c r="B28" s="198" t="s">
        <v>1368</v>
      </c>
      <c r="C28" s="108"/>
      <c r="D28" s="53" t="s">
        <v>1367</v>
      </c>
      <c r="E28" s="61">
        <v>831200</v>
      </c>
      <c r="F28" s="47">
        <v>1336672</v>
      </c>
      <c r="G28" s="48">
        <v>30043.19</v>
      </c>
      <c r="H28" s="48">
        <v>40000</v>
      </c>
      <c r="I28" s="13">
        <f t="shared" si="4"/>
        <v>9956.8100000000013</v>
      </c>
      <c r="J28" s="184">
        <f t="shared" si="3"/>
        <v>-8191.2899999999936</v>
      </c>
    </row>
    <row r="29" spans="1:10" ht="36.75" customHeight="1" x14ac:dyDescent="0.25">
      <c r="A29" s="2">
        <v>42769</v>
      </c>
      <c r="B29" s="198" t="s">
        <v>1372</v>
      </c>
      <c r="C29" s="108"/>
      <c r="D29" s="53" t="s">
        <v>1369</v>
      </c>
      <c r="E29" s="61">
        <v>832400</v>
      </c>
      <c r="F29" s="47">
        <v>1336971</v>
      </c>
      <c r="G29" s="48">
        <v>29687.16</v>
      </c>
      <c r="H29" s="48">
        <v>40000</v>
      </c>
      <c r="I29" s="13">
        <f t="shared" si="4"/>
        <v>10312.84</v>
      </c>
      <c r="J29" s="184">
        <f t="shared" si="3"/>
        <v>2121.5500000000065</v>
      </c>
    </row>
    <row r="30" spans="1:10" ht="37.5" customHeight="1" x14ac:dyDescent="0.25">
      <c r="A30" s="2">
        <v>42774</v>
      </c>
      <c r="B30" s="198" t="s">
        <v>1373</v>
      </c>
      <c r="C30" s="108"/>
      <c r="D30" s="53" t="s">
        <v>1374</v>
      </c>
      <c r="E30" s="61">
        <v>621300</v>
      </c>
      <c r="F30" s="47">
        <v>1337636</v>
      </c>
      <c r="G30" s="48">
        <v>30404.09</v>
      </c>
      <c r="H30" s="48">
        <v>30000</v>
      </c>
      <c r="I30" s="13">
        <f t="shared" si="4"/>
        <v>-404.09000000000015</v>
      </c>
      <c r="J30" s="184">
        <f t="shared" si="3"/>
        <v>1717.4600000000064</v>
      </c>
    </row>
    <row r="31" spans="1:10" ht="40.5" customHeight="1" x14ac:dyDescent="0.25">
      <c r="A31" s="2">
        <v>42775</v>
      </c>
      <c r="B31" s="198" t="s">
        <v>1375</v>
      </c>
      <c r="C31" s="108"/>
      <c r="D31" s="53" t="s">
        <v>1376</v>
      </c>
      <c r="E31" s="61">
        <v>621300</v>
      </c>
      <c r="F31" s="47">
        <v>1338571</v>
      </c>
      <c r="G31" s="48">
        <v>31650.11</v>
      </c>
      <c r="H31" s="48">
        <v>30000</v>
      </c>
      <c r="I31" s="13">
        <f t="shared" si="4"/>
        <v>-1650.1100000000006</v>
      </c>
      <c r="J31" s="184">
        <f t="shared" si="3"/>
        <v>67.350000000005821</v>
      </c>
    </row>
    <row r="32" spans="1:10" ht="36" customHeight="1" x14ac:dyDescent="0.25">
      <c r="A32" s="2">
        <v>42779</v>
      </c>
      <c r="B32" s="198" t="s">
        <v>1379</v>
      </c>
      <c r="C32" s="108"/>
      <c r="D32" s="53" t="s">
        <v>1377</v>
      </c>
      <c r="E32" s="61">
        <v>634787</v>
      </c>
      <c r="F32" s="47">
        <v>1338847</v>
      </c>
      <c r="G32" s="48">
        <v>30801.31</v>
      </c>
      <c r="H32" s="48">
        <v>31000</v>
      </c>
      <c r="I32" s="13">
        <f t="shared" si="4"/>
        <v>198.68999999999869</v>
      </c>
      <c r="J32" s="184">
        <f t="shared" si="3"/>
        <v>266.04000000000451</v>
      </c>
    </row>
    <row r="33" spans="1:10" ht="38.25" customHeight="1" x14ac:dyDescent="0.25">
      <c r="A33" s="2">
        <v>42779</v>
      </c>
      <c r="B33" s="198" t="s">
        <v>1378</v>
      </c>
      <c r="C33" s="108"/>
      <c r="D33" s="53" t="s">
        <v>1380</v>
      </c>
      <c r="E33" s="61">
        <v>634787</v>
      </c>
      <c r="F33" s="47">
        <v>1338724</v>
      </c>
      <c r="G33" s="48">
        <v>31252.240000000002</v>
      </c>
      <c r="H33" s="48">
        <v>31000</v>
      </c>
      <c r="I33" s="13">
        <f t="shared" si="4"/>
        <v>-252.2400000000016</v>
      </c>
      <c r="J33" s="184">
        <f t="shared" si="3"/>
        <v>13.80000000000291</v>
      </c>
    </row>
    <row r="34" spans="1:10" ht="36.75" customHeight="1" x14ac:dyDescent="0.25">
      <c r="A34" s="2">
        <v>42781</v>
      </c>
      <c r="B34" s="198" t="s">
        <v>1384</v>
      </c>
      <c r="C34" s="108"/>
      <c r="D34" s="53" t="s">
        <v>1385</v>
      </c>
      <c r="E34" s="61">
        <v>672507</v>
      </c>
      <c r="F34" s="47">
        <v>1339812</v>
      </c>
      <c r="G34" s="48">
        <v>29812.11</v>
      </c>
      <c r="H34" s="48">
        <v>33000</v>
      </c>
      <c r="I34" s="13">
        <f t="shared" si="4"/>
        <v>3187.8899999999994</v>
      </c>
      <c r="J34" s="184">
        <f t="shared" si="3"/>
        <v>3201.6900000000023</v>
      </c>
    </row>
    <row r="35" spans="1:10" ht="36.75" customHeight="1" x14ac:dyDescent="0.25">
      <c r="A35" s="2">
        <v>42782</v>
      </c>
      <c r="B35" s="198" t="s">
        <v>1386</v>
      </c>
      <c r="C35" s="108"/>
      <c r="D35" s="53" t="s">
        <v>1387</v>
      </c>
      <c r="E35" s="61">
        <v>671418</v>
      </c>
      <c r="F35" s="47">
        <v>1340530</v>
      </c>
      <c r="G35" s="48">
        <v>29352.77</v>
      </c>
      <c r="H35" s="48">
        <v>33000</v>
      </c>
      <c r="I35" s="13">
        <f t="shared" si="4"/>
        <v>3647.2299999999996</v>
      </c>
      <c r="J35" s="184">
        <f t="shared" si="3"/>
        <v>6848.9200000000019</v>
      </c>
    </row>
    <row r="36" spans="1:10" ht="37.5" customHeight="1" x14ac:dyDescent="0.25">
      <c r="A36" s="2">
        <v>42787</v>
      </c>
      <c r="B36" s="198" t="s">
        <v>1388</v>
      </c>
      <c r="C36" s="108"/>
      <c r="D36" s="53" t="s">
        <v>1389</v>
      </c>
      <c r="E36" s="61">
        <v>631966</v>
      </c>
      <c r="F36" s="47">
        <v>1340746</v>
      </c>
      <c r="G36" s="48">
        <v>28124.17</v>
      </c>
      <c r="H36" s="48">
        <v>31000</v>
      </c>
      <c r="I36" s="13">
        <f t="shared" si="4"/>
        <v>2875.8300000000017</v>
      </c>
      <c r="J36" s="184">
        <f t="shared" si="3"/>
        <v>9724.7500000000036</v>
      </c>
    </row>
    <row r="37" spans="1:10" ht="34.5" customHeight="1" x14ac:dyDescent="0.25">
      <c r="A37" s="2">
        <v>42787</v>
      </c>
      <c r="B37" s="198" t="s">
        <v>1390</v>
      </c>
      <c r="C37" s="108"/>
      <c r="D37" s="53" t="s">
        <v>1391</v>
      </c>
      <c r="E37" s="61">
        <v>631966</v>
      </c>
      <c r="F37" s="47">
        <v>1341010</v>
      </c>
      <c r="G37" s="48">
        <v>28118.9</v>
      </c>
      <c r="H37" s="48">
        <v>31000</v>
      </c>
      <c r="I37" s="13">
        <f t="shared" si="4"/>
        <v>2881.0999999999985</v>
      </c>
      <c r="J37" s="184">
        <f t="shared" si="3"/>
        <v>12605.850000000002</v>
      </c>
    </row>
    <row r="38" spans="1:10" ht="39.75" customHeight="1" x14ac:dyDescent="0.25">
      <c r="A38" s="2">
        <v>42788</v>
      </c>
      <c r="B38" s="198" t="s">
        <v>1395</v>
      </c>
      <c r="C38" s="108"/>
      <c r="D38" s="53" t="s">
        <v>1396</v>
      </c>
      <c r="E38" s="61">
        <v>511000</v>
      </c>
      <c r="F38" s="47">
        <v>1342267</v>
      </c>
      <c r="G38" s="48">
        <v>27272.89</v>
      </c>
      <c r="H38" s="48">
        <v>25000</v>
      </c>
      <c r="I38" s="13">
        <f t="shared" si="4"/>
        <v>-2272.8899999999994</v>
      </c>
      <c r="J38" s="184">
        <f t="shared" si="3"/>
        <v>10332.960000000003</v>
      </c>
    </row>
    <row r="39" spans="1:10" ht="35.25" customHeight="1" x14ac:dyDescent="0.25">
      <c r="A39" s="2">
        <v>42790</v>
      </c>
      <c r="B39" s="198" t="s">
        <v>1398</v>
      </c>
      <c r="C39" s="108"/>
      <c r="D39" s="53" t="s">
        <v>1399</v>
      </c>
      <c r="E39" s="61">
        <v>511475</v>
      </c>
      <c r="F39" s="47">
        <v>1343970</v>
      </c>
      <c r="G39" s="48">
        <v>28816.29</v>
      </c>
      <c r="H39" s="48">
        <v>25000</v>
      </c>
      <c r="I39" s="13">
        <f t="shared" si="4"/>
        <v>-3816.2900000000009</v>
      </c>
      <c r="J39" s="184">
        <f t="shared" si="3"/>
        <v>6516.6700000000019</v>
      </c>
    </row>
    <row r="40" spans="1:10" ht="36" customHeight="1" x14ac:dyDescent="0.25">
      <c r="A40" s="2">
        <v>42793</v>
      </c>
      <c r="B40" s="198" t="s">
        <v>1400</v>
      </c>
      <c r="C40" s="108"/>
      <c r="D40" s="53" t="s">
        <v>1401</v>
      </c>
      <c r="E40" s="61">
        <v>498200</v>
      </c>
      <c r="F40" s="47">
        <v>1345458</v>
      </c>
      <c r="G40" s="48">
        <v>30693.360000000001</v>
      </c>
      <c r="H40" s="48">
        <v>25000</v>
      </c>
      <c r="I40" s="13">
        <f t="shared" si="4"/>
        <v>-5693.3600000000006</v>
      </c>
      <c r="J40" s="184">
        <f t="shared" si="3"/>
        <v>823.31000000000131</v>
      </c>
    </row>
    <row r="41" spans="1:10" ht="36.75" customHeight="1" x14ac:dyDescent="0.25">
      <c r="A41" s="2">
        <v>42793</v>
      </c>
      <c r="B41" s="198" t="s">
        <v>1402</v>
      </c>
      <c r="C41" s="108"/>
      <c r="D41" s="53" t="s">
        <v>1403</v>
      </c>
      <c r="E41" s="61">
        <v>498200</v>
      </c>
      <c r="F41" s="47">
        <v>1343971</v>
      </c>
      <c r="G41" s="48">
        <v>28068.35</v>
      </c>
      <c r="H41" s="48">
        <v>25000</v>
      </c>
      <c r="I41" s="13">
        <f t="shared" si="4"/>
        <v>-3068.3499999999985</v>
      </c>
      <c r="J41" s="184">
        <f t="shared" si="3"/>
        <v>-2245.0399999999972</v>
      </c>
    </row>
    <row r="42" spans="1:10" ht="38.25" customHeight="1" x14ac:dyDescent="0.25">
      <c r="A42" s="2">
        <v>42796</v>
      </c>
      <c r="B42" s="205" t="s">
        <v>1410</v>
      </c>
      <c r="C42" s="108"/>
      <c r="D42" s="53" t="s">
        <v>1411</v>
      </c>
      <c r="E42" s="61">
        <v>540270</v>
      </c>
      <c r="F42" s="47">
        <v>1344956</v>
      </c>
      <c r="G42" s="48">
        <v>30196.35</v>
      </c>
      <c r="H42" s="48">
        <v>27000</v>
      </c>
      <c r="I42" s="13">
        <f t="shared" si="4"/>
        <v>-3196.3499999999985</v>
      </c>
      <c r="J42" s="184">
        <f t="shared" si="3"/>
        <v>-5441.3899999999958</v>
      </c>
    </row>
    <row r="43" spans="1:10" ht="37.5" customHeight="1" x14ac:dyDescent="0.25">
      <c r="A43" s="2">
        <v>42800</v>
      </c>
      <c r="B43" s="205" t="s">
        <v>1412</v>
      </c>
      <c r="C43" s="108"/>
      <c r="D43" s="53" t="s">
        <v>1413</v>
      </c>
      <c r="E43" s="61">
        <v>591600</v>
      </c>
      <c r="F43" s="47">
        <v>1345459</v>
      </c>
      <c r="G43" s="48">
        <v>30633.14</v>
      </c>
      <c r="H43" s="48">
        <v>30000</v>
      </c>
      <c r="I43" s="13">
        <f t="shared" si="4"/>
        <v>-633.13999999999942</v>
      </c>
      <c r="J43" s="184">
        <f t="shared" si="3"/>
        <v>-6074.5299999999952</v>
      </c>
    </row>
    <row r="44" spans="1:10" ht="36" customHeight="1" x14ac:dyDescent="0.25">
      <c r="A44" s="2">
        <v>42803</v>
      </c>
      <c r="B44" s="205" t="s">
        <v>1420</v>
      </c>
      <c r="C44" s="108"/>
      <c r="D44" s="53" t="s">
        <v>1421</v>
      </c>
      <c r="E44" s="61">
        <v>689150</v>
      </c>
      <c r="F44" s="47">
        <v>1347193</v>
      </c>
      <c r="G44" s="48">
        <v>31291.5</v>
      </c>
      <c r="H44" s="48">
        <v>35000</v>
      </c>
      <c r="I44" s="13">
        <f t="shared" si="4"/>
        <v>3708.5</v>
      </c>
      <c r="J44" s="184">
        <f t="shared" si="3"/>
        <v>-2366.0299999999952</v>
      </c>
    </row>
    <row r="45" spans="1:10" ht="36" customHeight="1" x14ac:dyDescent="0.25">
      <c r="A45" s="2">
        <v>42807</v>
      </c>
      <c r="B45" s="205" t="s">
        <v>1422</v>
      </c>
      <c r="C45" s="108"/>
      <c r="D45" s="53" t="s">
        <v>1423</v>
      </c>
      <c r="E45" s="61">
        <v>650430</v>
      </c>
      <c r="F45" s="47">
        <v>1347396</v>
      </c>
      <c r="G45" s="48">
        <v>30436.85</v>
      </c>
      <c r="H45" s="48">
        <v>33000</v>
      </c>
      <c r="I45" s="13">
        <f t="shared" si="4"/>
        <v>2563.1500000000015</v>
      </c>
      <c r="J45" s="184">
        <f t="shared" si="3"/>
        <v>197.12000000000626</v>
      </c>
    </row>
    <row r="46" spans="1:10" ht="33.75" customHeight="1" x14ac:dyDescent="0.25">
      <c r="A46" s="2">
        <v>42807</v>
      </c>
      <c r="B46" s="205" t="s">
        <v>1424</v>
      </c>
      <c r="C46" s="108"/>
      <c r="D46" s="53" t="s">
        <v>1425</v>
      </c>
      <c r="E46" s="61">
        <v>650430</v>
      </c>
      <c r="F46" s="47">
        <v>1348458</v>
      </c>
      <c r="G46" s="48">
        <v>31248.2</v>
      </c>
      <c r="H46" s="48">
        <v>33000</v>
      </c>
      <c r="I46" s="13">
        <f t="shared" si="4"/>
        <v>1751.7999999999993</v>
      </c>
      <c r="J46" s="184">
        <f t="shared" si="3"/>
        <v>1948.9200000000055</v>
      </c>
    </row>
    <row r="47" spans="1:10" ht="34.5" customHeight="1" x14ac:dyDescent="0.25">
      <c r="A47" s="2">
        <v>42810</v>
      </c>
      <c r="B47" s="205" t="s">
        <v>1432</v>
      </c>
      <c r="C47" s="108"/>
      <c r="D47" s="53" t="s">
        <v>1433</v>
      </c>
      <c r="E47" s="61">
        <v>645150</v>
      </c>
      <c r="F47" s="47">
        <v>1349148</v>
      </c>
      <c r="G47" s="48">
        <v>31352.44</v>
      </c>
      <c r="H47" s="48">
        <v>33000</v>
      </c>
      <c r="I47" s="13">
        <f t="shared" si="4"/>
        <v>1647.5600000000013</v>
      </c>
      <c r="J47" s="184">
        <f t="shared" si="3"/>
        <v>3596.4800000000068</v>
      </c>
    </row>
    <row r="48" spans="1:10" ht="35.25" customHeight="1" x14ac:dyDescent="0.25">
      <c r="A48" s="2">
        <v>42815</v>
      </c>
      <c r="B48" s="205" t="s">
        <v>1435</v>
      </c>
      <c r="C48" s="108"/>
      <c r="D48" s="53" t="s">
        <v>1434</v>
      </c>
      <c r="E48" s="61">
        <v>634953</v>
      </c>
      <c r="F48" s="47">
        <v>1349537</v>
      </c>
      <c r="G48" s="48">
        <v>30793.119999999999</v>
      </c>
      <c r="H48" s="48">
        <v>33000</v>
      </c>
      <c r="I48" s="13">
        <f t="shared" si="4"/>
        <v>2206.880000000001</v>
      </c>
      <c r="J48" s="184">
        <f t="shared" si="3"/>
        <v>5803.3600000000079</v>
      </c>
    </row>
    <row r="49" spans="1:10" ht="36" customHeight="1" x14ac:dyDescent="0.25">
      <c r="A49" s="2">
        <v>42817</v>
      </c>
      <c r="B49" s="205" t="s">
        <v>1443</v>
      </c>
      <c r="C49" s="108"/>
      <c r="D49" s="53" t="s">
        <v>1442</v>
      </c>
      <c r="E49" s="61">
        <v>574500</v>
      </c>
      <c r="F49" s="47">
        <v>1351611</v>
      </c>
      <c r="G49" s="48">
        <v>30935.64</v>
      </c>
      <c r="H49" s="48">
        <v>30000</v>
      </c>
      <c r="I49" s="13">
        <f t="shared" si="4"/>
        <v>-935.63999999999942</v>
      </c>
      <c r="J49" s="184">
        <f t="shared" si="3"/>
        <v>4867.7200000000084</v>
      </c>
    </row>
    <row r="50" spans="1:10" ht="34.5" customHeight="1" x14ac:dyDescent="0.25">
      <c r="A50" s="2">
        <v>42821</v>
      </c>
      <c r="B50" s="205" t="s">
        <v>1445</v>
      </c>
      <c r="C50" s="108"/>
      <c r="D50" s="53" t="s">
        <v>1444</v>
      </c>
      <c r="E50" s="61">
        <v>564000</v>
      </c>
      <c r="F50" s="47">
        <v>1351904</v>
      </c>
      <c r="G50" s="48">
        <v>29140.44</v>
      </c>
      <c r="H50" s="48">
        <v>30000</v>
      </c>
      <c r="I50" s="13">
        <f t="shared" si="4"/>
        <v>859.56000000000131</v>
      </c>
      <c r="J50" s="184">
        <f t="shared" si="3"/>
        <v>5727.2800000000097</v>
      </c>
    </row>
    <row r="51" spans="1:10" ht="36" customHeight="1" x14ac:dyDescent="0.25">
      <c r="A51" s="2">
        <v>42821</v>
      </c>
      <c r="B51" s="205" t="s">
        <v>1447</v>
      </c>
      <c r="C51" s="108"/>
      <c r="D51" s="53" t="s">
        <v>1446</v>
      </c>
      <c r="E51" s="61">
        <v>564600</v>
      </c>
      <c r="F51" s="47">
        <v>1351905</v>
      </c>
      <c r="G51" s="48">
        <v>29015.58</v>
      </c>
      <c r="H51" s="48">
        <v>30000</v>
      </c>
      <c r="I51" s="13">
        <f t="shared" si="4"/>
        <v>984.41999999999825</v>
      </c>
      <c r="J51" s="184">
        <f t="shared" si="3"/>
        <v>6711.700000000008</v>
      </c>
    </row>
    <row r="52" spans="1:10" ht="36.75" customHeight="1" x14ac:dyDescent="0.25">
      <c r="A52" s="2">
        <v>42828</v>
      </c>
      <c r="B52" s="206" t="s">
        <v>1456</v>
      </c>
      <c r="C52" s="108"/>
      <c r="D52" s="53" t="s">
        <v>1457</v>
      </c>
      <c r="E52" s="61">
        <v>479323.5</v>
      </c>
      <c r="F52" s="47">
        <v>1353861</v>
      </c>
      <c r="G52" s="48">
        <v>28119.11</v>
      </c>
      <c r="H52" s="48">
        <v>25500</v>
      </c>
      <c r="I52" s="13">
        <f t="shared" si="4"/>
        <v>-2619.1100000000006</v>
      </c>
      <c r="J52" s="184">
        <f t="shared" si="3"/>
        <v>4092.5900000000074</v>
      </c>
    </row>
    <row r="53" spans="1:10" ht="15.75" x14ac:dyDescent="0.25">
      <c r="A53" s="2"/>
      <c r="B53" s="191" t="s">
        <v>1458</v>
      </c>
      <c r="C53" s="108"/>
      <c r="D53" s="53" t="s">
        <v>1457</v>
      </c>
      <c r="E53" s="61"/>
      <c r="F53" s="47" t="s">
        <v>1502</v>
      </c>
      <c r="G53" s="48"/>
      <c r="H53" s="48">
        <v>114.92</v>
      </c>
      <c r="I53" s="13">
        <f t="shared" si="4"/>
        <v>114.92</v>
      </c>
      <c r="J53" s="184">
        <f t="shared" si="3"/>
        <v>4207.5100000000075</v>
      </c>
    </row>
    <row r="54" spans="1:10" ht="33" customHeight="1" x14ac:dyDescent="0.25">
      <c r="A54" s="2">
        <v>42828</v>
      </c>
      <c r="B54" s="206" t="s">
        <v>1460</v>
      </c>
      <c r="C54" s="108"/>
      <c r="D54" s="53" t="s">
        <v>1459</v>
      </c>
      <c r="E54" s="61">
        <v>479323.5</v>
      </c>
      <c r="F54" s="47">
        <v>1353862</v>
      </c>
      <c r="G54" s="48">
        <v>27902.28</v>
      </c>
      <c r="H54" s="48">
        <v>25500</v>
      </c>
      <c r="I54" s="13">
        <f t="shared" si="4"/>
        <v>-2402.2799999999988</v>
      </c>
      <c r="J54" s="184">
        <f t="shared" si="3"/>
        <v>1805.2300000000087</v>
      </c>
    </row>
    <row r="55" spans="1:10" ht="36" customHeight="1" x14ac:dyDescent="0.25">
      <c r="A55" s="2">
        <v>42830</v>
      </c>
      <c r="B55" s="206" t="s">
        <v>1465</v>
      </c>
      <c r="C55" s="108"/>
      <c r="D55" s="53" t="s">
        <v>1464</v>
      </c>
      <c r="E55" s="61">
        <v>525896</v>
      </c>
      <c r="F55" s="47">
        <v>1355283</v>
      </c>
      <c r="G55" s="48">
        <v>28913</v>
      </c>
      <c r="H55" s="48">
        <v>28000</v>
      </c>
      <c r="I55" s="13">
        <f t="shared" si="4"/>
        <v>-913</v>
      </c>
      <c r="J55" s="184">
        <f t="shared" si="3"/>
        <v>892.23000000000866</v>
      </c>
    </row>
    <row r="56" spans="1:10" ht="37.5" customHeight="1" x14ac:dyDescent="0.25">
      <c r="A56" s="2">
        <v>42831</v>
      </c>
      <c r="B56" s="206" t="s">
        <v>1469</v>
      </c>
      <c r="C56" s="108"/>
      <c r="D56" s="53" t="s">
        <v>1470</v>
      </c>
      <c r="E56" s="61">
        <v>527240</v>
      </c>
      <c r="F56" s="47">
        <v>1355978</v>
      </c>
      <c r="G56" s="48">
        <v>28533.119999999999</v>
      </c>
      <c r="H56" s="48">
        <v>28000</v>
      </c>
      <c r="I56" s="13">
        <f t="shared" si="4"/>
        <v>-533.11999999999898</v>
      </c>
      <c r="J56" s="184">
        <f t="shared" si="3"/>
        <v>359.11000000000968</v>
      </c>
    </row>
    <row r="57" spans="1:10" ht="37.5" customHeight="1" x14ac:dyDescent="0.25">
      <c r="A57" s="2">
        <v>42837</v>
      </c>
      <c r="B57" s="206" t="s">
        <v>1479</v>
      </c>
      <c r="C57" s="108"/>
      <c r="D57" s="53" t="s">
        <v>1480</v>
      </c>
      <c r="E57" s="61">
        <v>544417</v>
      </c>
      <c r="F57" s="47">
        <v>1358162</v>
      </c>
      <c r="G57" s="48">
        <v>30014.74</v>
      </c>
      <c r="H57" s="48">
        <v>29000</v>
      </c>
      <c r="I57" s="13">
        <f t="shared" si="4"/>
        <v>-1014.7400000000016</v>
      </c>
      <c r="J57" s="184">
        <f t="shared" si="3"/>
        <v>-655.62999999999192</v>
      </c>
    </row>
    <row r="58" spans="1:10" ht="36" customHeight="1" x14ac:dyDescent="0.25">
      <c r="A58" s="2">
        <v>42842</v>
      </c>
      <c r="B58" s="206" t="s">
        <v>1481</v>
      </c>
      <c r="C58" s="108"/>
      <c r="D58" s="53" t="s">
        <v>1482</v>
      </c>
      <c r="E58" s="61">
        <v>538820</v>
      </c>
      <c r="F58" s="47">
        <v>1358739</v>
      </c>
      <c r="G58" s="48">
        <v>30026.400000000001</v>
      </c>
      <c r="H58" s="48">
        <v>29000</v>
      </c>
      <c r="I58" s="13">
        <f t="shared" si="4"/>
        <v>-1026.4000000000015</v>
      </c>
      <c r="J58" s="184">
        <f t="shared" si="3"/>
        <v>-1682.0299999999934</v>
      </c>
    </row>
    <row r="59" spans="1:10" ht="33" customHeight="1" x14ac:dyDescent="0.25">
      <c r="A59" s="2">
        <v>42845</v>
      </c>
      <c r="B59" s="206" t="s">
        <v>1489</v>
      </c>
      <c r="C59" s="108"/>
      <c r="D59" s="53" t="s">
        <v>1490</v>
      </c>
      <c r="E59" s="61">
        <v>583575</v>
      </c>
      <c r="F59" s="47">
        <v>1360298</v>
      </c>
      <c r="G59" s="48">
        <v>30654.45</v>
      </c>
      <c r="H59" s="48">
        <v>31000</v>
      </c>
      <c r="I59" s="13">
        <f t="shared" si="4"/>
        <v>345.54999999999927</v>
      </c>
      <c r="J59" s="184">
        <f t="shared" si="3"/>
        <v>-1336.4799999999941</v>
      </c>
    </row>
    <row r="60" spans="1:10" ht="36" customHeight="1" x14ac:dyDescent="0.25">
      <c r="A60" s="2">
        <v>42849</v>
      </c>
      <c r="B60" s="206" t="s">
        <v>1494</v>
      </c>
      <c r="C60" s="108"/>
      <c r="D60" s="53" t="s">
        <v>1495</v>
      </c>
      <c r="E60" s="61">
        <v>597120</v>
      </c>
      <c r="F60" s="47">
        <v>13660940</v>
      </c>
      <c r="G60" s="48">
        <v>29954.67</v>
      </c>
      <c r="H60" s="48">
        <v>32000</v>
      </c>
      <c r="I60" s="13">
        <f t="shared" si="4"/>
        <v>2045.3300000000017</v>
      </c>
      <c r="J60" s="184">
        <f t="shared" si="3"/>
        <v>708.85000000000764</v>
      </c>
    </row>
    <row r="61" spans="1:10" ht="36" customHeight="1" x14ac:dyDescent="0.25">
      <c r="A61" s="2">
        <v>42852</v>
      </c>
      <c r="B61" s="206" t="s">
        <v>1503</v>
      </c>
      <c r="C61" s="108"/>
      <c r="D61" s="53" t="s">
        <v>1504</v>
      </c>
      <c r="E61" s="61">
        <v>609984</v>
      </c>
      <c r="F61" s="47">
        <v>1362441</v>
      </c>
      <c r="G61" s="48">
        <v>31185.67</v>
      </c>
      <c r="H61" s="48">
        <v>32000</v>
      </c>
      <c r="I61" s="13">
        <f t="shared" si="4"/>
        <v>814.33000000000175</v>
      </c>
      <c r="J61" s="184">
        <f t="shared" si="3"/>
        <v>1523.1800000000094</v>
      </c>
    </row>
    <row r="62" spans="1:10" ht="35.25" customHeight="1" x14ac:dyDescent="0.25">
      <c r="A62" s="2">
        <v>42853</v>
      </c>
      <c r="B62" s="206" t="s">
        <v>1500</v>
      </c>
      <c r="C62" s="108"/>
      <c r="D62" s="53" t="s">
        <v>1501</v>
      </c>
      <c r="E62" s="61">
        <v>608384</v>
      </c>
      <c r="F62" s="47">
        <v>1362909</v>
      </c>
      <c r="G62" s="48">
        <v>32404.51</v>
      </c>
      <c r="H62" s="48">
        <v>32000</v>
      </c>
      <c r="I62" s="13">
        <f t="shared" si="4"/>
        <v>-404.5099999999984</v>
      </c>
      <c r="J62" s="184">
        <f t="shared" si="3"/>
        <v>1118.670000000011</v>
      </c>
    </row>
    <row r="63" spans="1:10" ht="40.5" customHeight="1" x14ac:dyDescent="0.25">
      <c r="A63" s="2">
        <v>42857</v>
      </c>
      <c r="B63" s="208" t="s">
        <v>1508</v>
      </c>
      <c r="C63" s="108"/>
      <c r="D63" s="53" t="s">
        <v>1510</v>
      </c>
      <c r="E63" s="61">
        <v>606368</v>
      </c>
      <c r="F63" s="47">
        <v>1362910</v>
      </c>
      <c r="G63" s="48">
        <v>31593.65</v>
      </c>
      <c r="H63" s="48">
        <v>32000</v>
      </c>
      <c r="I63" s="13">
        <f t="shared" si="4"/>
        <v>406.34999999999854</v>
      </c>
      <c r="J63" s="184">
        <f t="shared" si="3"/>
        <v>1525.0200000000095</v>
      </c>
    </row>
    <row r="64" spans="1:10" ht="34.5" customHeight="1" x14ac:dyDescent="0.25">
      <c r="A64" s="2">
        <v>42859</v>
      </c>
      <c r="B64" s="208" t="s">
        <v>1511</v>
      </c>
      <c r="C64" s="108"/>
      <c r="D64" s="53" t="s">
        <v>1509</v>
      </c>
      <c r="E64" s="61">
        <v>589310</v>
      </c>
      <c r="F64" s="47">
        <v>1364734</v>
      </c>
      <c r="G64" s="48">
        <v>33507.129999999997</v>
      </c>
      <c r="H64" s="48">
        <v>31000</v>
      </c>
      <c r="I64" s="13">
        <f t="shared" si="4"/>
        <v>-2507.1299999999974</v>
      </c>
      <c r="J64" s="184">
        <f t="shared" si="3"/>
        <v>-982.10999999998785</v>
      </c>
    </row>
    <row r="65" spans="1:19" ht="36" customHeight="1" x14ac:dyDescent="0.25">
      <c r="A65" s="2">
        <v>42860</v>
      </c>
      <c r="B65" s="208" t="s">
        <v>1512</v>
      </c>
      <c r="C65" s="108"/>
      <c r="D65" s="53" t="s">
        <v>1513</v>
      </c>
      <c r="E65" s="61">
        <v>609280</v>
      </c>
      <c r="F65" s="47">
        <v>1364822</v>
      </c>
      <c r="G65" s="48">
        <v>32821.589999999997</v>
      </c>
      <c r="H65" s="48">
        <v>32000</v>
      </c>
      <c r="I65" s="13">
        <f t="shared" si="4"/>
        <v>-821.58999999999651</v>
      </c>
      <c r="J65" s="184">
        <f t="shared" si="3"/>
        <v>-1803.6999999999844</v>
      </c>
    </row>
    <row r="66" spans="1:19" ht="34.5" customHeight="1" x14ac:dyDescent="0.25">
      <c r="A66" s="2">
        <v>42863</v>
      </c>
      <c r="B66" s="208" t="s">
        <v>1515</v>
      </c>
      <c r="C66" s="108"/>
      <c r="D66" s="53" t="s">
        <v>1514</v>
      </c>
      <c r="E66" s="61">
        <v>604642.5</v>
      </c>
      <c r="F66" s="47">
        <v>1364953</v>
      </c>
      <c r="G66" s="48">
        <v>33023.64</v>
      </c>
      <c r="H66" s="48">
        <v>31500</v>
      </c>
      <c r="I66" s="13">
        <f t="shared" si="4"/>
        <v>-1523.6399999999994</v>
      </c>
      <c r="J66" s="184">
        <f t="shared" si="3"/>
        <v>-3327.3399999999838</v>
      </c>
    </row>
    <row r="67" spans="1:19" ht="39" customHeight="1" x14ac:dyDescent="0.25">
      <c r="A67" s="2">
        <v>42866</v>
      </c>
      <c r="B67" s="208" t="s">
        <v>1521</v>
      </c>
      <c r="C67" s="108"/>
      <c r="D67" s="53" t="s">
        <v>1520</v>
      </c>
      <c r="E67" s="61">
        <v>627330</v>
      </c>
      <c r="F67" s="47">
        <v>1366993</v>
      </c>
      <c r="G67" s="48">
        <v>32664.44</v>
      </c>
      <c r="H67" s="48">
        <v>33000</v>
      </c>
      <c r="I67" s="13">
        <f t="shared" si="4"/>
        <v>335.56000000000131</v>
      </c>
      <c r="J67" s="184">
        <f t="shared" si="3"/>
        <v>-2991.7799999999825</v>
      </c>
    </row>
    <row r="68" spans="1:19" ht="33.75" customHeight="1" x14ac:dyDescent="0.25">
      <c r="A68" s="2">
        <v>42867</v>
      </c>
      <c r="B68" s="208" t="s">
        <v>1522</v>
      </c>
      <c r="C68" s="108"/>
      <c r="D68" s="53" t="s">
        <v>1523</v>
      </c>
      <c r="E68" s="61">
        <v>627330</v>
      </c>
      <c r="F68" s="47">
        <v>1367124</v>
      </c>
      <c r="G68" s="48">
        <v>33435.769999999997</v>
      </c>
      <c r="H68" s="48">
        <v>33000</v>
      </c>
      <c r="I68" s="13">
        <f t="shared" si="4"/>
        <v>-435.7699999999968</v>
      </c>
      <c r="J68" s="184">
        <f t="shared" si="3"/>
        <v>-3427.5499999999793</v>
      </c>
      <c r="K68" s="103"/>
      <c r="L68" s="103"/>
      <c r="M68" s="103"/>
      <c r="N68" s="103"/>
      <c r="O68" s="103"/>
      <c r="P68" s="103"/>
      <c r="Q68" s="103"/>
      <c r="R68" s="103"/>
      <c r="S68" s="103"/>
    </row>
    <row r="69" spans="1:19" ht="35.25" customHeight="1" x14ac:dyDescent="0.25">
      <c r="A69" s="2">
        <v>42870</v>
      </c>
      <c r="B69" s="208" t="s">
        <v>1525</v>
      </c>
      <c r="C69" s="108"/>
      <c r="D69" s="53" t="s">
        <v>1524</v>
      </c>
      <c r="E69" s="61">
        <v>657895</v>
      </c>
      <c r="F69" s="47">
        <v>1367512</v>
      </c>
      <c r="G69" s="48">
        <v>33070.49</v>
      </c>
      <c r="H69" s="48">
        <v>35000</v>
      </c>
      <c r="I69" s="13">
        <f t="shared" si="4"/>
        <v>1929.510000000002</v>
      </c>
      <c r="J69" s="184">
        <f t="shared" si="3"/>
        <v>-1498.0399999999772</v>
      </c>
    </row>
    <row r="70" spans="1:19" ht="33.75" customHeight="1" x14ac:dyDescent="0.25">
      <c r="A70" s="2">
        <v>42873</v>
      </c>
      <c r="B70" s="208" t="s">
        <v>1532</v>
      </c>
      <c r="C70" s="108"/>
      <c r="D70" s="53" t="s">
        <v>1533</v>
      </c>
      <c r="E70" s="61">
        <v>653730</v>
      </c>
      <c r="F70" s="47">
        <v>1369258</v>
      </c>
      <c r="G70" s="48">
        <v>33303.910000000003</v>
      </c>
      <c r="H70" s="48">
        <v>35000</v>
      </c>
      <c r="I70" s="13">
        <f t="shared" si="4"/>
        <v>1696.0899999999965</v>
      </c>
      <c r="J70" s="184">
        <f t="shared" si="3"/>
        <v>198.05000000001928</v>
      </c>
    </row>
    <row r="71" spans="1:19" ht="36" customHeight="1" x14ac:dyDescent="0.25">
      <c r="A71" s="2">
        <v>42874</v>
      </c>
      <c r="B71" s="208" t="s">
        <v>1534</v>
      </c>
      <c r="C71" s="108"/>
      <c r="D71" s="53" t="s">
        <v>1535</v>
      </c>
      <c r="E71" s="61">
        <v>635052</v>
      </c>
      <c r="F71" s="47">
        <v>1369442</v>
      </c>
      <c r="G71" s="48">
        <v>33132.26</v>
      </c>
      <c r="H71" s="48">
        <v>34000</v>
      </c>
      <c r="I71" s="13">
        <f t="shared" si="4"/>
        <v>867.73999999999796</v>
      </c>
      <c r="J71" s="184">
        <f t="shared" si="3"/>
        <v>1065.7900000000172</v>
      </c>
    </row>
    <row r="72" spans="1:19" ht="34.5" customHeight="1" x14ac:dyDescent="0.25">
      <c r="A72" s="2">
        <v>42877</v>
      </c>
      <c r="B72" s="208" t="s">
        <v>1536</v>
      </c>
      <c r="C72" s="108"/>
      <c r="D72" s="53" t="s">
        <v>1537</v>
      </c>
      <c r="E72" s="61">
        <v>617859</v>
      </c>
      <c r="F72" s="47">
        <v>1369860</v>
      </c>
      <c r="G72" s="48">
        <v>34041.629999999997</v>
      </c>
      <c r="H72" s="48">
        <v>33000</v>
      </c>
      <c r="I72" s="13">
        <f t="shared" si="4"/>
        <v>-1041.6299999999974</v>
      </c>
      <c r="J72" s="184">
        <f t="shared" si="3"/>
        <v>24.160000000019863</v>
      </c>
    </row>
    <row r="73" spans="1:19" ht="35.25" customHeight="1" x14ac:dyDescent="0.25">
      <c r="A73" s="2">
        <v>42878</v>
      </c>
      <c r="B73" s="208" t="s">
        <v>1539</v>
      </c>
      <c r="C73" s="108"/>
      <c r="D73" s="101" t="s">
        <v>1538</v>
      </c>
      <c r="E73" s="61">
        <v>970580</v>
      </c>
      <c r="F73" s="47">
        <v>1369766</v>
      </c>
      <c r="G73" s="48">
        <v>50081.94</v>
      </c>
      <c r="H73" s="48">
        <v>52000</v>
      </c>
      <c r="I73" s="13">
        <f t="shared" si="4"/>
        <v>1918.0599999999977</v>
      </c>
      <c r="J73" s="184">
        <f t="shared" si="3"/>
        <v>1942.2200000000175</v>
      </c>
    </row>
    <row r="74" spans="1:19" ht="36.75" customHeight="1" x14ac:dyDescent="0.25">
      <c r="A74" s="2">
        <v>42880</v>
      </c>
      <c r="B74" s="208" t="s">
        <v>1543</v>
      </c>
      <c r="C74" s="108"/>
      <c r="D74" s="53" t="s">
        <v>1544</v>
      </c>
      <c r="E74" s="61">
        <v>615945</v>
      </c>
      <c r="F74" s="47">
        <v>13671521</v>
      </c>
      <c r="G74" s="48">
        <v>32216.43</v>
      </c>
      <c r="H74" s="48">
        <v>33000</v>
      </c>
      <c r="I74" s="13">
        <f t="shared" si="4"/>
        <v>783.56999999999971</v>
      </c>
      <c r="J74" s="184">
        <f t="shared" ref="J74:J140" si="5">J73+I74</f>
        <v>2725.7900000000172</v>
      </c>
    </row>
    <row r="75" spans="1:19" ht="41.25" customHeight="1" x14ac:dyDescent="0.25">
      <c r="A75" s="2">
        <v>42881</v>
      </c>
      <c r="B75" s="208" t="s">
        <v>1546</v>
      </c>
      <c r="C75" s="108"/>
      <c r="D75" s="53" t="s">
        <v>1545</v>
      </c>
      <c r="E75" s="61">
        <v>623770</v>
      </c>
      <c r="F75" s="47">
        <v>1371522</v>
      </c>
      <c r="G75" s="48">
        <v>32204.94</v>
      </c>
      <c r="H75" s="48">
        <v>33500</v>
      </c>
      <c r="I75" s="13">
        <f t="shared" si="4"/>
        <v>1295.0600000000013</v>
      </c>
      <c r="J75" s="184">
        <f t="shared" si="5"/>
        <v>4020.8500000000186</v>
      </c>
    </row>
    <row r="76" spans="1:19" ht="36" customHeight="1" x14ac:dyDescent="0.25">
      <c r="A76" s="2">
        <v>42885</v>
      </c>
      <c r="B76" s="208" t="s">
        <v>1547</v>
      </c>
      <c r="C76" s="108"/>
      <c r="D76" s="53" t="s">
        <v>1548</v>
      </c>
      <c r="E76" s="61">
        <v>628966</v>
      </c>
      <c r="F76" s="47">
        <v>1371960</v>
      </c>
      <c r="G76" s="48">
        <v>32469.86</v>
      </c>
      <c r="H76" s="48">
        <v>34000</v>
      </c>
      <c r="I76" s="13">
        <f t="shared" ref="I76:I144" si="6">H76-G76</f>
        <v>1530.1399999999994</v>
      </c>
      <c r="J76" s="184">
        <f t="shared" si="5"/>
        <v>5550.990000000018</v>
      </c>
    </row>
    <row r="77" spans="1:19" ht="37.5" customHeight="1" x14ac:dyDescent="0.25">
      <c r="A77" s="2">
        <v>42887</v>
      </c>
      <c r="B77" s="209" t="s">
        <v>1552</v>
      </c>
      <c r="C77" s="108"/>
      <c r="D77" s="53" t="s">
        <v>1553</v>
      </c>
      <c r="E77" s="61">
        <v>633726</v>
      </c>
      <c r="F77" s="47">
        <v>1373428</v>
      </c>
      <c r="G77" s="48">
        <v>31234.99</v>
      </c>
      <c r="H77" s="48">
        <v>34000</v>
      </c>
      <c r="I77" s="13">
        <f t="shared" si="6"/>
        <v>2765.0099999999984</v>
      </c>
      <c r="J77" s="184">
        <f t="shared" si="5"/>
        <v>8316.0000000000164</v>
      </c>
    </row>
    <row r="78" spans="1:19" ht="34.5" customHeight="1" x14ac:dyDescent="0.25">
      <c r="A78" s="2">
        <v>42888</v>
      </c>
      <c r="B78" s="209" t="s">
        <v>1554</v>
      </c>
      <c r="C78" s="108"/>
      <c r="D78" s="53" t="s">
        <v>1555</v>
      </c>
      <c r="E78" s="61">
        <v>576910</v>
      </c>
      <c r="F78" s="47">
        <v>1373690</v>
      </c>
      <c r="G78" s="48">
        <v>32142.83</v>
      </c>
      <c r="H78" s="48">
        <v>31000</v>
      </c>
      <c r="I78" s="13">
        <f t="shared" si="6"/>
        <v>-1142.8300000000017</v>
      </c>
      <c r="J78" s="184">
        <f t="shared" si="5"/>
        <v>7173.1700000000146</v>
      </c>
    </row>
    <row r="79" spans="1:19" ht="36" customHeight="1" x14ac:dyDescent="0.25">
      <c r="A79" s="2">
        <v>42891</v>
      </c>
      <c r="B79" s="209" t="s">
        <v>1556</v>
      </c>
      <c r="C79" s="108"/>
      <c r="D79" s="53" t="s">
        <v>1557</v>
      </c>
      <c r="E79" s="61">
        <v>517188</v>
      </c>
      <c r="F79" s="47">
        <v>1374001</v>
      </c>
      <c r="G79" s="48">
        <v>29746.74</v>
      </c>
      <c r="H79" s="48">
        <v>28000</v>
      </c>
      <c r="I79" s="13">
        <f t="shared" si="6"/>
        <v>-1746.7400000000016</v>
      </c>
      <c r="J79" s="184">
        <f t="shared" si="5"/>
        <v>5426.430000000013</v>
      </c>
    </row>
    <row r="80" spans="1:19" ht="33.75" customHeight="1" x14ac:dyDescent="0.25">
      <c r="A80" s="2">
        <v>42894</v>
      </c>
      <c r="B80" s="209" t="s">
        <v>1562</v>
      </c>
      <c r="C80" s="108"/>
      <c r="D80" s="53" t="s">
        <v>1563</v>
      </c>
      <c r="E80" s="61">
        <v>566153</v>
      </c>
      <c r="F80" s="47">
        <v>1375620</v>
      </c>
      <c r="G80" s="48">
        <v>32712.57</v>
      </c>
      <c r="H80" s="48">
        <v>31000</v>
      </c>
      <c r="I80" s="13">
        <f t="shared" si="6"/>
        <v>-1712.5699999999997</v>
      </c>
      <c r="J80" s="184">
        <f t="shared" si="5"/>
        <v>3713.8600000000133</v>
      </c>
    </row>
    <row r="81" spans="1:11" ht="35.25" customHeight="1" x14ac:dyDescent="0.25">
      <c r="A81" s="2">
        <v>42895</v>
      </c>
      <c r="B81" s="209" t="s">
        <v>1564</v>
      </c>
      <c r="C81" s="108"/>
      <c r="D81" s="53" t="s">
        <v>1565</v>
      </c>
      <c r="E81" s="61">
        <v>566339</v>
      </c>
      <c r="F81" s="47">
        <v>1375824</v>
      </c>
      <c r="G81" s="48">
        <v>33291.17</v>
      </c>
      <c r="H81" s="48">
        <v>31000</v>
      </c>
      <c r="I81" s="13">
        <f t="shared" si="6"/>
        <v>-2291.1699999999983</v>
      </c>
      <c r="J81" s="184">
        <f t="shared" si="5"/>
        <v>1422.6900000000151</v>
      </c>
    </row>
    <row r="82" spans="1:11" ht="33.75" customHeight="1" x14ac:dyDescent="0.25">
      <c r="A82" s="2">
        <v>42898</v>
      </c>
      <c r="B82" s="209" t="s">
        <v>1566</v>
      </c>
      <c r="C82" s="108"/>
      <c r="D82" s="53" t="s">
        <v>1567</v>
      </c>
      <c r="E82" s="61">
        <v>563177</v>
      </c>
      <c r="F82" s="47">
        <v>1375910</v>
      </c>
      <c r="G82" s="48">
        <v>33666.480000000003</v>
      </c>
      <c r="H82" s="48">
        <v>31000</v>
      </c>
      <c r="I82" s="13">
        <f t="shared" si="6"/>
        <v>-2666.4800000000032</v>
      </c>
      <c r="J82" s="184">
        <f t="shared" si="5"/>
        <v>-1243.7899999999881</v>
      </c>
    </row>
    <row r="83" spans="1:11" ht="35.25" customHeight="1" x14ac:dyDescent="0.25">
      <c r="A83" s="2">
        <v>42901</v>
      </c>
      <c r="B83" s="209" t="s">
        <v>1572</v>
      </c>
      <c r="C83" s="108"/>
      <c r="D83" s="53" t="s">
        <v>1573</v>
      </c>
      <c r="E83" s="61">
        <v>608628</v>
      </c>
      <c r="F83" s="47">
        <v>1377755</v>
      </c>
      <c r="G83" s="48">
        <v>34318.559999999998</v>
      </c>
      <c r="H83" s="48">
        <v>33500</v>
      </c>
      <c r="I83" s="13">
        <f t="shared" si="6"/>
        <v>-818.55999999999767</v>
      </c>
      <c r="J83" s="184">
        <f t="shared" si="5"/>
        <v>-2062.3499999999858</v>
      </c>
    </row>
    <row r="84" spans="1:11" ht="35.25" customHeight="1" x14ac:dyDescent="0.25">
      <c r="A84" s="2">
        <v>42902</v>
      </c>
      <c r="B84" s="209" t="s">
        <v>1579</v>
      </c>
      <c r="C84" s="108"/>
      <c r="D84" s="53" t="s">
        <v>1580</v>
      </c>
      <c r="E84" s="61">
        <v>606216</v>
      </c>
      <c r="F84" s="47">
        <v>1377984</v>
      </c>
      <c r="G84" s="48">
        <v>33955.42</v>
      </c>
      <c r="H84" s="48">
        <v>33500</v>
      </c>
      <c r="I84" s="13">
        <f t="shared" si="6"/>
        <v>-455.41999999999825</v>
      </c>
      <c r="J84" s="184">
        <f t="shared" si="5"/>
        <v>-2517.7699999999841</v>
      </c>
    </row>
    <row r="85" spans="1:11" ht="35.25" customHeight="1" x14ac:dyDescent="0.25">
      <c r="A85" s="2">
        <v>42905</v>
      </c>
      <c r="B85" s="209" t="s">
        <v>1581</v>
      </c>
      <c r="C85" s="108"/>
      <c r="D85" s="53" t="s">
        <v>1582</v>
      </c>
      <c r="E85" s="61">
        <v>646452</v>
      </c>
      <c r="F85" s="47">
        <v>1378234</v>
      </c>
      <c r="G85" s="48">
        <v>33585.78</v>
      </c>
      <c r="H85" s="48">
        <v>36000</v>
      </c>
      <c r="I85" s="13">
        <f t="shared" si="6"/>
        <v>2414.2200000000012</v>
      </c>
      <c r="J85" s="184">
        <f t="shared" si="5"/>
        <v>-103.5499999999829</v>
      </c>
    </row>
    <row r="86" spans="1:11" ht="35.25" customHeight="1" x14ac:dyDescent="0.25">
      <c r="A86" s="2">
        <v>42908</v>
      </c>
      <c r="B86" s="209" t="s">
        <v>1577</v>
      </c>
      <c r="C86" s="108"/>
      <c r="D86" s="53" t="s">
        <v>1578</v>
      </c>
      <c r="E86" s="61">
        <v>656496</v>
      </c>
      <c r="F86" s="47">
        <v>1379912</v>
      </c>
      <c r="G86" s="48">
        <v>34500.53</v>
      </c>
      <c r="H86" s="48">
        <v>36000</v>
      </c>
      <c r="I86" s="13">
        <f t="shared" si="6"/>
        <v>1499.4700000000012</v>
      </c>
      <c r="J86" s="184">
        <f t="shared" si="5"/>
        <v>1395.9200000000183</v>
      </c>
    </row>
    <row r="87" spans="1:11" ht="36.75" customHeight="1" x14ac:dyDescent="0.25">
      <c r="A87" s="2">
        <v>42909</v>
      </c>
      <c r="B87" s="209" t="s">
        <v>1583</v>
      </c>
      <c r="C87" s="108"/>
      <c r="D87" s="53" t="s">
        <v>1584</v>
      </c>
      <c r="E87" s="61">
        <v>656460</v>
      </c>
      <c r="F87" s="47">
        <v>1380721</v>
      </c>
      <c r="G87" s="48">
        <v>36409.78</v>
      </c>
      <c r="H87" s="48">
        <v>36000</v>
      </c>
      <c r="I87" s="13">
        <f t="shared" si="6"/>
        <v>-409.77999999999884</v>
      </c>
      <c r="J87" s="184">
        <f t="shared" si="5"/>
        <v>986.14000000001943</v>
      </c>
    </row>
    <row r="88" spans="1:11" ht="33" customHeight="1" x14ac:dyDescent="0.25">
      <c r="A88" s="2">
        <v>42912</v>
      </c>
      <c r="B88" s="209" t="s">
        <v>1585</v>
      </c>
      <c r="C88" s="108"/>
      <c r="D88" s="53" t="s">
        <v>1586</v>
      </c>
      <c r="E88" s="61">
        <v>647424</v>
      </c>
      <c r="F88" s="47">
        <v>1380722</v>
      </c>
      <c r="G88" s="48">
        <v>36343.629999999997</v>
      </c>
      <c r="H88" s="48">
        <v>36000</v>
      </c>
      <c r="I88" s="13">
        <f t="shared" si="6"/>
        <v>-343.62999999999738</v>
      </c>
      <c r="J88" s="184">
        <f t="shared" si="5"/>
        <v>642.51000000002205</v>
      </c>
    </row>
    <row r="89" spans="1:11" ht="35.25" customHeight="1" x14ac:dyDescent="0.35">
      <c r="A89" s="2">
        <v>42915</v>
      </c>
      <c r="B89" s="209" t="s">
        <v>1593</v>
      </c>
      <c r="C89" s="108"/>
      <c r="D89" s="53" t="s">
        <v>1594</v>
      </c>
      <c r="E89" s="61">
        <v>673312.5</v>
      </c>
      <c r="F89" s="47">
        <v>1381802</v>
      </c>
      <c r="G89" s="48">
        <v>36917.800000000003</v>
      </c>
      <c r="H89" s="48">
        <v>37500</v>
      </c>
      <c r="I89" s="13">
        <f t="shared" si="6"/>
        <v>582.19999999999709</v>
      </c>
      <c r="J89" s="214">
        <f t="shared" si="5"/>
        <v>1224.7100000000191</v>
      </c>
      <c r="K89" s="215" t="s">
        <v>1653</v>
      </c>
    </row>
    <row r="90" spans="1:11" ht="34.5" customHeight="1" x14ac:dyDescent="0.25">
      <c r="A90" s="2">
        <v>42920</v>
      </c>
      <c r="B90" s="208" t="s">
        <v>1598</v>
      </c>
      <c r="C90" s="108"/>
      <c r="D90" s="53" t="s">
        <v>1599</v>
      </c>
      <c r="E90" s="61">
        <v>671812.5</v>
      </c>
      <c r="F90" s="47">
        <v>1382078</v>
      </c>
      <c r="G90" s="48">
        <v>31453.599999999999</v>
      </c>
      <c r="H90" s="48">
        <v>37500</v>
      </c>
      <c r="I90" s="13">
        <f t="shared" si="6"/>
        <v>6046.4000000000015</v>
      </c>
      <c r="J90" s="184">
        <f t="shared" si="5"/>
        <v>7271.1100000000206</v>
      </c>
    </row>
    <row r="91" spans="1:11" ht="34.5" customHeight="1" x14ac:dyDescent="0.25">
      <c r="A91" s="2">
        <v>42922</v>
      </c>
      <c r="B91" s="208" t="s">
        <v>1602</v>
      </c>
      <c r="C91" s="108"/>
      <c r="D91" s="53" t="s">
        <v>1603</v>
      </c>
      <c r="E91" s="61">
        <v>707206.5</v>
      </c>
      <c r="F91" s="47">
        <v>1383627</v>
      </c>
      <c r="G91" s="48">
        <v>37553.050000000003</v>
      </c>
      <c r="H91" s="48">
        <v>38500</v>
      </c>
      <c r="I91" s="13">
        <f t="shared" si="6"/>
        <v>946.94999999999709</v>
      </c>
      <c r="J91" s="184">
        <f t="shared" si="5"/>
        <v>8218.0600000000177</v>
      </c>
    </row>
    <row r="92" spans="1:11" ht="34.5" customHeight="1" x14ac:dyDescent="0.25">
      <c r="A92" s="2">
        <v>42926</v>
      </c>
      <c r="B92" s="208" t="s">
        <v>1604</v>
      </c>
      <c r="C92" s="108"/>
      <c r="D92" s="53" t="s">
        <v>1605</v>
      </c>
      <c r="E92" s="61">
        <v>629930</v>
      </c>
      <c r="F92" s="47">
        <v>1384051</v>
      </c>
      <c r="G92" s="48">
        <v>39342.06</v>
      </c>
      <c r="H92" s="48">
        <v>35000</v>
      </c>
      <c r="I92" s="13">
        <f t="shared" si="6"/>
        <v>-4342.0599999999977</v>
      </c>
      <c r="J92" s="184">
        <f t="shared" si="5"/>
        <v>3876.00000000002</v>
      </c>
    </row>
    <row r="93" spans="1:11" ht="33" customHeight="1" x14ac:dyDescent="0.25">
      <c r="A93" s="2">
        <v>42929</v>
      </c>
      <c r="B93" s="208" t="s">
        <v>1611</v>
      </c>
      <c r="C93" s="108"/>
      <c r="D93" s="53" t="s">
        <v>1612</v>
      </c>
      <c r="E93" s="61">
        <v>646920</v>
      </c>
      <c r="F93" s="47">
        <v>1385754</v>
      </c>
      <c r="G93" s="48">
        <v>37941.300000000003</v>
      </c>
      <c r="H93" s="48">
        <v>36000</v>
      </c>
      <c r="I93" s="13">
        <f t="shared" si="6"/>
        <v>-1941.3000000000029</v>
      </c>
      <c r="J93" s="184">
        <f t="shared" si="5"/>
        <v>1934.7000000000171</v>
      </c>
    </row>
    <row r="94" spans="1:11" ht="33.75" customHeight="1" x14ac:dyDescent="0.25">
      <c r="A94" s="2">
        <v>42933</v>
      </c>
      <c r="B94" s="208" t="s">
        <v>1613</v>
      </c>
      <c r="C94" s="108"/>
      <c r="D94" s="53" t="s">
        <v>1614</v>
      </c>
      <c r="E94" s="61">
        <v>731686</v>
      </c>
      <c r="F94" s="47">
        <v>1386216</v>
      </c>
      <c r="G94" s="48">
        <v>38161.760000000002</v>
      </c>
      <c r="H94" s="48">
        <v>41000</v>
      </c>
      <c r="I94" s="13">
        <f t="shared" si="6"/>
        <v>2838.239999999998</v>
      </c>
      <c r="J94" s="184">
        <f t="shared" si="5"/>
        <v>4772.9400000000151</v>
      </c>
    </row>
    <row r="95" spans="1:11" ht="32.25" customHeight="1" x14ac:dyDescent="0.25">
      <c r="A95" s="2">
        <v>42936</v>
      </c>
      <c r="B95" s="208" t="s">
        <v>1620</v>
      </c>
      <c r="C95" s="108"/>
      <c r="D95" s="53" t="s">
        <v>1621</v>
      </c>
      <c r="E95" s="61">
        <v>713569.5</v>
      </c>
      <c r="F95" s="47">
        <v>1387510</v>
      </c>
      <c r="G95" s="48">
        <v>33590.54</v>
      </c>
      <c r="H95" s="48">
        <v>40500</v>
      </c>
      <c r="I95" s="13">
        <f t="shared" si="6"/>
        <v>6909.4599999999991</v>
      </c>
      <c r="J95" s="184">
        <f t="shared" si="5"/>
        <v>11682.400000000014</v>
      </c>
    </row>
    <row r="96" spans="1:11" ht="33" customHeight="1" x14ac:dyDescent="0.25">
      <c r="A96" s="2">
        <v>42940</v>
      </c>
      <c r="B96" s="208" t="s">
        <v>1622</v>
      </c>
      <c r="C96" s="108"/>
      <c r="D96" s="53" t="s">
        <v>1623</v>
      </c>
      <c r="E96" s="61">
        <v>683631</v>
      </c>
      <c r="F96" s="47">
        <v>1388142</v>
      </c>
      <c r="G96" s="48">
        <v>36502.080000000002</v>
      </c>
      <c r="H96" s="48">
        <v>39000</v>
      </c>
      <c r="I96" s="13">
        <f t="shared" si="6"/>
        <v>2497.9199999999983</v>
      </c>
      <c r="J96" s="184">
        <f t="shared" si="5"/>
        <v>14180.320000000012</v>
      </c>
    </row>
    <row r="97" spans="1:11" ht="36" customHeight="1" x14ac:dyDescent="0.25">
      <c r="A97" s="2">
        <v>42943</v>
      </c>
      <c r="B97" s="208" t="s">
        <v>1630</v>
      </c>
      <c r="C97" s="108"/>
      <c r="D97" s="53" t="s">
        <v>1631</v>
      </c>
      <c r="E97" s="61">
        <v>668724</v>
      </c>
      <c r="F97" s="47">
        <v>1389915</v>
      </c>
      <c r="G97" s="48">
        <v>34020.46</v>
      </c>
      <c r="H97" s="48">
        <v>38000</v>
      </c>
      <c r="I97" s="13">
        <f t="shared" si="6"/>
        <v>3979.5400000000009</v>
      </c>
      <c r="J97" s="184">
        <f t="shared" si="5"/>
        <v>18159.860000000015</v>
      </c>
    </row>
    <row r="98" spans="1:11" ht="45" customHeight="1" thickBot="1" x14ac:dyDescent="0.4">
      <c r="A98" s="218">
        <v>42944</v>
      </c>
      <c r="B98" s="219" t="s">
        <v>1632</v>
      </c>
      <c r="C98" s="220"/>
      <c r="D98" s="221" t="s">
        <v>1633</v>
      </c>
      <c r="E98" s="222">
        <v>673740</v>
      </c>
      <c r="F98" s="223">
        <v>1389916</v>
      </c>
      <c r="G98" s="224">
        <v>33951.360000000001</v>
      </c>
      <c r="H98" s="224">
        <v>38000</v>
      </c>
      <c r="I98" s="225">
        <f t="shared" si="6"/>
        <v>4048.6399999999994</v>
      </c>
      <c r="J98" s="226">
        <f t="shared" si="5"/>
        <v>22208.500000000015</v>
      </c>
      <c r="K98" s="227" t="s">
        <v>1654</v>
      </c>
    </row>
    <row r="99" spans="1:11" ht="33.75" customHeight="1" thickTop="1" x14ac:dyDescent="0.25">
      <c r="A99" s="2">
        <v>42950</v>
      </c>
      <c r="B99" s="216" t="s">
        <v>1639</v>
      </c>
      <c r="C99" s="108"/>
      <c r="D99" s="53" t="s">
        <v>1640</v>
      </c>
      <c r="E99" s="61">
        <v>678680</v>
      </c>
      <c r="F99" s="47">
        <v>1391888</v>
      </c>
      <c r="G99" s="48">
        <v>32811.160000000003</v>
      </c>
      <c r="H99" s="48">
        <v>38000</v>
      </c>
      <c r="I99" s="13">
        <f t="shared" si="6"/>
        <v>5188.8399999999965</v>
      </c>
      <c r="J99" s="217">
        <f t="shared" si="5"/>
        <v>27397.340000000011</v>
      </c>
    </row>
    <row r="100" spans="1:11" ht="34.5" customHeight="1" x14ac:dyDescent="0.25">
      <c r="A100" s="2">
        <v>42954</v>
      </c>
      <c r="B100" s="213" t="s">
        <v>1641</v>
      </c>
      <c r="C100" s="108"/>
      <c r="D100" s="53" t="s">
        <v>1642</v>
      </c>
      <c r="E100" s="61">
        <v>180000</v>
      </c>
      <c r="F100" s="47">
        <v>1392092</v>
      </c>
      <c r="G100" s="48">
        <v>32835.629999999997</v>
      </c>
      <c r="H100" s="48">
        <v>10000</v>
      </c>
      <c r="I100" s="13">
        <f t="shared" si="6"/>
        <v>-22835.629999999997</v>
      </c>
      <c r="J100" s="184">
        <f t="shared" si="5"/>
        <v>4561.7100000000137</v>
      </c>
    </row>
    <row r="101" spans="1:11" ht="32.25" customHeight="1" x14ac:dyDescent="0.25">
      <c r="A101" s="2">
        <v>42957</v>
      </c>
      <c r="B101" s="213" t="s">
        <v>1649</v>
      </c>
      <c r="C101" s="108"/>
      <c r="D101" s="53" t="s">
        <v>1650</v>
      </c>
      <c r="E101" s="61">
        <v>539070</v>
      </c>
      <c r="F101" s="47">
        <v>1393699</v>
      </c>
      <c r="G101" s="48">
        <v>31667.41</v>
      </c>
      <c r="H101" s="48">
        <v>30000</v>
      </c>
      <c r="I101" s="13">
        <f t="shared" si="6"/>
        <v>-1667.4099999999999</v>
      </c>
      <c r="J101" s="184">
        <f t="shared" si="5"/>
        <v>2894.3000000000138</v>
      </c>
    </row>
    <row r="102" spans="1:11" ht="33.75" customHeight="1" x14ac:dyDescent="0.25">
      <c r="A102" s="2">
        <v>42961</v>
      </c>
      <c r="B102" s="213" t="s">
        <v>1651</v>
      </c>
      <c r="C102" s="108"/>
      <c r="D102" s="53" t="s">
        <v>1652</v>
      </c>
      <c r="E102" s="61">
        <v>591789</v>
      </c>
      <c r="F102" s="47">
        <v>1394492</v>
      </c>
      <c r="G102" s="48">
        <v>31848.9</v>
      </c>
      <c r="H102" s="48">
        <v>33000</v>
      </c>
      <c r="I102" s="13">
        <f t="shared" si="6"/>
        <v>1151.0999999999985</v>
      </c>
      <c r="J102" s="184">
        <f t="shared" si="5"/>
        <v>4045.4000000000124</v>
      </c>
    </row>
    <row r="103" spans="1:11" ht="36.75" customHeight="1" x14ac:dyDescent="0.25">
      <c r="A103" s="2">
        <v>42964</v>
      </c>
      <c r="B103" s="213" t="s">
        <v>1657</v>
      </c>
      <c r="C103" s="108"/>
      <c r="D103" s="53" t="s">
        <v>1658</v>
      </c>
      <c r="E103" s="61">
        <v>572320</v>
      </c>
      <c r="F103" s="47">
        <v>1396056</v>
      </c>
      <c r="G103" s="48">
        <v>33243.1</v>
      </c>
      <c r="H103" s="48">
        <v>32000</v>
      </c>
      <c r="I103" s="13">
        <f t="shared" si="6"/>
        <v>-1243.0999999999985</v>
      </c>
      <c r="J103" s="184">
        <f t="shared" si="5"/>
        <v>2802.3000000000138</v>
      </c>
    </row>
    <row r="104" spans="1:11" ht="34.5" customHeight="1" x14ac:dyDescent="0.25">
      <c r="A104" s="2">
        <v>42965</v>
      </c>
      <c r="B104" s="213" t="s">
        <v>1659</v>
      </c>
      <c r="C104" s="108"/>
      <c r="D104" s="53" t="s">
        <v>1660</v>
      </c>
      <c r="E104" s="61">
        <v>532920</v>
      </c>
      <c r="F104" s="47">
        <v>1396474</v>
      </c>
      <c r="G104" s="48">
        <v>33580.39</v>
      </c>
      <c r="H104" s="48">
        <v>30000</v>
      </c>
      <c r="I104" s="13">
        <f t="shared" si="6"/>
        <v>-3580.3899999999994</v>
      </c>
      <c r="J104" s="184">
        <f t="shared" si="5"/>
        <v>-778.08999999998559</v>
      </c>
    </row>
    <row r="105" spans="1:11" ht="33.75" customHeight="1" x14ac:dyDescent="0.25">
      <c r="A105" s="2">
        <v>42971</v>
      </c>
      <c r="B105" s="213" t="s">
        <v>1671</v>
      </c>
      <c r="C105" s="108"/>
      <c r="D105" s="53" t="s">
        <v>1672</v>
      </c>
      <c r="E105" s="61">
        <v>558652.5</v>
      </c>
      <c r="F105" s="47">
        <v>1398075</v>
      </c>
      <c r="G105" s="48">
        <v>34243.345999999998</v>
      </c>
      <c r="H105" s="48">
        <v>31500</v>
      </c>
      <c r="I105" s="13">
        <f t="shared" si="6"/>
        <v>-2743.3459999999977</v>
      </c>
      <c r="J105" s="184">
        <f t="shared" si="5"/>
        <v>-3521.4359999999833</v>
      </c>
    </row>
    <row r="106" spans="1:11" ht="38.25" customHeight="1" x14ac:dyDescent="0.25">
      <c r="A106" s="2">
        <v>42975</v>
      </c>
      <c r="B106" s="230" t="s">
        <v>1673</v>
      </c>
      <c r="C106" s="108"/>
      <c r="D106" s="53" t="s">
        <v>1674</v>
      </c>
      <c r="E106" s="61">
        <v>655270</v>
      </c>
      <c r="F106" s="47">
        <v>1398533</v>
      </c>
      <c r="G106" s="48">
        <v>34679.699999999997</v>
      </c>
      <c r="H106" s="48">
        <v>37000</v>
      </c>
      <c r="I106" s="13">
        <f t="shared" si="6"/>
        <v>2320.3000000000029</v>
      </c>
      <c r="J106" s="184">
        <f t="shared" si="5"/>
        <v>-1201.1359999999804</v>
      </c>
    </row>
    <row r="107" spans="1:11" ht="38.25" customHeight="1" x14ac:dyDescent="0.25">
      <c r="A107" s="2">
        <v>42978</v>
      </c>
      <c r="B107" s="230" t="s">
        <v>1675</v>
      </c>
      <c r="C107" s="108"/>
      <c r="D107" s="53" t="s">
        <v>1676</v>
      </c>
      <c r="E107" s="61">
        <v>625975</v>
      </c>
      <c r="F107" s="47">
        <v>1400181</v>
      </c>
      <c r="G107" s="48">
        <v>35168.32</v>
      </c>
      <c r="H107" s="48">
        <v>35000</v>
      </c>
      <c r="I107" s="13">
        <f t="shared" si="6"/>
        <v>-168.31999999999971</v>
      </c>
      <c r="J107" s="184">
        <f t="shared" si="5"/>
        <v>-1369.4559999999801</v>
      </c>
    </row>
    <row r="108" spans="1:11" ht="41.25" customHeight="1" x14ac:dyDescent="0.25">
      <c r="A108" s="2">
        <v>42978</v>
      </c>
      <c r="B108" s="230" t="s">
        <v>1677</v>
      </c>
      <c r="C108" s="108"/>
      <c r="D108" s="53" t="s">
        <v>1678</v>
      </c>
      <c r="E108" s="61">
        <v>625975</v>
      </c>
      <c r="F108" s="47">
        <v>14700375</v>
      </c>
      <c r="G108" s="48">
        <v>34630.25</v>
      </c>
      <c r="H108" s="48">
        <v>35000</v>
      </c>
      <c r="I108" s="13">
        <f t="shared" si="6"/>
        <v>369.75</v>
      </c>
      <c r="J108" s="184">
        <f t="shared" si="5"/>
        <v>-999.70599999998012</v>
      </c>
    </row>
    <row r="109" spans="1:11" ht="37.5" customHeight="1" x14ac:dyDescent="0.25">
      <c r="A109" s="2">
        <v>42979</v>
      </c>
      <c r="B109" s="231" t="s">
        <v>1679</v>
      </c>
      <c r="C109" s="108"/>
      <c r="D109" s="53" t="s">
        <v>1680</v>
      </c>
      <c r="E109" s="61">
        <v>662189</v>
      </c>
      <c r="F109" s="47">
        <v>1400784</v>
      </c>
      <c r="G109" s="48">
        <v>34858.36</v>
      </c>
      <c r="H109" s="48">
        <v>37000</v>
      </c>
      <c r="I109" s="13">
        <f t="shared" si="6"/>
        <v>2141.6399999999994</v>
      </c>
      <c r="J109" s="184">
        <f t="shared" si="5"/>
        <v>1141.9340000000193</v>
      </c>
    </row>
    <row r="110" spans="1:11" ht="37.5" customHeight="1" x14ac:dyDescent="0.25">
      <c r="A110" s="2">
        <v>42985</v>
      </c>
      <c r="B110" s="231" t="s">
        <v>1685</v>
      </c>
      <c r="C110" s="108"/>
      <c r="D110" s="53" t="s">
        <v>1686</v>
      </c>
      <c r="E110" s="61">
        <v>639288</v>
      </c>
      <c r="F110" s="47">
        <v>1402008</v>
      </c>
      <c r="G110" s="48">
        <v>35312.26</v>
      </c>
      <c r="H110" s="48">
        <v>36000</v>
      </c>
      <c r="I110" s="13">
        <f t="shared" si="6"/>
        <v>687.73999999999796</v>
      </c>
      <c r="J110" s="184">
        <f t="shared" si="5"/>
        <v>1829.6740000000173</v>
      </c>
    </row>
    <row r="111" spans="1:11" ht="36.75" customHeight="1" x14ac:dyDescent="0.25">
      <c r="A111" s="2">
        <v>42986</v>
      </c>
      <c r="B111" s="231" t="s">
        <v>1687</v>
      </c>
      <c r="C111" s="108"/>
      <c r="D111" s="53" t="s">
        <v>1697</v>
      </c>
      <c r="E111" s="61">
        <v>639288</v>
      </c>
      <c r="F111" s="47">
        <v>1402290</v>
      </c>
      <c r="G111" s="48">
        <v>32895.94</v>
      </c>
      <c r="H111" s="48">
        <v>36000</v>
      </c>
      <c r="I111" s="13">
        <f t="shared" si="6"/>
        <v>3104.0599999999977</v>
      </c>
      <c r="J111" s="184">
        <f t="shared" si="5"/>
        <v>4933.7340000000149</v>
      </c>
    </row>
    <row r="112" spans="1:11" ht="37.5" customHeight="1" x14ac:dyDescent="0.25">
      <c r="A112" s="2">
        <v>42992</v>
      </c>
      <c r="B112" s="231" t="s">
        <v>1696</v>
      </c>
      <c r="C112" s="108"/>
      <c r="D112" s="53" t="s">
        <v>1698</v>
      </c>
      <c r="E112" s="61">
        <v>622265</v>
      </c>
      <c r="F112" s="47">
        <v>1404689</v>
      </c>
      <c r="G112" s="48">
        <v>32097.25</v>
      </c>
      <c r="H112" s="48">
        <v>35000</v>
      </c>
      <c r="I112" s="13">
        <f t="shared" si="6"/>
        <v>2902.75</v>
      </c>
      <c r="J112" s="184">
        <f t="shared" si="5"/>
        <v>7836.4840000000149</v>
      </c>
    </row>
    <row r="113" spans="1:10" ht="40.5" customHeight="1" x14ac:dyDescent="0.25">
      <c r="A113" s="2">
        <v>42993</v>
      </c>
      <c r="B113" s="231" t="s">
        <v>1699</v>
      </c>
      <c r="C113" s="108"/>
      <c r="D113" s="53" t="s">
        <v>1700</v>
      </c>
      <c r="E113" s="61">
        <v>639324</v>
      </c>
      <c r="F113" s="47">
        <v>1404420</v>
      </c>
      <c r="G113" s="48">
        <v>32371.919999999998</v>
      </c>
      <c r="H113" s="48">
        <v>36000</v>
      </c>
      <c r="I113" s="13">
        <f t="shared" si="6"/>
        <v>3628.0800000000017</v>
      </c>
      <c r="J113" s="184">
        <f t="shared" si="5"/>
        <v>11464.564000000017</v>
      </c>
    </row>
    <row r="114" spans="1:10" ht="37.5" customHeight="1" x14ac:dyDescent="0.25">
      <c r="A114" s="2">
        <v>42994</v>
      </c>
      <c r="B114" s="231" t="s">
        <v>1706</v>
      </c>
      <c r="C114" s="108"/>
      <c r="D114" s="53" t="s">
        <v>1707</v>
      </c>
      <c r="E114" s="61">
        <v>514460</v>
      </c>
      <c r="F114" s="47">
        <v>1406398</v>
      </c>
      <c r="G114" s="48">
        <v>27306.99</v>
      </c>
      <c r="H114" s="48">
        <v>26000</v>
      </c>
      <c r="I114" s="13">
        <f t="shared" si="6"/>
        <v>-1306.9900000000016</v>
      </c>
      <c r="J114" s="184">
        <f t="shared" si="5"/>
        <v>10157.574000000015</v>
      </c>
    </row>
    <row r="115" spans="1:10" ht="36.75" customHeight="1" x14ac:dyDescent="0.25">
      <c r="A115" s="2">
        <v>43000</v>
      </c>
      <c r="B115" s="231" t="s">
        <v>1708</v>
      </c>
      <c r="C115" s="108"/>
      <c r="D115" s="53" t="s">
        <v>1709</v>
      </c>
      <c r="E115" s="61">
        <v>513561</v>
      </c>
      <c r="F115" s="47">
        <v>1406667</v>
      </c>
      <c r="G115" s="48">
        <v>28364.81</v>
      </c>
      <c r="H115" s="48">
        <v>29000</v>
      </c>
      <c r="I115" s="13">
        <f t="shared" si="6"/>
        <v>635.18999999999869</v>
      </c>
      <c r="J115" s="184">
        <f t="shared" si="5"/>
        <v>10792.764000000014</v>
      </c>
    </row>
    <row r="116" spans="1:10" ht="37.5" customHeight="1" x14ac:dyDescent="0.25">
      <c r="A116" s="2">
        <v>43006</v>
      </c>
      <c r="B116" s="231" t="s">
        <v>1715</v>
      </c>
      <c r="C116" s="108"/>
      <c r="D116" s="53" t="s">
        <v>1716</v>
      </c>
      <c r="E116" s="61">
        <v>454825</v>
      </c>
      <c r="F116" s="47">
        <v>1408729</v>
      </c>
      <c r="G116" s="48">
        <v>29116.85</v>
      </c>
      <c r="H116" s="48">
        <v>25000</v>
      </c>
      <c r="I116" s="13">
        <f t="shared" si="6"/>
        <v>-4116.8499999999985</v>
      </c>
      <c r="J116" s="184">
        <f t="shared" si="5"/>
        <v>6675.9140000000152</v>
      </c>
    </row>
    <row r="117" spans="1:10" ht="39.75" customHeight="1" x14ac:dyDescent="0.25">
      <c r="A117" s="2">
        <v>43007</v>
      </c>
      <c r="B117" s="231" t="s">
        <v>1717</v>
      </c>
      <c r="C117" s="108"/>
      <c r="D117" s="53" t="s">
        <v>1718</v>
      </c>
      <c r="E117" s="61">
        <v>454450</v>
      </c>
      <c r="F117" s="47">
        <v>1408730</v>
      </c>
      <c r="G117" s="48">
        <v>29428.880000000001</v>
      </c>
      <c r="H117" s="48">
        <v>25000</v>
      </c>
      <c r="I117" s="13">
        <f t="shared" si="6"/>
        <v>-4428.880000000001</v>
      </c>
      <c r="J117" s="184">
        <f t="shared" si="5"/>
        <v>2247.0340000000142</v>
      </c>
    </row>
    <row r="118" spans="1:10" ht="36.75" customHeight="1" x14ac:dyDescent="0.25">
      <c r="A118" s="2">
        <v>43010</v>
      </c>
      <c r="B118" s="235" t="s">
        <v>1719</v>
      </c>
      <c r="C118" s="108"/>
      <c r="D118" s="53" t="s">
        <v>1720</v>
      </c>
      <c r="E118" s="61">
        <v>456075</v>
      </c>
      <c r="F118" s="47">
        <v>1408971</v>
      </c>
      <c r="G118" s="48">
        <v>29444.68</v>
      </c>
      <c r="H118" s="48">
        <v>25000</v>
      </c>
      <c r="I118" s="13">
        <f t="shared" si="6"/>
        <v>-4444.68</v>
      </c>
      <c r="J118" s="184">
        <f t="shared" si="5"/>
        <v>-2197.6459999999861</v>
      </c>
    </row>
    <row r="119" spans="1:10" ht="33" customHeight="1" x14ac:dyDescent="0.25">
      <c r="A119" s="2">
        <v>43013</v>
      </c>
      <c r="B119" s="235" t="s">
        <v>1726</v>
      </c>
      <c r="C119" s="108"/>
      <c r="D119" s="53" t="s">
        <v>1727</v>
      </c>
      <c r="E119" s="61">
        <v>547530</v>
      </c>
      <c r="F119" s="47">
        <v>1410829</v>
      </c>
      <c r="G119" s="48">
        <v>30160.2</v>
      </c>
      <c r="H119" s="48">
        <v>30000</v>
      </c>
      <c r="I119" s="13">
        <f t="shared" si="6"/>
        <v>-160.20000000000073</v>
      </c>
      <c r="J119" s="184">
        <f t="shared" si="5"/>
        <v>-2357.8459999999868</v>
      </c>
    </row>
    <row r="120" spans="1:10" ht="39" customHeight="1" x14ac:dyDescent="0.25">
      <c r="A120" s="2">
        <v>43017</v>
      </c>
      <c r="B120" s="235" t="s">
        <v>1728</v>
      </c>
      <c r="C120" s="108"/>
      <c r="D120" s="53" t="s">
        <v>1729</v>
      </c>
      <c r="E120" s="61">
        <v>579669</v>
      </c>
      <c r="F120" s="47">
        <v>1411397</v>
      </c>
      <c r="G120" s="48">
        <v>31023.7</v>
      </c>
      <c r="H120" s="48">
        <v>31000</v>
      </c>
      <c r="I120" s="13">
        <f t="shared" si="6"/>
        <v>-23.700000000000728</v>
      </c>
      <c r="J120" s="184">
        <f t="shared" si="5"/>
        <v>-2381.5459999999875</v>
      </c>
    </row>
    <row r="121" spans="1:10" ht="35.25" customHeight="1" x14ac:dyDescent="0.25">
      <c r="A121" s="2">
        <v>43020</v>
      </c>
      <c r="B121" s="235" t="s">
        <v>1737</v>
      </c>
      <c r="C121" s="108"/>
      <c r="D121" s="53" t="s">
        <v>1738</v>
      </c>
      <c r="E121" s="61">
        <v>601568</v>
      </c>
      <c r="F121" s="47">
        <v>1413041</v>
      </c>
      <c r="G121" s="48">
        <v>32355.759999999998</v>
      </c>
      <c r="H121" s="48">
        <v>32000</v>
      </c>
      <c r="I121" s="13">
        <f t="shared" si="6"/>
        <v>-355.7599999999984</v>
      </c>
      <c r="J121" s="184">
        <f t="shared" si="5"/>
        <v>-2737.3059999999859</v>
      </c>
    </row>
    <row r="122" spans="1:10" ht="39" customHeight="1" x14ac:dyDescent="0.25">
      <c r="A122" s="2">
        <v>43024</v>
      </c>
      <c r="B122" s="235" t="s">
        <v>1739</v>
      </c>
      <c r="C122" s="108"/>
      <c r="D122" s="53" t="s">
        <v>1740</v>
      </c>
      <c r="E122" s="61">
        <v>628320</v>
      </c>
      <c r="F122" s="47">
        <v>1414652</v>
      </c>
      <c r="G122" s="48">
        <v>33658.51</v>
      </c>
      <c r="H122" s="48">
        <v>33000</v>
      </c>
      <c r="I122" s="13">
        <f t="shared" si="6"/>
        <v>-658.51000000000204</v>
      </c>
      <c r="J122" s="184">
        <f t="shared" si="5"/>
        <v>-3395.815999999988</v>
      </c>
    </row>
    <row r="123" spans="1:10" ht="36" customHeight="1" x14ac:dyDescent="0.25">
      <c r="A123" s="2">
        <v>43027</v>
      </c>
      <c r="B123" s="235" t="s">
        <v>1747</v>
      </c>
      <c r="C123" s="108"/>
      <c r="D123" s="53" t="s">
        <v>1748</v>
      </c>
      <c r="E123" s="61">
        <v>637136.5</v>
      </c>
      <c r="F123" s="47">
        <v>1415656</v>
      </c>
      <c r="G123" s="48">
        <v>34205.51</v>
      </c>
      <c r="H123" s="48">
        <v>33500</v>
      </c>
      <c r="I123" s="13">
        <f t="shared" si="6"/>
        <v>-705.51000000000204</v>
      </c>
      <c r="J123" s="184">
        <f t="shared" si="5"/>
        <v>-4101.32599999999</v>
      </c>
    </row>
    <row r="124" spans="1:10" ht="37.5" customHeight="1" x14ac:dyDescent="0.25">
      <c r="A124" s="2">
        <v>43031</v>
      </c>
      <c r="B124" s="235" t="s">
        <v>1749</v>
      </c>
      <c r="C124" s="108"/>
      <c r="D124" s="53" t="s">
        <v>1750</v>
      </c>
      <c r="E124" s="61">
        <v>684972</v>
      </c>
      <c r="F124" s="47">
        <v>1415901</v>
      </c>
      <c r="G124" s="48">
        <v>34726.42</v>
      </c>
      <c r="H124" s="48">
        <v>36000</v>
      </c>
      <c r="I124" s="13">
        <f t="shared" si="6"/>
        <v>1273.5800000000017</v>
      </c>
      <c r="J124" s="184">
        <f t="shared" si="5"/>
        <v>-2827.7459999999883</v>
      </c>
    </row>
    <row r="125" spans="1:10" ht="36.75" customHeight="1" x14ac:dyDescent="0.25">
      <c r="A125" s="2">
        <v>43034</v>
      </c>
      <c r="B125" s="235" t="s">
        <v>1757</v>
      </c>
      <c r="C125" s="108"/>
      <c r="D125" s="53" t="s">
        <v>1758</v>
      </c>
      <c r="E125" s="61">
        <v>667065</v>
      </c>
      <c r="F125" s="47">
        <v>1417778</v>
      </c>
      <c r="G125" s="48">
        <v>35289.61</v>
      </c>
      <c r="H125" s="48">
        <v>35000</v>
      </c>
      <c r="I125" s="13">
        <f t="shared" si="6"/>
        <v>-289.61000000000058</v>
      </c>
      <c r="J125" s="184">
        <f t="shared" si="5"/>
        <v>-3117.3559999999889</v>
      </c>
    </row>
    <row r="126" spans="1:10" ht="36" customHeight="1" x14ac:dyDescent="0.25">
      <c r="A126" s="2">
        <v>43038</v>
      </c>
      <c r="B126" s="235" t="s">
        <v>1764</v>
      </c>
      <c r="C126" s="108"/>
      <c r="D126" s="237" t="s">
        <v>1765</v>
      </c>
      <c r="E126" s="61">
        <v>690696</v>
      </c>
      <c r="F126" s="47">
        <v>1418302</v>
      </c>
      <c r="G126" s="48">
        <v>34423.42</v>
      </c>
      <c r="H126" s="48">
        <v>36000</v>
      </c>
      <c r="I126" s="13">
        <f t="shared" si="6"/>
        <v>1576.5800000000017</v>
      </c>
      <c r="J126" s="184">
        <f t="shared" si="5"/>
        <v>-1540.7759999999871</v>
      </c>
    </row>
    <row r="127" spans="1:10" ht="36.75" customHeight="1" x14ac:dyDescent="0.25">
      <c r="A127" s="2">
        <v>43039</v>
      </c>
      <c r="B127" s="235" t="s">
        <v>1762</v>
      </c>
      <c r="C127" s="108"/>
      <c r="D127" s="237" t="s">
        <v>1763</v>
      </c>
      <c r="E127" s="61">
        <v>654670</v>
      </c>
      <c r="F127" s="47">
        <v>1418303</v>
      </c>
      <c r="G127" s="48">
        <v>35531.589999999997</v>
      </c>
      <c r="H127" s="48">
        <v>34000</v>
      </c>
      <c r="I127" s="13">
        <f t="shared" si="6"/>
        <v>-1531.5899999999965</v>
      </c>
      <c r="J127" s="184">
        <f t="shared" si="5"/>
        <v>-3072.3659999999836</v>
      </c>
    </row>
    <row r="128" spans="1:10" ht="45" customHeight="1" x14ac:dyDescent="0.25">
      <c r="A128" s="2">
        <v>43042</v>
      </c>
      <c r="B128" s="238" t="s">
        <v>1767</v>
      </c>
      <c r="C128" s="108" t="s">
        <v>1766</v>
      </c>
      <c r="D128" s="53" t="s">
        <v>1768</v>
      </c>
      <c r="E128" s="61">
        <v>699048</v>
      </c>
      <c r="F128" s="47">
        <v>1420116</v>
      </c>
      <c r="G128" s="48">
        <v>34810.26</v>
      </c>
      <c r="H128" s="48">
        <v>36500</v>
      </c>
      <c r="I128" s="13">
        <f t="shared" si="6"/>
        <v>1689.739999999998</v>
      </c>
      <c r="J128" s="184">
        <f t="shared" si="5"/>
        <v>-1382.6259999999857</v>
      </c>
    </row>
    <row r="129" spans="1:10" ht="41.25" customHeight="1" x14ac:dyDescent="0.25">
      <c r="A129" s="2">
        <v>43045</v>
      </c>
      <c r="B129" s="238" t="s">
        <v>1769</v>
      </c>
      <c r="C129" s="108"/>
      <c r="D129" s="53" t="s">
        <v>1770</v>
      </c>
      <c r="E129" s="61">
        <v>687924</v>
      </c>
      <c r="F129" s="47">
        <v>1420733</v>
      </c>
      <c r="G129" s="48">
        <v>35089.82</v>
      </c>
      <c r="H129" s="48">
        <v>36000</v>
      </c>
      <c r="I129" s="13">
        <f t="shared" si="6"/>
        <v>910.18000000000029</v>
      </c>
      <c r="J129" s="184">
        <f t="shared" si="5"/>
        <v>-472.44599999998536</v>
      </c>
    </row>
    <row r="130" spans="1:10" ht="36.75" customHeight="1" x14ac:dyDescent="0.25">
      <c r="A130" s="2">
        <v>43048</v>
      </c>
      <c r="B130" s="238" t="s">
        <v>1774</v>
      </c>
      <c r="C130" s="108"/>
      <c r="D130" s="53" t="s">
        <v>1775</v>
      </c>
      <c r="E130" s="61">
        <v>668675</v>
      </c>
      <c r="F130" s="47">
        <v>1422464</v>
      </c>
      <c r="G130" s="48">
        <v>34826.300000000003</v>
      </c>
      <c r="H130" s="48">
        <v>35000</v>
      </c>
      <c r="I130" s="13">
        <f t="shared" si="6"/>
        <v>173.69999999999709</v>
      </c>
      <c r="J130" s="184">
        <f t="shared" si="5"/>
        <v>-298.74599999998827</v>
      </c>
    </row>
    <row r="131" spans="1:10" ht="36.75" customHeight="1" x14ac:dyDescent="0.25">
      <c r="A131" s="2">
        <v>43052</v>
      </c>
      <c r="B131" s="238" t="s">
        <v>1789</v>
      </c>
      <c r="C131" s="108"/>
      <c r="D131" s="53" t="s">
        <v>1790</v>
      </c>
      <c r="E131" s="61">
        <v>672070</v>
      </c>
      <c r="F131" s="47">
        <v>1423004</v>
      </c>
      <c r="G131" s="48">
        <v>33705.49</v>
      </c>
      <c r="H131" s="48">
        <v>35000</v>
      </c>
      <c r="I131" s="13">
        <f t="shared" si="6"/>
        <v>1294.510000000002</v>
      </c>
      <c r="J131" s="184">
        <f t="shared" si="5"/>
        <v>995.76400000001377</v>
      </c>
    </row>
    <row r="132" spans="1:10" ht="36.75" customHeight="1" x14ac:dyDescent="0.25">
      <c r="A132" s="2">
        <v>43052</v>
      </c>
      <c r="B132" s="238" t="s">
        <v>1792</v>
      </c>
      <c r="C132" s="108"/>
      <c r="D132" s="53" t="s">
        <v>1790</v>
      </c>
      <c r="E132" s="61"/>
      <c r="F132" s="47" t="s">
        <v>1791</v>
      </c>
      <c r="G132" s="48"/>
      <c r="H132" s="48">
        <v>423.31700000000001</v>
      </c>
      <c r="I132" s="13">
        <f t="shared" si="6"/>
        <v>423.31700000000001</v>
      </c>
      <c r="J132" s="184">
        <f t="shared" si="5"/>
        <v>1419.0810000000138</v>
      </c>
    </row>
    <row r="133" spans="1:10" ht="39.75" customHeight="1" x14ac:dyDescent="0.25">
      <c r="A133" s="2">
        <v>43055</v>
      </c>
      <c r="B133" s="238" t="s">
        <v>1779</v>
      </c>
      <c r="C133" s="108"/>
      <c r="D133" s="53" t="s">
        <v>1780</v>
      </c>
      <c r="E133" s="61">
        <v>632478</v>
      </c>
      <c r="F133" s="47">
        <v>1424468</v>
      </c>
      <c r="G133" s="48">
        <v>30965.13</v>
      </c>
      <c r="H133" s="48">
        <v>33000</v>
      </c>
      <c r="I133" s="13">
        <f t="shared" si="6"/>
        <v>2034.869999999999</v>
      </c>
      <c r="J133" s="184">
        <f t="shared" si="5"/>
        <v>3453.9510000000128</v>
      </c>
    </row>
    <row r="134" spans="1:10" ht="34.5" customHeight="1" x14ac:dyDescent="0.25">
      <c r="A134" s="2">
        <v>43056</v>
      </c>
      <c r="B134" s="238" t="s">
        <v>1781</v>
      </c>
      <c r="C134" s="108"/>
      <c r="D134" s="53" t="s">
        <v>1782</v>
      </c>
      <c r="E134" s="61">
        <v>575250</v>
      </c>
      <c r="F134" s="47">
        <v>1424987</v>
      </c>
      <c r="G134" s="48">
        <v>29890.41</v>
      </c>
      <c r="H134" s="48">
        <v>30000</v>
      </c>
      <c r="I134" s="13">
        <f t="shared" si="6"/>
        <v>109.59000000000015</v>
      </c>
      <c r="J134" s="184">
        <f t="shared" si="5"/>
        <v>3563.5410000000129</v>
      </c>
    </row>
    <row r="135" spans="1:10" ht="36.75" customHeight="1" x14ac:dyDescent="0.25">
      <c r="A135" s="2">
        <v>43061</v>
      </c>
      <c r="B135" s="238" t="s">
        <v>1785</v>
      </c>
      <c r="C135" s="108"/>
      <c r="D135" s="53" t="s">
        <v>1786</v>
      </c>
      <c r="E135" s="61">
        <v>525560</v>
      </c>
      <c r="F135" s="47">
        <v>1426748</v>
      </c>
      <c r="G135" s="48">
        <v>30685.85</v>
      </c>
      <c r="H135" s="48">
        <v>28000</v>
      </c>
      <c r="I135" s="13">
        <f t="shared" si="6"/>
        <v>-2685.8499999999985</v>
      </c>
      <c r="J135" s="184">
        <f t="shared" si="5"/>
        <v>877.69100000001436</v>
      </c>
    </row>
    <row r="136" spans="1:10" ht="36.75" customHeight="1" x14ac:dyDescent="0.25">
      <c r="A136" s="2">
        <v>43066</v>
      </c>
      <c r="B136" s="238" t="s">
        <v>1793</v>
      </c>
      <c r="C136" s="108"/>
      <c r="D136" s="53" t="s">
        <v>1794</v>
      </c>
      <c r="E136" s="61">
        <v>561600</v>
      </c>
      <c r="F136" s="47">
        <v>1429438</v>
      </c>
      <c r="G136" s="48">
        <v>32335.24</v>
      </c>
      <c r="H136" s="48">
        <v>30000</v>
      </c>
      <c r="I136" s="13">
        <f t="shared" ref="I136" si="7">H136-G136</f>
        <v>-2335.2400000000016</v>
      </c>
      <c r="J136" s="184">
        <f t="shared" ref="J136" si="8">J135+I136</f>
        <v>-1457.5489999999872</v>
      </c>
    </row>
    <row r="137" spans="1:10" ht="40.5" customHeight="1" x14ac:dyDescent="0.25">
      <c r="A137" s="2">
        <v>43069</v>
      </c>
      <c r="B137" s="238" t="s">
        <v>1787</v>
      </c>
      <c r="C137" s="108"/>
      <c r="D137" s="53" t="s">
        <v>1788</v>
      </c>
      <c r="E137" s="61">
        <v>465500</v>
      </c>
      <c r="F137" s="47">
        <v>1428939</v>
      </c>
      <c r="G137" s="48">
        <v>32426.5</v>
      </c>
      <c r="H137" s="48">
        <v>25000</v>
      </c>
      <c r="I137" s="13">
        <f t="shared" si="6"/>
        <v>-7426.5</v>
      </c>
      <c r="J137" s="184">
        <f>J135+I137</f>
        <v>-6548.8089999999856</v>
      </c>
    </row>
    <row r="138" spans="1:10" ht="30" x14ac:dyDescent="0.25">
      <c r="A138" s="2">
        <v>43070</v>
      </c>
      <c r="B138" s="239" t="s">
        <v>1795</v>
      </c>
      <c r="C138" s="108"/>
      <c r="D138" s="53" t="s">
        <v>1796</v>
      </c>
      <c r="E138" s="61">
        <v>613998</v>
      </c>
      <c r="F138" s="47">
        <v>1429248</v>
      </c>
      <c r="G138" s="48">
        <v>33511.54</v>
      </c>
      <c r="H138" s="48">
        <v>33000</v>
      </c>
      <c r="I138" s="13">
        <f t="shared" si="6"/>
        <v>-511.54000000000087</v>
      </c>
      <c r="J138" s="184">
        <f t="shared" si="5"/>
        <v>-7060.3489999999865</v>
      </c>
    </row>
    <row r="139" spans="1:10" ht="39.75" customHeight="1" x14ac:dyDescent="0.25">
      <c r="A139" s="2">
        <v>43073</v>
      </c>
      <c r="B139" s="239" t="s">
        <v>1797</v>
      </c>
      <c r="C139" s="178"/>
      <c r="D139" s="53" t="s">
        <v>1798</v>
      </c>
      <c r="E139" s="61">
        <v>747200</v>
      </c>
      <c r="F139" s="47">
        <v>1429575</v>
      </c>
      <c r="G139" s="48">
        <v>33352.879999999997</v>
      </c>
      <c r="H139" s="48">
        <v>40000</v>
      </c>
      <c r="I139" s="13">
        <f t="shared" si="6"/>
        <v>6647.1200000000026</v>
      </c>
      <c r="J139" s="184">
        <f t="shared" si="5"/>
        <v>-413.2289999999839</v>
      </c>
    </row>
    <row r="140" spans="1:10" ht="41.25" customHeight="1" x14ac:dyDescent="0.25">
      <c r="A140" s="2">
        <v>43076</v>
      </c>
      <c r="B140" s="239" t="s">
        <v>1805</v>
      </c>
      <c r="C140" s="178"/>
      <c r="D140" s="53" t="s">
        <v>1806</v>
      </c>
      <c r="E140" s="61">
        <v>661780</v>
      </c>
      <c r="F140" s="47">
        <v>1431011</v>
      </c>
      <c r="G140" s="48">
        <v>34108.68</v>
      </c>
      <c r="H140" s="48">
        <v>35000</v>
      </c>
      <c r="I140" s="13">
        <f t="shared" si="6"/>
        <v>891.31999999999971</v>
      </c>
      <c r="J140" s="184">
        <f t="shared" si="5"/>
        <v>478.09100000001581</v>
      </c>
    </row>
    <row r="141" spans="1:10" ht="39" customHeight="1" x14ac:dyDescent="0.25">
      <c r="A141" s="2">
        <v>43076</v>
      </c>
      <c r="B141" s="239" t="s">
        <v>1807</v>
      </c>
      <c r="C141" s="178"/>
      <c r="D141" s="53" t="s">
        <v>1808</v>
      </c>
      <c r="E141" s="61">
        <v>661780</v>
      </c>
      <c r="F141" s="47">
        <v>1431012</v>
      </c>
      <c r="G141" s="48">
        <v>34778</v>
      </c>
      <c r="H141" s="48">
        <v>35000</v>
      </c>
      <c r="I141" s="13">
        <f t="shared" si="6"/>
        <v>222</v>
      </c>
      <c r="J141" s="184">
        <f t="shared" ref="J141:J205" si="9">J140+I141</f>
        <v>700.09100000001581</v>
      </c>
    </row>
    <row r="142" spans="1:10" ht="37.5" customHeight="1" x14ac:dyDescent="0.25">
      <c r="A142" s="2">
        <v>43077</v>
      </c>
      <c r="B142" s="239" t="s">
        <v>1809</v>
      </c>
      <c r="C142" s="178"/>
      <c r="D142" s="53" t="s">
        <v>1810</v>
      </c>
      <c r="E142" s="61">
        <v>661780</v>
      </c>
      <c r="F142" s="47">
        <v>1431603</v>
      </c>
      <c r="G142" s="48">
        <v>32484.880000000001</v>
      </c>
      <c r="H142" s="48">
        <v>35000</v>
      </c>
      <c r="I142" s="13">
        <f t="shared" si="6"/>
        <v>2515.119999999999</v>
      </c>
      <c r="J142" s="184">
        <f t="shared" si="9"/>
        <v>3215.2110000000148</v>
      </c>
    </row>
    <row r="143" spans="1:10" ht="38.25" customHeight="1" x14ac:dyDescent="0.25">
      <c r="A143" s="2">
        <v>43080</v>
      </c>
      <c r="B143" s="239" t="s">
        <v>1811</v>
      </c>
      <c r="C143" s="178"/>
      <c r="D143" s="53" t="s">
        <v>1812</v>
      </c>
      <c r="E143" s="61">
        <v>663565</v>
      </c>
      <c r="F143" s="47">
        <v>1431604</v>
      </c>
      <c r="G143" s="48">
        <v>32335.22</v>
      </c>
      <c r="H143" s="48">
        <v>35000</v>
      </c>
      <c r="I143" s="13">
        <f t="shared" si="6"/>
        <v>2664.7799999999988</v>
      </c>
      <c r="J143" s="184">
        <f t="shared" si="9"/>
        <v>5879.9910000000136</v>
      </c>
    </row>
    <row r="144" spans="1:10" ht="35.25" customHeight="1" x14ac:dyDescent="0.25">
      <c r="A144" s="2">
        <v>43080</v>
      </c>
      <c r="B144" s="239" t="s">
        <v>1813</v>
      </c>
      <c r="C144" s="178"/>
      <c r="D144" s="53" t="s">
        <v>1814</v>
      </c>
      <c r="E144" s="61">
        <v>663705</v>
      </c>
      <c r="F144" s="47">
        <v>1431963</v>
      </c>
      <c r="G144" s="48">
        <v>32503.79</v>
      </c>
      <c r="H144" s="48">
        <v>35000</v>
      </c>
      <c r="I144" s="13">
        <f t="shared" si="6"/>
        <v>2496.2099999999991</v>
      </c>
      <c r="J144" s="184">
        <f t="shared" si="9"/>
        <v>8376.2010000000118</v>
      </c>
    </row>
    <row r="145" spans="1:10" ht="36" customHeight="1" x14ac:dyDescent="0.25">
      <c r="A145" s="2">
        <v>43083</v>
      </c>
      <c r="B145" s="239" t="s">
        <v>1815</v>
      </c>
      <c r="C145" s="178"/>
      <c r="D145" s="53" t="s">
        <v>1816</v>
      </c>
      <c r="E145" s="61">
        <v>616000</v>
      </c>
      <c r="F145" s="47">
        <v>1433790</v>
      </c>
      <c r="G145" s="48">
        <v>28609.85</v>
      </c>
      <c r="H145" s="48">
        <v>32000</v>
      </c>
      <c r="I145" s="13">
        <f t="shared" ref="I145:I209" si="10">H145-G145</f>
        <v>3390.1500000000015</v>
      </c>
      <c r="J145" s="184">
        <f t="shared" si="9"/>
        <v>11766.351000000013</v>
      </c>
    </row>
    <row r="146" spans="1:10" ht="36" customHeight="1" x14ac:dyDescent="0.25">
      <c r="A146" s="2">
        <v>43083</v>
      </c>
      <c r="B146" s="239" t="s">
        <v>1817</v>
      </c>
      <c r="C146" s="178"/>
      <c r="D146" s="53" t="s">
        <v>1818</v>
      </c>
      <c r="E146" s="61">
        <v>616000</v>
      </c>
      <c r="F146" s="47">
        <v>1433791</v>
      </c>
      <c r="G146" s="48">
        <v>28125.360000000001</v>
      </c>
      <c r="H146" s="48">
        <v>32000</v>
      </c>
      <c r="I146" s="13">
        <f t="shared" si="10"/>
        <v>3874.6399999999994</v>
      </c>
      <c r="J146" s="184">
        <f t="shared" si="9"/>
        <v>15640.991000000013</v>
      </c>
    </row>
    <row r="147" spans="1:10" ht="37.5" customHeight="1" x14ac:dyDescent="0.25">
      <c r="A147" s="2">
        <v>43084</v>
      </c>
      <c r="B147" s="239" t="s">
        <v>1819</v>
      </c>
      <c r="C147" s="178"/>
      <c r="D147" s="53" t="s">
        <v>1820</v>
      </c>
      <c r="E147" s="61">
        <v>615136</v>
      </c>
      <c r="F147" s="47">
        <v>1434096</v>
      </c>
      <c r="G147" s="48">
        <v>27961.200000000001</v>
      </c>
      <c r="H147" s="48">
        <v>32000</v>
      </c>
      <c r="I147" s="13">
        <f t="shared" si="10"/>
        <v>4038.7999999999993</v>
      </c>
      <c r="J147" s="184">
        <f t="shared" si="9"/>
        <v>19679.791000000012</v>
      </c>
    </row>
    <row r="148" spans="1:10" ht="39" customHeight="1" x14ac:dyDescent="0.25">
      <c r="A148" s="2">
        <v>43087</v>
      </c>
      <c r="B148" s="239" t="s">
        <v>1823</v>
      </c>
      <c r="C148" s="178"/>
      <c r="D148" s="53" t="s">
        <v>1824</v>
      </c>
      <c r="E148" s="61">
        <v>477150</v>
      </c>
      <c r="F148" s="47">
        <v>1434429</v>
      </c>
      <c r="G148" s="48">
        <v>26924.65</v>
      </c>
      <c r="H148" s="48">
        <v>25000</v>
      </c>
      <c r="I148" s="13">
        <f t="shared" si="10"/>
        <v>-1924.6500000000015</v>
      </c>
      <c r="J148" s="184">
        <f t="shared" si="9"/>
        <v>17755.141000000011</v>
      </c>
    </row>
    <row r="149" spans="1:10" ht="40.5" customHeight="1" x14ac:dyDescent="0.25">
      <c r="A149" s="2">
        <v>43087</v>
      </c>
      <c r="B149" s="239" t="s">
        <v>1825</v>
      </c>
      <c r="C149" s="178"/>
      <c r="D149" s="53" t="s">
        <v>1826</v>
      </c>
      <c r="E149" s="61">
        <v>477150</v>
      </c>
      <c r="F149" s="47">
        <v>1434428</v>
      </c>
      <c r="G149" s="48">
        <v>26990.55</v>
      </c>
      <c r="H149" s="48">
        <v>25000</v>
      </c>
      <c r="I149" s="13">
        <f t="shared" si="10"/>
        <v>-1990.5499999999993</v>
      </c>
      <c r="J149" s="184">
        <f t="shared" si="9"/>
        <v>15764.591000000011</v>
      </c>
    </row>
    <row r="150" spans="1:10" ht="40.5" customHeight="1" x14ac:dyDescent="0.25">
      <c r="A150" s="2">
        <v>43090</v>
      </c>
      <c r="B150" s="239" t="s">
        <v>1458</v>
      </c>
      <c r="C150" s="178"/>
      <c r="D150" s="53" t="s">
        <v>1832</v>
      </c>
      <c r="E150" s="61"/>
      <c r="F150" s="47" t="s">
        <v>1833</v>
      </c>
      <c r="G150" s="48"/>
      <c r="H150" s="48">
        <v>694.14</v>
      </c>
      <c r="I150" s="13">
        <f t="shared" si="10"/>
        <v>694.14</v>
      </c>
      <c r="J150" s="184">
        <f t="shared" si="9"/>
        <v>16458.731000000011</v>
      </c>
    </row>
    <row r="151" spans="1:10" ht="40.5" customHeight="1" x14ac:dyDescent="0.25">
      <c r="A151" s="2">
        <v>43090</v>
      </c>
      <c r="B151" s="239" t="s">
        <v>1834</v>
      </c>
      <c r="C151" s="178"/>
      <c r="D151" s="53" t="s">
        <v>1832</v>
      </c>
      <c r="E151" s="61">
        <v>481700</v>
      </c>
      <c r="F151" s="47">
        <v>1435446</v>
      </c>
      <c r="G151" s="48">
        <v>27480.6</v>
      </c>
      <c r="H151" s="48">
        <v>25000</v>
      </c>
      <c r="I151" s="13">
        <f t="shared" si="10"/>
        <v>-2480.5999999999985</v>
      </c>
      <c r="J151" s="184">
        <f t="shared" si="9"/>
        <v>13978.131000000012</v>
      </c>
    </row>
    <row r="152" spans="1:10" ht="35.25" customHeight="1" x14ac:dyDescent="0.25">
      <c r="A152" s="2">
        <v>43091</v>
      </c>
      <c r="B152" s="239" t="s">
        <v>1835</v>
      </c>
      <c r="C152" s="178"/>
      <c r="D152" s="53" t="s">
        <v>1836</v>
      </c>
      <c r="E152" s="61">
        <v>480450</v>
      </c>
      <c r="F152" s="47">
        <v>1435965</v>
      </c>
      <c r="G152" s="48">
        <v>27874.3</v>
      </c>
      <c r="H152" s="48">
        <v>25000</v>
      </c>
      <c r="I152" s="13">
        <f t="shared" si="10"/>
        <v>-2874.2999999999993</v>
      </c>
      <c r="J152" s="184">
        <f t="shared" si="9"/>
        <v>11103.831000000013</v>
      </c>
    </row>
    <row r="153" spans="1:10" ht="45" x14ac:dyDescent="0.25">
      <c r="A153" s="2">
        <v>43092</v>
      </c>
      <c r="B153" s="239" t="s">
        <v>1841</v>
      </c>
      <c r="C153" s="178"/>
      <c r="D153" s="53" t="s">
        <v>1842</v>
      </c>
      <c r="E153" s="61">
        <v>392800</v>
      </c>
      <c r="F153" s="47">
        <v>1438178</v>
      </c>
      <c r="G153" s="48">
        <v>28759.41</v>
      </c>
      <c r="H153" s="48">
        <v>20000</v>
      </c>
      <c r="I153" s="13">
        <f t="shared" si="10"/>
        <v>-8759.41</v>
      </c>
      <c r="J153" s="184">
        <f t="shared" si="9"/>
        <v>2344.421000000013</v>
      </c>
    </row>
    <row r="154" spans="1:10" ht="45" x14ac:dyDescent="0.25">
      <c r="A154" s="2">
        <v>43098</v>
      </c>
      <c r="B154" s="239" t="s">
        <v>1843</v>
      </c>
      <c r="C154" s="178"/>
      <c r="D154" s="53" t="s">
        <v>1844</v>
      </c>
      <c r="E154" s="61">
        <v>496575</v>
      </c>
      <c r="F154" s="47">
        <v>1439735</v>
      </c>
      <c r="G154" s="48">
        <v>28354.98</v>
      </c>
      <c r="H154" s="48">
        <v>25000</v>
      </c>
      <c r="I154" s="13">
        <f t="shared" si="10"/>
        <v>-3354.9799999999996</v>
      </c>
      <c r="J154" s="184">
        <f t="shared" si="9"/>
        <v>-1010.5589999999866</v>
      </c>
    </row>
    <row r="155" spans="1:10" ht="48" customHeight="1" x14ac:dyDescent="0.25">
      <c r="A155" s="2">
        <v>43104</v>
      </c>
      <c r="B155" s="230" t="s">
        <v>1850</v>
      </c>
      <c r="C155" s="178"/>
      <c r="D155" s="53" t="s">
        <v>1851</v>
      </c>
      <c r="E155" s="61">
        <v>546840</v>
      </c>
      <c r="F155" s="47">
        <v>1440209</v>
      </c>
      <c r="G155" s="48">
        <v>28121.61</v>
      </c>
      <c r="H155" s="48">
        <v>28000</v>
      </c>
      <c r="I155" s="13">
        <f t="shared" si="10"/>
        <v>-121.61000000000058</v>
      </c>
      <c r="J155" s="184">
        <f t="shared" si="9"/>
        <v>-1132.1689999999871</v>
      </c>
    </row>
    <row r="156" spans="1:10" ht="39.75" customHeight="1" x14ac:dyDescent="0.25">
      <c r="A156" s="2">
        <v>43108</v>
      </c>
      <c r="B156" s="230" t="s">
        <v>1845</v>
      </c>
      <c r="C156" s="178"/>
      <c r="D156" s="53" t="s">
        <v>1846</v>
      </c>
      <c r="E156" s="61">
        <v>568878</v>
      </c>
      <c r="F156" s="47">
        <v>1440472</v>
      </c>
      <c r="G156" s="48">
        <v>29250.39</v>
      </c>
      <c r="H156" s="48">
        <v>29500</v>
      </c>
      <c r="I156" s="13">
        <f t="shared" si="10"/>
        <v>249.61000000000058</v>
      </c>
      <c r="J156" s="184">
        <f t="shared" si="9"/>
        <v>-882.55899999998655</v>
      </c>
    </row>
    <row r="157" spans="1:10" ht="45.75" customHeight="1" x14ac:dyDescent="0.25">
      <c r="A157" s="2">
        <v>43111</v>
      </c>
      <c r="B157" s="230" t="s">
        <v>1855</v>
      </c>
      <c r="C157" s="178"/>
      <c r="D157" s="53" t="s">
        <v>1856</v>
      </c>
      <c r="E157" s="61">
        <v>578940</v>
      </c>
      <c r="F157" s="47">
        <v>1442682</v>
      </c>
      <c r="G157" s="48">
        <v>33025.07</v>
      </c>
      <c r="H157" s="48">
        <v>30000</v>
      </c>
      <c r="I157" s="13">
        <f t="shared" si="10"/>
        <v>-3025.0699999999997</v>
      </c>
      <c r="J157" s="184">
        <f t="shared" si="9"/>
        <v>-3907.6289999999863</v>
      </c>
    </row>
    <row r="158" spans="1:10" ht="42.75" customHeight="1" x14ac:dyDescent="0.25">
      <c r="A158" s="2">
        <v>43116</v>
      </c>
      <c r="B158" s="230" t="s">
        <v>1857</v>
      </c>
      <c r="C158" s="178"/>
      <c r="D158" s="53" t="s">
        <v>1858</v>
      </c>
      <c r="E158" s="61">
        <v>576720</v>
      </c>
      <c r="F158" s="47">
        <v>1444147</v>
      </c>
      <c r="G158" s="48">
        <v>32771.06</v>
      </c>
      <c r="H158" s="48">
        <v>30000</v>
      </c>
      <c r="I158" s="13">
        <f t="shared" si="10"/>
        <v>-2771.0599999999977</v>
      </c>
      <c r="J158" s="184">
        <f t="shared" si="9"/>
        <v>-6678.6889999999839</v>
      </c>
    </row>
    <row r="159" spans="1:10" ht="39.75" customHeight="1" x14ac:dyDescent="0.25">
      <c r="A159" s="2">
        <v>43118</v>
      </c>
      <c r="B159" s="230" t="s">
        <v>1862</v>
      </c>
      <c r="C159" s="178"/>
      <c r="D159" s="53" t="s">
        <v>1863</v>
      </c>
      <c r="E159" s="61">
        <v>754280</v>
      </c>
      <c r="F159" s="47">
        <v>1444623</v>
      </c>
      <c r="G159" s="48">
        <v>33279.72</v>
      </c>
      <c r="H159" s="48">
        <v>40000</v>
      </c>
      <c r="I159" s="13">
        <f t="shared" si="10"/>
        <v>6720.2799999999988</v>
      </c>
      <c r="J159" s="184">
        <f t="shared" si="9"/>
        <v>41.591000000014901</v>
      </c>
    </row>
    <row r="160" spans="1:10" ht="39" customHeight="1" x14ac:dyDescent="0.25">
      <c r="A160" s="2">
        <v>43122</v>
      </c>
      <c r="B160" s="230" t="s">
        <v>1872</v>
      </c>
      <c r="C160" s="178"/>
      <c r="D160" s="53" t="s">
        <v>1864</v>
      </c>
      <c r="E160" s="61">
        <v>615780</v>
      </c>
      <c r="F160" s="47">
        <v>1444974</v>
      </c>
      <c r="G160" s="48">
        <v>34548.32</v>
      </c>
      <c r="H160" s="48">
        <v>33000</v>
      </c>
      <c r="I160" s="13">
        <f t="shared" si="10"/>
        <v>-1548.3199999999997</v>
      </c>
      <c r="J160" s="184">
        <f t="shared" si="9"/>
        <v>-1506.7289999999848</v>
      </c>
    </row>
    <row r="161" spans="1:10" ht="36" customHeight="1" x14ac:dyDescent="0.25">
      <c r="A161" s="2">
        <v>43125</v>
      </c>
      <c r="B161" s="230" t="s">
        <v>1871</v>
      </c>
      <c r="C161" s="108"/>
      <c r="D161" s="53" t="s">
        <v>1873</v>
      </c>
      <c r="E161" s="61">
        <v>619080</v>
      </c>
      <c r="F161" s="47">
        <v>1447141</v>
      </c>
      <c r="G161" s="48">
        <v>33721.379999999997</v>
      </c>
      <c r="H161" s="48">
        <v>33000</v>
      </c>
      <c r="I161" s="13">
        <f t="shared" si="10"/>
        <v>-721.37999999999738</v>
      </c>
      <c r="J161" s="184">
        <f t="shared" si="9"/>
        <v>-2228.1089999999822</v>
      </c>
    </row>
    <row r="162" spans="1:10" ht="36.75" customHeight="1" x14ac:dyDescent="0.25">
      <c r="A162" s="2">
        <v>43129</v>
      </c>
      <c r="B162" s="230" t="s">
        <v>1875</v>
      </c>
      <c r="C162" s="108"/>
      <c r="D162" s="53" t="s">
        <v>1874</v>
      </c>
      <c r="E162" s="61">
        <v>637908</v>
      </c>
      <c r="F162" s="47">
        <v>1447785</v>
      </c>
      <c r="G162" s="48">
        <v>31917.99</v>
      </c>
      <c r="H162" s="48">
        <v>34000</v>
      </c>
      <c r="I162" s="13">
        <f t="shared" si="10"/>
        <v>2082.0099999999984</v>
      </c>
      <c r="J162" s="184">
        <f t="shared" si="9"/>
        <v>-146.09899999998379</v>
      </c>
    </row>
    <row r="163" spans="1:10" ht="41.25" customHeight="1" x14ac:dyDescent="0.25">
      <c r="A163" s="2">
        <v>43132</v>
      </c>
      <c r="B163" s="242" t="s">
        <v>1881</v>
      </c>
      <c r="C163" s="108"/>
      <c r="D163" s="53" t="s">
        <v>1882</v>
      </c>
      <c r="E163" s="61">
        <v>691160</v>
      </c>
      <c r="F163" s="47">
        <v>1449573</v>
      </c>
      <c r="G163" s="48">
        <v>31206.18</v>
      </c>
      <c r="H163" s="48">
        <v>37000</v>
      </c>
      <c r="I163" s="13">
        <f t="shared" si="10"/>
        <v>5793.82</v>
      </c>
      <c r="J163" s="184">
        <f t="shared" si="9"/>
        <v>5647.7210000000159</v>
      </c>
    </row>
    <row r="164" spans="1:10" ht="36" customHeight="1" x14ac:dyDescent="0.25">
      <c r="A164" s="2">
        <v>43137</v>
      </c>
      <c r="B164" s="242" t="s">
        <v>1883</v>
      </c>
      <c r="C164" s="108"/>
      <c r="D164" s="53" t="s">
        <v>1884</v>
      </c>
      <c r="E164" s="61">
        <v>571640</v>
      </c>
      <c r="F164" s="47">
        <v>1450207</v>
      </c>
      <c r="G164" s="48">
        <v>28857.51</v>
      </c>
      <c r="H164" s="48">
        <v>31000</v>
      </c>
      <c r="I164" s="13">
        <f t="shared" si="10"/>
        <v>2142.4900000000016</v>
      </c>
      <c r="J164" s="184">
        <f t="shared" si="9"/>
        <v>7790.2110000000175</v>
      </c>
    </row>
    <row r="165" spans="1:10" ht="39.75" customHeight="1" x14ac:dyDescent="0.25">
      <c r="A165" s="2">
        <v>43138</v>
      </c>
      <c r="B165" s="242" t="s">
        <v>1888</v>
      </c>
      <c r="C165" s="108"/>
      <c r="D165" s="53" t="s">
        <v>1889</v>
      </c>
      <c r="E165" s="61">
        <v>562200</v>
      </c>
      <c r="F165" s="47">
        <v>1450756</v>
      </c>
      <c r="G165" s="48">
        <v>27037.759999999998</v>
      </c>
      <c r="H165" s="48">
        <v>30000</v>
      </c>
      <c r="I165" s="13">
        <f t="shared" si="10"/>
        <v>2962.2400000000016</v>
      </c>
      <c r="J165" s="184">
        <f t="shared" si="9"/>
        <v>10752.451000000019</v>
      </c>
    </row>
    <row r="166" spans="1:10" ht="45" x14ac:dyDescent="0.25">
      <c r="A166" s="2">
        <v>43138</v>
      </c>
      <c r="B166" s="242" t="s">
        <v>1890</v>
      </c>
      <c r="C166" s="108"/>
      <c r="D166" s="53" t="s">
        <v>1887</v>
      </c>
      <c r="E166" s="61">
        <v>562200</v>
      </c>
      <c r="F166" s="47">
        <v>1451581</v>
      </c>
      <c r="G166" s="48">
        <v>26921.06</v>
      </c>
      <c r="H166" s="48">
        <v>30000</v>
      </c>
      <c r="I166" s="13">
        <f t="shared" si="10"/>
        <v>3078.9399999999987</v>
      </c>
      <c r="J166" s="184">
        <f t="shared" si="9"/>
        <v>13831.391000000018</v>
      </c>
    </row>
    <row r="167" spans="1:10" ht="40.5" customHeight="1" x14ac:dyDescent="0.25">
      <c r="A167" s="2">
        <v>43139</v>
      </c>
      <c r="B167" s="242" t="s">
        <v>1891</v>
      </c>
      <c r="C167" s="108"/>
      <c r="D167" s="53" t="s">
        <v>1892</v>
      </c>
      <c r="E167" s="61">
        <v>560310</v>
      </c>
      <c r="F167" s="47">
        <v>1452038</v>
      </c>
      <c r="G167" s="48">
        <v>27590.59</v>
      </c>
      <c r="H167" s="48">
        <v>30000</v>
      </c>
      <c r="I167" s="13">
        <f t="shared" si="10"/>
        <v>2409.41</v>
      </c>
      <c r="J167" s="184">
        <f t="shared" si="9"/>
        <v>16240.801000000018</v>
      </c>
    </row>
    <row r="168" spans="1:10" ht="45" x14ac:dyDescent="0.25">
      <c r="A168" s="2">
        <v>43140</v>
      </c>
      <c r="B168" s="242" t="s">
        <v>1893</v>
      </c>
      <c r="C168" s="108"/>
      <c r="D168" s="53" t="s">
        <v>1894</v>
      </c>
      <c r="E168" s="61">
        <v>471750</v>
      </c>
      <c r="F168" s="47">
        <v>1452634</v>
      </c>
      <c r="G168" s="48">
        <v>28173</v>
      </c>
      <c r="H168" s="48">
        <v>25000</v>
      </c>
      <c r="I168" s="13">
        <f t="shared" si="10"/>
        <v>-3173</v>
      </c>
      <c r="J168" s="184">
        <f t="shared" si="9"/>
        <v>13067.801000000018</v>
      </c>
    </row>
    <row r="169" spans="1:10" ht="45" x14ac:dyDescent="0.25">
      <c r="A169" s="2">
        <v>43143</v>
      </c>
      <c r="B169" s="242" t="s">
        <v>1886</v>
      </c>
      <c r="C169" s="108"/>
      <c r="D169" s="53" t="s">
        <v>1885</v>
      </c>
      <c r="E169" s="61">
        <v>468000</v>
      </c>
      <c r="F169" s="47">
        <v>1452353</v>
      </c>
      <c r="G169" s="48">
        <v>29477.25</v>
      </c>
      <c r="H169" s="48">
        <v>25000</v>
      </c>
      <c r="I169" s="13">
        <f t="shared" si="10"/>
        <v>-4477.25</v>
      </c>
      <c r="J169" s="184">
        <f t="shared" si="9"/>
        <v>8590.5510000000177</v>
      </c>
    </row>
    <row r="170" spans="1:10" ht="45" x14ac:dyDescent="0.25">
      <c r="A170" s="2">
        <v>43145</v>
      </c>
      <c r="B170" s="242" t="s">
        <v>1895</v>
      </c>
      <c r="C170" s="108"/>
      <c r="D170" s="53" t="s">
        <v>1896</v>
      </c>
      <c r="E170" s="61">
        <v>467475</v>
      </c>
      <c r="F170" s="47">
        <v>1453253</v>
      </c>
      <c r="G170" s="48">
        <v>29881.09</v>
      </c>
      <c r="H170" s="48">
        <v>25000</v>
      </c>
      <c r="I170" s="13">
        <f t="shared" si="10"/>
        <v>-4881.09</v>
      </c>
      <c r="J170" s="184">
        <f t="shared" si="9"/>
        <v>3709.4610000000175</v>
      </c>
    </row>
    <row r="171" spans="1:10" ht="45" x14ac:dyDescent="0.25">
      <c r="A171" s="2">
        <v>43146</v>
      </c>
      <c r="B171" s="242" t="s">
        <v>1897</v>
      </c>
      <c r="C171" s="108"/>
      <c r="D171" s="53" t="s">
        <v>1898</v>
      </c>
      <c r="E171" s="61">
        <v>466225</v>
      </c>
      <c r="F171" s="47">
        <v>1454480</v>
      </c>
      <c r="G171" s="48">
        <v>30211.919999999998</v>
      </c>
      <c r="H171" s="48">
        <v>25000</v>
      </c>
      <c r="I171" s="13">
        <f t="shared" si="10"/>
        <v>-5211.9199999999983</v>
      </c>
      <c r="J171" s="184">
        <f t="shared" si="9"/>
        <v>-1502.4589999999807</v>
      </c>
    </row>
    <row r="172" spans="1:10" ht="45" x14ac:dyDescent="0.25">
      <c r="A172" s="2">
        <v>43147</v>
      </c>
      <c r="B172" s="242" t="s">
        <v>1899</v>
      </c>
      <c r="C172" s="108"/>
      <c r="D172" s="53" t="s">
        <v>1900</v>
      </c>
      <c r="E172" s="61">
        <v>465000</v>
      </c>
      <c r="F172" s="47">
        <v>1456892</v>
      </c>
      <c r="G172" s="48">
        <v>31889.9</v>
      </c>
      <c r="H172" s="48">
        <v>25000</v>
      </c>
      <c r="I172" s="13">
        <f t="shared" si="10"/>
        <v>-6889.9000000000015</v>
      </c>
      <c r="J172" s="184">
        <f t="shared" si="9"/>
        <v>-8392.3589999999822</v>
      </c>
    </row>
    <row r="173" spans="1:10" ht="38.25" customHeight="1" x14ac:dyDescent="0.25">
      <c r="A173" s="2">
        <v>43157</v>
      </c>
      <c r="B173" s="242" t="s">
        <v>1903</v>
      </c>
      <c r="C173" s="108"/>
      <c r="D173" s="53" t="s">
        <v>1904</v>
      </c>
      <c r="E173" s="61">
        <v>654500</v>
      </c>
      <c r="F173" s="47">
        <v>1457141</v>
      </c>
      <c r="G173" s="48">
        <v>32230.89</v>
      </c>
      <c r="H173" s="48">
        <v>35000</v>
      </c>
      <c r="I173" s="13">
        <f t="shared" si="10"/>
        <v>2769.1100000000006</v>
      </c>
      <c r="J173" s="184">
        <f t="shared" si="9"/>
        <v>-5623.2489999999816</v>
      </c>
    </row>
    <row r="174" spans="1:10" ht="36" customHeight="1" x14ac:dyDescent="0.25">
      <c r="A174" s="2">
        <v>43157</v>
      </c>
      <c r="B174" s="242" t="s">
        <v>1905</v>
      </c>
      <c r="C174" s="108"/>
      <c r="D174" s="53" t="s">
        <v>1906</v>
      </c>
      <c r="E174" s="61">
        <v>821920</v>
      </c>
      <c r="F174" s="47">
        <v>1457248</v>
      </c>
      <c r="G174" s="48">
        <v>43212.160000000003</v>
      </c>
      <c r="H174" s="48">
        <v>44000</v>
      </c>
      <c r="I174" s="13">
        <f t="shared" si="10"/>
        <v>787.83999999999651</v>
      </c>
      <c r="J174" s="184">
        <f t="shared" si="9"/>
        <v>-4835.4089999999851</v>
      </c>
    </row>
    <row r="175" spans="1:10" ht="34.5" customHeight="1" x14ac:dyDescent="0.25">
      <c r="A175" s="2">
        <v>43160</v>
      </c>
      <c r="B175" s="244" t="s">
        <v>1911</v>
      </c>
      <c r="C175" s="108"/>
      <c r="D175" s="53" t="s">
        <v>1912</v>
      </c>
      <c r="E175" s="61">
        <v>717820</v>
      </c>
      <c r="F175" s="47">
        <v>1459314</v>
      </c>
      <c r="G175" s="48">
        <v>32081.5</v>
      </c>
      <c r="H175" s="48">
        <v>38000</v>
      </c>
      <c r="I175" s="13">
        <f t="shared" si="10"/>
        <v>5918.5</v>
      </c>
      <c r="J175" s="184">
        <f t="shared" si="9"/>
        <v>1083.0910000000149</v>
      </c>
    </row>
    <row r="176" spans="1:10" ht="37.5" customHeight="1" x14ac:dyDescent="0.25">
      <c r="A176" s="2">
        <v>43164</v>
      </c>
      <c r="B176" s="244" t="s">
        <v>1914</v>
      </c>
      <c r="C176" s="108"/>
      <c r="D176" s="53" t="s">
        <v>1913</v>
      </c>
      <c r="E176" s="61">
        <v>633183.5</v>
      </c>
      <c r="F176" s="47">
        <v>1459800</v>
      </c>
      <c r="G176" s="48">
        <v>31928.54</v>
      </c>
      <c r="H176" s="48">
        <v>33500</v>
      </c>
      <c r="I176" s="13">
        <f t="shared" si="10"/>
        <v>1571.4599999999991</v>
      </c>
      <c r="J176" s="184">
        <f t="shared" si="9"/>
        <v>2654.551000000014</v>
      </c>
    </row>
    <row r="177" spans="1:10" ht="45" x14ac:dyDescent="0.25">
      <c r="A177" s="2">
        <v>43167</v>
      </c>
      <c r="B177" s="244" t="s">
        <v>1917</v>
      </c>
      <c r="C177" s="108"/>
      <c r="D177" s="53" t="s">
        <v>1918</v>
      </c>
      <c r="E177" s="61">
        <v>611715</v>
      </c>
      <c r="F177" s="47">
        <v>1461449</v>
      </c>
      <c r="G177" s="48">
        <v>29152.91</v>
      </c>
      <c r="H177" s="48">
        <v>32500</v>
      </c>
      <c r="I177" s="13">
        <f t="shared" si="10"/>
        <v>3347.09</v>
      </c>
      <c r="J177" s="184">
        <f t="shared" si="9"/>
        <v>6001.6410000000142</v>
      </c>
    </row>
    <row r="178" spans="1:10" ht="45" x14ac:dyDescent="0.25">
      <c r="A178" s="2">
        <v>43171</v>
      </c>
      <c r="B178" s="244" t="s">
        <v>1919</v>
      </c>
      <c r="C178" s="108"/>
      <c r="D178" s="53" t="s">
        <v>1920</v>
      </c>
      <c r="E178" s="61">
        <v>621192</v>
      </c>
      <c r="F178" s="47">
        <v>1462432</v>
      </c>
      <c r="G178" s="48">
        <v>27120.04</v>
      </c>
      <c r="H178" s="48">
        <v>33000</v>
      </c>
      <c r="I178" s="13">
        <f t="shared" si="10"/>
        <v>5879.9599999999991</v>
      </c>
      <c r="J178" s="184">
        <f t="shared" si="9"/>
        <v>11881.601000000013</v>
      </c>
    </row>
    <row r="179" spans="1:10" ht="51.75" customHeight="1" x14ac:dyDescent="0.25">
      <c r="A179" s="2">
        <v>43174</v>
      </c>
      <c r="B179" s="244" t="s">
        <v>1926</v>
      </c>
      <c r="C179" s="108"/>
      <c r="D179" s="53" t="s">
        <v>1927</v>
      </c>
      <c r="E179" s="61">
        <v>468450</v>
      </c>
      <c r="F179" s="47">
        <v>1464397</v>
      </c>
      <c r="G179" s="48">
        <v>26819.55</v>
      </c>
      <c r="H179" s="48">
        <v>25000</v>
      </c>
      <c r="I179" s="13">
        <f t="shared" si="10"/>
        <v>-1819.5499999999993</v>
      </c>
      <c r="J179" s="184">
        <f t="shared" si="9"/>
        <v>10062.051000000014</v>
      </c>
    </row>
    <row r="180" spans="1:10" ht="45" x14ac:dyDescent="0.25">
      <c r="A180" s="2">
        <v>43179</v>
      </c>
      <c r="B180" s="244" t="s">
        <v>1928</v>
      </c>
      <c r="C180" s="108"/>
      <c r="D180" s="53" t="s">
        <v>1929</v>
      </c>
      <c r="E180" s="61">
        <v>376260</v>
      </c>
      <c r="F180" s="47">
        <v>1464693</v>
      </c>
      <c r="G180" s="48">
        <v>26082.42</v>
      </c>
      <c r="H180" s="48">
        <v>20000</v>
      </c>
      <c r="I180" s="13">
        <f t="shared" si="10"/>
        <v>-6082.4199999999983</v>
      </c>
      <c r="J180" s="184">
        <f t="shared" si="9"/>
        <v>3979.6310000000158</v>
      </c>
    </row>
    <row r="181" spans="1:10" ht="45" x14ac:dyDescent="0.25">
      <c r="A181" s="2">
        <v>43181</v>
      </c>
      <c r="B181" s="244" t="s">
        <v>1933</v>
      </c>
      <c r="C181" s="108"/>
      <c r="D181" s="53" t="s">
        <v>1934</v>
      </c>
      <c r="E181" s="61">
        <v>372780</v>
      </c>
      <c r="F181" s="47">
        <v>1466469</v>
      </c>
      <c r="G181" s="48">
        <v>26576.55</v>
      </c>
      <c r="H181" s="48">
        <v>20000</v>
      </c>
      <c r="I181" s="13">
        <f t="shared" si="10"/>
        <v>-6576.5499999999993</v>
      </c>
      <c r="J181" s="184">
        <f t="shared" si="9"/>
        <v>-2596.9189999999835</v>
      </c>
    </row>
    <row r="182" spans="1:10" ht="45" x14ac:dyDescent="0.25">
      <c r="A182" s="2">
        <v>43184</v>
      </c>
      <c r="B182" s="244" t="s">
        <v>1936</v>
      </c>
      <c r="C182" s="108"/>
      <c r="D182" s="53" t="s">
        <v>1935</v>
      </c>
      <c r="E182" s="61">
        <v>372780</v>
      </c>
      <c r="F182" s="47">
        <v>1466470</v>
      </c>
      <c r="G182" s="48">
        <v>26481.14</v>
      </c>
      <c r="H182" s="48">
        <v>20000</v>
      </c>
      <c r="I182" s="13">
        <f t="shared" si="10"/>
        <v>-6481.1399999999994</v>
      </c>
      <c r="J182" s="184">
        <f t="shared" si="9"/>
        <v>-9078.0589999999829</v>
      </c>
    </row>
    <row r="183" spans="1:10" ht="45" x14ac:dyDescent="0.25">
      <c r="A183" s="2">
        <v>43187</v>
      </c>
      <c r="B183" s="244" t="s">
        <v>1942</v>
      </c>
      <c r="C183" s="108"/>
      <c r="D183" s="53" t="s">
        <v>1943</v>
      </c>
      <c r="E183" s="61">
        <v>479960</v>
      </c>
      <c r="F183" s="47">
        <v>1468880</v>
      </c>
      <c r="G183" s="48">
        <v>26900.57</v>
      </c>
      <c r="H183" s="48">
        <v>26000</v>
      </c>
      <c r="I183" s="13">
        <f t="shared" si="10"/>
        <v>-900.56999999999971</v>
      </c>
      <c r="J183" s="184">
        <f t="shared" si="9"/>
        <v>-9978.6289999999826</v>
      </c>
    </row>
    <row r="184" spans="1:10" ht="42" customHeight="1" x14ac:dyDescent="0.25">
      <c r="A184" s="2">
        <v>43187</v>
      </c>
      <c r="B184" s="244" t="s">
        <v>1944</v>
      </c>
      <c r="C184" s="108"/>
      <c r="D184" s="53" t="s">
        <v>1945</v>
      </c>
      <c r="E184" s="61">
        <v>479960</v>
      </c>
      <c r="F184" s="47">
        <v>1469167</v>
      </c>
      <c r="G184" s="48">
        <v>26505.24</v>
      </c>
      <c r="H184" s="48">
        <v>26000</v>
      </c>
      <c r="I184" s="13">
        <f t="shared" si="10"/>
        <v>-505.2400000000016</v>
      </c>
      <c r="J184" s="184">
        <f t="shared" si="9"/>
        <v>-10483.868999999984</v>
      </c>
    </row>
    <row r="185" spans="1:10" ht="49.5" customHeight="1" x14ac:dyDescent="0.25">
      <c r="A185" s="2">
        <v>43195</v>
      </c>
      <c r="B185" s="247" t="s">
        <v>1949</v>
      </c>
      <c r="C185" s="108"/>
      <c r="D185" s="53" t="s">
        <v>1948</v>
      </c>
      <c r="E185" s="61">
        <v>509852</v>
      </c>
      <c r="F185" s="47">
        <v>1471409</v>
      </c>
      <c r="G185" s="48">
        <v>27677.46</v>
      </c>
      <c r="H185" s="48">
        <v>28000</v>
      </c>
      <c r="I185" s="13">
        <f t="shared" si="10"/>
        <v>322.54000000000087</v>
      </c>
      <c r="J185" s="184">
        <f t="shared" si="9"/>
        <v>-10161.328999999983</v>
      </c>
    </row>
    <row r="186" spans="1:10" ht="42.75" customHeight="1" x14ac:dyDescent="0.25">
      <c r="A186" s="2">
        <v>43199</v>
      </c>
      <c r="B186" s="247" t="s">
        <v>1951</v>
      </c>
      <c r="C186" s="108"/>
      <c r="D186" s="53" t="s">
        <v>1950</v>
      </c>
      <c r="E186" s="61">
        <v>512820</v>
      </c>
      <c r="F186" s="47">
        <v>1472031</v>
      </c>
      <c r="G186" s="48">
        <v>27220.16</v>
      </c>
      <c r="H186" s="48">
        <v>28000</v>
      </c>
      <c r="I186" s="13">
        <f t="shared" si="10"/>
        <v>779.84000000000015</v>
      </c>
      <c r="J186" s="184">
        <f t="shared" si="9"/>
        <v>-9381.4889999999832</v>
      </c>
    </row>
    <row r="187" spans="1:10" ht="38.25" customHeight="1" x14ac:dyDescent="0.25">
      <c r="A187" s="2">
        <v>43202</v>
      </c>
      <c r="B187" s="247" t="s">
        <v>1955</v>
      </c>
      <c r="C187" s="108"/>
      <c r="D187" s="53" t="s">
        <v>1956</v>
      </c>
      <c r="E187" s="61">
        <v>512680</v>
      </c>
      <c r="F187" s="47">
        <v>1473841</v>
      </c>
      <c r="G187" s="48">
        <v>28247.38</v>
      </c>
      <c r="H187" s="48">
        <v>28000</v>
      </c>
      <c r="I187" s="13">
        <f t="shared" si="10"/>
        <v>-247.38000000000102</v>
      </c>
      <c r="J187" s="184">
        <f t="shared" si="9"/>
        <v>-9628.8689999999842</v>
      </c>
    </row>
    <row r="188" spans="1:10" ht="38.25" customHeight="1" x14ac:dyDescent="0.25">
      <c r="A188" s="2">
        <v>43206</v>
      </c>
      <c r="B188" s="247" t="s">
        <v>1957</v>
      </c>
      <c r="C188" s="108"/>
      <c r="D188" s="53" t="s">
        <v>1958</v>
      </c>
      <c r="E188" s="61">
        <v>498712.5</v>
      </c>
      <c r="F188" s="47">
        <v>1475578</v>
      </c>
      <c r="G188" s="48">
        <v>28167.200000000001</v>
      </c>
      <c r="H188" s="48">
        <v>27500</v>
      </c>
      <c r="I188" s="13">
        <f t="shared" si="10"/>
        <v>-667.20000000000073</v>
      </c>
      <c r="J188" s="184">
        <f t="shared" si="9"/>
        <v>-10296.068999999985</v>
      </c>
    </row>
    <row r="189" spans="1:10" ht="38.25" customHeight="1" x14ac:dyDescent="0.25">
      <c r="A189" s="2">
        <v>43209</v>
      </c>
      <c r="B189" s="247" t="s">
        <v>1962</v>
      </c>
      <c r="C189" s="108"/>
      <c r="D189" s="53" t="s">
        <v>1963</v>
      </c>
      <c r="E189" s="61">
        <v>522493</v>
      </c>
      <c r="F189" s="47">
        <v>1476253</v>
      </c>
      <c r="G189" s="48">
        <v>28786.85</v>
      </c>
      <c r="H189" s="48">
        <v>29000</v>
      </c>
      <c r="I189" s="13">
        <f t="shared" si="10"/>
        <v>213.15000000000146</v>
      </c>
      <c r="J189" s="184">
        <f t="shared" si="9"/>
        <v>-10082.918999999983</v>
      </c>
    </row>
    <row r="190" spans="1:10" ht="37.5" customHeight="1" x14ac:dyDescent="0.25">
      <c r="A190" s="2">
        <v>43213</v>
      </c>
      <c r="B190" s="247" t="s">
        <v>1964</v>
      </c>
      <c r="C190" s="108"/>
      <c r="D190" s="53" t="s">
        <v>1965</v>
      </c>
      <c r="E190" s="61">
        <v>554039</v>
      </c>
      <c r="F190" s="47">
        <v>1476899</v>
      </c>
      <c r="G190" s="48">
        <v>29500</v>
      </c>
      <c r="H190" s="48">
        <v>27758.07</v>
      </c>
      <c r="I190" s="13">
        <f t="shared" si="10"/>
        <v>-1741.9300000000003</v>
      </c>
      <c r="J190" s="184">
        <f t="shared" si="9"/>
        <v>-11824.848999999984</v>
      </c>
    </row>
    <row r="191" spans="1:10" ht="38.25" customHeight="1" x14ac:dyDescent="0.25">
      <c r="A191" s="2">
        <v>43216</v>
      </c>
      <c r="B191" s="247" t="s">
        <v>1969</v>
      </c>
      <c r="C191" s="108"/>
      <c r="D191" s="53" t="s">
        <v>1970</v>
      </c>
      <c r="E191" s="61">
        <v>651670.5</v>
      </c>
      <c r="F191" s="47">
        <v>1479069</v>
      </c>
      <c r="G191" s="48">
        <v>26997.439999999999</v>
      </c>
      <c r="H191" s="48">
        <v>34500</v>
      </c>
      <c r="I191" s="13">
        <f t="shared" si="10"/>
        <v>7502.5600000000013</v>
      </c>
      <c r="J191" s="184">
        <f t="shared" si="9"/>
        <v>-4322.2889999999825</v>
      </c>
    </row>
    <row r="192" spans="1:10" ht="39.75" customHeight="1" x14ac:dyDescent="0.25">
      <c r="A192" s="2">
        <v>43217</v>
      </c>
      <c r="B192" s="247" t="s">
        <v>1971</v>
      </c>
      <c r="C192" s="108"/>
      <c r="D192" s="53" t="s">
        <v>1972</v>
      </c>
      <c r="E192" s="61">
        <v>584505</v>
      </c>
      <c r="F192" s="47">
        <v>1479070</v>
      </c>
      <c r="G192" s="48">
        <v>27045.38</v>
      </c>
      <c r="H192" s="48">
        <v>31000</v>
      </c>
      <c r="I192" s="13">
        <f t="shared" si="10"/>
        <v>3954.619999999999</v>
      </c>
      <c r="J192" s="184">
        <f t="shared" si="9"/>
        <v>-367.6689999999835</v>
      </c>
    </row>
    <row r="193" spans="1:10" ht="15.75" x14ac:dyDescent="0.25">
      <c r="A193" s="2"/>
      <c r="B193" s="56"/>
      <c r="C193" s="108"/>
      <c r="D193" s="53"/>
      <c r="E193" s="61"/>
      <c r="F193" s="47"/>
      <c r="G193" s="48"/>
      <c r="H193" s="48"/>
      <c r="I193" s="13">
        <f t="shared" si="10"/>
        <v>0</v>
      </c>
      <c r="J193" s="184">
        <f t="shared" si="9"/>
        <v>-367.6689999999835</v>
      </c>
    </row>
    <row r="194" spans="1:10" ht="15.75" x14ac:dyDescent="0.25">
      <c r="A194" s="2"/>
      <c r="B194" s="115"/>
      <c r="C194" s="108"/>
      <c r="D194" s="53"/>
      <c r="E194" s="61"/>
      <c r="F194" s="47"/>
      <c r="G194" s="48"/>
      <c r="H194" s="48"/>
      <c r="I194" s="13">
        <f t="shared" si="10"/>
        <v>0</v>
      </c>
      <c r="J194" s="184">
        <f t="shared" si="9"/>
        <v>-367.6689999999835</v>
      </c>
    </row>
    <row r="195" spans="1:10" ht="15.75" x14ac:dyDescent="0.25">
      <c r="A195" s="2"/>
      <c r="B195" s="56"/>
      <c r="C195" s="108"/>
      <c r="D195" s="53"/>
      <c r="E195" s="61"/>
      <c r="F195" s="47"/>
      <c r="G195" s="48"/>
      <c r="H195" s="48"/>
      <c r="I195" s="13">
        <f t="shared" si="10"/>
        <v>0</v>
      </c>
      <c r="J195" s="184">
        <f t="shared" si="9"/>
        <v>-367.6689999999835</v>
      </c>
    </row>
    <row r="196" spans="1:10" ht="15.75" x14ac:dyDescent="0.25">
      <c r="A196" s="2"/>
      <c r="B196" s="115"/>
      <c r="C196" s="108"/>
      <c r="D196" s="53"/>
      <c r="E196" s="61"/>
      <c r="F196" s="47"/>
      <c r="G196" s="48"/>
      <c r="H196" s="48"/>
      <c r="I196" s="13">
        <f t="shared" si="10"/>
        <v>0</v>
      </c>
      <c r="J196" s="184">
        <f t="shared" si="9"/>
        <v>-367.6689999999835</v>
      </c>
    </row>
    <row r="197" spans="1:10" ht="15.75" x14ac:dyDescent="0.25">
      <c r="A197" s="2"/>
      <c r="B197" s="56"/>
      <c r="C197" s="108"/>
      <c r="D197" s="53"/>
      <c r="E197" s="61"/>
      <c r="F197" s="47"/>
      <c r="G197" s="48"/>
      <c r="H197" s="48"/>
      <c r="I197" s="13">
        <f t="shared" si="10"/>
        <v>0</v>
      </c>
      <c r="J197" s="184">
        <f t="shared" si="9"/>
        <v>-367.6689999999835</v>
      </c>
    </row>
    <row r="198" spans="1:10" ht="15.75" x14ac:dyDescent="0.25">
      <c r="A198" s="2"/>
      <c r="B198" s="115"/>
      <c r="C198" s="108"/>
      <c r="D198" s="53"/>
      <c r="E198" s="61"/>
      <c r="F198" s="47"/>
      <c r="G198" s="48"/>
      <c r="H198" s="48"/>
      <c r="I198" s="13">
        <f t="shared" si="10"/>
        <v>0</v>
      </c>
      <c r="J198" s="184">
        <f t="shared" si="9"/>
        <v>-367.6689999999835</v>
      </c>
    </row>
    <row r="199" spans="1:10" ht="15.75" x14ac:dyDescent="0.25">
      <c r="A199" s="2"/>
      <c r="B199" s="56"/>
      <c r="C199" s="108"/>
      <c r="D199" s="53"/>
      <c r="E199" s="61"/>
      <c r="F199" s="47"/>
      <c r="G199" s="48"/>
      <c r="H199" s="48"/>
      <c r="I199" s="13">
        <f t="shared" si="10"/>
        <v>0</v>
      </c>
      <c r="J199" s="184">
        <f t="shared" si="9"/>
        <v>-367.6689999999835</v>
      </c>
    </row>
    <row r="200" spans="1:10" ht="15.75" x14ac:dyDescent="0.25">
      <c r="A200" s="2"/>
      <c r="B200" s="115"/>
      <c r="C200" s="108"/>
      <c r="D200" s="53"/>
      <c r="E200" s="61"/>
      <c r="F200" s="47"/>
      <c r="G200" s="48"/>
      <c r="H200" s="48"/>
      <c r="I200" s="13">
        <f t="shared" si="10"/>
        <v>0</v>
      </c>
      <c r="J200" s="184">
        <f t="shared" si="9"/>
        <v>-367.6689999999835</v>
      </c>
    </row>
    <row r="201" spans="1:10" ht="15.75" x14ac:dyDescent="0.25">
      <c r="A201" s="2"/>
      <c r="B201" s="56"/>
      <c r="C201" s="108"/>
      <c r="D201" s="53"/>
      <c r="E201" s="61"/>
      <c r="F201" s="47"/>
      <c r="G201" s="48"/>
      <c r="H201" s="48"/>
      <c r="I201" s="13">
        <f t="shared" si="10"/>
        <v>0</v>
      </c>
      <c r="J201" s="184">
        <f t="shared" si="9"/>
        <v>-367.6689999999835</v>
      </c>
    </row>
    <row r="202" spans="1:10" ht="15.75" x14ac:dyDescent="0.25">
      <c r="A202" s="2"/>
      <c r="B202" s="115"/>
      <c r="C202" s="108"/>
      <c r="D202" s="53"/>
      <c r="E202" s="61"/>
      <c r="F202" s="47"/>
      <c r="G202" s="48"/>
      <c r="H202" s="48"/>
      <c r="I202" s="13">
        <f t="shared" si="10"/>
        <v>0</v>
      </c>
      <c r="J202" s="184">
        <f t="shared" si="9"/>
        <v>-367.6689999999835</v>
      </c>
    </row>
    <row r="203" spans="1:10" ht="15.75" x14ac:dyDescent="0.25">
      <c r="A203" s="2"/>
      <c r="B203" s="56"/>
      <c r="C203" s="108"/>
      <c r="D203" s="53"/>
      <c r="E203" s="61"/>
      <c r="F203" s="47"/>
      <c r="G203" s="48"/>
      <c r="H203" s="48"/>
      <c r="I203" s="13">
        <f t="shared" si="10"/>
        <v>0</v>
      </c>
      <c r="J203" s="184">
        <f t="shared" si="9"/>
        <v>-367.6689999999835</v>
      </c>
    </row>
    <row r="204" spans="1:10" ht="15.75" x14ac:dyDescent="0.25">
      <c r="A204" s="2"/>
      <c r="B204" s="115"/>
      <c r="C204" s="108"/>
      <c r="D204" s="53"/>
      <c r="E204" s="61"/>
      <c r="F204" s="47"/>
      <c r="G204" s="48"/>
      <c r="H204" s="48"/>
      <c r="I204" s="13">
        <f t="shared" si="10"/>
        <v>0</v>
      </c>
      <c r="J204" s="184">
        <f t="shared" si="9"/>
        <v>-367.6689999999835</v>
      </c>
    </row>
    <row r="205" spans="1:10" ht="15.75" x14ac:dyDescent="0.25">
      <c r="A205" s="2"/>
      <c r="B205" s="56"/>
      <c r="C205" s="108"/>
      <c r="D205" s="53"/>
      <c r="E205" s="61"/>
      <c r="F205" s="47"/>
      <c r="G205" s="48"/>
      <c r="H205" s="48"/>
      <c r="I205" s="13">
        <f t="shared" si="10"/>
        <v>0</v>
      </c>
      <c r="J205" s="184">
        <f t="shared" si="9"/>
        <v>-367.6689999999835</v>
      </c>
    </row>
    <row r="206" spans="1:10" ht="15.75" x14ac:dyDescent="0.25">
      <c r="A206" s="2"/>
      <c r="B206" s="115"/>
      <c r="C206" s="108"/>
      <c r="D206" s="53"/>
      <c r="E206" s="61"/>
      <c r="F206" s="47"/>
      <c r="G206" s="48"/>
      <c r="H206" s="48"/>
      <c r="I206" s="13">
        <f t="shared" si="10"/>
        <v>0</v>
      </c>
      <c r="J206" s="184">
        <f t="shared" ref="J206:J247" si="11">J205+I206</f>
        <v>-367.6689999999835</v>
      </c>
    </row>
    <row r="207" spans="1:10" ht="15.75" x14ac:dyDescent="0.25">
      <c r="A207" s="2"/>
      <c r="B207" s="56"/>
      <c r="C207" s="108"/>
      <c r="D207" s="53"/>
      <c r="E207" s="61"/>
      <c r="F207" s="47"/>
      <c r="G207" s="48"/>
      <c r="H207" s="48"/>
      <c r="I207" s="13">
        <f t="shared" si="10"/>
        <v>0</v>
      </c>
      <c r="J207" s="184">
        <f t="shared" si="11"/>
        <v>-367.6689999999835</v>
      </c>
    </row>
    <row r="208" spans="1:10" ht="15.75" x14ac:dyDescent="0.25">
      <c r="A208" s="2"/>
      <c r="B208" s="115"/>
      <c r="C208" s="108"/>
      <c r="D208" s="53"/>
      <c r="E208" s="61"/>
      <c r="F208" s="47"/>
      <c r="G208" s="48"/>
      <c r="H208" s="48"/>
      <c r="I208" s="13">
        <f t="shared" si="10"/>
        <v>0</v>
      </c>
      <c r="J208" s="184">
        <f t="shared" si="11"/>
        <v>-367.6689999999835</v>
      </c>
    </row>
    <row r="209" spans="1:10" ht="15.75" x14ac:dyDescent="0.25">
      <c r="A209" s="2"/>
      <c r="B209" s="56"/>
      <c r="C209" s="108"/>
      <c r="D209" s="53"/>
      <c r="E209" s="61"/>
      <c r="F209" s="47"/>
      <c r="G209" s="48"/>
      <c r="H209" s="48"/>
      <c r="I209" s="13">
        <f t="shared" si="10"/>
        <v>0</v>
      </c>
      <c r="J209" s="184">
        <f t="shared" si="11"/>
        <v>-367.6689999999835</v>
      </c>
    </row>
    <row r="210" spans="1:10" ht="15.75" x14ac:dyDescent="0.25">
      <c r="A210" s="2"/>
      <c r="B210" s="115"/>
      <c r="C210" s="108"/>
      <c r="D210" s="53"/>
      <c r="E210" s="61"/>
      <c r="F210" s="47"/>
      <c r="G210" s="48"/>
      <c r="H210" s="48"/>
      <c r="I210" s="13">
        <f t="shared" ref="I210:I273" si="12">H210-G210</f>
        <v>0</v>
      </c>
      <c r="J210" s="184">
        <f t="shared" si="11"/>
        <v>-367.6689999999835</v>
      </c>
    </row>
    <row r="211" spans="1:10" ht="15.75" x14ac:dyDescent="0.25">
      <c r="A211" s="2"/>
      <c r="B211" s="56"/>
      <c r="C211" s="108"/>
      <c r="D211" s="53"/>
      <c r="E211" s="61"/>
      <c r="F211" s="47"/>
      <c r="G211" s="48"/>
      <c r="H211" s="48"/>
      <c r="I211" s="13">
        <f t="shared" si="12"/>
        <v>0</v>
      </c>
      <c r="J211" s="184">
        <f t="shared" si="11"/>
        <v>-367.6689999999835</v>
      </c>
    </row>
    <row r="212" spans="1:10" ht="15.75" x14ac:dyDescent="0.25">
      <c r="A212" s="2"/>
      <c r="B212" s="115"/>
      <c r="C212" s="108"/>
      <c r="D212" s="53"/>
      <c r="E212" s="61"/>
      <c r="F212" s="47"/>
      <c r="G212" s="48"/>
      <c r="H212" s="48"/>
      <c r="I212" s="13">
        <f t="shared" si="12"/>
        <v>0</v>
      </c>
      <c r="J212" s="184">
        <f t="shared" si="11"/>
        <v>-367.6689999999835</v>
      </c>
    </row>
    <row r="213" spans="1:10" ht="15.75" x14ac:dyDescent="0.25">
      <c r="A213" s="2"/>
      <c r="B213" s="56"/>
      <c r="C213" s="108"/>
      <c r="D213" s="53"/>
      <c r="E213" s="61"/>
      <c r="F213" s="47"/>
      <c r="G213" s="48"/>
      <c r="H213" s="48"/>
      <c r="I213" s="13">
        <f t="shared" si="12"/>
        <v>0</v>
      </c>
      <c r="J213" s="184">
        <f t="shared" si="11"/>
        <v>-367.6689999999835</v>
      </c>
    </row>
    <row r="214" spans="1:10" ht="15.75" x14ac:dyDescent="0.25">
      <c r="A214" s="2"/>
      <c r="B214" s="115"/>
      <c r="C214" s="108"/>
      <c r="D214" s="53"/>
      <c r="E214" s="61"/>
      <c r="F214" s="47"/>
      <c r="G214" s="48"/>
      <c r="H214" s="48"/>
      <c r="I214" s="13">
        <f t="shared" si="12"/>
        <v>0</v>
      </c>
      <c r="J214" s="184">
        <f t="shared" si="11"/>
        <v>-367.6689999999835</v>
      </c>
    </row>
    <row r="215" spans="1:10" ht="15.75" x14ac:dyDescent="0.25">
      <c r="A215" s="2"/>
      <c r="B215" s="56"/>
      <c r="C215" s="108"/>
      <c r="D215" s="53"/>
      <c r="E215" s="61"/>
      <c r="F215" s="47"/>
      <c r="G215" s="48"/>
      <c r="H215" s="48"/>
      <c r="I215" s="13">
        <f t="shared" si="12"/>
        <v>0</v>
      </c>
      <c r="J215" s="184">
        <f t="shared" si="11"/>
        <v>-367.6689999999835</v>
      </c>
    </row>
    <row r="216" spans="1:10" ht="15.75" x14ac:dyDescent="0.25">
      <c r="A216" s="2"/>
      <c r="B216" s="115"/>
      <c r="C216" s="108"/>
      <c r="D216" s="53"/>
      <c r="E216" s="61"/>
      <c r="F216" s="47"/>
      <c r="G216" s="48"/>
      <c r="H216" s="48"/>
      <c r="I216" s="13">
        <f t="shared" si="12"/>
        <v>0</v>
      </c>
      <c r="J216" s="184">
        <f t="shared" si="11"/>
        <v>-367.6689999999835</v>
      </c>
    </row>
    <row r="217" spans="1:10" ht="15.75" x14ac:dyDescent="0.25">
      <c r="A217" s="2"/>
      <c r="B217" s="56"/>
      <c r="C217" s="108"/>
      <c r="D217" s="53"/>
      <c r="E217" s="61"/>
      <c r="F217" s="47"/>
      <c r="G217" s="48"/>
      <c r="H217" s="48"/>
      <c r="I217" s="13">
        <f t="shared" si="12"/>
        <v>0</v>
      </c>
      <c r="J217" s="184">
        <f t="shared" si="11"/>
        <v>-367.6689999999835</v>
      </c>
    </row>
    <row r="218" spans="1:10" ht="15.75" x14ac:dyDescent="0.25">
      <c r="A218" s="2"/>
      <c r="B218" s="115"/>
      <c r="C218" s="108"/>
      <c r="D218" s="53"/>
      <c r="E218" s="61"/>
      <c r="F218" s="47"/>
      <c r="G218" s="48"/>
      <c r="H218" s="48"/>
      <c r="I218" s="13">
        <f t="shared" si="12"/>
        <v>0</v>
      </c>
      <c r="J218" s="184">
        <f t="shared" si="11"/>
        <v>-367.6689999999835</v>
      </c>
    </row>
    <row r="219" spans="1:10" ht="15.75" x14ac:dyDescent="0.25">
      <c r="A219" s="2"/>
      <c r="B219" s="56"/>
      <c r="C219" s="108"/>
      <c r="D219" s="53"/>
      <c r="E219" s="61"/>
      <c r="F219" s="47"/>
      <c r="G219" s="48"/>
      <c r="H219" s="48"/>
      <c r="I219" s="13">
        <f t="shared" si="12"/>
        <v>0</v>
      </c>
      <c r="J219" s="184">
        <f t="shared" si="11"/>
        <v>-367.6689999999835</v>
      </c>
    </row>
    <row r="220" spans="1:10" ht="15.75" x14ac:dyDescent="0.25">
      <c r="A220" s="2"/>
      <c r="B220" s="115"/>
      <c r="C220" s="108"/>
      <c r="D220" s="53"/>
      <c r="E220" s="61"/>
      <c r="F220" s="47"/>
      <c r="G220" s="48"/>
      <c r="H220" s="48"/>
      <c r="I220" s="13">
        <f t="shared" si="12"/>
        <v>0</v>
      </c>
      <c r="J220" s="184">
        <f t="shared" si="11"/>
        <v>-367.6689999999835</v>
      </c>
    </row>
    <row r="221" spans="1:10" ht="15.75" x14ac:dyDescent="0.25">
      <c r="A221" s="2"/>
      <c r="B221" s="56"/>
      <c r="C221" s="108"/>
      <c r="D221" s="53"/>
      <c r="E221" s="61"/>
      <c r="F221" s="47"/>
      <c r="G221" s="48"/>
      <c r="H221" s="48"/>
      <c r="I221" s="13">
        <f t="shared" si="12"/>
        <v>0</v>
      </c>
      <c r="J221" s="184">
        <f t="shared" si="11"/>
        <v>-367.6689999999835</v>
      </c>
    </row>
    <row r="222" spans="1:10" ht="15.75" x14ac:dyDescent="0.25">
      <c r="A222" s="2"/>
      <c r="B222" s="115"/>
      <c r="C222" s="108"/>
      <c r="D222" s="53"/>
      <c r="E222" s="61"/>
      <c r="F222" s="47"/>
      <c r="G222" s="48"/>
      <c r="H222" s="48"/>
      <c r="I222" s="13">
        <f t="shared" si="12"/>
        <v>0</v>
      </c>
      <c r="J222" s="184">
        <f t="shared" si="11"/>
        <v>-367.6689999999835</v>
      </c>
    </row>
    <row r="223" spans="1:10" ht="15.75" x14ac:dyDescent="0.25">
      <c r="A223" s="2"/>
      <c r="B223" s="56"/>
      <c r="C223" s="108"/>
      <c r="D223" s="53"/>
      <c r="E223" s="61"/>
      <c r="F223" s="47"/>
      <c r="G223" s="48"/>
      <c r="H223" s="48"/>
      <c r="I223" s="13">
        <f t="shared" si="12"/>
        <v>0</v>
      </c>
      <c r="J223" s="184">
        <f t="shared" si="11"/>
        <v>-367.6689999999835</v>
      </c>
    </row>
    <row r="224" spans="1:10" ht="15.75" x14ac:dyDescent="0.25">
      <c r="A224" s="2"/>
      <c r="B224" s="115"/>
      <c r="C224" s="108"/>
      <c r="D224" s="53"/>
      <c r="E224" s="61"/>
      <c r="F224" s="47"/>
      <c r="G224" s="48"/>
      <c r="H224" s="48"/>
      <c r="I224" s="13">
        <f t="shared" si="12"/>
        <v>0</v>
      </c>
      <c r="J224" s="184">
        <f t="shared" si="11"/>
        <v>-367.6689999999835</v>
      </c>
    </row>
    <row r="225" spans="1:11" ht="15.75" x14ac:dyDescent="0.25">
      <c r="A225" s="2"/>
      <c r="B225" s="56"/>
      <c r="C225" s="108"/>
      <c r="D225" s="53"/>
      <c r="E225" s="61"/>
      <c r="F225" s="47"/>
      <c r="G225" s="48"/>
      <c r="H225" s="48"/>
      <c r="I225" s="13">
        <f t="shared" si="12"/>
        <v>0</v>
      </c>
      <c r="J225" s="184">
        <f t="shared" si="11"/>
        <v>-367.6689999999835</v>
      </c>
    </row>
    <row r="226" spans="1:11" ht="15.75" x14ac:dyDescent="0.25">
      <c r="A226" s="2"/>
      <c r="B226" s="115"/>
      <c r="C226" s="108"/>
      <c r="D226" s="53"/>
      <c r="E226" s="61"/>
      <c r="F226" s="47"/>
      <c r="G226" s="48"/>
      <c r="H226" s="48"/>
      <c r="I226" s="13">
        <f t="shared" si="12"/>
        <v>0</v>
      </c>
      <c r="J226" s="184">
        <f t="shared" si="11"/>
        <v>-367.6689999999835</v>
      </c>
    </row>
    <row r="227" spans="1:11" ht="15.75" x14ac:dyDescent="0.25">
      <c r="A227" s="2"/>
      <c r="B227" s="56"/>
      <c r="C227" s="108"/>
      <c r="D227" s="53"/>
      <c r="E227" s="61"/>
      <c r="F227" s="47"/>
      <c r="G227" s="48"/>
      <c r="H227" s="48"/>
      <c r="I227" s="13">
        <f t="shared" si="12"/>
        <v>0</v>
      </c>
      <c r="J227" s="184">
        <f t="shared" si="11"/>
        <v>-367.6689999999835</v>
      </c>
    </row>
    <row r="228" spans="1:11" ht="15.75" x14ac:dyDescent="0.25">
      <c r="A228" s="2"/>
      <c r="B228" s="115"/>
      <c r="C228" s="108"/>
      <c r="D228" s="53"/>
      <c r="E228" s="61"/>
      <c r="F228" s="47"/>
      <c r="G228" s="48"/>
      <c r="H228" s="48"/>
      <c r="I228" s="13">
        <f t="shared" si="12"/>
        <v>0</v>
      </c>
      <c r="J228" s="184">
        <f t="shared" si="11"/>
        <v>-367.6689999999835</v>
      </c>
    </row>
    <row r="229" spans="1:11" ht="15.75" x14ac:dyDescent="0.25">
      <c r="A229" s="2"/>
      <c r="B229" s="56"/>
      <c r="C229" s="108"/>
      <c r="D229" s="53"/>
      <c r="E229" s="61"/>
      <c r="F229" s="47"/>
      <c r="G229" s="48"/>
      <c r="H229" s="48"/>
      <c r="I229" s="13">
        <f t="shared" si="12"/>
        <v>0</v>
      </c>
      <c r="J229" s="184">
        <f t="shared" si="11"/>
        <v>-367.6689999999835</v>
      </c>
    </row>
    <row r="230" spans="1:11" ht="15.75" x14ac:dyDescent="0.25">
      <c r="A230" s="2"/>
      <c r="B230" s="115"/>
      <c r="C230" s="108"/>
      <c r="D230" s="53"/>
      <c r="E230" s="61"/>
      <c r="F230" s="47"/>
      <c r="G230" s="48"/>
      <c r="H230" s="48"/>
      <c r="I230" s="13">
        <f t="shared" si="12"/>
        <v>0</v>
      </c>
      <c r="J230" s="184">
        <f t="shared" si="11"/>
        <v>-367.6689999999835</v>
      </c>
    </row>
    <row r="231" spans="1:11" ht="15.75" x14ac:dyDescent="0.25">
      <c r="A231" s="2"/>
      <c r="B231" s="114"/>
      <c r="C231" s="108"/>
      <c r="D231" s="53"/>
      <c r="E231" s="61"/>
      <c r="F231" s="47"/>
      <c r="G231" s="48"/>
      <c r="H231" s="48"/>
      <c r="I231" s="13">
        <f t="shared" si="12"/>
        <v>0</v>
      </c>
      <c r="J231" s="184">
        <f t="shared" si="11"/>
        <v>-367.6689999999835</v>
      </c>
    </row>
    <row r="232" spans="1:11" ht="15.75" x14ac:dyDescent="0.25">
      <c r="A232" s="2"/>
      <c r="B232" s="115"/>
      <c r="C232" s="108"/>
      <c r="D232" s="53"/>
      <c r="E232" s="61"/>
      <c r="F232" s="47"/>
      <c r="G232" s="48"/>
      <c r="H232" s="48"/>
      <c r="I232" s="13">
        <f t="shared" si="12"/>
        <v>0</v>
      </c>
      <c r="J232" s="184">
        <f t="shared" si="11"/>
        <v>-367.6689999999835</v>
      </c>
      <c r="K232" s="163"/>
    </row>
    <row r="233" spans="1:11" ht="15.75" x14ac:dyDescent="0.25">
      <c r="A233" s="2"/>
      <c r="B233" s="115"/>
      <c r="C233" s="108"/>
      <c r="D233" s="53"/>
      <c r="E233" s="61"/>
      <c r="F233" s="47"/>
      <c r="G233" s="48"/>
      <c r="H233" s="48"/>
      <c r="I233" s="13">
        <f t="shared" si="12"/>
        <v>0</v>
      </c>
      <c r="J233" s="184">
        <f t="shared" si="11"/>
        <v>-367.6689999999835</v>
      </c>
      <c r="K233" s="163"/>
    </row>
    <row r="234" spans="1:11" ht="15.75" x14ac:dyDescent="0.25">
      <c r="A234" s="2"/>
      <c r="B234" s="115"/>
      <c r="C234" s="108"/>
      <c r="D234" s="53"/>
      <c r="E234" s="61"/>
      <c r="F234" s="47"/>
      <c r="G234" s="48"/>
      <c r="H234" s="48"/>
      <c r="I234" s="13">
        <f t="shared" si="12"/>
        <v>0</v>
      </c>
      <c r="J234" s="184">
        <f t="shared" si="11"/>
        <v>-367.6689999999835</v>
      </c>
    </row>
    <row r="235" spans="1:11" ht="15.75" x14ac:dyDescent="0.25">
      <c r="A235" s="2"/>
      <c r="B235" s="115"/>
      <c r="C235" s="108"/>
      <c r="D235" s="53"/>
      <c r="E235" s="61"/>
      <c r="F235" s="47"/>
      <c r="G235" s="48"/>
      <c r="H235" s="48"/>
      <c r="I235" s="13">
        <f t="shared" si="12"/>
        <v>0</v>
      </c>
      <c r="J235" s="184">
        <f t="shared" si="11"/>
        <v>-367.6689999999835</v>
      </c>
    </row>
    <row r="236" spans="1:11" ht="15.75" x14ac:dyDescent="0.25">
      <c r="A236" s="2"/>
      <c r="B236" s="115"/>
      <c r="C236" s="108"/>
      <c r="D236" s="53"/>
      <c r="E236" s="61"/>
      <c r="F236" s="47"/>
      <c r="G236" s="48"/>
      <c r="H236" s="48"/>
      <c r="I236" s="13">
        <f t="shared" si="12"/>
        <v>0</v>
      </c>
      <c r="J236" s="184">
        <f t="shared" si="11"/>
        <v>-367.6689999999835</v>
      </c>
    </row>
    <row r="237" spans="1:11" ht="15.75" x14ac:dyDescent="0.25">
      <c r="A237" s="2"/>
      <c r="B237" s="115"/>
      <c r="C237" s="108"/>
      <c r="D237" s="53"/>
      <c r="E237" s="61"/>
      <c r="F237" s="47"/>
      <c r="G237" s="48"/>
      <c r="H237" s="48"/>
      <c r="I237" s="13">
        <f t="shared" si="12"/>
        <v>0</v>
      </c>
      <c r="J237" s="184">
        <f t="shared" si="11"/>
        <v>-367.6689999999835</v>
      </c>
    </row>
    <row r="238" spans="1:11" ht="15.75" x14ac:dyDescent="0.25">
      <c r="A238" s="2"/>
      <c r="B238" s="115"/>
      <c r="C238" s="108"/>
      <c r="D238" s="53"/>
      <c r="E238" s="61"/>
      <c r="F238" s="47"/>
      <c r="G238" s="48"/>
      <c r="H238" s="48"/>
      <c r="I238" s="13">
        <f t="shared" si="12"/>
        <v>0</v>
      </c>
      <c r="J238" s="184">
        <f t="shared" si="11"/>
        <v>-367.6689999999835</v>
      </c>
    </row>
    <row r="239" spans="1:11" ht="15.75" x14ac:dyDescent="0.25">
      <c r="A239" s="2"/>
      <c r="B239" s="115"/>
      <c r="C239" s="108"/>
      <c r="D239" s="53"/>
      <c r="E239" s="61"/>
      <c r="F239" s="47"/>
      <c r="G239" s="48"/>
      <c r="H239" s="48"/>
      <c r="I239" s="13">
        <f t="shared" si="12"/>
        <v>0</v>
      </c>
      <c r="J239" s="184">
        <f t="shared" si="11"/>
        <v>-367.6689999999835</v>
      </c>
    </row>
    <row r="240" spans="1:11" ht="15.75" x14ac:dyDescent="0.25">
      <c r="A240" s="2"/>
      <c r="B240" s="115"/>
      <c r="C240" s="108"/>
      <c r="D240" s="53"/>
      <c r="E240" s="61"/>
      <c r="F240" s="47"/>
      <c r="G240" s="48"/>
      <c r="H240" s="48"/>
      <c r="I240" s="13">
        <f t="shared" si="12"/>
        <v>0</v>
      </c>
      <c r="J240" s="184">
        <f t="shared" si="11"/>
        <v>-367.6689999999835</v>
      </c>
    </row>
    <row r="241" spans="1:10" ht="15.75" x14ac:dyDescent="0.25">
      <c r="A241" s="2"/>
      <c r="B241" s="115"/>
      <c r="C241" s="108"/>
      <c r="D241" s="53"/>
      <c r="E241" s="61"/>
      <c r="F241" s="47"/>
      <c r="G241" s="48"/>
      <c r="H241" s="48"/>
      <c r="I241" s="13">
        <f t="shared" si="12"/>
        <v>0</v>
      </c>
      <c r="J241" s="184">
        <f t="shared" si="11"/>
        <v>-367.6689999999835</v>
      </c>
    </row>
    <row r="242" spans="1:10" ht="15.75" x14ac:dyDescent="0.25">
      <c r="A242" s="2"/>
      <c r="B242" s="115"/>
      <c r="C242" s="108"/>
      <c r="D242" s="53"/>
      <c r="E242" s="61"/>
      <c r="F242" s="47"/>
      <c r="G242" s="48"/>
      <c r="H242" s="48"/>
      <c r="I242" s="13">
        <f t="shared" si="12"/>
        <v>0</v>
      </c>
      <c r="J242" s="184">
        <f t="shared" si="11"/>
        <v>-367.6689999999835</v>
      </c>
    </row>
    <row r="243" spans="1:10" ht="15.75" x14ac:dyDescent="0.25">
      <c r="A243" s="2"/>
      <c r="B243" s="115"/>
      <c r="C243" s="108"/>
      <c r="D243" s="53"/>
      <c r="E243" s="61"/>
      <c r="F243" s="47"/>
      <c r="G243" s="48"/>
      <c r="H243" s="48"/>
      <c r="I243" s="13">
        <f t="shared" si="12"/>
        <v>0</v>
      </c>
      <c r="J243" s="184">
        <f t="shared" si="11"/>
        <v>-367.6689999999835</v>
      </c>
    </row>
    <row r="244" spans="1:10" ht="15.75" x14ac:dyDescent="0.25">
      <c r="A244" s="2"/>
      <c r="B244" s="115"/>
      <c r="C244" s="108"/>
      <c r="D244" s="53"/>
      <c r="E244" s="61"/>
      <c r="F244" s="47"/>
      <c r="G244" s="48"/>
      <c r="H244" s="48"/>
      <c r="I244" s="13">
        <f t="shared" si="12"/>
        <v>0</v>
      </c>
      <c r="J244" s="184">
        <f t="shared" si="11"/>
        <v>-367.6689999999835</v>
      </c>
    </row>
    <row r="245" spans="1:10" ht="15.75" x14ac:dyDescent="0.25">
      <c r="A245" s="2"/>
      <c r="B245" s="115"/>
      <c r="C245" s="108"/>
      <c r="D245" s="53"/>
      <c r="E245" s="61"/>
      <c r="F245" s="47"/>
      <c r="G245" s="48"/>
      <c r="H245" s="48"/>
      <c r="I245" s="13">
        <f t="shared" si="12"/>
        <v>0</v>
      </c>
      <c r="J245" s="184">
        <f t="shared" si="11"/>
        <v>-367.6689999999835</v>
      </c>
    </row>
    <row r="246" spans="1:10" ht="15.75" x14ac:dyDescent="0.25">
      <c r="A246" s="2"/>
      <c r="B246" s="115"/>
      <c r="C246" s="108"/>
      <c r="D246" s="53"/>
      <c r="E246" s="61"/>
      <c r="F246" s="47"/>
      <c r="G246" s="48"/>
      <c r="H246" s="48"/>
      <c r="I246" s="13">
        <f t="shared" si="12"/>
        <v>0</v>
      </c>
      <c r="J246" s="184">
        <f t="shared" si="11"/>
        <v>-367.6689999999835</v>
      </c>
    </row>
    <row r="247" spans="1:10" ht="15.75" x14ac:dyDescent="0.25">
      <c r="A247" s="2"/>
      <c r="B247" s="115"/>
      <c r="C247" s="108"/>
      <c r="D247" s="53"/>
      <c r="E247" s="61"/>
      <c r="F247" s="47"/>
      <c r="G247" s="48"/>
      <c r="H247" s="48"/>
      <c r="I247" s="13">
        <f t="shared" si="12"/>
        <v>0</v>
      </c>
      <c r="J247" s="184">
        <f t="shared" si="11"/>
        <v>-367.6689999999835</v>
      </c>
    </row>
    <row r="248" spans="1:10" ht="15.75" x14ac:dyDescent="0.25">
      <c r="A248" s="2"/>
      <c r="B248" s="115"/>
      <c r="C248" s="108"/>
      <c r="D248" s="53"/>
      <c r="E248" s="61"/>
      <c r="F248" s="47"/>
      <c r="G248" s="48"/>
      <c r="H248" s="48"/>
      <c r="I248" s="13">
        <f t="shared" si="12"/>
        <v>0</v>
      </c>
      <c r="J248" s="184">
        <f t="shared" ref="J248:J268" si="13">J247+I248</f>
        <v>-367.6689999999835</v>
      </c>
    </row>
    <row r="249" spans="1:10" ht="15.75" x14ac:dyDescent="0.25">
      <c r="A249" s="2"/>
      <c r="B249" s="115"/>
      <c r="C249" s="108"/>
      <c r="D249" s="53"/>
      <c r="E249" s="61"/>
      <c r="F249" s="47"/>
      <c r="G249" s="48"/>
      <c r="H249" s="48"/>
      <c r="I249" s="13">
        <f t="shared" si="12"/>
        <v>0</v>
      </c>
      <c r="J249" s="184">
        <f t="shared" si="13"/>
        <v>-367.6689999999835</v>
      </c>
    </row>
    <row r="250" spans="1:10" ht="15.75" x14ac:dyDescent="0.25">
      <c r="A250" s="2"/>
      <c r="B250" s="115"/>
      <c r="C250" s="108"/>
      <c r="D250" s="53"/>
      <c r="E250" s="61"/>
      <c r="F250" s="47"/>
      <c r="G250" s="48"/>
      <c r="H250" s="48"/>
      <c r="I250" s="13">
        <f t="shared" si="12"/>
        <v>0</v>
      </c>
      <c r="J250" s="184">
        <f t="shared" si="13"/>
        <v>-367.6689999999835</v>
      </c>
    </row>
    <row r="251" spans="1:10" ht="15.75" x14ac:dyDescent="0.25">
      <c r="A251" s="2"/>
      <c r="B251" s="115"/>
      <c r="C251" s="108"/>
      <c r="D251" s="53"/>
      <c r="E251" s="61"/>
      <c r="F251" s="47"/>
      <c r="G251" s="48"/>
      <c r="H251" s="48"/>
      <c r="I251" s="13">
        <f t="shared" si="12"/>
        <v>0</v>
      </c>
      <c r="J251" s="184">
        <f t="shared" si="13"/>
        <v>-367.6689999999835</v>
      </c>
    </row>
    <row r="252" spans="1:10" ht="15.75" x14ac:dyDescent="0.25">
      <c r="A252" s="2"/>
      <c r="B252" s="115"/>
      <c r="C252" s="108"/>
      <c r="D252" s="53"/>
      <c r="E252" s="61"/>
      <c r="F252" s="47"/>
      <c r="G252" s="48"/>
      <c r="H252" s="48"/>
      <c r="I252" s="13">
        <f t="shared" si="12"/>
        <v>0</v>
      </c>
      <c r="J252" s="184">
        <f t="shared" si="13"/>
        <v>-367.6689999999835</v>
      </c>
    </row>
    <row r="253" spans="1:10" ht="15.75" x14ac:dyDescent="0.25">
      <c r="A253" s="2"/>
      <c r="B253" s="115"/>
      <c r="C253" s="108"/>
      <c r="D253" s="53"/>
      <c r="E253" s="61"/>
      <c r="F253" s="47"/>
      <c r="G253" s="48"/>
      <c r="H253" s="48"/>
      <c r="I253" s="13">
        <f t="shared" si="12"/>
        <v>0</v>
      </c>
      <c r="J253" s="184">
        <f t="shared" si="13"/>
        <v>-367.6689999999835</v>
      </c>
    </row>
    <row r="254" spans="1:10" ht="15.75" x14ac:dyDescent="0.25">
      <c r="A254" s="2"/>
      <c r="B254" s="115"/>
      <c r="C254" s="108"/>
      <c r="D254" s="53"/>
      <c r="E254" s="61"/>
      <c r="F254" s="47"/>
      <c r="G254" s="48"/>
      <c r="H254" s="48"/>
      <c r="I254" s="13">
        <f t="shared" si="12"/>
        <v>0</v>
      </c>
      <c r="J254" s="184">
        <f t="shared" si="13"/>
        <v>-367.6689999999835</v>
      </c>
    </row>
    <row r="255" spans="1:10" ht="15.75" x14ac:dyDescent="0.25">
      <c r="A255" s="2"/>
      <c r="B255" s="115"/>
      <c r="C255" s="108"/>
      <c r="D255" s="53"/>
      <c r="E255" s="61"/>
      <c r="F255" s="47"/>
      <c r="G255" s="48"/>
      <c r="H255" s="48"/>
      <c r="I255" s="13">
        <f t="shared" si="12"/>
        <v>0</v>
      </c>
      <c r="J255" s="184">
        <f t="shared" si="13"/>
        <v>-367.6689999999835</v>
      </c>
    </row>
    <row r="256" spans="1:10" ht="15.75" x14ac:dyDescent="0.25">
      <c r="A256" s="2"/>
      <c r="B256" s="115"/>
      <c r="C256" s="108"/>
      <c r="D256" s="53"/>
      <c r="E256" s="61"/>
      <c r="F256" s="47"/>
      <c r="G256" s="48"/>
      <c r="H256" s="48"/>
      <c r="I256" s="13">
        <f t="shared" si="12"/>
        <v>0</v>
      </c>
      <c r="J256" s="184">
        <f t="shared" si="13"/>
        <v>-367.6689999999835</v>
      </c>
    </row>
    <row r="257" spans="1:10" ht="15.75" x14ac:dyDescent="0.25">
      <c r="A257" s="2"/>
      <c r="B257" s="115"/>
      <c r="C257" s="108"/>
      <c r="D257" s="53"/>
      <c r="E257" s="61"/>
      <c r="F257" s="47"/>
      <c r="G257" s="48"/>
      <c r="H257" s="48"/>
      <c r="I257" s="13">
        <f t="shared" si="12"/>
        <v>0</v>
      </c>
      <c r="J257" s="184">
        <f t="shared" si="13"/>
        <v>-367.6689999999835</v>
      </c>
    </row>
    <row r="258" spans="1:10" ht="15.75" x14ac:dyDescent="0.25">
      <c r="A258" s="2"/>
      <c r="B258" s="115"/>
      <c r="C258" s="108"/>
      <c r="D258" s="53"/>
      <c r="E258" s="61"/>
      <c r="F258" s="47"/>
      <c r="G258" s="48"/>
      <c r="H258" s="48"/>
      <c r="I258" s="13">
        <f t="shared" si="12"/>
        <v>0</v>
      </c>
      <c r="J258" s="184">
        <f t="shared" si="13"/>
        <v>-367.6689999999835</v>
      </c>
    </row>
    <row r="259" spans="1:10" ht="15.75" x14ac:dyDescent="0.25">
      <c r="A259" s="2"/>
      <c r="B259" s="115"/>
      <c r="C259" s="108"/>
      <c r="D259" s="53"/>
      <c r="E259" s="61"/>
      <c r="F259" s="47"/>
      <c r="G259" s="48"/>
      <c r="H259" s="48"/>
      <c r="I259" s="13">
        <f t="shared" si="12"/>
        <v>0</v>
      </c>
      <c r="J259" s="184">
        <f t="shared" si="13"/>
        <v>-367.6689999999835</v>
      </c>
    </row>
    <row r="260" spans="1:10" ht="15.75" x14ac:dyDescent="0.25">
      <c r="A260" s="2"/>
      <c r="B260" s="115"/>
      <c r="C260" s="108"/>
      <c r="D260" s="53"/>
      <c r="E260" s="61"/>
      <c r="F260" s="47"/>
      <c r="G260" s="48"/>
      <c r="H260" s="48"/>
      <c r="I260" s="13">
        <f t="shared" si="12"/>
        <v>0</v>
      </c>
      <c r="J260" s="184">
        <f t="shared" si="13"/>
        <v>-367.6689999999835</v>
      </c>
    </row>
    <row r="261" spans="1:10" ht="15.75" x14ac:dyDescent="0.25">
      <c r="A261" s="2"/>
      <c r="B261" s="115"/>
      <c r="C261" s="108"/>
      <c r="D261" s="53"/>
      <c r="E261" s="61"/>
      <c r="F261" s="47"/>
      <c r="G261" s="48"/>
      <c r="H261" s="48"/>
      <c r="I261" s="13">
        <f t="shared" si="12"/>
        <v>0</v>
      </c>
      <c r="J261" s="184">
        <f t="shared" si="13"/>
        <v>-367.6689999999835</v>
      </c>
    </row>
    <row r="262" spans="1:10" ht="15.75" x14ac:dyDescent="0.25">
      <c r="A262" s="2"/>
      <c r="B262" s="115"/>
      <c r="C262" s="108"/>
      <c r="D262" s="53"/>
      <c r="E262" s="61"/>
      <c r="F262" s="47"/>
      <c r="G262" s="48"/>
      <c r="H262" s="48"/>
      <c r="I262" s="13">
        <f t="shared" si="12"/>
        <v>0</v>
      </c>
      <c r="J262" s="184">
        <f t="shared" si="13"/>
        <v>-367.6689999999835</v>
      </c>
    </row>
    <row r="263" spans="1:10" ht="15.75" x14ac:dyDescent="0.25">
      <c r="A263" s="2"/>
      <c r="B263" s="115"/>
      <c r="C263" s="108"/>
      <c r="D263" s="53"/>
      <c r="E263" s="61"/>
      <c r="F263" s="47"/>
      <c r="G263" s="48"/>
      <c r="H263" s="48"/>
      <c r="I263" s="13">
        <f t="shared" si="12"/>
        <v>0</v>
      </c>
      <c r="J263" s="184">
        <f t="shared" si="13"/>
        <v>-367.6689999999835</v>
      </c>
    </row>
    <row r="264" spans="1:10" ht="15.75" x14ac:dyDescent="0.25">
      <c r="A264" s="2"/>
      <c r="B264" s="115"/>
      <c r="C264" s="108"/>
      <c r="D264" s="53"/>
      <c r="E264" s="61"/>
      <c r="F264" s="47"/>
      <c r="G264" s="48"/>
      <c r="H264" s="48"/>
      <c r="I264" s="13">
        <f t="shared" si="12"/>
        <v>0</v>
      </c>
      <c r="J264" s="184">
        <f t="shared" si="13"/>
        <v>-367.6689999999835</v>
      </c>
    </row>
    <row r="265" spans="1:10" ht="15.75" x14ac:dyDescent="0.25">
      <c r="A265" s="2"/>
      <c r="B265" s="115"/>
      <c r="C265" s="108"/>
      <c r="D265" s="53"/>
      <c r="E265" s="61"/>
      <c r="F265" s="47"/>
      <c r="G265" s="48"/>
      <c r="H265" s="48"/>
      <c r="I265" s="13">
        <f t="shared" si="12"/>
        <v>0</v>
      </c>
      <c r="J265" s="184">
        <f t="shared" si="13"/>
        <v>-367.6689999999835</v>
      </c>
    </row>
    <row r="266" spans="1:10" ht="15.75" x14ac:dyDescent="0.25">
      <c r="A266" s="2"/>
      <c r="B266" s="115"/>
      <c r="C266" s="108"/>
      <c r="D266" s="53"/>
      <c r="E266" s="61"/>
      <c r="F266" s="47"/>
      <c r="G266" s="48"/>
      <c r="H266" s="48"/>
      <c r="I266" s="13">
        <f t="shared" si="12"/>
        <v>0</v>
      </c>
      <c r="J266" s="184">
        <f t="shared" si="13"/>
        <v>-367.6689999999835</v>
      </c>
    </row>
    <row r="267" spans="1:10" ht="15.75" x14ac:dyDescent="0.25">
      <c r="A267" s="2"/>
      <c r="B267" s="115"/>
      <c r="C267" s="108"/>
      <c r="D267" s="53"/>
      <c r="E267" s="61"/>
      <c r="F267" s="47"/>
      <c r="G267" s="48"/>
      <c r="H267" s="48"/>
      <c r="I267" s="13">
        <f t="shared" si="12"/>
        <v>0</v>
      </c>
      <c r="J267" s="184">
        <f t="shared" si="13"/>
        <v>-367.6689999999835</v>
      </c>
    </row>
    <row r="268" spans="1:10" ht="15.75" x14ac:dyDescent="0.25">
      <c r="A268" s="2"/>
      <c r="B268" s="115"/>
      <c r="C268" s="108"/>
      <c r="D268" s="53"/>
      <c r="E268" s="61"/>
      <c r="F268" s="47"/>
      <c r="G268" s="48"/>
      <c r="H268" s="48"/>
      <c r="I268" s="13">
        <f t="shared" si="12"/>
        <v>0</v>
      </c>
      <c r="J268" s="184">
        <f t="shared" si="13"/>
        <v>-367.6689999999835</v>
      </c>
    </row>
    <row r="269" spans="1:10" ht="15.75" x14ac:dyDescent="0.25">
      <c r="A269" s="2"/>
      <c r="B269" s="115"/>
      <c r="C269" s="108"/>
      <c r="D269" s="53"/>
      <c r="E269" s="61"/>
      <c r="F269" s="47"/>
      <c r="G269" s="48"/>
      <c r="H269" s="48"/>
      <c r="I269" s="13">
        <f t="shared" si="12"/>
        <v>0</v>
      </c>
      <c r="J269" s="184">
        <f t="shared" ref="J269:J332" si="14">J268+I269</f>
        <v>-367.6689999999835</v>
      </c>
    </row>
    <row r="270" spans="1:10" ht="15.75" x14ac:dyDescent="0.25">
      <c r="A270" s="2"/>
      <c r="B270" s="115"/>
      <c r="C270" s="108"/>
      <c r="D270" s="53"/>
      <c r="E270" s="61"/>
      <c r="F270" s="47"/>
      <c r="G270" s="48"/>
      <c r="H270" s="48"/>
      <c r="I270" s="13">
        <f t="shared" si="12"/>
        <v>0</v>
      </c>
      <c r="J270" s="184">
        <f t="shared" si="14"/>
        <v>-367.6689999999835</v>
      </c>
    </row>
    <row r="271" spans="1:10" ht="15.75" x14ac:dyDescent="0.25">
      <c r="A271" s="2"/>
      <c r="B271" s="115"/>
      <c r="C271" s="108"/>
      <c r="D271" s="53"/>
      <c r="E271" s="61"/>
      <c r="F271" s="47"/>
      <c r="G271" s="48"/>
      <c r="H271" s="48"/>
      <c r="I271" s="13">
        <f t="shared" si="12"/>
        <v>0</v>
      </c>
      <c r="J271" s="184">
        <f t="shared" si="14"/>
        <v>-367.6689999999835</v>
      </c>
    </row>
    <row r="272" spans="1:10" ht="15.75" x14ac:dyDescent="0.25">
      <c r="A272" s="2"/>
      <c r="B272" s="115"/>
      <c r="C272" s="108"/>
      <c r="D272" s="53"/>
      <c r="E272" s="61"/>
      <c r="F272" s="47"/>
      <c r="G272" s="48"/>
      <c r="H272" s="48"/>
      <c r="I272" s="13">
        <f t="shared" si="12"/>
        <v>0</v>
      </c>
      <c r="J272" s="184">
        <f t="shared" si="14"/>
        <v>-367.6689999999835</v>
      </c>
    </row>
    <row r="273" spans="1:10" ht="15.75" x14ac:dyDescent="0.25">
      <c r="A273" s="2"/>
      <c r="B273" s="115"/>
      <c r="C273" s="108"/>
      <c r="D273" s="53"/>
      <c r="E273" s="61"/>
      <c r="F273" s="47"/>
      <c r="G273" s="48"/>
      <c r="H273" s="48"/>
      <c r="I273" s="13">
        <f t="shared" si="12"/>
        <v>0</v>
      </c>
      <c r="J273" s="184">
        <f t="shared" si="14"/>
        <v>-367.6689999999835</v>
      </c>
    </row>
    <row r="274" spans="1:10" ht="15.75" x14ac:dyDescent="0.25">
      <c r="A274" s="2"/>
      <c r="B274" s="115"/>
      <c r="C274" s="108"/>
      <c r="D274" s="53"/>
      <c r="E274" s="61"/>
      <c r="F274" s="47"/>
      <c r="G274" s="48"/>
      <c r="H274" s="48"/>
      <c r="I274" s="13">
        <f t="shared" ref="I274:I337" si="15">H274-G274</f>
        <v>0</v>
      </c>
      <c r="J274" s="184">
        <f t="shared" si="14"/>
        <v>-367.6689999999835</v>
      </c>
    </row>
    <row r="275" spans="1:10" ht="15.75" x14ac:dyDescent="0.25">
      <c r="A275" s="2"/>
      <c r="B275" s="115"/>
      <c r="C275" s="108"/>
      <c r="D275" s="53"/>
      <c r="E275" s="61"/>
      <c r="F275" s="47"/>
      <c r="G275" s="48"/>
      <c r="H275" s="48"/>
      <c r="I275" s="13">
        <f t="shared" si="15"/>
        <v>0</v>
      </c>
      <c r="J275" s="184">
        <f t="shared" si="14"/>
        <v>-367.6689999999835</v>
      </c>
    </row>
    <row r="276" spans="1:10" ht="15.75" x14ac:dyDescent="0.25">
      <c r="A276" s="2"/>
      <c r="B276" s="115"/>
      <c r="C276" s="108"/>
      <c r="D276" s="53"/>
      <c r="E276" s="61"/>
      <c r="F276" s="53"/>
      <c r="G276" s="48"/>
      <c r="H276" s="48"/>
      <c r="I276" s="13">
        <f t="shared" si="15"/>
        <v>0</v>
      </c>
      <c r="J276" s="184">
        <f t="shared" si="14"/>
        <v>-367.6689999999835</v>
      </c>
    </row>
    <row r="277" spans="1:10" ht="15.75" x14ac:dyDescent="0.25">
      <c r="A277" s="2"/>
      <c r="B277" s="115"/>
      <c r="C277" s="108"/>
      <c r="D277" s="53"/>
      <c r="E277" s="61"/>
      <c r="F277" s="47"/>
      <c r="G277" s="48"/>
      <c r="H277" s="48"/>
      <c r="I277" s="13">
        <f t="shared" si="15"/>
        <v>0</v>
      </c>
      <c r="J277" s="184">
        <f t="shared" si="14"/>
        <v>-367.6689999999835</v>
      </c>
    </row>
    <row r="278" spans="1:10" ht="15.75" x14ac:dyDescent="0.25">
      <c r="A278" s="2"/>
      <c r="B278" s="115"/>
      <c r="C278" s="108"/>
      <c r="D278" s="53"/>
      <c r="E278" s="61"/>
      <c r="F278" s="47"/>
      <c r="G278" s="48"/>
      <c r="H278" s="48"/>
      <c r="I278" s="13">
        <f t="shared" si="15"/>
        <v>0</v>
      </c>
      <c r="J278" s="184">
        <f t="shared" si="14"/>
        <v>-367.6689999999835</v>
      </c>
    </row>
    <row r="279" spans="1:10" ht="15.75" x14ac:dyDescent="0.25">
      <c r="A279" s="2"/>
      <c r="B279" s="115"/>
      <c r="C279" s="108"/>
      <c r="D279" s="53"/>
      <c r="E279" s="61"/>
      <c r="F279" s="47"/>
      <c r="G279" s="48"/>
      <c r="H279" s="48"/>
      <c r="I279" s="13">
        <f t="shared" si="15"/>
        <v>0</v>
      </c>
      <c r="J279" s="184">
        <f t="shared" si="14"/>
        <v>-367.6689999999835</v>
      </c>
    </row>
    <row r="280" spans="1:10" ht="15.75" x14ac:dyDescent="0.25">
      <c r="A280" s="2"/>
      <c r="B280" s="115"/>
      <c r="C280" s="108"/>
      <c r="D280" s="53"/>
      <c r="E280" s="61"/>
      <c r="F280" s="47"/>
      <c r="G280" s="48"/>
      <c r="H280" s="48"/>
      <c r="I280" s="13">
        <f t="shared" si="15"/>
        <v>0</v>
      </c>
      <c r="J280" s="184">
        <f t="shared" si="14"/>
        <v>-367.6689999999835</v>
      </c>
    </row>
    <row r="281" spans="1:10" ht="15.75" x14ac:dyDescent="0.25">
      <c r="A281" s="2"/>
      <c r="B281" s="115"/>
      <c r="C281" s="108"/>
      <c r="D281" s="53"/>
      <c r="E281" s="61"/>
      <c r="F281" s="47"/>
      <c r="G281" s="48"/>
      <c r="H281" s="48"/>
      <c r="I281" s="13">
        <f t="shared" si="15"/>
        <v>0</v>
      </c>
      <c r="J281" s="184">
        <f t="shared" si="14"/>
        <v>-367.6689999999835</v>
      </c>
    </row>
    <row r="282" spans="1:10" ht="15.75" x14ac:dyDescent="0.25">
      <c r="A282" s="2"/>
      <c r="B282" s="115"/>
      <c r="C282" s="108"/>
      <c r="D282" s="53"/>
      <c r="E282" s="61"/>
      <c r="F282" s="47"/>
      <c r="G282" s="48"/>
      <c r="H282" s="48"/>
      <c r="I282" s="13">
        <f t="shared" si="15"/>
        <v>0</v>
      </c>
      <c r="J282" s="184">
        <f t="shared" si="14"/>
        <v>-367.6689999999835</v>
      </c>
    </row>
    <row r="283" spans="1:10" ht="15.75" x14ac:dyDescent="0.25">
      <c r="A283" s="2"/>
      <c r="B283" s="115"/>
      <c r="C283" s="108"/>
      <c r="D283" s="53"/>
      <c r="E283" s="61"/>
      <c r="F283" s="47"/>
      <c r="G283" s="48"/>
      <c r="H283" s="48"/>
      <c r="I283" s="13">
        <f t="shared" si="15"/>
        <v>0</v>
      </c>
      <c r="J283" s="184">
        <f t="shared" si="14"/>
        <v>-367.6689999999835</v>
      </c>
    </row>
    <row r="284" spans="1:10" ht="15.75" x14ac:dyDescent="0.25">
      <c r="A284" s="2"/>
      <c r="B284" s="115"/>
      <c r="C284" s="108"/>
      <c r="D284" s="53"/>
      <c r="E284" s="61"/>
      <c r="F284" s="47"/>
      <c r="G284" s="48"/>
      <c r="H284" s="48"/>
      <c r="I284" s="13">
        <f t="shared" si="15"/>
        <v>0</v>
      </c>
      <c r="J284" s="184">
        <f t="shared" si="14"/>
        <v>-367.6689999999835</v>
      </c>
    </row>
    <row r="285" spans="1:10" ht="15.75" x14ac:dyDescent="0.25">
      <c r="A285" s="2"/>
      <c r="B285" s="115"/>
      <c r="C285" s="108"/>
      <c r="D285" s="53"/>
      <c r="E285" s="61"/>
      <c r="F285" s="47"/>
      <c r="G285" s="48"/>
      <c r="H285" s="48"/>
      <c r="I285" s="13">
        <f t="shared" si="15"/>
        <v>0</v>
      </c>
      <c r="J285" s="184">
        <f t="shared" si="14"/>
        <v>-367.6689999999835</v>
      </c>
    </row>
    <row r="286" spans="1:10" ht="15.75" x14ac:dyDescent="0.25">
      <c r="A286" s="2"/>
      <c r="B286" s="115"/>
      <c r="C286" s="108"/>
      <c r="D286" s="53"/>
      <c r="E286" s="61"/>
      <c r="F286" s="47"/>
      <c r="G286" s="48"/>
      <c r="H286" s="48"/>
      <c r="I286" s="13">
        <f t="shared" si="15"/>
        <v>0</v>
      </c>
      <c r="J286" s="184">
        <f t="shared" si="14"/>
        <v>-367.6689999999835</v>
      </c>
    </row>
    <row r="287" spans="1:10" ht="15.75" x14ac:dyDescent="0.25">
      <c r="A287" s="2"/>
      <c r="B287" s="115"/>
      <c r="C287" s="108"/>
      <c r="D287" s="53"/>
      <c r="E287" s="61"/>
      <c r="F287" s="47"/>
      <c r="G287" s="48"/>
      <c r="H287" s="48"/>
      <c r="I287" s="13">
        <f t="shared" si="15"/>
        <v>0</v>
      </c>
      <c r="J287" s="184">
        <f t="shared" si="14"/>
        <v>-367.6689999999835</v>
      </c>
    </row>
    <row r="288" spans="1:10" ht="15.75" x14ac:dyDescent="0.25">
      <c r="A288" s="2"/>
      <c r="B288" s="115"/>
      <c r="C288" s="108"/>
      <c r="D288" s="53"/>
      <c r="E288" s="61"/>
      <c r="F288" s="47"/>
      <c r="G288" s="48"/>
      <c r="H288" s="48"/>
      <c r="I288" s="13">
        <f t="shared" si="15"/>
        <v>0</v>
      </c>
      <c r="J288" s="184">
        <f t="shared" si="14"/>
        <v>-367.6689999999835</v>
      </c>
    </row>
    <row r="289" spans="1:10" ht="15.75" x14ac:dyDescent="0.25">
      <c r="A289" s="2"/>
      <c r="B289" s="115"/>
      <c r="C289" s="108"/>
      <c r="D289" s="53"/>
      <c r="E289" s="61"/>
      <c r="F289" s="47"/>
      <c r="G289" s="48"/>
      <c r="H289" s="48"/>
      <c r="I289" s="13">
        <f t="shared" si="15"/>
        <v>0</v>
      </c>
      <c r="J289" s="184">
        <f t="shared" si="14"/>
        <v>-367.6689999999835</v>
      </c>
    </row>
    <row r="290" spans="1:10" ht="15.75" x14ac:dyDescent="0.25">
      <c r="A290" s="2"/>
      <c r="B290" s="115"/>
      <c r="C290" s="108"/>
      <c r="D290" s="53"/>
      <c r="E290" s="61"/>
      <c r="F290" s="47"/>
      <c r="G290" s="48"/>
      <c r="H290" s="48"/>
      <c r="I290" s="13">
        <f t="shared" si="15"/>
        <v>0</v>
      </c>
      <c r="J290" s="184">
        <f t="shared" si="14"/>
        <v>-367.6689999999835</v>
      </c>
    </row>
    <row r="291" spans="1:10" ht="15.75" x14ac:dyDescent="0.25">
      <c r="A291" s="2"/>
      <c r="B291" s="115"/>
      <c r="C291" s="108"/>
      <c r="D291" s="53"/>
      <c r="E291" s="61"/>
      <c r="F291" s="47"/>
      <c r="G291" s="48"/>
      <c r="H291" s="48"/>
      <c r="I291" s="13">
        <f t="shared" si="15"/>
        <v>0</v>
      </c>
      <c r="J291" s="184">
        <f t="shared" si="14"/>
        <v>-367.6689999999835</v>
      </c>
    </row>
    <row r="292" spans="1:10" ht="15.75" x14ac:dyDescent="0.25">
      <c r="A292" s="2"/>
      <c r="B292" s="115"/>
      <c r="C292" s="108"/>
      <c r="D292" s="53"/>
      <c r="E292" s="61"/>
      <c r="F292" s="47"/>
      <c r="G292" s="48"/>
      <c r="H292" s="48"/>
      <c r="I292" s="13">
        <f t="shared" si="15"/>
        <v>0</v>
      </c>
      <c r="J292" s="184">
        <f t="shared" si="14"/>
        <v>-367.6689999999835</v>
      </c>
    </row>
    <row r="293" spans="1:10" ht="15.75" x14ac:dyDescent="0.25">
      <c r="A293" s="2"/>
      <c r="B293" s="115"/>
      <c r="C293" s="108"/>
      <c r="D293" s="53"/>
      <c r="E293" s="61"/>
      <c r="F293" s="47"/>
      <c r="G293" s="48"/>
      <c r="H293" s="48"/>
      <c r="I293" s="13">
        <f t="shared" si="15"/>
        <v>0</v>
      </c>
      <c r="J293" s="184">
        <f t="shared" si="14"/>
        <v>-367.6689999999835</v>
      </c>
    </row>
    <row r="294" spans="1:10" ht="15.75" x14ac:dyDescent="0.25">
      <c r="A294" s="2"/>
      <c r="B294" s="115"/>
      <c r="C294" s="108"/>
      <c r="D294" s="53"/>
      <c r="E294" s="61"/>
      <c r="F294" s="47"/>
      <c r="G294" s="48"/>
      <c r="H294" s="48"/>
      <c r="I294" s="13">
        <f t="shared" si="15"/>
        <v>0</v>
      </c>
      <c r="J294" s="184">
        <f t="shared" si="14"/>
        <v>-367.6689999999835</v>
      </c>
    </row>
    <row r="295" spans="1:10" ht="15.75" x14ac:dyDescent="0.25">
      <c r="A295" s="2"/>
      <c r="B295" s="115"/>
      <c r="C295" s="108"/>
      <c r="D295" s="53"/>
      <c r="E295" s="61"/>
      <c r="F295" s="47"/>
      <c r="G295" s="48"/>
      <c r="H295" s="48"/>
      <c r="I295" s="13">
        <f t="shared" si="15"/>
        <v>0</v>
      </c>
      <c r="J295" s="184">
        <f t="shared" si="14"/>
        <v>-367.6689999999835</v>
      </c>
    </row>
    <row r="296" spans="1:10" ht="15.75" x14ac:dyDescent="0.25">
      <c r="A296" s="2"/>
      <c r="B296" s="115"/>
      <c r="C296" s="108"/>
      <c r="D296" s="53"/>
      <c r="E296" s="61"/>
      <c r="F296" s="47"/>
      <c r="G296" s="48"/>
      <c r="H296" s="48"/>
      <c r="I296" s="13">
        <f t="shared" si="15"/>
        <v>0</v>
      </c>
      <c r="J296" s="184">
        <f t="shared" si="14"/>
        <v>-367.6689999999835</v>
      </c>
    </row>
    <row r="297" spans="1:10" ht="15.75" x14ac:dyDescent="0.25">
      <c r="A297" s="2"/>
      <c r="B297" s="115"/>
      <c r="C297" s="108"/>
      <c r="D297" s="53"/>
      <c r="E297" s="61"/>
      <c r="F297" s="47"/>
      <c r="G297" s="48"/>
      <c r="H297" s="48"/>
      <c r="I297" s="13">
        <f t="shared" si="15"/>
        <v>0</v>
      </c>
      <c r="J297" s="184">
        <f t="shared" si="14"/>
        <v>-367.6689999999835</v>
      </c>
    </row>
    <row r="298" spans="1:10" ht="15.75" x14ac:dyDescent="0.25">
      <c r="A298" s="2"/>
      <c r="B298" s="115"/>
      <c r="C298" s="108"/>
      <c r="D298" s="53"/>
      <c r="E298" s="61"/>
      <c r="F298" s="47"/>
      <c r="G298" s="48"/>
      <c r="H298" s="48"/>
      <c r="I298" s="13">
        <f t="shared" si="15"/>
        <v>0</v>
      </c>
      <c r="J298" s="184">
        <f t="shared" si="14"/>
        <v>-367.6689999999835</v>
      </c>
    </row>
    <row r="299" spans="1:10" ht="15.75" x14ac:dyDescent="0.25">
      <c r="A299" s="2"/>
      <c r="B299" s="115"/>
      <c r="C299" s="108"/>
      <c r="D299" s="53"/>
      <c r="E299" s="61"/>
      <c r="F299" s="47"/>
      <c r="G299" s="48"/>
      <c r="H299" s="48"/>
      <c r="I299" s="13">
        <f t="shared" si="15"/>
        <v>0</v>
      </c>
      <c r="J299" s="184">
        <f t="shared" si="14"/>
        <v>-367.6689999999835</v>
      </c>
    </row>
    <row r="300" spans="1:10" ht="15.75" x14ac:dyDescent="0.25">
      <c r="A300" s="2"/>
      <c r="B300" s="115"/>
      <c r="C300" s="108"/>
      <c r="D300" s="179"/>
      <c r="E300" s="61"/>
      <c r="F300" s="47"/>
      <c r="G300" s="48"/>
      <c r="H300" s="48"/>
      <c r="I300" s="13">
        <f t="shared" si="15"/>
        <v>0</v>
      </c>
      <c r="J300" s="184">
        <f t="shared" si="14"/>
        <v>-367.6689999999835</v>
      </c>
    </row>
    <row r="301" spans="1:10" ht="15.75" x14ac:dyDescent="0.25">
      <c r="A301" s="2"/>
      <c r="B301" s="115"/>
      <c r="C301" s="108"/>
      <c r="D301" s="53"/>
      <c r="E301" s="61"/>
      <c r="F301" s="47"/>
      <c r="G301" s="48"/>
      <c r="H301" s="48"/>
      <c r="I301" s="13">
        <f t="shared" si="15"/>
        <v>0</v>
      </c>
      <c r="J301" s="184">
        <f t="shared" si="14"/>
        <v>-367.6689999999835</v>
      </c>
    </row>
    <row r="302" spans="1:10" ht="15.75" x14ac:dyDescent="0.25">
      <c r="A302" s="2"/>
      <c r="B302" s="115"/>
      <c r="C302" s="108"/>
      <c r="D302" s="53"/>
      <c r="E302" s="61"/>
      <c r="F302" s="47"/>
      <c r="G302" s="48"/>
      <c r="H302" s="48"/>
      <c r="I302" s="13">
        <f t="shared" si="15"/>
        <v>0</v>
      </c>
      <c r="J302" s="184">
        <f t="shared" si="14"/>
        <v>-367.6689999999835</v>
      </c>
    </row>
    <row r="303" spans="1:10" ht="15.75" x14ac:dyDescent="0.25">
      <c r="A303" s="2"/>
      <c r="B303" s="115"/>
      <c r="C303" s="108"/>
      <c r="D303" s="53"/>
      <c r="E303" s="61"/>
      <c r="F303" s="47"/>
      <c r="G303" s="48"/>
      <c r="H303" s="48"/>
      <c r="I303" s="13">
        <f t="shared" si="15"/>
        <v>0</v>
      </c>
      <c r="J303" s="184">
        <f t="shared" si="14"/>
        <v>-367.6689999999835</v>
      </c>
    </row>
    <row r="304" spans="1:10" ht="15.75" x14ac:dyDescent="0.25">
      <c r="A304" s="2"/>
      <c r="B304" s="115"/>
      <c r="C304" s="108"/>
      <c r="D304" s="53"/>
      <c r="E304" s="61"/>
      <c r="F304" s="47"/>
      <c r="G304" s="48"/>
      <c r="H304" s="48"/>
      <c r="I304" s="13">
        <f t="shared" si="15"/>
        <v>0</v>
      </c>
      <c r="J304" s="184">
        <f t="shared" si="14"/>
        <v>-367.6689999999835</v>
      </c>
    </row>
    <row r="305" spans="1:10" ht="15.75" x14ac:dyDescent="0.25">
      <c r="A305" s="2"/>
      <c r="B305" s="115"/>
      <c r="C305" s="108"/>
      <c r="D305" s="53"/>
      <c r="E305" s="61"/>
      <c r="F305" s="47"/>
      <c r="G305" s="48"/>
      <c r="H305" s="48"/>
      <c r="I305" s="13">
        <f t="shared" si="15"/>
        <v>0</v>
      </c>
      <c r="J305" s="184">
        <f t="shared" si="14"/>
        <v>-367.6689999999835</v>
      </c>
    </row>
    <row r="306" spans="1:10" ht="15.75" x14ac:dyDescent="0.25">
      <c r="A306" s="2"/>
      <c r="B306" s="115"/>
      <c r="C306" s="108"/>
      <c r="D306" s="53"/>
      <c r="E306" s="61"/>
      <c r="F306" s="47"/>
      <c r="G306" s="48"/>
      <c r="H306" s="48"/>
      <c r="I306" s="13">
        <f t="shared" si="15"/>
        <v>0</v>
      </c>
      <c r="J306" s="184">
        <f t="shared" si="14"/>
        <v>-367.6689999999835</v>
      </c>
    </row>
    <row r="307" spans="1:10" ht="15.75" x14ac:dyDescent="0.25">
      <c r="A307" s="2"/>
      <c r="B307" s="115"/>
      <c r="C307" s="108"/>
      <c r="D307" s="53"/>
      <c r="E307" s="61"/>
      <c r="F307" s="47"/>
      <c r="G307" s="48"/>
      <c r="H307" s="48"/>
      <c r="I307" s="13">
        <f t="shared" si="15"/>
        <v>0</v>
      </c>
      <c r="J307" s="184">
        <f t="shared" si="14"/>
        <v>-367.6689999999835</v>
      </c>
    </row>
    <row r="308" spans="1:10" ht="15.75" x14ac:dyDescent="0.25">
      <c r="A308" s="2"/>
      <c r="B308" s="115"/>
      <c r="C308" s="108"/>
      <c r="D308" s="53"/>
      <c r="E308" s="61"/>
      <c r="F308" s="47"/>
      <c r="G308" s="48"/>
      <c r="H308" s="48"/>
      <c r="I308" s="13">
        <f t="shared" si="15"/>
        <v>0</v>
      </c>
      <c r="J308" s="184">
        <f t="shared" si="14"/>
        <v>-367.6689999999835</v>
      </c>
    </row>
    <row r="309" spans="1:10" ht="15.75" x14ac:dyDescent="0.25">
      <c r="A309" s="2"/>
      <c r="B309" s="115"/>
      <c r="C309" s="108"/>
      <c r="D309" s="53"/>
      <c r="E309" s="61"/>
      <c r="F309" s="47"/>
      <c r="G309" s="48"/>
      <c r="H309" s="48"/>
      <c r="I309" s="13">
        <f t="shared" si="15"/>
        <v>0</v>
      </c>
      <c r="J309" s="184">
        <f t="shared" si="14"/>
        <v>-367.6689999999835</v>
      </c>
    </row>
    <row r="310" spans="1:10" ht="15.75" x14ac:dyDescent="0.25">
      <c r="A310" s="2"/>
      <c r="B310" s="115"/>
      <c r="C310" s="108"/>
      <c r="D310" s="53"/>
      <c r="E310" s="61"/>
      <c r="F310" s="47"/>
      <c r="G310" s="48"/>
      <c r="H310" s="48"/>
      <c r="I310" s="13">
        <f t="shared" si="15"/>
        <v>0</v>
      </c>
      <c r="J310" s="184">
        <f t="shared" si="14"/>
        <v>-367.6689999999835</v>
      </c>
    </row>
    <row r="311" spans="1:10" ht="15.75" x14ac:dyDescent="0.25">
      <c r="A311" s="2"/>
      <c r="B311" s="115"/>
      <c r="C311" s="108"/>
      <c r="D311" s="53"/>
      <c r="E311" s="61"/>
      <c r="F311" s="47"/>
      <c r="G311" s="48"/>
      <c r="H311" s="48"/>
      <c r="I311" s="13">
        <f t="shared" si="15"/>
        <v>0</v>
      </c>
      <c r="J311" s="184">
        <f t="shared" si="14"/>
        <v>-367.6689999999835</v>
      </c>
    </row>
    <row r="312" spans="1:10" ht="15.75" x14ac:dyDescent="0.25">
      <c r="A312" s="2"/>
      <c r="B312" s="115"/>
      <c r="C312" s="108"/>
      <c r="D312" s="53"/>
      <c r="E312" s="61"/>
      <c r="F312" s="47"/>
      <c r="G312" s="48"/>
      <c r="H312" s="48"/>
      <c r="I312" s="13">
        <f t="shared" si="15"/>
        <v>0</v>
      </c>
      <c r="J312" s="184">
        <f t="shared" si="14"/>
        <v>-367.6689999999835</v>
      </c>
    </row>
    <row r="313" spans="1:10" ht="15.75" x14ac:dyDescent="0.25">
      <c r="A313" s="2"/>
      <c r="B313" s="115"/>
      <c r="C313" s="108"/>
      <c r="D313" s="53"/>
      <c r="E313" s="61"/>
      <c r="F313" s="47"/>
      <c r="G313" s="48"/>
      <c r="H313" s="48"/>
      <c r="I313" s="13">
        <f t="shared" si="15"/>
        <v>0</v>
      </c>
      <c r="J313" s="184">
        <f t="shared" si="14"/>
        <v>-367.6689999999835</v>
      </c>
    </row>
    <row r="314" spans="1:10" ht="15.75" x14ac:dyDescent="0.25">
      <c r="A314" s="2"/>
      <c r="B314" s="115"/>
      <c r="C314" s="108"/>
      <c r="D314" s="53"/>
      <c r="E314" s="61"/>
      <c r="F314" s="47"/>
      <c r="G314" s="48"/>
      <c r="H314" s="48"/>
      <c r="I314" s="13">
        <f t="shared" si="15"/>
        <v>0</v>
      </c>
      <c r="J314" s="184">
        <f t="shared" si="14"/>
        <v>-367.6689999999835</v>
      </c>
    </row>
    <row r="315" spans="1:10" ht="15.75" x14ac:dyDescent="0.25">
      <c r="A315" s="2"/>
      <c r="B315" s="115"/>
      <c r="C315" s="108"/>
      <c r="D315" s="53"/>
      <c r="E315" s="61"/>
      <c r="F315" s="47"/>
      <c r="G315" s="48"/>
      <c r="H315" s="48"/>
      <c r="I315" s="13">
        <f t="shared" si="15"/>
        <v>0</v>
      </c>
      <c r="J315" s="184">
        <f t="shared" si="14"/>
        <v>-367.6689999999835</v>
      </c>
    </row>
    <row r="316" spans="1:10" ht="15.75" x14ac:dyDescent="0.25">
      <c r="A316" s="2"/>
      <c r="B316" s="115"/>
      <c r="C316" s="108"/>
      <c r="D316" s="53"/>
      <c r="E316" s="61"/>
      <c r="F316" s="47"/>
      <c r="G316" s="48"/>
      <c r="H316" s="48"/>
      <c r="I316" s="13">
        <f t="shared" si="15"/>
        <v>0</v>
      </c>
      <c r="J316" s="184">
        <f t="shared" si="14"/>
        <v>-367.6689999999835</v>
      </c>
    </row>
    <row r="317" spans="1:10" ht="15.75" x14ac:dyDescent="0.25">
      <c r="A317" s="2"/>
      <c r="B317" s="115"/>
      <c r="C317" s="108"/>
      <c r="D317" s="53"/>
      <c r="E317" s="61"/>
      <c r="F317" s="47"/>
      <c r="G317" s="48"/>
      <c r="H317" s="48"/>
      <c r="I317" s="13">
        <f t="shared" si="15"/>
        <v>0</v>
      </c>
      <c r="J317" s="184">
        <f t="shared" si="14"/>
        <v>-367.6689999999835</v>
      </c>
    </row>
    <row r="318" spans="1:10" ht="15.75" x14ac:dyDescent="0.25">
      <c r="A318" s="2"/>
      <c r="B318" s="115"/>
      <c r="C318" s="108"/>
      <c r="D318" s="53"/>
      <c r="E318" s="61"/>
      <c r="F318" s="47"/>
      <c r="G318" s="48"/>
      <c r="H318" s="48"/>
      <c r="I318" s="13">
        <f t="shared" si="15"/>
        <v>0</v>
      </c>
      <c r="J318" s="184">
        <f t="shared" si="14"/>
        <v>-367.6689999999835</v>
      </c>
    </row>
    <row r="319" spans="1:10" ht="15.75" x14ac:dyDescent="0.25">
      <c r="A319" s="2"/>
      <c r="B319" s="115"/>
      <c r="C319" s="108"/>
      <c r="D319" s="53"/>
      <c r="E319" s="61"/>
      <c r="F319" s="47"/>
      <c r="G319" s="48"/>
      <c r="H319" s="48"/>
      <c r="I319" s="13">
        <f t="shared" si="15"/>
        <v>0</v>
      </c>
      <c r="J319" s="184">
        <f t="shared" si="14"/>
        <v>-367.6689999999835</v>
      </c>
    </row>
    <row r="320" spans="1:10" ht="15.75" x14ac:dyDescent="0.25">
      <c r="A320" s="2"/>
      <c r="B320" s="115"/>
      <c r="C320" s="108"/>
      <c r="D320" s="53"/>
      <c r="E320" s="61"/>
      <c r="F320" s="47"/>
      <c r="G320" s="48"/>
      <c r="H320" s="48"/>
      <c r="I320" s="13">
        <f t="shared" si="15"/>
        <v>0</v>
      </c>
      <c r="J320" s="184">
        <f t="shared" si="14"/>
        <v>-367.6689999999835</v>
      </c>
    </row>
    <row r="321" spans="1:10" ht="15.75" x14ac:dyDescent="0.25">
      <c r="A321" s="2"/>
      <c r="B321" s="115"/>
      <c r="C321" s="108"/>
      <c r="D321" s="53"/>
      <c r="E321" s="61"/>
      <c r="F321" s="47"/>
      <c r="G321" s="48"/>
      <c r="H321" s="48"/>
      <c r="I321" s="13">
        <f t="shared" si="15"/>
        <v>0</v>
      </c>
      <c r="J321" s="184">
        <f t="shared" si="14"/>
        <v>-367.6689999999835</v>
      </c>
    </row>
    <row r="322" spans="1:10" ht="15.75" x14ac:dyDescent="0.25">
      <c r="A322" s="2"/>
      <c r="B322" s="115"/>
      <c r="C322" s="108"/>
      <c r="D322" s="53"/>
      <c r="E322" s="61"/>
      <c r="F322" s="47"/>
      <c r="G322" s="48"/>
      <c r="H322" s="48"/>
      <c r="I322" s="13">
        <f t="shared" si="15"/>
        <v>0</v>
      </c>
      <c r="J322" s="184">
        <f t="shared" si="14"/>
        <v>-367.6689999999835</v>
      </c>
    </row>
    <row r="323" spans="1:10" ht="15.75" x14ac:dyDescent="0.25">
      <c r="A323" s="2"/>
      <c r="B323" s="115"/>
      <c r="C323" s="108"/>
      <c r="D323" s="53"/>
      <c r="E323" s="61"/>
      <c r="F323" s="47"/>
      <c r="G323" s="48"/>
      <c r="H323" s="48"/>
      <c r="I323" s="13">
        <f t="shared" si="15"/>
        <v>0</v>
      </c>
      <c r="J323" s="184">
        <f t="shared" si="14"/>
        <v>-367.6689999999835</v>
      </c>
    </row>
    <row r="324" spans="1:10" ht="15.75" x14ac:dyDescent="0.25">
      <c r="A324" s="2"/>
      <c r="B324" s="115"/>
      <c r="C324" s="108"/>
      <c r="D324" s="53"/>
      <c r="E324" s="61"/>
      <c r="F324" s="47"/>
      <c r="G324" s="48"/>
      <c r="H324" s="48"/>
      <c r="I324" s="13">
        <f t="shared" si="15"/>
        <v>0</v>
      </c>
      <c r="J324" s="184">
        <f t="shared" si="14"/>
        <v>-367.6689999999835</v>
      </c>
    </row>
    <row r="325" spans="1:10" ht="15.75" x14ac:dyDescent="0.25">
      <c r="A325" s="2"/>
      <c r="B325" s="115"/>
      <c r="C325" s="108"/>
      <c r="D325" s="53"/>
      <c r="E325" s="61"/>
      <c r="F325" s="47"/>
      <c r="G325" s="48"/>
      <c r="H325" s="48"/>
      <c r="I325" s="13">
        <f t="shared" si="15"/>
        <v>0</v>
      </c>
      <c r="J325" s="184">
        <f t="shared" si="14"/>
        <v>-367.6689999999835</v>
      </c>
    </row>
    <row r="326" spans="1:10" ht="15.75" x14ac:dyDescent="0.25">
      <c r="A326" s="2"/>
      <c r="B326" s="115"/>
      <c r="C326" s="108"/>
      <c r="D326" s="53"/>
      <c r="E326" s="61"/>
      <c r="F326" s="47"/>
      <c r="G326" s="48"/>
      <c r="H326" s="48"/>
      <c r="I326" s="13">
        <f t="shared" si="15"/>
        <v>0</v>
      </c>
      <c r="J326" s="184">
        <f t="shared" si="14"/>
        <v>-367.6689999999835</v>
      </c>
    </row>
    <row r="327" spans="1:10" ht="15.75" x14ac:dyDescent="0.25">
      <c r="A327" s="2"/>
      <c r="B327" s="115"/>
      <c r="C327" s="108"/>
      <c r="D327" s="53"/>
      <c r="E327" s="61"/>
      <c r="F327" s="47"/>
      <c r="G327" s="48"/>
      <c r="H327" s="48"/>
      <c r="I327" s="13">
        <f t="shared" si="15"/>
        <v>0</v>
      </c>
      <c r="J327" s="184">
        <f t="shared" si="14"/>
        <v>-367.6689999999835</v>
      </c>
    </row>
    <row r="328" spans="1:10" ht="15.75" x14ac:dyDescent="0.25">
      <c r="A328" s="2"/>
      <c r="B328" s="115"/>
      <c r="C328" s="108"/>
      <c r="D328" s="53"/>
      <c r="E328" s="61"/>
      <c r="F328" s="47"/>
      <c r="G328" s="48"/>
      <c r="H328" s="48"/>
      <c r="I328" s="13">
        <f t="shared" si="15"/>
        <v>0</v>
      </c>
      <c r="J328" s="184">
        <f t="shared" si="14"/>
        <v>-367.6689999999835</v>
      </c>
    </row>
    <row r="329" spans="1:10" ht="15.75" x14ac:dyDescent="0.25">
      <c r="A329" s="2"/>
      <c r="B329" s="115"/>
      <c r="C329" s="108"/>
      <c r="D329" s="53"/>
      <c r="E329" s="61"/>
      <c r="F329" s="47"/>
      <c r="G329" s="48"/>
      <c r="H329" s="48"/>
      <c r="I329" s="13">
        <f t="shared" si="15"/>
        <v>0</v>
      </c>
      <c r="J329" s="184">
        <f t="shared" si="14"/>
        <v>-367.6689999999835</v>
      </c>
    </row>
    <row r="330" spans="1:10" ht="15.75" x14ac:dyDescent="0.25">
      <c r="A330" s="2"/>
      <c r="B330" s="115"/>
      <c r="C330" s="108"/>
      <c r="D330" s="53"/>
      <c r="E330" s="61"/>
      <c r="F330" s="47"/>
      <c r="G330" s="48"/>
      <c r="H330" s="48"/>
      <c r="I330" s="13">
        <f t="shared" si="15"/>
        <v>0</v>
      </c>
      <c r="J330" s="184">
        <f t="shared" si="14"/>
        <v>-367.6689999999835</v>
      </c>
    </row>
    <row r="331" spans="1:10" ht="15.75" x14ac:dyDescent="0.25">
      <c r="A331" s="2"/>
      <c r="B331" s="115"/>
      <c r="C331" s="108"/>
      <c r="D331" s="53"/>
      <c r="E331" s="61"/>
      <c r="F331" s="47"/>
      <c r="G331" s="48"/>
      <c r="H331" s="48"/>
      <c r="I331" s="13">
        <f t="shared" si="15"/>
        <v>0</v>
      </c>
      <c r="J331" s="184">
        <f t="shared" si="14"/>
        <v>-367.6689999999835</v>
      </c>
    </row>
    <row r="332" spans="1:10" ht="15.75" x14ac:dyDescent="0.25">
      <c r="A332" s="2"/>
      <c r="B332" s="115"/>
      <c r="C332" s="108"/>
      <c r="D332" s="53"/>
      <c r="E332" s="61"/>
      <c r="F332" s="47"/>
      <c r="G332" s="48"/>
      <c r="H332" s="48"/>
      <c r="I332" s="13">
        <f t="shared" si="15"/>
        <v>0</v>
      </c>
      <c r="J332" s="184">
        <f t="shared" si="14"/>
        <v>-367.6689999999835</v>
      </c>
    </row>
    <row r="333" spans="1:10" ht="15.75" x14ac:dyDescent="0.25">
      <c r="A333" s="2"/>
      <c r="B333" s="115"/>
      <c r="C333" s="108"/>
      <c r="D333" s="53"/>
      <c r="E333" s="61"/>
      <c r="F333" s="47"/>
      <c r="G333" s="48"/>
      <c r="H333" s="48"/>
      <c r="I333" s="13">
        <f t="shared" si="15"/>
        <v>0</v>
      </c>
      <c r="J333" s="184">
        <f t="shared" ref="J333:J396" si="16">J332+I333</f>
        <v>-367.6689999999835</v>
      </c>
    </row>
    <row r="334" spans="1:10" ht="15.75" x14ac:dyDescent="0.25">
      <c r="A334" s="2"/>
      <c r="B334" s="115"/>
      <c r="C334" s="108"/>
      <c r="D334" s="53"/>
      <c r="E334" s="61"/>
      <c r="F334" s="47"/>
      <c r="G334" s="48"/>
      <c r="H334" s="48"/>
      <c r="I334" s="13">
        <f t="shared" si="15"/>
        <v>0</v>
      </c>
      <c r="J334" s="184">
        <f t="shared" si="16"/>
        <v>-367.6689999999835</v>
      </c>
    </row>
    <row r="335" spans="1:10" ht="15.75" x14ac:dyDescent="0.25">
      <c r="A335" s="2"/>
      <c r="B335" s="115"/>
      <c r="C335" s="108"/>
      <c r="D335" s="53"/>
      <c r="E335" s="61"/>
      <c r="F335" s="47"/>
      <c r="G335" s="48"/>
      <c r="H335" s="48"/>
      <c r="I335" s="13">
        <f t="shared" si="15"/>
        <v>0</v>
      </c>
      <c r="J335" s="184">
        <f t="shared" si="16"/>
        <v>-367.6689999999835</v>
      </c>
    </row>
    <row r="336" spans="1:10" ht="15.75" x14ac:dyDescent="0.25">
      <c r="A336" s="2"/>
      <c r="B336" s="115"/>
      <c r="C336" s="108"/>
      <c r="D336" s="53"/>
      <c r="E336" s="61"/>
      <c r="F336" s="47"/>
      <c r="G336" s="48"/>
      <c r="H336" s="48"/>
      <c r="I336" s="13">
        <f t="shared" si="15"/>
        <v>0</v>
      </c>
      <c r="J336" s="184">
        <f t="shared" si="16"/>
        <v>-367.6689999999835</v>
      </c>
    </row>
    <row r="337" spans="1:10" ht="15.75" x14ac:dyDescent="0.25">
      <c r="A337" s="2"/>
      <c r="B337" s="115"/>
      <c r="C337" s="108"/>
      <c r="D337" s="53"/>
      <c r="E337" s="61"/>
      <c r="F337" s="47"/>
      <c r="G337" s="48"/>
      <c r="H337" s="48"/>
      <c r="I337" s="13">
        <f t="shared" si="15"/>
        <v>0</v>
      </c>
      <c r="J337" s="184">
        <f t="shared" si="16"/>
        <v>-367.6689999999835</v>
      </c>
    </row>
    <row r="338" spans="1:10" ht="15.75" x14ac:dyDescent="0.25">
      <c r="A338" s="2"/>
      <c r="B338" s="115"/>
      <c r="C338" s="108"/>
      <c r="D338" s="53"/>
      <c r="E338" s="61"/>
      <c r="F338" s="47"/>
      <c r="G338" s="48"/>
      <c r="H338" s="48"/>
      <c r="I338" s="13">
        <f t="shared" ref="I338:I401" si="17">H338-G338</f>
        <v>0</v>
      </c>
      <c r="J338" s="184">
        <f t="shared" si="16"/>
        <v>-367.6689999999835</v>
      </c>
    </row>
    <row r="339" spans="1:10" ht="15.75" x14ac:dyDescent="0.25">
      <c r="A339" s="2"/>
      <c r="B339" s="115"/>
      <c r="C339" s="108"/>
      <c r="D339" s="53"/>
      <c r="E339" s="61"/>
      <c r="F339" s="47"/>
      <c r="G339" s="48"/>
      <c r="H339" s="48"/>
      <c r="I339" s="13">
        <f t="shared" si="17"/>
        <v>0</v>
      </c>
      <c r="J339" s="184">
        <f t="shared" si="16"/>
        <v>-367.6689999999835</v>
      </c>
    </row>
    <row r="340" spans="1:10" ht="15.75" x14ac:dyDescent="0.25">
      <c r="A340" s="2"/>
      <c r="B340" s="115"/>
      <c r="C340" s="108"/>
      <c r="D340" s="53"/>
      <c r="E340" s="61"/>
      <c r="F340" s="47"/>
      <c r="G340" s="48"/>
      <c r="H340" s="48"/>
      <c r="I340" s="13">
        <f t="shared" si="17"/>
        <v>0</v>
      </c>
      <c r="J340" s="184">
        <f t="shared" si="16"/>
        <v>-367.6689999999835</v>
      </c>
    </row>
    <row r="341" spans="1:10" ht="15.75" x14ac:dyDescent="0.25">
      <c r="A341" s="2"/>
      <c r="B341" s="115"/>
      <c r="C341" s="108"/>
      <c r="D341" s="53"/>
      <c r="E341" s="61"/>
      <c r="F341" s="47"/>
      <c r="G341" s="48"/>
      <c r="H341" s="48"/>
      <c r="I341" s="13">
        <f t="shared" si="17"/>
        <v>0</v>
      </c>
      <c r="J341" s="184">
        <f t="shared" si="16"/>
        <v>-367.6689999999835</v>
      </c>
    </row>
    <row r="342" spans="1:10" ht="15.75" x14ac:dyDescent="0.25">
      <c r="A342" s="2"/>
      <c r="B342" s="115"/>
      <c r="C342" s="108"/>
      <c r="D342" s="53"/>
      <c r="E342" s="61"/>
      <c r="F342" s="47"/>
      <c r="G342" s="48"/>
      <c r="H342" s="48"/>
      <c r="I342" s="13">
        <f t="shared" si="17"/>
        <v>0</v>
      </c>
      <c r="J342" s="184">
        <f t="shared" si="16"/>
        <v>-367.6689999999835</v>
      </c>
    </row>
    <row r="343" spans="1:10" ht="15.75" x14ac:dyDescent="0.25">
      <c r="A343" s="2"/>
      <c r="B343" s="115"/>
      <c r="C343" s="108"/>
      <c r="D343" s="53"/>
      <c r="E343" s="61"/>
      <c r="F343" s="47"/>
      <c r="G343" s="48"/>
      <c r="H343" s="48"/>
      <c r="I343" s="13">
        <f t="shared" si="17"/>
        <v>0</v>
      </c>
      <c r="J343" s="184">
        <f t="shared" si="16"/>
        <v>-367.6689999999835</v>
      </c>
    </row>
    <row r="344" spans="1:10" ht="15.75" x14ac:dyDescent="0.25">
      <c r="A344" s="2"/>
      <c r="B344" s="115"/>
      <c r="C344" s="108"/>
      <c r="D344" s="53"/>
      <c r="E344" s="61"/>
      <c r="F344" s="47"/>
      <c r="G344" s="48"/>
      <c r="H344" s="48"/>
      <c r="I344" s="13">
        <f t="shared" si="17"/>
        <v>0</v>
      </c>
      <c r="J344" s="184">
        <f t="shared" si="16"/>
        <v>-367.6689999999835</v>
      </c>
    </row>
    <row r="345" spans="1:10" ht="15.75" x14ac:dyDescent="0.25">
      <c r="A345" s="2"/>
      <c r="B345" s="115"/>
      <c r="C345" s="108"/>
      <c r="D345" s="53"/>
      <c r="E345" s="61"/>
      <c r="F345" s="47"/>
      <c r="G345" s="48"/>
      <c r="H345" s="48"/>
      <c r="I345" s="13">
        <f t="shared" si="17"/>
        <v>0</v>
      </c>
      <c r="J345" s="184">
        <f t="shared" si="16"/>
        <v>-367.6689999999835</v>
      </c>
    </row>
    <row r="346" spans="1:10" ht="15.75" x14ac:dyDescent="0.25">
      <c r="A346" s="2"/>
      <c r="B346" s="115"/>
      <c r="C346" s="108"/>
      <c r="D346" s="53"/>
      <c r="E346" s="61"/>
      <c r="F346" s="47"/>
      <c r="G346" s="48"/>
      <c r="H346" s="48"/>
      <c r="I346" s="13">
        <f t="shared" si="17"/>
        <v>0</v>
      </c>
      <c r="J346" s="184">
        <f t="shared" si="16"/>
        <v>-367.6689999999835</v>
      </c>
    </row>
    <row r="347" spans="1:10" ht="15.75" x14ac:dyDescent="0.25">
      <c r="A347" s="2"/>
      <c r="B347" s="115"/>
      <c r="C347" s="108"/>
      <c r="D347" s="53"/>
      <c r="E347" s="61"/>
      <c r="F347" s="47"/>
      <c r="G347" s="48"/>
      <c r="H347" s="48"/>
      <c r="I347" s="13">
        <f t="shared" si="17"/>
        <v>0</v>
      </c>
      <c r="J347" s="184">
        <f t="shared" si="16"/>
        <v>-367.6689999999835</v>
      </c>
    </row>
    <row r="348" spans="1:10" ht="15.75" x14ac:dyDescent="0.25">
      <c r="A348" s="2"/>
      <c r="B348" s="115"/>
      <c r="C348" s="108"/>
      <c r="D348" s="53"/>
      <c r="E348" s="61"/>
      <c r="F348" s="47"/>
      <c r="G348" s="48"/>
      <c r="H348" s="48"/>
      <c r="I348" s="13">
        <f t="shared" si="17"/>
        <v>0</v>
      </c>
      <c r="J348" s="184">
        <f t="shared" si="16"/>
        <v>-367.6689999999835</v>
      </c>
    </row>
    <row r="349" spans="1:10" ht="15.75" x14ac:dyDescent="0.25">
      <c r="A349" s="2"/>
      <c r="B349" s="115"/>
      <c r="C349" s="108"/>
      <c r="D349" s="53"/>
      <c r="E349" s="61"/>
      <c r="F349" s="47"/>
      <c r="G349" s="48"/>
      <c r="H349" s="48"/>
      <c r="I349" s="13">
        <f t="shared" si="17"/>
        <v>0</v>
      </c>
      <c r="J349" s="184">
        <f t="shared" si="16"/>
        <v>-367.6689999999835</v>
      </c>
    </row>
    <row r="350" spans="1:10" ht="15.75" x14ac:dyDescent="0.25">
      <c r="A350" s="2"/>
      <c r="B350" s="115"/>
      <c r="C350" s="108"/>
      <c r="D350" s="53"/>
      <c r="E350" s="61"/>
      <c r="F350" s="47"/>
      <c r="G350" s="48"/>
      <c r="H350" s="48"/>
      <c r="I350" s="13">
        <f t="shared" si="17"/>
        <v>0</v>
      </c>
      <c r="J350" s="184">
        <f t="shared" si="16"/>
        <v>-367.6689999999835</v>
      </c>
    </row>
    <row r="351" spans="1:10" ht="15.75" x14ac:dyDescent="0.25">
      <c r="A351" s="2"/>
      <c r="B351" s="115"/>
      <c r="C351" s="108"/>
      <c r="D351" s="53"/>
      <c r="E351" s="61"/>
      <c r="F351" s="47"/>
      <c r="G351" s="48"/>
      <c r="H351" s="48"/>
      <c r="I351" s="13">
        <f t="shared" si="17"/>
        <v>0</v>
      </c>
      <c r="J351" s="184">
        <f t="shared" si="16"/>
        <v>-367.6689999999835</v>
      </c>
    </row>
    <row r="352" spans="1:10" ht="15.75" x14ac:dyDescent="0.25">
      <c r="A352" s="2"/>
      <c r="B352" s="115"/>
      <c r="C352" s="108"/>
      <c r="D352" s="53"/>
      <c r="E352" s="61"/>
      <c r="F352" s="47"/>
      <c r="G352" s="48"/>
      <c r="H352" s="48"/>
      <c r="I352" s="13">
        <f t="shared" si="17"/>
        <v>0</v>
      </c>
      <c r="J352" s="184">
        <f t="shared" si="16"/>
        <v>-367.6689999999835</v>
      </c>
    </row>
    <row r="353" spans="1:10" ht="15.75" x14ac:dyDescent="0.25">
      <c r="A353" s="2"/>
      <c r="B353" s="115"/>
      <c r="C353" s="108"/>
      <c r="D353" s="53"/>
      <c r="E353" s="61"/>
      <c r="F353" s="47"/>
      <c r="G353" s="48"/>
      <c r="H353" s="48"/>
      <c r="I353" s="13">
        <f t="shared" si="17"/>
        <v>0</v>
      </c>
      <c r="J353" s="184">
        <f t="shared" si="16"/>
        <v>-367.6689999999835</v>
      </c>
    </row>
    <row r="354" spans="1:10" ht="15.75" x14ac:dyDescent="0.25">
      <c r="A354" s="2"/>
      <c r="B354" s="115"/>
      <c r="C354" s="108"/>
      <c r="D354" s="53"/>
      <c r="E354" s="61"/>
      <c r="F354" s="47"/>
      <c r="G354" s="48"/>
      <c r="H354" s="48"/>
      <c r="I354" s="13">
        <f t="shared" si="17"/>
        <v>0</v>
      </c>
      <c r="J354" s="184">
        <f t="shared" si="16"/>
        <v>-367.6689999999835</v>
      </c>
    </row>
    <row r="355" spans="1:10" ht="15.75" x14ac:dyDescent="0.25">
      <c r="A355" s="2"/>
      <c r="B355" s="115"/>
      <c r="C355" s="108"/>
      <c r="D355" s="53"/>
      <c r="E355" s="61"/>
      <c r="F355" s="47"/>
      <c r="G355" s="48"/>
      <c r="H355" s="48"/>
      <c r="I355" s="13">
        <f t="shared" si="17"/>
        <v>0</v>
      </c>
      <c r="J355" s="184">
        <f t="shared" si="16"/>
        <v>-367.6689999999835</v>
      </c>
    </row>
    <row r="356" spans="1:10" ht="15.75" x14ac:dyDescent="0.25">
      <c r="A356" s="2"/>
      <c r="B356" s="115"/>
      <c r="C356" s="108"/>
      <c r="D356" s="53"/>
      <c r="E356" s="61"/>
      <c r="F356" s="47"/>
      <c r="G356" s="48"/>
      <c r="H356" s="48"/>
      <c r="I356" s="13">
        <f t="shared" si="17"/>
        <v>0</v>
      </c>
      <c r="J356" s="184">
        <f t="shared" si="16"/>
        <v>-367.6689999999835</v>
      </c>
    </row>
    <row r="357" spans="1:10" ht="15.75" x14ac:dyDescent="0.25">
      <c r="A357" s="2"/>
      <c r="B357" s="115"/>
      <c r="C357" s="108"/>
      <c r="D357" s="53"/>
      <c r="E357" s="61"/>
      <c r="F357" s="47"/>
      <c r="G357" s="48"/>
      <c r="H357" s="48"/>
      <c r="I357" s="13">
        <f t="shared" si="17"/>
        <v>0</v>
      </c>
      <c r="J357" s="184">
        <f t="shared" si="16"/>
        <v>-367.6689999999835</v>
      </c>
    </row>
    <row r="358" spans="1:10" ht="15.75" x14ac:dyDescent="0.25">
      <c r="A358" s="2"/>
      <c r="B358" s="115"/>
      <c r="C358" s="108"/>
      <c r="D358" s="53"/>
      <c r="E358" s="61"/>
      <c r="F358" s="47"/>
      <c r="G358" s="48"/>
      <c r="H358" s="48"/>
      <c r="I358" s="13">
        <f t="shared" si="17"/>
        <v>0</v>
      </c>
      <c r="J358" s="184">
        <f t="shared" si="16"/>
        <v>-367.6689999999835</v>
      </c>
    </row>
    <row r="359" spans="1:10" ht="15.75" x14ac:dyDescent="0.25">
      <c r="A359" s="2"/>
      <c r="B359" s="115"/>
      <c r="C359" s="108"/>
      <c r="D359" s="53"/>
      <c r="E359" s="61"/>
      <c r="F359" s="47"/>
      <c r="G359" s="48"/>
      <c r="H359" s="48"/>
      <c r="I359" s="13">
        <f t="shared" si="17"/>
        <v>0</v>
      </c>
      <c r="J359" s="184">
        <f t="shared" si="16"/>
        <v>-367.6689999999835</v>
      </c>
    </row>
    <row r="360" spans="1:10" ht="15.75" x14ac:dyDescent="0.25">
      <c r="A360" s="2"/>
      <c r="B360" s="115"/>
      <c r="C360" s="108"/>
      <c r="D360" s="53"/>
      <c r="E360" s="61"/>
      <c r="F360" s="47"/>
      <c r="G360" s="48"/>
      <c r="H360" s="48"/>
      <c r="I360" s="13">
        <f t="shared" si="17"/>
        <v>0</v>
      </c>
      <c r="J360" s="184">
        <f t="shared" si="16"/>
        <v>-367.6689999999835</v>
      </c>
    </row>
    <row r="361" spans="1:10" ht="15.75" x14ac:dyDescent="0.25">
      <c r="A361" s="2"/>
      <c r="B361" s="115"/>
      <c r="C361" s="108"/>
      <c r="D361" s="53"/>
      <c r="E361" s="61"/>
      <c r="F361" s="47"/>
      <c r="G361" s="48"/>
      <c r="H361" s="48"/>
      <c r="I361" s="13">
        <f t="shared" si="17"/>
        <v>0</v>
      </c>
      <c r="J361" s="184">
        <f t="shared" si="16"/>
        <v>-367.6689999999835</v>
      </c>
    </row>
    <row r="362" spans="1:10" ht="15.75" x14ac:dyDescent="0.25">
      <c r="A362" s="2"/>
      <c r="B362" s="115"/>
      <c r="C362" s="108"/>
      <c r="D362" s="53"/>
      <c r="E362" s="61"/>
      <c r="F362" s="47"/>
      <c r="G362" s="48"/>
      <c r="H362" s="48"/>
      <c r="I362" s="13">
        <f t="shared" si="17"/>
        <v>0</v>
      </c>
      <c r="J362" s="184">
        <f t="shared" si="16"/>
        <v>-367.6689999999835</v>
      </c>
    </row>
    <row r="363" spans="1:10" ht="15.75" x14ac:dyDescent="0.25">
      <c r="A363" s="2"/>
      <c r="B363" s="115"/>
      <c r="C363" s="108"/>
      <c r="D363" s="53"/>
      <c r="E363" s="61"/>
      <c r="F363" s="47"/>
      <c r="G363" s="48"/>
      <c r="H363" s="48"/>
      <c r="I363" s="13">
        <f t="shared" si="17"/>
        <v>0</v>
      </c>
      <c r="J363" s="184">
        <f t="shared" si="16"/>
        <v>-367.6689999999835</v>
      </c>
    </row>
    <row r="364" spans="1:10" ht="15.75" x14ac:dyDescent="0.25">
      <c r="A364" s="2"/>
      <c r="B364" s="115"/>
      <c r="C364" s="108"/>
      <c r="D364" s="53"/>
      <c r="E364" s="61"/>
      <c r="F364" s="47"/>
      <c r="G364" s="48"/>
      <c r="H364" s="48"/>
      <c r="I364" s="13">
        <f t="shared" si="17"/>
        <v>0</v>
      </c>
      <c r="J364" s="184">
        <f t="shared" si="16"/>
        <v>-367.6689999999835</v>
      </c>
    </row>
    <row r="365" spans="1:10" ht="15.75" x14ac:dyDescent="0.25">
      <c r="A365" s="2"/>
      <c r="B365" s="115"/>
      <c r="C365" s="108"/>
      <c r="D365" s="53"/>
      <c r="E365" s="61"/>
      <c r="F365" s="47"/>
      <c r="G365" s="48"/>
      <c r="H365" s="48"/>
      <c r="I365" s="13">
        <f t="shared" si="17"/>
        <v>0</v>
      </c>
      <c r="J365" s="184">
        <f t="shared" si="16"/>
        <v>-367.6689999999835</v>
      </c>
    </row>
    <row r="366" spans="1:10" ht="15.75" x14ac:dyDescent="0.25">
      <c r="A366" s="2"/>
      <c r="B366" s="115"/>
      <c r="C366" s="108"/>
      <c r="D366" s="53"/>
      <c r="E366" s="61"/>
      <c r="F366" s="47"/>
      <c r="G366" s="48"/>
      <c r="H366" s="48"/>
      <c r="I366" s="13">
        <f t="shared" si="17"/>
        <v>0</v>
      </c>
      <c r="J366" s="184">
        <f t="shared" si="16"/>
        <v>-367.6689999999835</v>
      </c>
    </row>
    <row r="367" spans="1:10" ht="15.75" x14ac:dyDescent="0.25">
      <c r="A367" s="2"/>
      <c r="B367" s="115"/>
      <c r="C367" s="108"/>
      <c r="D367" s="53"/>
      <c r="E367" s="61"/>
      <c r="F367" s="47"/>
      <c r="G367" s="48"/>
      <c r="H367" s="48"/>
      <c r="I367" s="13">
        <f t="shared" si="17"/>
        <v>0</v>
      </c>
      <c r="J367" s="184">
        <f t="shared" si="16"/>
        <v>-367.6689999999835</v>
      </c>
    </row>
    <row r="368" spans="1:10" ht="15.75" x14ac:dyDescent="0.25">
      <c r="A368" s="2"/>
      <c r="B368" s="115"/>
      <c r="C368" s="108"/>
      <c r="D368" s="53"/>
      <c r="E368" s="61"/>
      <c r="F368" s="47"/>
      <c r="G368" s="48"/>
      <c r="H368" s="48"/>
      <c r="I368" s="13">
        <f t="shared" si="17"/>
        <v>0</v>
      </c>
      <c r="J368" s="184">
        <f t="shared" si="16"/>
        <v>-367.6689999999835</v>
      </c>
    </row>
    <row r="369" spans="1:10" ht="15.75" x14ac:dyDescent="0.25">
      <c r="A369" s="2"/>
      <c r="B369" s="115"/>
      <c r="C369" s="108"/>
      <c r="D369" s="53"/>
      <c r="E369" s="61"/>
      <c r="F369" s="47"/>
      <c r="G369" s="48"/>
      <c r="H369" s="48"/>
      <c r="I369" s="13">
        <f t="shared" si="17"/>
        <v>0</v>
      </c>
      <c r="J369" s="184">
        <f t="shared" si="16"/>
        <v>-367.6689999999835</v>
      </c>
    </row>
    <row r="370" spans="1:10" ht="15.75" x14ac:dyDescent="0.25">
      <c r="A370" s="2"/>
      <c r="B370" s="115"/>
      <c r="C370" s="108"/>
      <c r="D370" s="53"/>
      <c r="E370" s="61"/>
      <c r="F370" s="47"/>
      <c r="G370" s="48"/>
      <c r="H370" s="48"/>
      <c r="I370" s="13">
        <f t="shared" si="17"/>
        <v>0</v>
      </c>
      <c r="J370" s="184">
        <f t="shared" si="16"/>
        <v>-367.6689999999835</v>
      </c>
    </row>
    <row r="371" spans="1:10" ht="15.75" x14ac:dyDescent="0.25">
      <c r="A371" s="2"/>
      <c r="B371" s="115"/>
      <c r="C371" s="108"/>
      <c r="D371" s="53"/>
      <c r="E371" s="61"/>
      <c r="F371" s="47"/>
      <c r="G371" s="48"/>
      <c r="H371" s="48"/>
      <c r="I371" s="13">
        <f t="shared" si="17"/>
        <v>0</v>
      </c>
      <c r="J371" s="184">
        <f t="shared" si="16"/>
        <v>-367.6689999999835</v>
      </c>
    </row>
    <row r="372" spans="1:10" ht="15.75" x14ac:dyDescent="0.25">
      <c r="A372" s="2"/>
      <c r="B372" s="115"/>
      <c r="C372" s="108"/>
      <c r="D372" s="53"/>
      <c r="E372" s="61"/>
      <c r="F372" s="47"/>
      <c r="G372" s="48"/>
      <c r="H372" s="48"/>
      <c r="I372" s="13">
        <f t="shared" si="17"/>
        <v>0</v>
      </c>
      <c r="J372" s="184">
        <f t="shared" si="16"/>
        <v>-367.6689999999835</v>
      </c>
    </row>
    <row r="373" spans="1:10" ht="15.75" x14ac:dyDescent="0.25">
      <c r="A373" s="2"/>
      <c r="B373" s="115"/>
      <c r="C373" s="108"/>
      <c r="D373" s="53"/>
      <c r="E373" s="61"/>
      <c r="F373" s="47"/>
      <c r="G373" s="48"/>
      <c r="H373" s="48"/>
      <c r="I373" s="13">
        <f t="shared" si="17"/>
        <v>0</v>
      </c>
      <c r="J373" s="184">
        <f t="shared" si="16"/>
        <v>-367.6689999999835</v>
      </c>
    </row>
    <row r="374" spans="1:10" ht="15.75" x14ac:dyDescent="0.25">
      <c r="A374" s="2"/>
      <c r="B374" s="115"/>
      <c r="C374" s="108"/>
      <c r="D374" s="53"/>
      <c r="E374" s="61"/>
      <c r="F374" s="47"/>
      <c r="G374" s="48"/>
      <c r="H374" s="48"/>
      <c r="I374" s="13">
        <f t="shared" si="17"/>
        <v>0</v>
      </c>
      <c r="J374" s="184">
        <f t="shared" si="16"/>
        <v>-367.6689999999835</v>
      </c>
    </row>
    <row r="375" spans="1:10" ht="15.75" x14ac:dyDescent="0.25">
      <c r="A375" s="2"/>
      <c r="B375" s="115"/>
      <c r="C375" s="108"/>
      <c r="D375" s="53"/>
      <c r="E375" s="61"/>
      <c r="F375" s="47"/>
      <c r="G375" s="48"/>
      <c r="H375" s="48"/>
      <c r="I375" s="13">
        <f t="shared" si="17"/>
        <v>0</v>
      </c>
      <c r="J375" s="184">
        <f t="shared" si="16"/>
        <v>-367.6689999999835</v>
      </c>
    </row>
    <row r="376" spans="1:10" ht="15.75" x14ac:dyDescent="0.25">
      <c r="A376" s="2"/>
      <c r="B376" s="115"/>
      <c r="C376" s="108"/>
      <c r="D376" s="53"/>
      <c r="E376" s="61"/>
      <c r="F376" s="47"/>
      <c r="G376" s="48"/>
      <c r="H376" s="48"/>
      <c r="I376" s="13">
        <f t="shared" si="17"/>
        <v>0</v>
      </c>
      <c r="J376" s="184">
        <f t="shared" si="16"/>
        <v>-367.6689999999835</v>
      </c>
    </row>
    <row r="377" spans="1:10" ht="15.75" x14ac:dyDescent="0.25">
      <c r="A377" s="2"/>
      <c r="B377" s="115"/>
      <c r="C377" s="108"/>
      <c r="D377" s="53"/>
      <c r="E377" s="61"/>
      <c r="F377" s="47"/>
      <c r="G377" s="48"/>
      <c r="H377" s="48"/>
      <c r="I377" s="13">
        <f t="shared" si="17"/>
        <v>0</v>
      </c>
      <c r="J377" s="184">
        <f t="shared" si="16"/>
        <v>-367.6689999999835</v>
      </c>
    </row>
    <row r="378" spans="1:10" ht="15.75" x14ac:dyDescent="0.25">
      <c r="A378" s="2"/>
      <c r="B378" s="115"/>
      <c r="C378" s="108"/>
      <c r="D378" s="53"/>
      <c r="E378" s="61"/>
      <c r="F378" s="47"/>
      <c r="G378" s="48"/>
      <c r="H378" s="48"/>
      <c r="I378" s="13">
        <f t="shared" si="17"/>
        <v>0</v>
      </c>
      <c r="J378" s="184">
        <f t="shared" si="16"/>
        <v>-367.6689999999835</v>
      </c>
    </row>
    <row r="379" spans="1:10" ht="15.75" x14ac:dyDescent="0.25">
      <c r="A379" s="2"/>
      <c r="B379" s="115"/>
      <c r="C379" s="108"/>
      <c r="D379" s="53"/>
      <c r="E379" s="61"/>
      <c r="F379" s="47"/>
      <c r="G379" s="48"/>
      <c r="H379" s="48"/>
      <c r="I379" s="13">
        <f t="shared" si="17"/>
        <v>0</v>
      </c>
      <c r="J379" s="184">
        <f t="shared" si="16"/>
        <v>-367.6689999999835</v>
      </c>
    </row>
    <row r="380" spans="1:10" ht="15.75" x14ac:dyDescent="0.25">
      <c r="A380" s="2"/>
      <c r="B380" s="115"/>
      <c r="C380" s="108"/>
      <c r="D380" s="53"/>
      <c r="E380" s="61"/>
      <c r="F380" s="47"/>
      <c r="G380" s="48"/>
      <c r="H380" s="48"/>
      <c r="I380" s="13">
        <f t="shared" si="17"/>
        <v>0</v>
      </c>
      <c r="J380" s="184">
        <f t="shared" si="16"/>
        <v>-367.6689999999835</v>
      </c>
    </row>
    <row r="381" spans="1:10" ht="15.75" x14ac:dyDescent="0.25">
      <c r="A381" s="2"/>
      <c r="B381" s="115"/>
      <c r="C381" s="108"/>
      <c r="D381" s="53"/>
      <c r="E381" s="61"/>
      <c r="F381" s="47"/>
      <c r="G381" s="48"/>
      <c r="H381" s="48"/>
      <c r="I381" s="13">
        <f t="shared" si="17"/>
        <v>0</v>
      </c>
      <c r="J381" s="184">
        <f t="shared" si="16"/>
        <v>-367.6689999999835</v>
      </c>
    </row>
    <row r="382" spans="1:10" ht="15.75" x14ac:dyDescent="0.25">
      <c r="A382" s="2"/>
      <c r="B382" s="115"/>
      <c r="C382" s="108"/>
      <c r="D382" s="53"/>
      <c r="E382" s="61"/>
      <c r="F382" s="47"/>
      <c r="G382" s="48"/>
      <c r="H382" s="48"/>
      <c r="I382" s="13">
        <f t="shared" si="17"/>
        <v>0</v>
      </c>
      <c r="J382" s="184">
        <f t="shared" si="16"/>
        <v>-367.6689999999835</v>
      </c>
    </row>
    <row r="383" spans="1:10" ht="15.75" x14ac:dyDescent="0.25">
      <c r="A383" s="2"/>
      <c r="B383" s="115"/>
      <c r="C383" s="108"/>
      <c r="D383" s="53"/>
      <c r="E383" s="61"/>
      <c r="F383" s="47"/>
      <c r="G383" s="48"/>
      <c r="H383" s="48"/>
      <c r="I383" s="13">
        <f t="shared" si="17"/>
        <v>0</v>
      </c>
      <c r="J383" s="184">
        <f t="shared" si="16"/>
        <v>-367.6689999999835</v>
      </c>
    </row>
    <row r="384" spans="1:10" ht="15.75" x14ac:dyDescent="0.25">
      <c r="A384" s="2"/>
      <c r="B384" s="115"/>
      <c r="C384" s="108"/>
      <c r="D384" s="53"/>
      <c r="E384" s="61"/>
      <c r="F384" s="47"/>
      <c r="G384" s="48"/>
      <c r="H384" s="48"/>
      <c r="I384" s="13">
        <f t="shared" si="17"/>
        <v>0</v>
      </c>
      <c r="J384" s="184">
        <f t="shared" si="16"/>
        <v>-367.6689999999835</v>
      </c>
    </row>
    <row r="385" spans="1:11" ht="15.75" x14ac:dyDescent="0.25">
      <c r="A385" s="2"/>
      <c r="B385" s="115"/>
      <c r="C385" s="108"/>
      <c r="D385" s="53"/>
      <c r="E385" s="61"/>
      <c r="F385" s="47"/>
      <c r="G385" s="48"/>
      <c r="H385" s="48"/>
      <c r="I385" s="13">
        <f t="shared" si="17"/>
        <v>0</v>
      </c>
      <c r="J385" s="184">
        <f t="shared" si="16"/>
        <v>-367.6689999999835</v>
      </c>
    </row>
    <row r="386" spans="1:11" ht="15.75" x14ac:dyDescent="0.25">
      <c r="A386" s="2"/>
      <c r="B386" s="115"/>
      <c r="C386" s="108"/>
      <c r="D386" s="53"/>
      <c r="E386" s="61"/>
      <c r="F386" s="47"/>
      <c r="G386" s="48"/>
      <c r="H386" s="48"/>
      <c r="I386" s="13">
        <f t="shared" si="17"/>
        <v>0</v>
      </c>
      <c r="J386" s="184">
        <f t="shared" si="16"/>
        <v>-367.6689999999835</v>
      </c>
      <c r="K386" s="11"/>
    </row>
    <row r="387" spans="1:11" ht="15.75" x14ac:dyDescent="0.25">
      <c r="A387" s="2"/>
      <c r="B387" s="115"/>
      <c r="C387" s="108"/>
      <c r="D387" s="53"/>
      <c r="E387" s="61"/>
      <c r="F387" s="47"/>
      <c r="G387" s="48"/>
      <c r="H387" s="48"/>
      <c r="I387" s="13">
        <f t="shared" si="17"/>
        <v>0</v>
      </c>
      <c r="J387" s="184">
        <f t="shared" si="16"/>
        <v>-367.6689999999835</v>
      </c>
      <c r="K387" s="11"/>
    </row>
    <row r="388" spans="1:11" ht="15.75" x14ac:dyDescent="0.25">
      <c r="A388" s="2"/>
      <c r="B388" s="115"/>
      <c r="C388" s="108"/>
      <c r="D388" s="53"/>
      <c r="E388" s="61"/>
      <c r="F388" s="47"/>
      <c r="G388" s="48"/>
      <c r="H388" s="48"/>
      <c r="I388" s="13">
        <f t="shared" si="17"/>
        <v>0</v>
      </c>
      <c r="J388" s="184">
        <f t="shared" si="16"/>
        <v>-367.6689999999835</v>
      </c>
      <c r="K388" s="11"/>
    </row>
    <row r="389" spans="1:11" ht="15.75" x14ac:dyDescent="0.25">
      <c r="A389" s="2"/>
      <c r="B389" s="115"/>
      <c r="C389" s="108"/>
      <c r="D389" s="53"/>
      <c r="E389" s="61"/>
      <c r="F389" s="47"/>
      <c r="G389" s="48"/>
      <c r="H389" s="48"/>
      <c r="I389" s="13">
        <f t="shared" si="17"/>
        <v>0</v>
      </c>
      <c r="J389" s="184">
        <f t="shared" si="16"/>
        <v>-367.6689999999835</v>
      </c>
      <c r="K389" s="11"/>
    </row>
    <row r="390" spans="1:11" ht="15.75" x14ac:dyDescent="0.25">
      <c r="A390" s="2"/>
      <c r="B390" s="115"/>
      <c r="C390" s="108"/>
      <c r="D390" s="53"/>
      <c r="E390" s="61"/>
      <c r="F390" s="47"/>
      <c r="G390" s="48"/>
      <c r="H390" s="48"/>
      <c r="I390" s="13">
        <f t="shared" si="17"/>
        <v>0</v>
      </c>
      <c r="J390" s="184">
        <f t="shared" si="16"/>
        <v>-367.6689999999835</v>
      </c>
      <c r="K390" s="11"/>
    </row>
    <row r="391" spans="1:11" ht="15.75" x14ac:dyDescent="0.25">
      <c r="A391" s="2"/>
      <c r="B391" s="115"/>
      <c r="C391" s="108"/>
      <c r="D391" s="53"/>
      <c r="E391" s="61"/>
      <c r="F391" s="47"/>
      <c r="G391" s="48"/>
      <c r="H391" s="48"/>
      <c r="I391" s="13">
        <f t="shared" si="17"/>
        <v>0</v>
      </c>
      <c r="J391" s="184">
        <f t="shared" si="16"/>
        <v>-367.6689999999835</v>
      </c>
      <c r="K391" s="11"/>
    </row>
    <row r="392" spans="1:11" ht="15.75" x14ac:dyDescent="0.25">
      <c r="A392" s="2"/>
      <c r="B392" s="115"/>
      <c r="C392" s="108"/>
      <c r="D392" s="53"/>
      <c r="E392" s="61"/>
      <c r="F392" s="47"/>
      <c r="G392" s="48"/>
      <c r="H392" s="48"/>
      <c r="I392" s="13">
        <f t="shared" si="17"/>
        <v>0</v>
      </c>
      <c r="J392" s="184">
        <f t="shared" si="16"/>
        <v>-367.6689999999835</v>
      </c>
      <c r="K392" s="11"/>
    </row>
    <row r="393" spans="1:11" ht="15.75" x14ac:dyDescent="0.25">
      <c r="A393" s="2"/>
      <c r="B393" s="115"/>
      <c r="C393" s="108"/>
      <c r="D393" s="53"/>
      <c r="E393" s="61"/>
      <c r="F393" s="47"/>
      <c r="G393" s="48"/>
      <c r="H393" s="48"/>
      <c r="I393" s="13">
        <f t="shared" si="17"/>
        <v>0</v>
      </c>
      <c r="J393" s="184">
        <f t="shared" si="16"/>
        <v>-367.6689999999835</v>
      </c>
      <c r="K393" s="11"/>
    </row>
    <row r="394" spans="1:11" ht="15.75" x14ac:dyDescent="0.25">
      <c r="A394" s="2"/>
      <c r="B394" s="115"/>
      <c r="C394" s="108"/>
      <c r="D394" s="53"/>
      <c r="E394" s="61"/>
      <c r="F394" s="47"/>
      <c r="G394" s="48"/>
      <c r="H394" s="48"/>
      <c r="I394" s="13">
        <f t="shared" si="17"/>
        <v>0</v>
      </c>
      <c r="J394" s="184">
        <f t="shared" si="16"/>
        <v>-367.6689999999835</v>
      </c>
      <c r="K394" s="11"/>
    </row>
    <row r="395" spans="1:11" ht="15.75" x14ac:dyDescent="0.25">
      <c r="A395" s="2"/>
      <c r="B395" s="115"/>
      <c r="C395" s="108"/>
      <c r="D395" s="53"/>
      <c r="E395" s="61"/>
      <c r="F395" s="47"/>
      <c r="G395" s="48"/>
      <c r="H395" s="48"/>
      <c r="I395" s="13">
        <f t="shared" si="17"/>
        <v>0</v>
      </c>
      <c r="J395" s="184">
        <f t="shared" si="16"/>
        <v>-367.6689999999835</v>
      </c>
      <c r="K395" s="11"/>
    </row>
    <row r="396" spans="1:11" ht="15.75" x14ac:dyDescent="0.25">
      <c r="A396" s="2"/>
      <c r="B396" s="115"/>
      <c r="C396" s="108"/>
      <c r="D396" s="53"/>
      <c r="E396" s="61"/>
      <c r="F396" s="47"/>
      <c r="G396" s="48"/>
      <c r="H396" s="48"/>
      <c r="I396" s="13">
        <f t="shared" si="17"/>
        <v>0</v>
      </c>
      <c r="J396" s="184">
        <f t="shared" si="16"/>
        <v>-367.6689999999835</v>
      </c>
      <c r="K396" s="11"/>
    </row>
    <row r="397" spans="1:11" ht="15.75" x14ac:dyDescent="0.25">
      <c r="A397" s="2"/>
      <c r="B397" s="115"/>
      <c r="C397" s="108"/>
      <c r="D397" s="53"/>
      <c r="E397" s="61"/>
      <c r="F397" s="47"/>
      <c r="G397" s="48"/>
      <c r="H397" s="48"/>
      <c r="I397" s="13">
        <f t="shared" si="17"/>
        <v>0</v>
      </c>
      <c r="J397" s="184">
        <f t="shared" ref="J397:J460" si="18">J396+I397</f>
        <v>-367.6689999999835</v>
      </c>
      <c r="K397" s="11"/>
    </row>
    <row r="398" spans="1:11" ht="15.75" x14ac:dyDescent="0.25">
      <c r="A398" s="2"/>
      <c r="B398" s="115"/>
      <c r="C398" s="108"/>
      <c r="D398" s="53"/>
      <c r="E398" s="61"/>
      <c r="F398" s="47"/>
      <c r="G398" s="48"/>
      <c r="H398" s="48"/>
      <c r="I398" s="13">
        <f t="shared" si="17"/>
        <v>0</v>
      </c>
      <c r="J398" s="184">
        <f t="shared" si="18"/>
        <v>-367.6689999999835</v>
      </c>
      <c r="K398" s="11"/>
    </row>
    <row r="399" spans="1:11" ht="15.75" x14ac:dyDescent="0.25">
      <c r="A399" s="2"/>
      <c r="B399" s="115"/>
      <c r="C399" s="108"/>
      <c r="D399" s="53"/>
      <c r="E399" s="61"/>
      <c r="F399" s="47"/>
      <c r="G399" s="48"/>
      <c r="H399" s="48"/>
      <c r="I399" s="13">
        <f t="shared" si="17"/>
        <v>0</v>
      </c>
      <c r="J399" s="184">
        <f t="shared" si="18"/>
        <v>-367.6689999999835</v>
      </c>
      <c r="K399" s="11"/>
    </row>
    <row r="400" spans="1:11" ht="15.75" x14ac:dyDescent="0.25">
      <c r="A400" s="2"/>
      <c r="B400" s="115"/>
      <c r="C400" s="108"/>
      <c r="D400" s="179"/>
      <c r="E400" s="61"/>
      <c r="F400" s="47"/>
      <c r="G400" s="48"/>
      <c r="H400" s="48"/>
      <c r="I400" s="13">
        <f t="shared" si="17"/>
        <v>0</v>
      </c>
      <c r="J400" s="184">
        <f t="shared" si="18"/>
        <v>-367.6689999999835</v>
      </c>
      <c r="K400" s="11"/>
    </row>
    <row r="401" spans="1:11" ht="15.75" x14ac:dyDescent="0.25">
      <c r="A401" s="2"/>
      <c r="B401" s="115"/>
      <c r="C401" s="108"/>
      <c r="D401" s="53"/>
      <c r="E401" s="61"/>
      <c r="F401" s="47"/>
      <c r="G401" s="48"/>
      <c r="H401" s="48"/>
      <c r="I401" s="13">
        <f t="shared" si="17"/>
        <v>0</v>
      </c>
      <c r="J401" s="184">
        <f t="shared" si="18"/>
        <v>-367.6689999999835</v>
      </c>
      <c r="K401" s="11"/>
    </row>
    <row r="402" spans="1:11" ht="15.75" x14ac:dyDescent="0.25">
      <c r="A402" s="2"/>
      <c r="B402" s="115"/>
      <c r="C402" s="108"/>
      <c r="D402" s="53"/>
      <c r="E402" s="61"/>
      <c r="F402" s="47"/>
      <c r="G402" s="48"/>
      <c r="H402" s="48"/>
      <c r="I402" s="13">
        <f t="shared" ref="I402:I465" si="19">H402-G402</f>
        <v>0</v>
      </c>
      <c r="J402" s="184">
        <f t="shared" si="18"/>
        <v>-367.6689999999835</v>
      </c>
      <c r="K402" s="11"/>
    </row>
    <row r="403" spans="1:11" ht="15.75" x14ac:dyDescent="0.25">
      <c r="A403" s="2"/>
      <c r="B403" s="115"/>
      <c r="C403" s="108"/>
      <c r="D403" s="53"/>
      <c r="E403" s="61"/>
      <c r="F403" s="47"/>
      <c r="G403" s="48"/>
      <c r="H403" s="48"/>
      <c r="I403" s="13">
        <f t="shared" si="19"/>
        <v>0</v>
      </c>
      <c r="J403" s="184">
        <f t="shared" si="18"/>
        <v>-367.6689999999835</v>
      </c>
      <c r="K403" s="11"/>
    </row>
    <row r="404" spans="1:11" ht="15.75" x14ac:dyDescent="0.25">
      <c r="A404" s="2"/>
      <c r="B404" s="115"/>
      <c r="C404" s="108"/>
      <c r="D404" s="53"/>
      <c r="E404" s="61"/>
      <c r="F404" s="47"/>
      <c r="G404" s="48"/>
      <c r="H404" s="48"/>
      <c r="I404" s="13">
        <f t="shared" si="19"/>
        <v>0</v>
      </c>
      <c r="J404" s="184">
        <f t="shared" si="18"/>
        <v>-367.6689999999835</v>
      </c>
      <c r="K404" s="11"/>
    </row>
    <row r="405" spans="1:11" ht="15.75" x14ac:dyDescent="0.25">
      <c r="A405" s="2"/>
      <c r="B405" s="115"/>
      <c r="C405" s="108"/>
      <c r="D405" s="53"/>
      <c r="E405" s="61"/>
      <c r="F405" s="47"/>
      <c r="G405" s="48"/>
      <c r="H405" s="48"/>
      <c r="I405" s="13">
        <f t="shared" si="19"/>
        <v>0</v>
      </c>
      <c r="J405" s="184">
        <f t="shared" si="18"/>
        <v>-367.6689999999835</v>
      </c>
      <c r="K405" s="11"/>
    </row>
    <row r="406" spans="1:11" ht="15.75" x14ac:dyDescent="0.25">
      <c r="A406" s="2"/>
      <c r="B406" s="115"/>
      <c r="C406" s="108"/>
      <c r="D406" s="53"/>
      <c r="E406" s="61"/>
      <c r="F406" s="47"/>
      <c r="G406" s="48"/>
      <c r="H406" s="48"/>
      <c r="I406" s="13">
        <f t="shared" si="19"/>
        <v>0</v>
      </c>
      <c r="J406" s="184">
        <f t="shared" si="18"/>
        <v>-367.6689999999835</v>
      </c>
      <c r="K406" s="11"/>
    </row>
    <row r="407" spans="1:11" ht="15.75" x14ac:dyDescent="0.25">
      <c r="A407" s="2"/>
      <c r="B407" s="115"/>
      <c r="C407" s="108"/>
      <c r="D407" s="53"/>
      <c r="E407" s="61"/>
      <c r="F407" s="47"/>
      <c r="G407" s="48"/>
      <c r="H407" s="48"/>
      <c r="I407" s="13">
        <f t="shared" si="19"/>
        <v>0</v>
      </c>
      <c r="J407" s="184">
        <f t="shared" si="18"/>
        <v>-367.6689999999835</v>
      </c>
      <c r="K407" s="11"/>
    </row>
    <row r="408" spans="1:11" ht="15.75" x14ac:dyDescent="0.25">
      <c r="A408" s="2"/>
      <c r="B408" s="115"/>
      <c r="C408" s="108"/>
      <c r="D408" s="53"/>
      <c r="E408" s="61"/>
      <c r="F408" s="47"/>
      <c r="G408" s="48"/>
      <c r="H408" s="48"/>
      <c r="I408" s="13">
        <f t="shared" si="19"/>
        <v>0</v>
      </c>
      <c r="J408" s="184">
        <f t="shared" si="18"/>
        <v>-367.6689999999835</v>
      </c>
      <c r="K408" s="11"/>
    </row>
    <row r="409" spans="1:11" ht="15.75" x14ac:dyDescent="0.25">
      <c r="A409" s="2"/>
      <c r="B409" s="115"/>
      <c r="C409" s="108"/>
      <c r="D409" s="53"/>
      <c r="E409" s="61"/>
      <c r="F409" s="47"/>
      <c r="G409" s="48"/>
      <c r="H409" s="48"/>
      <c r="I409" s="13">
        <f t="shared" si="19"/>
        <v>0</v>
      </c>
      <c r="J409" s="184">
        <f t="shared" si="18"/>
        <v>-367.6689999999835</v>
      </c>
      <c r="K409" s="11"/>
    </row>
    <row r="410" spans="1:11" ht="15.75" x14ac:dyDescent="0.25">
      <c r="A410" s="2"/>
      <c r="B410" s="115"/>
      <c r="C410" s="108"/>
      <c r="D410" s="53"/>
      <c r="E410" s="61"/>
      <c r="F410" s="47"/>
      <c r="G410" s="48"/>
      <c r="H410" s="48"/>
      <c r="I410" s="13">
        <f t="shared" si="19"/>
        <v>0</v>
      </c>
      <c r="J410" s="184">
        <f t="shared" si="18"/>
        <v>-367.6689999999835</v>
      </c>
      <c r="K410" s="11"/>
    </row>
    <row r="411" spans="1:11" ht="15.75" x14ac:dyDescent="0.25">
      <c r="A411" s="2"/>
      <c r="B411" s="115"/>
      <c r="C411" s="108"/>
      <c r="D411" s="53"/>
      <c r="E411" s="61"/>
      <c r="F411" s="47"/>
      <c r="G411" s="48"/>
      <c r="H411" s="48"/>
      <c r="I411" s="13">
        <f t="shared" si="19"/>
        <v>0</v>
      </c>
      <c r="J411" s="184">
        <f t="shared" si="18"/>
        <v>-367.6689999999835</v>
      </c>
      <c r="K411" s="11"/>
    </row>
    <row r="412" spans="1:11" ht="15.75" x14ac:dyDescent="0.25">
      <c r="A412" s="2"/>
      <c r="B412" s="115"/>
      <c r="C412" s="108"/>
      <c r="D412" s="53"/>
      <c r="E412" s="61"/>
      <c r="F412" s="47"/>
      <c r="G412" s="48"/>
      <c r="H412" s="48"/>
      <c r="I412" s="13">
        <f t="shared" si="19"/>
        <v>0</v>
      </c>
      <c r="J412" s="184">
        <f t="shared" si="18"/>
        <v>-367.6689999999835</v>
      </c>
      <c r="K412" s="11"/>
    </row>
    <row r="413" spans="1:11" ht="15.75" x14ac:dyDescent="0.25">
      <c r="A413" s="2"/>
      <c r="B413" s="115"/>
      <c r="C413" s="108"/>
      <c r="D413" s="53"/>
      <c r="E413" s="61"/>
      <c r="F413" s="47"/>
      <c r="G413" s="48"/>
      <c r="H413" s="48"/>
      <c r="I413" s="13">
        <f t="shared" si="19"/>
        <v>0</v>
      </c>
      <c r="J413" s="184">
        <f t="shared" si="18"/>
        <v>-367.6689999999835</v>
      </c>
      <c r="K413" s="11"/>
    </row>
    <row r="414" spans="1:11" ht="15.75" x14ac:dyDescent="0.25">
      <c r="A414" s="2"/>
      <c r="B414" s="115"/>
      <c r="C414" s="108"/>
      <c r="D414" s="53"/>
      <c r="E414" s="61"/>
      <c r="F414" s="47"/>
      <c r="G414" s="48"/>
      <c r="H414" s="48"/>
      <c r="I414" s="13">
        <f t="shared" si="19"/>
        <v>0</v>
      </c>
      <c r="J414" s="184">
        <f t="shared" si="18"/>
        <v>-367.6689999999835</v>
      </c>
      <c r="K414" s="11"/>
    </row>
    <row r="415" spans="1:11" ht="15.75" x14ac:dyDescent="0.25">
      <c r="A415" s="2"/>
      <c r="B415" s="115"/>
      <c r="C415" s="108"/>
      <c r="D415" s="53"/>
      <c r="E415" s="61"/>
      <c r="F415" s="47"/>
      <c r="G415" s="48"/>
      <c r="H415" s="48"/>
      <c r="I415" s="13">
        <f t="shared" si="19"/>
        <v>0</v>
      </c>
      <c r="J415" s="184">
        <f t="shared" si="18"/>
        <v>-367.6689999999835</v>
      </c>
      <c r="K415" s="11"/>
    </row>
    <row r="416" spans="1:11" ht="15.75" x14ac:dyDescent="0.25">
      <c r="A416" s="2"/>
      <c r="B416" s="115"/>
      <c r="C416" s="108"/>
      <c r="D416" s="53"/>
      <c r="E416" s="61"/>
      <c r="F416" s="47"/>
      <c r="G416" s="48"/>
      <c r="H416" s="48"/>
      <c r="I416" s="13">
        <f t="shared" si="19"/>
        <v>0</v>
      </c>
      <c r="J416" s="184">
        <f t="shared" si="18"/>
        <v>-367.6689999999835</v>
      </c>
      <c r="K416" s="11"/>
    </row>
    <row r="417" spans="1:11" ht="15.75" x14ac:dyDescent="0.25">
      <c r="A417" s="2"/>
      <c r="B417" s="115"/>
      <c r="C417" s="108"/>
      <c r="D417" s="53"/>
      <c r="E417" s="61"/>
      <c r="F417" s="47"/>
      <c r="G417" s="48"/>
      <c r="H417" s="48"/>
      <c r="I417" s="13">
        <f t="shared" si="19"/>
        <v>0</v>
      </c>
      <c r="J417" s="184">
        <f t="shared" si="18"/>
        <v>-367.6689999999835</v>
      </c>
      <c r="K417" s="11"/>
    </row>
    <row r="418" spans="1:11" ht="15.75" x14ac:dyDescent="0.25">
      <c r="A418" s="2"/>
      <c r="B418" s="115"/>
      <c r="C418" s="108"/>
      <c r="D418" s="53"/>
      <c r="E418" s="61"/>
      <c r="F418" s="47"/>
      <c r="G418" s="48"/>
      <c r="H418" s="48"/>
      <c r="I418" s="13">
        <f t="shared" si="19"/>
        <v>0</v>
      </c>
      <c r="J418" s="184">
        <f t="shared" si="18"/>
        <v>-367.6689999999835</v>
      </c>
      <c r="K418" s="11"/>
    </row>
    <row r="419" spans="1:11" ht="15.75" x14ac:dyDescent="0.25">
      <c r="A419" s="2"/>
      <c r="B419" s="115"/>
      <c r="C419" s="108"/>
      <c r="D419" s="53"/>
      <c r="E419" s="61"/>
      <c r="F419" s="47"/>
      <c r="G419" s="48"/>
      <c r="H419" s="48"/>
      <c r="I419" s="13">
        <f t="shared" si="19"/>
        <v>0</v>
      </c>
      <c r="J419" s="184">
        <f t="shared" si="18"/>
        <v>-367.6689999999835</v>
      </c>
      <c r="K419" s="11"/>
    </row>
    <row r="420" spans="1:11" ht="15.75" x14ac:dyDescent="0.25">
      <c r="A420" s="2"/>
      <c r="B420" s="115"/>
      <c r="C420" s="108"/>
      <c r="D420" s="53"/>
      <c r="E420" s="61"/>
      <c r="F420" s="47"/>
      <c r="G420" s="48"/>
      <c r="H420" s="48"/>
      <c r="I420" s="13">
        <f t="shared" si="19"/>
        <v>0</v>
      </c>
      <c r="J420" s="184">
        <f t="shared" si="18"/>
        <v>-367.6689999999835</v>
      </c>
      <c r="K420" s="11"/>
    </row>
    <row r="421" spans="1:11" ht="15.75" x14ac:dyDescent="0.25">
      <c r="A421" s="2"/>
      <c r="B421" s="115"/>
      <c r="C421" s="108"/>
      <c r="D421" s="53"/>
      <c r="E421" s="61"/>
      <c r="F421" s="47"/>
      <c r="G421" s="48"/>
      <c r="H421" s="48"/>
      <c r="I421" s="13">
        <f t="shared" si="19"/>
        <v>0</v>
      </c>
      <c r="J421" s="184">
        <f t="shared" si="18"/>
        <v>-367.6689999999835</v>
      </c>
      <c r="K421" s="11"/>
    </row>
    <row r="422" spans="1:11" ht="15.75" x14ac:dyDescent="0.25">
      <c r="A422" s="2"/>
      <c r="B422" s="115"/>
      <c r="C422" s="108"/>
      <c r="D422" s="53"/>
      <c r="E422" s="61"/>
      <c r="F422" s="47"/>
      <c r="G422" s="48"/>
      <c r="H422" s="48"/>
      <c r="I422" s="13">
        <f t="shared" si="19"/>
        <v>0</v>
      </c>
      <c r="J422" s="184">
        <f t="shared" si="18"/>
        <v>-367.6689999999835</v>
      </c>
      <c r="K422" s="11"/>
    </row>
    <row r="423" spans="1:11" ht="15.75" x14ac:dyDescent="0.25">
      <c r="A423" s="2"/>
      <c r="B423" s="115"/>
      <c r="C423" s="108"/>
      <c r="D423" s="53"/>
      <c r="E423" s="61"/>
      <c r="F423" s="47"/>
      <c r="G423" s="48"/>
      <c r="H423" s="48"/>
      <c r="I423" s="13">
        <f t="shared" si="19"/>
        <v>0</v>
      </c>
      <c r="J423" s="184">
        <f t="shared" si="18"/>
        <v>-367.6689999999835</v>
      </c>
      <c r="K423" s="11"/>
    </row>
    <row r="424" spans="1:11" ht="15.75" x14ac:dyDescent="0.25">
      <c r="A424" s="2"/>
      <c r="B424" s="115"/>
      <c r="C424" s="108"/>
      <c r="D424" s="53"/>
      <c r="E424" s="61"/>
      <c r="F424" s="47"/>
      <c r="G424" s="48"/>
      <c r="H424" s="48"/>
      <c r="I424" s="13">
        <f t="shared" si="19"/>
        <v>0</v>
      </c>
      <c r="J424" s="184">
        <f t="shared" si="18"/>
        <v>-367.6689999999835</v>
      </c>
      <c r="K424" s="11"/>
    </row>
    <row r="425" spans="1:11" ht="15.75" x14ac:dyDescent="0.25">
      <c r="A425" s="2"/>
      <c r="B425" s="115"/>
      <c r="C425" s="108"/>
      <c r="D425" s="53"/>
      <c r="E425" s="61"/>
      <c r="F425" s="47"/>
      <c r="G425" s="48"/>
      <c r="H425" s="48"/>
      <c r="I425" s="13">
        <f t="shared" si="19"/>
        <v>0</v>
      </c>
      <c r="J425" s="184">
        <f t="shared" si="18"/>
        <v>-367.6689999999835</v>
      </c>
      <c r="K425" s="11"/>
    </row>
    <row r="426" spans="1:11" ht="15.75" x14ac:dyDescent="0.25">
      <c r="A426" s="2"/>
      <c r="B426" s="115"/>
      <c r="C426" s="108"/>
      <c r="D426" s="53"/>
      <c r="E426" s="61"/>
      <c r="F426" s="47"/>
      <c r="G426" s="48"/>
      <c r="H426" s="48"/>
      <c r="I426" s="13">
        <f t="shared" si="19"/>
        <v>0</v>
      </c>
      <c r="J426" s="184">
        <f t="shared" si="18"/>
        <v>-367.6689999999835</v>
      </c>
      <c r="K426" s="11"/>
    </row>
    <row r="427" spans="1:11" ht="15.75" x14ac:dyDescent="0.25">
      <c r="A427" s="2"/>
      <c r="B427" s="115"/>
      <c r="C427" s="108"/>
      <c r="D427" s="53"/>
      <c r="E427" s="61"/>
      <c r="F427" s="47"/>
      <c r="G427" s="48"/>
      <c r="H427" s="48"/>
      <c r="I427" s="13">
        <f t="shared" si="19"/>
        <v>0</v>
      </c>
      <c r="J427" s="184">
        <f t="shared" si="18"/>
        <v>-367.6689999999835</v>
      </c>
      <c r="K427" s="11"/>
    </row>
    <row r="428" spans="1:11" ht="15.75" x14ac:dyDescent="0.25">
      <c r="A428" s="2"/>
      <c r="B428" s="115"/>
      <c r="C428" s="108"/>
      <c r="D428" s="53"/>
      <c r="E428" s="61"/>
      <c r="F428" s="47"/>
      <c r="G428" s="48"/>
      <c r="H428" s="48"/>
      <c r="I428" s="13">
        <f t="shared" si="19"/>
        <v>0</v>
      </c>
      <c r="J428" s="184">
        <f t="shared" si="18"/>
        <v>-367.6689999999835</v>
      </c>
      <c r="K428" s="11"/>
    </row>
    <row r="429" spans="1:11" ht="15.75" x14ac:dyDescent="0.25">
      <c r="A429" s="2"/>
      <c r="B429" s="115"/>
      <c r="C429" s="108"/>
      <c r="D429" s="53"/>
      <c r="E429" s="61"/>
      <c r="F429" s="47"/>
      <c r="G429" s="48"/>
      <c r="H429" s="48"/>
      <c r="I429" s="13">
        <f t="shared" si="19"/>
        <v>0</v>
      </c>
      <c r="J429" s="184">
        <f t="shared" si="18"/>
        <v>-367.6689999999835</v>
      </c>
      <c r="K429" s="11"/>
    </row>
    <row r="430" spans="1:11" ht="15.75" x14ac:dyDescent="0.25">
      <c r="A430" s="2"/>
      <c r="B430" s="115"/>
      <c r="C430" s="108"/>
      <c r="D430" s="53"/>
      <c r="E430" s="61"/>
      <c r="F430" s="47"/>
      <c r="G430" s="48"/>
      <c r="H430" s="48"/>
      <c r="I430" s="13">
        <f t="shared" si="19"/>
        <v>0</v>
      </c>
      <c r="J430" s="184">
        <f t="shared" si="18"/>
        <v>-367.6689999999835</v>
      </c>
      <c r="K430" s="11"/>
    </row>
    <row r="431" spans="1:11" ht="15.75" x14ac:dyDescent="0.25">
      <c r="A431" s="2"/>
      <c r="B431" s="115"/>
      <c r="C431" s="108"/>
      <c r="D431" s="53"/>
      <c r="E431" s="61"/>
      <c r="F431" s="47"/>
      <c r="G431" s="48"/>
      <c r="H431" s="48"/>
      <c r="I431" s="13">
        <f t="shared" si="19"/>
        <v>0</v>
      </c>
      <c r="J431" s="184">
        <f t="shared" si="18"/>
        <v>-367.6689999999835</v>
      </c>
      <c r="K431" s="11"/>
    </row>
    <row r="432" spans="1:11" ht="15.75" x14ac:dyDescent="0.25">
      <c r="A432" s="2"/>
      <c r="B432" s="115"/>
      <c r="C432" s="108"/>
      <c r="D432" s="53"/>
      <c r="E432" s="61"/>
      <c r="F432" s="47"/>
      <c r="G432" s="48"/>
      <c r="H432" s="48"/>
      <c r="I432" s="13">
        <f t="shared" si="19"/>
        <v>0</v>
      </c>
      <c r="J432" s="184">
        <f t="shared" si="18"/>
        <v>-367.6689999999835</v>
      </c>
      <c r="K432" s="11"/>
    </row>
    <row r="433" spans="1:11" ht="15.75" x14ac:dyDescent="0.25">
      <c r="A433" s="2"/>
      <c r="B433" s="115"/>
      <c r="C433" s="108"/>
      <c r="D433" s="53"/>
      <c r="E433" s="61"/>
      <c r="F433" s="47"/>
      <c r="G433" s="48"/>
      <c r="H433" s="48"/>
      <c r="I433" s="13">
        <f t="shared" si="19"/>
        <v>0</v>
      </c>
      <c r="J433" s="184">
        <f t="shared" si="18"/>
        <v>-367.6689999999835</v>
      </c>
      <c r="K433" s="11"/>
    </row>
    <row r="434" spans="1:11" ht="15.75" x14ac:dyDescent="0.25">
      <c r="A434" s="2"/>
      <c r="B434" s="115"/>
      <c r="C434" s="108"/>
      <c r="D434" s="53"/>
      <c r="E434" s="61"/>
      <c r="F434" s="47"/>
      <c r="G434" s="48"/>
      <c r="H434" s="48"/>
      <c r="I434" s="13">
        <f t="shared" si="19"/>
        <v>0</v>
      </c>
      <c r="J434" s="184">
        <f t="shared" si="18"/>
        <v>-367.6689999999835</v>
      </c>
      <c r="K434" s="11"/>
    </row>
    <row r="435" spans="1:11" ht="15.75" x14ac:dyDescent="0.25">
      <c r="A435" s="2"/>
      <c r="B435" s="115"/>
      <c r="C435" s="108"/>
      <c r="D435" s="53"/>
      <c r="E435" s="61"/>
      <c r="F435" s="47"/>
      <c r="G435" s="48"/>
      <c r="H435" s="48"/>
      <c r="I435" s="13">
        <f t="shared" si="19"/>
        <v>0</v>
      </c>
      <c r="J435" s="184">
        <f t="shared" si="18"/>
        <v>-367.6689999999835</v>
      </c>
      <c r="K435" s="11"/>
    </row>
    <row r="436" spans="1:11" ht="15.75" x14ac:dyDescent="0.25">
      <c r="A436" s="2"/>
      <c r="B436" s="115"/>
      <c r="C436" s="108"/>
      <c r="D436" s="53"/>
      <c r="E436" s="61"/>
      <c r="F436" s="47"/>
      <c r="G436" s="48"/>
      <c r="H436" s="48"/>
      <c r="I436" s="13">
        <f t="shared" si="19"/>
        <v>0</v>
      </c>
      <c r="J436" s="184">
        <f t="shared" si="18"/>
        <v>-367.6689999999835</v>
      </c>
      <c r="K436" s="11"/>
    </row>
    <row r="437" spans="1:11" ht="15.75" x14ac:dyDescent="0.25">
      <c r="A437" s="2"/>
      <c r="B437" s="115"/>
      <c r="C437" s="108"/>
      <c r="D437" s="53"/>
      <c r="E437" s="61"/>
      <c r="F437" s="47"/>
      <c r="G437" s="48"/>
      <c r="H437" s="48"/>
      <c r="I437" s="13">
        <f t="shared" si="19"/>
        <v>0</v>
      </c>
      <c r="J437" s="184">
        <f t="shared" si="18"/>
        <v>-367.6689999999835</v>
      </c>
      <c r="K437" s="11"/>
    </row>
    <row r="438" spans="1:11" ht="15.75" x14ac:dyDescent="0.25">
      <c r="A438" s="2"/>
      <c r="B438" s="115"/>
      <c r="C438" s="108"/>
      <c r="D438" s="53"/>
      <c r="E438" s="61"/>
      <c r="F438" s="47"/>
      <c r="G438" s="48"/>
      <c r="H438" s="48"/>
      <c r="I438" s="13">
        <f t="shared" si="19"/>
        <v>0</v>
      </c>
      <c r="J438" s="184">
        <f t="shared" si="18"/>
        <v>-367.6689999999835</v>
      </c>
      <c r="K438" s="11"/>
    </row>
    <row r="439" spans="1:11" ht="15.75" x14ac:dyDescent="0.25">
      <c r="A439" s="2"/>
      <c r="B439" s="115"/>
      <c r="C439" s="108"/>
      <c r="D439" s="53"/>
      <c r="E439" s="61"/>
      <c r="F439" s="47"/>
      <c r="G439" s="48"/>
      <c r="H439" s="48"/>
      <c r="I439" s="13">
        <f t="shared" si="19"/>
        <v>0</v>
      </c>
      <c r="J439" s="184">
        <f t="shared" si="18"/>
        <v>-367.6689999999835</v>
      </c>
      <c r="K439" s="11"/>
    </row>
    <row r="440" spans="1:11" ht="15.75" x14ac:dyDescent="0.25">
      <c r="A440" s="2"/>
      <c r="B440" s="115"/>
      <c r="C440" s="108"/>
      <c r="D440" s="53"/>
      <c r="E440" s="61"/>
      <c r="F440" s="47"/>
      <c r="G440" s="48"/>
      <c r="H440" s="48"/>
      <c r="I440" s="13">
        <f t="shared" si="19"/>
        <v>0</v>
      </c>
      <c r="J440" s="184">
        <f t="shared" si="18"/>
        <v>-367.6689999999835</v>
      </c>
      <c r="K440" s="11"/>
    </row>
    <row r="441" spans="1:11" ht="15.75" x14ac:dyDescent="0.25">
      <c r="A441" s="2"/>
      <c r="B441" s="115"/>
      <c r="C441" s="108"/>
      <c r="D441" s="53"/>
      <c r="E441" s="61"/>
      <c r="F441" s="47"/>
      <c r="G441" s="48"/>
      <c r="H441" s="48"/>
      <c r="I441" s="13">
        <f t="shared" si="19"/>
        <v>0</v>
      </c>
      <c r="J441" s="184">
        <f t="shared" si="18"/>
        <v>-367.6689999999835</v>
      </c>
      <c r="K441" s="11"/>
    </row>
    <row r="442" spans="1:11" ht="15.75" x14ac:dyDescent="0.25">
      <c r="A442" s="2"/>
      <c r="B442" s="115"/>
      <c r="C442" s="108"/>
      <c r="D442" s="53"/>
      <c r="E442" s="61"/>
      <c r="F442" s="47"/>
      <c r="G442" s="48"/>
      <c r="H442" s="48"/>
      <c r="I442" s="13">
        <f t="shared" si="19"/>
        <v>0</v>
      </c>
      <c r="J442" s="184">
        <f t="shared" si="18"/>
        <v>-367.6689999999835</v>
      </c>
      <c r="K442" s="11"/>
    </row>
    <row r="443" spans="1:11" ht="15.75" x14ac:dyDescent="0.25">
      <c r="A443" s="2"/>
      <c r="B443" s="115"/>
      <c r="C443" s="108"/>
      <c r="D443" s="53"/>
      <c r="E443" s="61"/>
      <c r="F443" s="47"/>
      <c r="G443" s="48"/>
      <c r="H443" s="48"/>
      <c r="I443" s="13">
        <f t="shared" si="19"/>
        <v>0</v>
      </c>
      <c r="J443" s="184">
        <f t="shared" si="18"/>
        <v>-367.6689999999835</v>
      </c>
      <c r="K443" s="11"/>
    </row>
    <row r="444" spans="1:11" ht="15.75" x14ac:dyDescent="0.25">
      <c r="A444" s="2"/>
      <c r="B444" s="115"/>
      <c r="C444" s="108"/>
      <c r="D444" s="53"/>
      <c r="E444" s="61"/>
      <c r="F444" s="47"/>
      <c r="G444" s="48"/>
      <c r="H444" s="48"/>
      <c r="I444" s="13">
        <f t="shared" si="19"/>
        <v>0</v>
      </c>
      <c r="J444" s="184">
        <f t="shared" si="18"/>
        <v>-367.6689999999835</v>
      </c>
      <c r="K444" s="11"/>
    </row>
    <row r="445" spans="1:11" ht="15.75" x14ac:dyDescent="0.25">
      <c r="A445" s="2"/>
      <c r="B445" s="115"/>
      <c r="C445" s="108"/>
      <c r="D445" s="53"/>
      <c r="E445" s="61"/>
      <c r="F445" s="47"/>
      <c r="G445" s="48"/>
      <c r="H445" s="48"/>
      <c r="I445" s="13">
        <f t="shared" si="19"/>
        <v>0</v>
      </c>
      <c r="J445" s="184">
        <f t="shared" si="18"/>
        <v>-367.6689999999835</v>
      </c>
      <c r="K445" s="11"/>
    </row>
    <row r="446" spans="1:11" ht="15.75" x14ac:dyDescent="0.25">
      <c r="A446" s="2"/>
      <c r="B446" s="115"/>
      <c r="C446" s="108"/>
      <c r="D446" s="53"/>
      <c r="E446" s="61"/>
      <c r="F446" s="47"/>
      <c r="G446" s="48"/>
      <c r="H446" s="48"/>
      <c r="I446" s="13">
        <f t="shared" si="19"/>
        <v>0</v>
      </c>
      <c r="J446" s="184">
        <f t="shared" si="18"/>
        <v>-367.6689999999835</v>
      </c>
      <c r="K446" s="11"/>
    </row>
    <row r="447" spans="1:11" ht="15.75" x14ac:dyDescent="0.25">
      <c r="A447" s="2"/>
      <c r="B447" s="115"/>
      <c r="C447" s="108"/>
      <c r="D447" s="53"/>
      <c r="E447" s="61"/>
      <c r="F447" s="47"/>
      <c r="G447" s="48"/>
      <c r="H447" s="48"/>
      <c r="I447" s="13">
        <f t="shared" si="19"/>
        <v>0</v>
      </c>
      <c r="J447" s="184">
        <f t="shared" si="18"/>
        <v>-367.6689999999835</v>
      </c>
      <c r="K447" s="11"/>
    </row>
    <row r="448" spans="1:11" ht="15.75" x14ac:dyDescent="0.25">
      <c r="A448" s="2"/>
      <c r="B448" s="115"/>
      <c r="C448" s="108"/>
      <c r="D448" s="53"/>
      <c r="E448" s="61"/>
      <c r="F448" s="47"/>
      <c r="G448" s="48"/>
      <c r="H448" s="48"/>
      <c r="I448" s="13">
        <f t="shared" si="19"/>
        <v>0</v>
      </c>
      <c r="J448" s="184">
        <f t="shared" si="18"/>
        <v>-367.6689999999835</v>
      </c>
      <c r="K448" s="11"/>
    </row>
    <row r="449" spans="1:11" ht="15.75" x14ac:dyDescent="0.25">
      <c r="A449" s="2"/>
      <c r="B449" s="115"/>
      <c r="C449" s="108"/>
      <c r="D449" s="53"/>
      <c r="E449" s="61"/>
      <c r="F449" s="47"/>
      <c r="G449" s="48"/>
      <c r="H449" s="48"/>
      <c r="I449" s="13">
        <f t="shared" si="19"/>
        <v>0</v>
      </c>
      <c r="J449" s="184">
        <f t="shared" si="18"/>
        <v>-367.6689999999835</v>
      </c>
      <c r="K449" s="11"/>
    </row>
    <row r="450" spans="1:11" ht="15.75" x14ac:dyDescent="0.25">
      <c r="A450" s="2"/>
      <c r="B450" s="115"/>
      <c r="C450" s="108"/>
      <c r="D450" s="53"/>
      <c r="E450" s="61"/>
      <c r="F450" s="47"/>
      <c r="G450" s="48"/>
      <c r="H450" s="48"/>
      <c r="I450" s="13">
        <f t="shared" si="19"/>
        <v>0</v>
      </c>
      <c r="J450" s="184">
        <f t="shared" si="18"/>
        <v>-367.6689999999835</v>
      </c>
      <c r="K450" s="11"/>
    </row>
    <row r="451" spans="1:11" ht="15.75" x14ac:dyDescent="0.25">
      <c r="A451" s="2"/>
      <c r="B451" s="115"/>
      <c r="C451" s="108"/>
      <c r="D451" s="53"/>
      <c r="E451" s="61"/>
      <c r="F451" s="47"/>
      <c r="G451" s="48"/>
      <c r="H451" s="48"/>
      <c r="I451" s="13">
        <f t="shared" si="19"/>
        <v>0</v>
      </c>
      <c r="J451" s="184">
        <f t="shared" si="18"/>
        <v>-367.6689999999835</v>
      </c>
      <c r="K451" s="11"/>
    </row>
    <row r="452" spans="1:11" ht="15.75" x14ac:dyDescent="0.25">
      <c r="A452" s="2"/>
      <c r="B452" s="115"/>
      <c r="C452" s="108"/>
      <c r="D452" s="53"/>
      <c r="E452" s="61"/>
      <c r="F452" s="47"/>
      <c r="G452" s="48"/>
      <c r="H452" s="48"/>
      <c r="I452" s="13">
        <f t="shared" si="19"/>
        <v>0</v>
      </c>
      <c r="J452" s="184">
        <f t="shared" si="18"/>
        <v>-367.6689999999835</v>
      </c>
      <c r="K452" s="11"/>
    </row>
    <row r="453" spans="1:11" ht="15.75" x14ac:dyDescent="0.25">
      <c r="A453" s="2"/>
      <c r="B453" s="115"/>
      <c r="C453" s="108"/>
      <c r="D453" s="53"/>
      <c r="E453" s="61"/>
      <c r="F453" s="47"/>
      <c r="G453" s="48"/>
      <c r="H453" s="48"/>
      <c r="I453" s="13">
        <f t="shared" si="19"/>
        <v>0</v>
      </c>
      <c r="J453" s="184">
        <f t="shared" si="18"/>
        <v>-367.6689999999835</v>
      </c>
      <c r="K453" s="11"/>
    </row>
    <row r="454" spans="1:11" ht="15.75" x14ac:dyDescent="0.25">
      <c r="A454" s="2"/>
      <c r="B454" s="115"/>
      <c r="C454" s="108"/>
      <c r="D454" s="53"/>
      <c r="E454" s="61"/>
      <c r="F454" s="47"/>
      <c r="G454" s="48"/>
      <c r="H454" s="48"/>
      <c r="I454" s="13">
        <f t="shared" si="19"/>
        <v>0</v>
      </c>
      <c r="J454" s="184">
        <f t="shared" si="18"/>
        <v>-367.6689999999835</v>
      </c>
      <c r="K454" s="11"/>
    </row>
    <row r="455" spans="1:11" ht="15.75" x14ac:dyDescent="0.25">
      <c r="A455" s="2"/>
      <c r="B455" s="115"/>
      <c r="C455" s="108"/>
      <c r="D455" s="53"/>
      <c r="E455" s="61"/>
      <c r="F455" s="47"/>
      <c r="G455" s="48"/>
      <c r="H455" s="48"/>
      <c r="I455" s="13">
        <f t="shared" si="19"/>
        <v>0</v>
      </c>
      <c r="J455" s="184">
        <f t="shared" si="18"/>
        <v>-367.6689999999835</v>
      </c>
      <c r="K455" s="11"/>
    </row>
    <row r="456" spans="1:11" ht="15.75" x14ac:dyDescent="0.25">
      <c r="A456" s="2"/>
      <c r="B456" s="115"/>
      <c r="C456" s="108"/>
      <c r="D456" s="53"/>
      <c r="E456" s="61"/>
      <c r="F456" s="47"/>
      <c r="G456" s="48"/>
      <c r="H456" s="48"/>
      <c r="I456" s="13">
        <f t="shared" si="19"/>
        <v>0</v>
      </c>
      <c r="J456" s="184">
        <f t="shared" si="18"/>
        <v>-367.6689999999835</v>
      </c>
      <c r="K456" s="11"/>
    </row>
    <row r="457" spans="1:11" ht="15.75" x14ac:dyDescent="0.25">
      <c r="A457" s="2"/>
      <c r="B457" s="115"/>
      <c r="C457" s="108"/>
      <c r="D457" s="53"/>
      <c r="E457" s="61"/>
      <c r="F457" s="47"/>
      <c r="G457" s="48"/>
      <c r="H457" s="48"/>
      <c r="I457" s="13">
        <f t="shared" si="19"/>
        <v>0</v>
      </c>
      <c r="J457" s="184">
        <f t="shared" si="18"/>
        <v>-367.6689999999835</v>
      </c>
      <c r="K457" s="11"/>
    </row>
    <row r="458" spans="1:11" ht="15.75" x14ac:dyDescent="0.25">
      <c r="A458" s="2"/>
      <c r="B458" s="115"/>
      <c r="C458" s="108"/>
      <c r="D458" s="53"/>
      <c r="E458" s="61"/>
      <c r="F458" s="47"/>
      <c r="G458" s="48"/>
      <c r="H458" s="48"/>
      <c r="I458" s="13">
        <f t="shared" si="19"/>
        <v>0</v>
      </c>
      <c r="J458" s="184">
        <f t="shared" si="18"/>
        <v>-367.6689999999835</v>
      </c>
      <c r="K458" s="11"/>
    </row>
    <row r="459" spans="1:11" ht="15.75" x14ac:dyDescent="0.25">
      <c r="A459" s="2"/>
      <c r="B459" s="115"/>
      <c r="C459" s="108"/>
      <c r="D459" s="53"/>
      <c r="E459" s="61"/>
      <c r="F459" s="47"/>
      <c r="G459" s="48"/>
      <c r="H459" s="48"/>
      <c r="I459" s="13">
        <f t="shared" si="19"/>
        <v>0</v>
      </c>
      <c r="J459" s="184">
        <f t="shared" si="18"/>
        <v>-367.6689999999835</v>
      </c>
      <c r="K459" s="11"/>
    </row>
    <row r="460" spans="1:11" ht="15.75" x14ac:dyDescent="0.25">
      <c r="A460" s="2"/>
      <c r="B460" s="115"/>
      <c r="C460" s="108"/>
      <c r="D460" s="53"/>
      <c r="E460" s="61"/>
      <c r="F460" s="47"/>
      <c r="G460" s="48"/>
      <c r="H460" s="48"/>
      <c r="I460" s="13">
        <f t="shared" si="19"/>
        <v>0</v>
      </c>
      <c r="J460" s="184">
        <f t="shared" si="18"/>
        <v>-367.6689999999835</v>
      </c>
      <c r="K460" s="11"/>
    </row>
    <row r="461" spans="1:11" ht="15.75" x14ac:dyDescent="0.25">
      <c r="A461" s="2"/>
      <c r="B461" s="115"/>
      <c r="C461" s="108"/>
      <c r="D461" s="53"/>
      <c r="E461" s="61"/>
      <c r="F461" s="47"/>
      <c r="G461" s="48"/>
      <c r="H461" s="48"/>
      <c r="I461" s="13">
        <f t="shared" si="19"/>
        <v>0</v>
      </c>
      <c r="J461" s="184">
        <f t="shared" ref="J461:J524" si="20">J460+I461</f>
        <v>-367.6689999999835</v>
      </c>
      <c r="K461" s="11"/>
    </row>
    <row r="462" spans="1:11" ht="15.75" x14ac:dyDescent="0.25">
      <c r="A462" s="2"/>
      <c r="B462" s="115"/>
      <c r="C462" s="108"/>
      <c r="D462" s="53"/>
      <c r="E462" s="61"/>
      <c r="F462" s="47"/>
      <c r="G462" s="48"/>
      <c r="H462" s="48"/>
      <c r="I462" s="13">
        <f t="shared" si="19"/>
        <v>0</v>
      </c>
      <c r="J462" s="184">
        <f t="shared" si="20"/>
        <v>-367.6689999999835</v>
      </c>
      <c r="K462" s="11"/>
    </row>
    <row r="463" spans="1:11" ht="15.75" x14ac:dyDescent="0.25">
      <c r="A463" s="2"/>
      <c r="B463" s="115"/>
      <c r="C463" s="108"/>
      <c r="D463" s="53"/>
      <c r="E463" s="61"/>
      <c r="F463" s="47"/>
      <c r="G463" s="48"/>
      <c r="H463" s="48"/>
      <c r="I463" s="13">
        <f t="shared" si="19"/>
        <v>0</v>
      </c>
      <c r="J463" s="184">
        <f t="shared" si="20"/>
        <v>-367.6689999999835</v>
      </c>
      <c r="K463" s="11"/>
    </row>
    <row r="464" spans="1:11" ht="15.75" x14ac:dyDescent="0.25">
      <c r="A464" s="2"/>
      <c r="B464" s="115"/>
      <c r="C464" s="108"/>
      <c r="D464" s="53"/>
      <c r="E464" s="61"/>
      <c r="F464" s="47"/>
      <c r="G464" s="48"/>
      <c r="H464" s="48"/>
      <c r="I464" s="13">
        <f t="shared" si="19"/>
        <v>0</v>
      </c>
      <c r="J464" s="184">
        <f t="shared" si="20"/>
        <v>-367.6689999999835</v>
      </c>
      <c r="K464" s="11"/>
    </row>
    <row r="465" spans="1:11" ht="15.75" x14ac:dyDescent="0.25">
      <c r="A465" s="2"/>
      <c r="B465" s="115"/>
      <c r="C465" s="108"/>
      <c r="D465" s="53"/>
      <c r="E465" s="61"/>
      <c r="F465" s="47"/>
      <c r="G465" s="48"/>
      <c r="H465" s="48"/>
      <c r="I465" s="13">
        <f t="shared" si="19"/>
        <v>0</v>
      </c>
      <c r="J465" s="184">
        <f t="shared" si="20"/>
        <v>-367.6689999999835</v>
      </c>
      <c r="K465" s="11"/>
    </row>
    <row r="466" spans="1:11" ht="15.75" x14ac:dyDescent="0.25">
      <c r="A466" s="2"/>
      <c r="B466" s="115"/>
      <c r="C466" s="108"/>
      <c r="D466" s="53"/>
      <c r="E466" s="61"/>
      <c r="F466" s="47"/>
      <c r="G466" s="48"/>
      <c r="H466" s="48"/>
      <c r="I466" s="13">
        <f t="shared" ref="I466:I529" si="21">H466-G466</f>
        <v>0</v>
      </c>
      <c r="J466" s="184">
        <f t="shared" si="20"/>
        <v>-367.6689999999835</v>
      </c>
      <c r="K466" s="11"/>
    </row>
    <row r="467" spans="1:11" ht="15.75" x14ac:dyDescent="0.25">
      <c r="A467" s="2"/>
      <c r="B467" s="115"/>
      <c r="C467" s="108"/>
      <c r="D467" s="53"/>
      <c r="E467" s="61"/>
      <c r="F467" s="47"/>
      <c r="G467" s="48"/>
      <c r="H467" s="48"/>
      <c r="I467" s="13">
        <f t="shared" si="21"/>
        <v>0</v>
      </c>
      <c r="J467" s="184">
        <f t="shared" si="20"/>
        <v>-367.6689999999835</v>
      </c>
      <c r="K467" s="11"/>
    </row>
    <row r="468" spans="1:11" ht="15.75" x14ac:dyDescent="0.25">
      <c r="A468" s="2"/>
      <c r="B468" s="115"/>
      <c r="C468" s="108"/>
      <c r="D468" s="53"/>
      <c r="E468" s="61"/>
      <c r="F468" s="47"/>
      <c r="G468" s="48"/>
      <c r="H468" s="48"/>
      <c r="I468" s="13">
        <f t="shared" si="21"/>
        <v>0</v>
      </c>
      <c r="J468" s="184">
        <f t="shared" si="20"/>
        <v>-367.6689999999835</v>
      </c>
      <c r="K468" s="11"/>
    </row>
    <row r="469" spans="1:11" ht="15.75" x14ac:dyDescent="0.25">
      <c r="A469" s="2"/>
      <c r="B469" s="115"/>
      <c r="C469" s="108"/>
      <c r="D469" s="53"/>
      <c r="E469" s="61"/>
      <c r="F469" s="47"/>
      <c r="G469" s="48"/>
      <c r="H469" s="48"/>
      <c r="I469" s="13">
        <f t="shared" si="21"/>
        <v>0</v>
      </c>
      <c r="J469" s="184">
        <f t="shared" si="20"/>
        <v>-367.6689999999835</v>
      </c>
      <c r="K469" s="11"/>
    </row>
    <row r="470" spans="1:11" ht="15.75" x14ac:dyDescent="0.25">
      <c r="A470" s="2"/>
      <c r="B470" s="115"/>
      <c r="C470" s="108"/>
      <c r="D470" s="53"/>
      <c r="E470" s="61"/>
      <c r="F470" s="47"/>
      <c r="G470" s="48"/>
      <c r="H470" s="48"/>
      <c r="I470" s="13">
        <f t="shared" si="21"/>
        <v>0</v>
      </c>
      <c r="J470" s="184">
        <f t="shared" si="20"/>
        <v>-367.6689999999835</v>
      </c>
      <c r="K470" s="11"/>
    </row>
    <row r="471" spans="1:11" ht="15.75" x14ac:dyDescent="0.25">
      <c r="A471" s="2"/>
      <c r="B471" s="115"/>
      <c r="C471" s="108"/>
      <c r="D471" s="53"/>
      <c r="E471" s="61"/>
      <c r="F471" s="47"/>
      <c r="G471" s="48"/>
      <c r="H471" s="48"/>
      <c r="I471" s="13">
        <f t="shared" si="21"/>
        <v>0</v>
      </c>
      <c r="J471" s="184">
        <f t="shared" si="20"/>
        <v>-367.6689999999835</v>
      </c>
      <c r="K471" s="11"/>
    </row>
    <row r="472" spans="1:11" ht="15.75" x14ac:dyDescent="0.25">
      <c r="A472" s="2"/>
      <c r="B472" s="115"/>
      <c r="C472" s="108"/>
      <c r="D472" s="53"/>
      <c r="E472" s="61"/>
      <c r="F472" s="47"/>
      <c r="G472" s="48"/>
      <c r="H472" s="48"/>
      <c r="I472" s="13">
        <f t="shared" si="21"/>
        <v>0</v>
      </c>
      <c r="J472" s="184">
        <f t="shared" si="20"/>
        <v>-367.6689999999835</v>
      </c>
      <c r="K472" s="11"/>
    </row>
    <row r="473" spans="1:11" ht="15.75" x14ac:dyDescent="0.25">
      <c r="A473" s="2"/>
      <c r="B473" s="115"/>
      <c r="C473" s="108"/>
      <c r="D473" s="53"/>
      <c r="E473" s="61"/>
      <c r="F473" s="47"/>
      <c r="G473" s="48"/>
      <c r="H473" s="48"/>
      <c r="I473" s="13">
        <f t="shared" si="21"/>
        <v>0</v>
      </c>
      <c r="J473" s="184">
        <f t="shared" si="20"/>
        <v>-367.6689999999835</v>
      </c>
      <c r="K473" s="11"/>
    </row>
    <row r="474" spans="1:11" ht="15.75" x14ac:dyDescent="0.25">
      <c r="A474" s="2"/>
      <c r="B474" s="115"/>
      <c r="C474" s="108"/>
      <c r="D474" s="53"/>
      <c r="E474" s="61"/>
      <c r="F474" s="47"/>
      <c r="G474" s="48"/>
      <c r="H474" s="48"/>
      <c r="I474" s="13">
        <f t="shared" si="21"/>
        <v>0</v>
      </c>
      <c r="J474" s="184">
        <f t="shared" si="20"/>
        <v>-367.6689999999835</v>
      </c>
      <c r="K474" s="11"/>
    </row>
    <row r="475" spans="1:11" ht="15.75" x14ac:dyDescent="0.25">
      <c r="A475" s="2"/>
      <c r="B475" s="115"/>
      <c r="C475" s="108"/>
      <c r="D475" s="53"/>
      <c r="E475" s="61"/>
      <c r="F475" s="47"/>
      <c r="G475" s="48"/>
      <c r="H475" s="48"/>
      <c r="I475" s="13">
        <f t="shared" si="21"/>
        <v>0</v>
      </c>
      <c r="J475" s="184">
        <f t="shared" si="20"/>
        <v>-367.6689999999835</v>
      </c>
      <c r="K475" s="11"/>
    </row>
    <row r="476" spans="1:11" ht="15.75" x14ac:dyDescent="0.25">
      <c r="A476" s="2"/>
      <c r="B476" s="115"/>
      <c r="C476" s="108"/>
      <c r="D476" s="53"/>
      <c r="E476" s="61"/>
      <c r="F476" s="47"/>
      <c r="G476" s="48"/>
      <c r="H476" s="48"/>
      <c r="I476" s="13">
        <f t="shared" si="21"/>
        <v>0</v>
      </c>
      <c r="J476" s="184">
        <f t="shared" si="20"/>
        <v>-367.6689999999835</v>
      </c>
      <c r="K476" s="11"/>
    </row>
    <row r="477" spans="1:11" ht="15.75" x14ac:dyDescent="0.25">
      <c r="A477" s="2"/>
      <c r="B477" s="115"/>
      <c r="C477" s="108"/>
      <c r="D477" s="53"/>
      <c r="E477" s="61"/>
      <c r="F477" s="47"/>
      <c r="G477" s="48"/>
      <c r="H477" s="48"/>
      <c r="I477" s="13">
        <f t="shared" si="21"/>
        <v>0</v>
      </c>
      <c r="J477" s="184">
        <f t="shared" si="20"/>
        <v>-367.6689999999835</v>
      </c>
      <c r="K477" s="11"/>
    </row>
    <row r="478" spans="1:11" ht="15.75" x14ac:dyDescent="0.25">
      <c r="A478" s="2"/>
      <c r="B478" s="115"/>
      <c r="C478" s="108"/>
      <c r="D478" s="53"/>
      <c r="E478" s="61"/>
      <c r="F478" s="47"/>
      <c r="G478" s="48"/>
      <c r="H478" s="48"/>
      <c r="I478" s="13">
        <f t="shared" si="21"/>
        <v>0</v>
      </c>
      <c r="J478" s="184">
        <f t="shared" si="20"/>
        <v>-367.6689999999835</v>
      </c>
      <c r="K478" s="11"/>
    </row>
    <row r="479" spans="1:11" ht="15.75" x14ac:dyDescent="0.25">
      <c r="A479" s="2"/>
      <c r="B479" s="115"/>
      <c r="C479" s="108"/>
      <c r="D479" s="53"/>
      <c r="E479" s="61"/>
      <c r="F479" s="47"/>
      <c r="G479" s="48"/>
      <c r="H479" s="48"/>
      <c r="I479" s="13">
        <f t="shared" si="21"/>
        <v>0</v>
      </c>
      <c r="J479" s="184">
        <f t="shared" si="20"/>
        <v>-367.6689999999835</v>
      </c>
      <c r="K479" s="11"/>
    </row>
    <row r="480" spans="1:11" ht="15.75" x14ac:dyDescent="0.25">
      <c r="A480" s="2"/>
      <c r="B480" s="115"/>
      <c r="C480" s="108"/>
      <c r="D480" s="53"/>
      <c r="E480" s="61"/>
      <c r="F480" s="47"/>
      <c r="G480" s="48"/>
      <c r="H480" s="48"/>
      <c r="I480" s="13">
        <f t="shared" si="21"/>
        <v>0</v>
      </c>
      <c r="J480" s="184">
        <f t="shared" si="20"/>
        <v>-367.6689999999835</v>
      </c>
      <c r="K480" s="11"/>
    </row>
    <row r="481" spans="1:11" ht="15.75" x14ac:dyDescent="0.25">
      <c r="A481" s="2"/>
      <c r="B481" s="115"/>
      <c r="C481" s="108"/>
      <c r="D481" s="53"/>
      <c r="E481" s="61"/>
      <c r="F481" s="47"/>
      <c r="G481" s="48"/>
      <c r="H481" s="48"/>
      <c r="I481" s="13">
        <f t="shared" si="21"/>
        <v>0</v>
      </c>
      <c r="J481" s="184">
        <f t="shared" si="20"/>
        <v>-367.6689999999835</v>
      </c>
      <c r="K481" s="11"/>
    </row>
    <row r="482" spans="1:11" ht="15.75" x14ac:dyDescent="0.25">
      <c r="A482" s="2"/>
      <c r="B482" s="115"/>
      <c r="C482" s="108"/>
      <c r="D482" s="53"/>
      <c r="E482" s="61"/>
      <c r="F482" s="47"/>
      <c r="G482" s="48"/>
      <c r="H482" s="48"/>
      <c r="I482" s="13">
        <f t="shared" si="21"/>
        <v>0</v>
      </c>
      <c r="J482" s="184">
        <f t="shared" si="20"/>
        <v>-367.6689999999835</v>
      </c>
      <c r="K482" s="11"/>
    </row>
    <row r="483" spans="1:11" ht="15.75" x14ac:dyDescent="0.25">
      <c r="A483" s="2"/>
      <c r="B483" s="115"/>
      <c r="C483" s="108"/>
      <c r="D483" s="53"/>
      <c r="E483" s="61"/>
      <c r="F483" s="47"/>
      <c r="G483" s="48"/>
      <c r="H483" s="48"/>
      <c r="I483" s="13">
        <f t="shared" si="21"/>
        <v>0</v>
      </c>
      <c r="J483" s="184">
        <f t="shared" si="20"/>
        <v>-367.6689999999835</v>
      </c>
      <c r="K483" s="11"/>
    </row>
    <row r="484" spans="1:11" ht="15.75" x14ac:dyDescent="0.25">
      <c r="A484" s="2"/>
      <c r="B484" s="115"/>
      <c r="C484" s="108"/>
      <c r="D484" s="53"/>
      <c r="E484" s="61"/>
      <c r="F484" s="47"/>
      <c r="G484" s="48"/>
      <c r="H484" s="48"/>
      <c r="I484" s="13">
        <f t="shared" si="21"/>
        <v>0</v>
      </c>
      <c r="J484" s="184">
        <f t="shared" si="20"/>
        <v>-367.6689999999835</v>
      </c>
      <c r="K484" s="11"/>
    </row>
    <row r="485" spans="1:11" ht="15.75" x14ac:dyDescent="0.25">
      <c r="A485" s="2"/>
      <c r="B485" s="115"/>
      <c r="C485" s="108"/>
      <c r="D485" s="53"/>
      <c r="E485" s="61"/>
      <c r="F485" s="47"/>
      <c r="G485" s="48"/>
      <c r="H485" s="48"/>
      <c r="I485" s="13">
        <f t="shared" si="21"/>
        <v>0</v>
      </c>
      <c r="J485" s="184">
        <f t="shared" si="20"/>
        <v>-367.6689999999835</v>
      </c>
      <c r="K485" s="11"/>
    </row>
    <row r="486" spans="1:11" ht="15.75" x14ac:dyDescent="0.25">
      <c r="A486" s="2"/>
      <c r="B486" s="115"/>
      <c r="C486" s="108"/>
      <c r="D486" s="53"/>
      <c r="E486" s="61"/>
      <c r="F486" s="47"/>
      <c r="G486" s="48"/>
      <c r="H486" s="48"/>
      <c r="I486" s="13">
        <f t="shared" si="21"/>
        <v>0</v>
      </c>
      <c r="J486" s="184">
        <f t="shared" si="20"/>
        <v>-367.6689999999835</v>
      </c>
      <c r="K486" s="11"/>
    </row>
    <row r="487" spans="1:11" ht="15.75" x14ac:dyDescent="0.25">
      <c r="A487" s="2"/>
      <c r="B487" s="115"/>
      <c r="C487" s="108"/>
      <c r="D487" s="53"/>
      <c r="E487" s="61"/>
      <c r="F487" s="47"/>
      <c r="G487" s="48"/>
      <c r="H487" s="48"/>
      <c r="I487" s="13">
        <f t="shared" si="21"/>
        <v>0</v>
      </c>
      <c r="J487" s="184">
        <f t="shared" si="20"/>
        <v>-367.6689999999835</v>
      </c>
      <c r="K487" s="11"/>
    </row>
    <row r="488" spans="1:11" ht="15.75" x14ac:dyDescent="0.25">
      <c r="A488" s="2"/>
      <c r="B488" s="115"/>
      <c r="C488" s="108"/>
      <c r="D488" s="53"/>
      <c r="E488" s="61"/>
      <c r="F488" s="47"/>
      <c r="G488" s="48"/>
      <c r="H488" s="48"/>
      <c r="I488" s="13">
        <f t="shared" si="21"/>
        <v>0</v>
      </c>
      <c r="J488" s="184">
        <f t="shared" si="20"/>
        <v>-367.6689999999835</v>
      </c>
      <c r="K488" s="11"/>
    </row>
    <row r="489" spans="1:11" ht="15.75" x14ac:dyDescent="0.25">
      <c r="A489" s="2"/>
      <c r="B489" s="115"/>
      <c r="C489" s="108"/>
      <c r="D489" s="53"/>
      <c r="E489" s="61"/>
      <c r="F489" s="47"/>
      <c r="G489" s="48"/>
      <c r="H489" s="48"/>
      <c r="I489" s="13">
        <f t="shared" si="21"/>
        <v>0</v>
      </c>
      <c r="J489" s="184">
        <f t="shared" si="20"/>
        <v>-367.6689999999835</v>
      </c>
      <c r="K489" s="11"/>
    </row>
    <row r="490" spans="1:11" ht="15.75" x14ac:dyDescent="0.25">
      <c r="A490" s="2"/>
      <c r="B490" s="115"/>
      <c r="C490" s="108"/>
      <c r="D490" s="53"/>
      <c r="E490" s="61"/>
      <c r="F490" s="47"/>
      <c r="G490" s="48"/>
      <c r="H490" s="48"/>
      <c r="I490" s="13">
        <f t="shared" si="21"/>
        <v>0</v>
      </c>
      <c r="J490" s="184">
        <f t="shared" si="20"/>
        <v>-367.6689999999835</v>
      </c>
      <c r="K490" s="11"/>
    </row>
    <row r="491" spans="1:11" ht="15.75" x14ac:dyDescent="0.25">
      <c r="A491" s="2"/>
      <c r="B491" s="115"/>
      <c r="C491" s="108"/>
      <c r="D491" s="53"/>
      <c r="E491" s="61"/>
      <c r="F491" s="47"/>
      <c r="G491" s="48"/>
      <c r="H491" s="48"/>
      <c r="I491" s="13">
        <f t="shared" si="21"/>
        <v>0</v>
      </c>
      <c r="J491" s="184">
        <f t="shared" si="20"/>
        <v>-367.6689999999835</v>
      </c>
      <c r="K491" s="11"/>
    </row>
    <row r="492" spans="1:11" ht="15.75" x14ac:dyDescent="0.25">
      <c r="A492" s="2"/>
      <c r="B492" s="115"/>
      <c r="C492" s="108"/>
      <c r="D492" s="53"/>
      <c r="E492" s="61"/>
      <c r="F492" s="47"/>
      <c r="G492" s="48"/>
      <c r="H492" s="48"/>
      <c r="I492" s="13">
        <f t="shared" si="21"/>
        <v>0</v>
      </c>
      <c r="J492" s="184">
        <f t="shared" si="20"/>
        <v>-367.6689999999835</v>
      </c>
      <c r="K492" s="11"/>
    </row>
    <row r="493" spans="1:11" ht="15.75" x14ac:dyDescent="0.25">
      <c r="A493" s="2"/>
      <c r="B493" s="115"/>
      <c r="C493" s="108"/>
      <c r="D493" s="53"/>
      <c r="E493" s="61"/>
      <c r="F493" s="47"/>
      <c r="G493" s="48"/>
      <c r="H493" s="48"/>
      <c r="I493" s="13">
        <f t="shared" si="21"/>
        <v>0</v>
      </c>
      <c r="J493" s="184">
        <f t="shared" si="20"/>
        <v>-367.6689999999835</v>
      </c>
      <c r="K493" s="11"/>
    </row>
    <row r="494" spans="1:11" ht="15.75" x14ac:dyDescent="0.25">
      <c r="A494" s="2"/>
      <c r="B494" s="115"/>
      <c r="C494" s="108"/>
      <c r="D494" s="53"/>
      <c r="E494" s="61"/>
      <c r="F494" s="47"/>
      <c r="G494" s="48"/>
      <c r="H494" s="48"/>
      <c r="I494" s="13">
        <f t="shared" si="21"/>
        <v>0</v>
      </c>
      <c r="J494" s="184">
        <f t="shared" si="20"/>
        <v>-367.6689999999835</v>
      </c>
      <c r="K494" s="11"/>
    </row>
    <row r="495" spans="1:11" ht="15.75" x14ac:dyDescent="0.25">
      <c r="A495" s="2"/>
      <c r="B495" s="115"/>
      <c r="C495" s="108"/>
      <c r="D495" s="53"/>
      <c r="E495" s="61"/>
      <c r="F495" s="47"/>
      <c r="G495" s="48"/>
      <c r="H495" s="48"/>
      <c r="I495" s="13">
        <f t="shared" si="21"/>
        <v>0</v>
      </c>
      <c r="J495" s="184">
        <f t="shared" si="20"/>
        <v>-367.6689999999835</v>
      </c>
      <c r="K495" s="11"/>
    </row>
    <row r="496" spans="1:11" ht="15.75" x14ac:dyDescent="0.25">
      <c r="A496" s="2"/>
      <c r="B496" s="115"/>
      <c r="C496" s="108"/>
      <c r="D496" s="179"/>
      <c r="E496" s="61"/>
      <c r="F496" s="47"/>
      <c r="G496" s="48"/>
      <c r="H496" s="48"/>
      <c r="I496" s="13">
        <f t="shared" si="21"/>
        <v>0</v>
      </c>
      <c r="J496" s="184">
        <f t="shared" si="20"/>
        <v>-367.6689999999835</v>
      </c>
      <c r="K496" s="11"/>
    </row>
    <row r="497" spans="1:11" ht="15.75" x14ac:dyDescent="0.25">
      <c r="A497" s="2"/>
      <c r="B497" s="115"/>
      <c r="C497" s="108"/>
      <c r="D497" s="53"/>
      <c r="E497" s="61"/>
      <c r="F497" s="47"/>
      <c r="G497" s="48"/>
      <c r="H497" s="48"/>
      <c r="I497" s="13">
        <f t="shared" si="21"/>
        <v>0</v>
      </c>
      <c r="J497" s="184">
        <f t="shared" si="20"/>
        <v>-367.6689999999835</v>
      </c>
      <c r="K497" s="11"/>
    </row>
    <row r="498" spans="1:11" ht="18.75" x14ac:dyDescent="0.3">
      <c r="A498" s="2"/>
      <c r="B498" s="180"/>
      <c r="C498" s="52"/>
      <c r="D498" s="53"/>
      <c r="E498" s="52"/>
      <c r="F498" s="47"/>
      <c r="G498" s="48"/>
      <c r="H498" s="48"/>
      <c r="I498" s="13">
        <f t="shared" si="21"/>
        <v>0</v>
      </c>
      <c r="J498" s="184">
        <f t="shared" si="20"/>
        <v>-367.6689999999835</v>
      </c>
      <c r="K498" s="11"/>
    </row>
    <row r="499" spans="1:11" ht="15.75" x14ac:dyDescent="0.25">
      <c r="A499" s="2"/>
      <c r="B499" s="115"/>
      <c r="C499" s="108"/>
      <c r="D499" s="53"/>
      <c r="E499" s="61"/>
      <c r="F499" s="47"/>
      <c r="G499" s="48"/>
      <c r="H499" s="48"/>
      <c r="I499" s="13">
        <f t="shared" si="21"/>
        <v>0</v>
      </c>
      <c r="J499" s="184">
        <f t="shared" si="20"/>
        <v>-367.6689999999835</v>
      </c>
      <c r="K499" s="11"/>
    </row>
    <row r="500" spans="1:11" ht="15.75" x14ac:dyDescent="0.25">
      <c r="A500" s="2"/>
      <c r="B500" s="115"/>
      <c r="C500" s="108"/>
      <c r="D500" s="53"/>
      <c r="E500" s="61"/>
      <c r="F500" s="47"/>
      <c r="G500" s="48"/>
      <c r="H500" s="48"/>
      <c r="I500" s="13">
        <f t="shared" si="21"/>
        <v>0</v>
      </c>
      <c r="J500" s="184">
        <f t="shared" si="20"/>
        <v>-367.6689999999835</v>
      </c>
      <c r="K500" s="11"/>
    </row>
    <row r="501" spans="1:11" ht="15.75" x14ac:dyDescent="0.25">
      <c r="A501" s="2"/>
      <c r="B501" s="115"/>
      <c r="C501" s="108"/>
      <c r="D501" s="53"/>
      <c r="E501" s="61"/>
      <c r="F501" s="47"/>
      <c r="G501" s="48"/>
      <c r="H501" s="48"/>
      <c r="I501" s="13">
        <f t="shared" si="21"/>
        <v>0</v>
      </c>
      <c r="J501" s="184">
        <f t="shared" si="20"/>
        <v>-367.6689999999835</v>
      </c>
      <c r="K501" s="11"/>
    </row>
    <row r="502" spans="1:11" ht="15.75" x14ac:dyDescent="0.25">
      <c r="A502" s="2"/>
      <c r="B502" s="115"/>
      <c r="C502" s="108"/>
      <c r="D502" s="53"/>
      <c r="E502" s="61"/>
      <c r="F502" s="47"/>
      <c r="G502" s="48"/>
      <c r="H502" s="48"/>
      <c r="I502" s="13">
        <f t="shared" si="21"/>
        <v>0</v>
      </c>
      <c r="J502" s="184">
        <f t="shared" si="20"/>
        <v>-367.6689999999835</v>
      </c>
      <c r="K502" s="11"/>
    </row>
    <row r="503" spans="1:11" ht="15.75" x14ac:dyDescent="0.25">
      <c r="A503" s="2"/>
      <c r="B503" s="115"/>
      <c r="C503" s="108"/>
      <c r="D503" s="53"/>
      <c r="E503" s="61"/>
      <c r="F503" s="47"/>
      <c r="G503" s="48"/>
      <c r="H503" s="48"/>
      <c r="I503" s="13">
        <f t="shared" si="21"/>
        <v>0</v>
      </c>
      <c r="J503" s="184">
        <f t="shared" si="20"/>
        <v>-367.6689999999835</v>
      </c>
      <c r="K503" s="11"/>
    </row>
    <row r="504" spans="1:11" ht="15.75" x14ac:dyDescent="0.25">
      <c r="A504" s="2"/>
      <c r="B504" s="115"/>
      <c r="C504" s="108"/>
      <c r="D504" s="53"/>
      <c r="E504" s="61"/>
      <c r="F504" s="47"/>
      <c r="G504" s="48"/>
      <c r="H504" s="48"/>
      <c r="I504" s="13">
        <f t="shared" si="21"/>
        <v>0</v>
      </c>
      <c r="J504" s="184">
        <f t="shared" si="20"/>
        <v>-367.6689999999835</v>
      </c>
      <c r="K504" s="11"/>
    </row>
    <row r="505" spans="1:11" ht="15.75" x14ac:dyDescent="0.25">
      <c r="A505" s="2"/>
      <c r="B505" s="115"/>
      <c r="C505" s="108"/>
      <c r="D505" s="53"/>
      <c r="E505" s="61"/>
      <c r="F505" s="47"/>
      <c r="G505" s="48"/>
      <c r="H505" s="48"/>
      <c r="I505" s="13">
        <f t="shared" si="21"/>
        <v>0</v>
      </c>
      <c r="J505" s="184">
        <f t="shared" si="20"/>
        <v>-367.6689999999835</v>
      </c>
      <c r="K505" s="11"/>
    </row>
    <row r="506" spans="1:11" ht="15.75" x14ac:dyDescent="0.25">
      <c r="A506" s="2"/>
      <c r="B506" s="115"/>
      <c r="C506" s="108"/>
      <c r="D506" s="53"/>
      <c r="E506" s="61"/>
      <c r="F506" s="47"/>
      <c r="G506" s="48"/>
      <c r="H506" s="48"/>
      <c r="I506" s="13">
        <f t="shared" si="21"/>
        <v>0</v>
      </c>
      <c r="J506" s="184">
        <f t="shared" si="20"/>
        <v>-367.6689999999835</v>
      </c>
      <c r="K506" s="11"/>
    </row>
    <row r="507" spans="1:11" ht="15.75" x14ac:dyDescent="0.25">
      <c r="A507" s="2"/>
      <c r="B507" s="115"/>
      <c r="C507" s="108"/>
      <c r="D507" s="53"/>
      <c r="E507" s="61"/>
      <c r="F507" s="47"/>
      <c r="G507" s="48"/>
      <c r="H507" s="48"/>
      <c r="I507" s="13">
        <f t="shared" si="21"/>
        <v>0</v>
      </c>
      <c r="J507" s="184">
        <f t="shared" si="20"/>
        <v>-367.6689999999835</v>
      </c>
      <c r="K507" s="11"/>
    </row>
    <row r="508" spans="1:11" ht="15.75" x14ac:dyDescent="0.25">
      <c r="A508" s="2"/>
      <c r="B508" s="115"/>
      <c r="C508" s="108"/>
      <c r="D508" s="53"/>
      <c r="E508" s="61"/>
      <c r="F508" s="47"/>
      <c r="G508" s="48"/>
      <c r="H508" s="48"/>
      <c r="I508" s="13">
        <f t="shared" si="21"/>
        <v>0</v>
      </c>
      <c r="J508" s="184">
        <f t="shared" si="20"/>
        <v>-367.6689999999835</v>
      </c>
      <c r="K508" s="11"/>
    </row>
    <row r="509" spans="1:11" ht="15.75" x14ac:dyDescent="0.25">
      <c r="A509" s="2"/>
      <c r="B509" s="115"/>
      <c r="C509" s="108"/>
      <c r="D509" s="53"/>
      <c r="E509" s="61"/>
      <c r="F509" s="47"/>
      <c r="G509" s="48"/>
      <c r="H509" s="48"/>
      <c r="I509" s="13">
        <f t="shared" si="21"/>
        <v>0</v>
      </c>
      <c r="J509" s="184">
        <f t="shared" si="20"/>
        <v>-367.6689999999835</v>
      </c>
      <c r="K509" s="11"/>
    </row>
    <row r="510" spans="1:11" ht="15.75" x14ac:dyDescent="0.25">
      <c r="A510" s="2"/>
      <c r="B510" s="115"/>
      <c r="C510" s="108"/>
      <c r="D510" s="53"/>
      <c r="E510" s="61"/>
      <c r="F510" s="47"/>
      <c r="G510" s="48"/>
      <c r="H510" s="48"/>
      <c r="I510" s="13">
        <f t="shared" si="21"/>
        <v>0</v>
      </c>
      <c r="J510" s="184">
        <f t="shared" si="20"/>
        <v>-367.6689999999835</v>
      </c>
      <c r="K510" s="11"/>
    </row>
    <row r="511" spans="1:11" ht="15.75" x14ac:dyDescent="0.25">
      <c r="A511" s="2"/>
      <c r="B511" s="115"/>
      <c r="C511" s="108"/>
      <c r="D511" s="53"/>
      <c r="E511" s="61"/>
      <c r="F511" s="47"/>
      <c r="G511" s="48"/>
      <c r="H511" s="48"/>
      <c r="I511" s="13">
        <f t="shared" si="21"/>
        <v>0</v>
      </c>
      <c r="J511" s="184">
        <f t="shared" si="20"/>
        <v>-367.6689999999835</v>
      </c>
      <c r="K511" s="11"/>
    </row>
    <row r="512" spans="1:11" ht="15.75" x14ac:dyDescent="0.25">
      <c r="A512" s="2"/>
      <c r="B512" s="115"/>
      <c r="C512" s="108"/>
      <c r="D512" s="53"/>
      <c r="E512" s="61"/>
      <c r="F512" s="47"/>
      <c r="G512" s="48"/>
      <c r="H512" s="48"/>
      <c r="I512" s="13">
        <f t="shared" si="21"/>
        <v>0</v>
      </c>
      <c r="J512" s="184">
        <f t="shared" si="20"/>
        <v>-367.6689999999835</v>
      </c>
      <c r="K512" s="11"/>
    </row>
    <row r="513" spans="1:11" ht="15.75" x14ac:dyDescent="0.25">
      <c r="A513" s="2"/>
      <c r="B513" s="115"/>
      <c r="C513" s="108"/>
      <c r="D513" s="53"/>
      <c r="E513" s="61"/>
      <c r="F513" s="47"/>
      <c r="G513" s="48"/>
      <c r="H513" s="48"/>
      <c r="I513" s="13">
        <f t="shared" si="21"/>
        <v>0</v>
      </c>
      <c r="J513" s="184">
        <f t="shared" si="20"/>
        <v>-367.6689999999835</v>
      </c>
      <c r="K513" s="11"/>
    </row>
    <row r="514" spans="1:11" ht="15.75" x14ac:dyDescent="0.25">
      <c r="A514" s="2"/>
      <c r="B514" s="115"/>
      <c r="C514" s="108"/>
      <c r="D514" s="53"/>
      <c r="E514" s="61"/>
      <c r="F514" s="47"/>
      <c r="G514" s="48"/>
      <c r="H514" s="48"/>
      <c r="I514" s="13">
        <f t="shared" si="21"/>
        <v>0</v>
      </c>
      <c r="J514" s="184">
        <f t="shared" si="20"/>
        <v>-367.6689999999835</v>
      </c>
      <c r="K514" s="11"/>
    </row>
    <row r="515" spans="1:11" ht="15.75" x14ac:dyDescent="0.25">
      <c r="A515" s="2"/>
      <c r="B515" s="115"/>
      <c r="C515" s="108"/>
      <c r="D515" s="53"/>
      <c r="E515" s="61"/>
      <c r="F515" s="47"/>
      <c r="G515" s="48"/>
      <c r="H515" s="48"/>
      <c r="I515" s="13">
        <f t="shared" si="21"/>
        <v>0</v>
      </c>
      <c r="J515" s="184">
        <f t="shared" si="20"/>
        <v>-367.6689999999835</v>
      </c>
      <c r="K515" s="11"/>
    </row>
    <row r="516" spans="1:11" ht="15.75" x14ac:dyDescent="0.25">
      <c r="A516" s="2"/>
      <c r="B516" s="115"/>
      <c r="C516" s="108"/>
      <c r="D516" s="53"/>
      <c r="E516" s="61"/>
      <c r="F516" s="47"/>
      <c r="G516" s="48"/>
      <c r="H516" s="48"/>
      <c r="I516" s="13">
        <f t="shared" si="21"/>
        <v>0</v>
      </c>
      <c r="J516" s="184">
        <f t="shared" si="20"/>
        <v>-367.6689999999835</v>
      </c>
      <c r="K516" s="11"/>
    </row>
    <row r="517" spans="1:11" ht="15.75" x14ac:dyDescent="0.25">
      <c r="A517" s="2"/>
      <c r="B517" s="115"/>
      <c r="C517" s="108"/>
      <c r="D517" s="53"/>
      <c r="E517" s="61"/>
      <c r="F517" s="47"/>
      <c r="G517" s="48"/>
      <c r="H517" s="48"/>
      <c r="I517" s="13">
        <f t="shared" si="21"/>
        <v>0</v>
      </c>
      <c r="J517" s="184">
        <f t="shared" si="20"/>
        <v>-367.6689999999835</v>
      </c>
      <c r="K517" s="11"/>
    </row>
    <row r="518" spans="1:11" ht="15.75" x14ac:dyDescent="0.25">
      <c r="A518" s="2"/>
      <c r="B518" s="115"/>
      <c r="C518" s="108"/>
      <c r="D518" s="53"/>
      <c r="E518" s="61"/>
      <c r="F518" s="47"/>
      <c r="G518" s="48"/>
      <c r="H518" s="48"/>
      <c r="I518" s="13">
        <f t="shared" si="21"/>
        <v>0</v>
      </c>
      <c r="J518" s="184">
        <f t="shared" si="20"/>
        <v>-367.6689999999835</v>
      </c>
      <c r="K518" s="11"/>
    </row>
    <row r="519" spans="1:11" ht="15.75" x14ac:dyDescent="0.25">
      <c r="A519" s="2"/>
      <c r="B519" s="115"/>
      <c r="C519" s="108"/>
      <c r="D519" s="53"/>
      <c r="E519" s="61"/>
      <c r="F519" s="47"/>
      <c r="G519" s="48"/>
      <c r="H519" s="48"/>
      <c r="I519" s="13">
        <f t="shared" si="21"/>
        <v>0</v>
      </c>
      <c r="J519" s="184">
        <f t="shared" si="20"/>
        <v>-367.6689999999835</v>
      </c>
      <c r="K519" s="11"/>
    </row>
    <row r="520" spans="1:11" ht="15.75" x14ac:dyDescent="0.25">
      <c r="A520" s="2"/>
      <c r="B520" s="115"/>
      <c r="C520" s="108"/>
      <c r="D520" s="53"/>
      <c r="E520" s="61"/>
      <c r="F520" s="47"/>
      <c r="G520" s="48"/>
      <c r="H520" s="48"/>
      <c r="I520" s="13">
        <f t="shared" si="21"/>
        <v>0</v>
      </c>
      <c r="J520" s="184">
        <f t="shared" si="20"/>
        <v>-367.6689999999835</v>
      </c>
      <c r="K520" s="11"/>
    </row>
    <row r="521" spans="1:11" ht="15.75" x14ac:dyDescent="0.25">
      <c r="A521" s="2"/>
      <c r="B521" s="115"/>
      <c r="C521" s="108"/>
      <c r="D521" s="53"/>
      <c r="E521" s="61"/>
      <c r="F521" s="47"/>
      <c r="G521" s="48"/>
      <c r="H521" s="48"/>
      <c r="I521" s="13">
        <f t="shared" si="21"/>
        <v>0</v>
      </c>
      <c r="J521" s="184">
        <f t="shared" si="20"/>
        <v>-367.6689999999835</v>
      </c>
      <c r="K521" s="11"/>
    </row>
    <row r="522" spans="1:11" ht="15.75" x14ac:dyDescent="0.25">
      <c r="A522" s="2"/>
      <c r="B522" s="115"/>
      <c r="C522" s="108"/>
      <c r="D522" s="53"/>
      <c r="E522" s="61"/>
      <c r="F522" s="47"/>
      <c r="G522" s="48"/>
      <c r="H522" s="48"/>
      <c r="I522" s="13">
        <f t="shared" si="21"/>
        <v>0</v>
      </c>
      <c r="J522" s="184">
        <f t="shared" si="20"/>
        <v>-367.6689999999835</v>
      </c>
      <c r="K522" s="11"/>
    </row>
    <row r="523" spans="1:11" ht="15.75" x14ac:dyDescent="0.25">
      <c r="A523" s="2"/>
      <c r="B523" s="115"/>
      <c r="C523" s="108"/>
      <c r="D523" s="53"/>
      <c r="E523" s="61"/>
      <c r="F523" s="47"/>
      <c r="G523" s="48"/>
      <c r="H523" s="48"/>
      <c r="I523" s="13">
        <f t="shared" si="21"/>
        <v>0</v>
      </c>
      <c r="J523" s="184">
        <f t="shared" si="20"/>
        <v>-367.6689999999835</v>
      </c>
      <c r="K523" s="11"/>
    </row>
    <row r="524" spans="1:11" ht="15.75" x14ac:dyDescent="0.25">
      <c r="A524" s="2"/>
      <c r="B524" s="115"/>
      <c r="C524" s="108"/>
      <c r="D524" s="53"/>
      <c r="E524" s="61"/>
      <c r="F524" s="47"/>
      <c r="G524" s="48"/>
      <c r="H524" s="48"/>
      <c r="I524" s="13">
        <f t="shared" si="21"/>
        <v>0</v>
      </c>
      <c r="J524" s="184">
        <f t="shared" si="20"/>
        <v>-367.6689999999835</v>
      </c>
      <c r="K524" s="11"/>
    </row>
    <row r="525" spans="1:11" ht="15.75" x14ac:dyDescent="0.25">
      <c r="A525" s="2"/>
      <c r="B525" s="115"/>
      <c r="C525" s="108"/>
      <c r="D525" s="53"/>
      <c r="E525" s="61"/>
      <c r="F525" s="47"/>
      <c r="G525" s="48"/>
      <c r="H525" s="48"/>
      <c r="I525" s="13">
        <f t="shared" si="21"/>
        <v>0</v>
      </c>
      <c r="J525" s="184">
        <f t="shared" ref="J525:J554" si="22">J524+I525</f>
        <v>-367.6689999999835</v>
      </c>
      <c r="K525" s="11"/>
    </row>
    <row r="526" spans="1:11" ht="15.75" x14ac:dyDescent="0.25">
      <c r="A526" s="2"/>
      <c r="B526" s="115"/>
      <c r="C526" s="108"/>
      <c r="D526" s="53"/>
      <c r="E526" s="61"/>
      <c r="F526" s="47"/>
      <c r="G526" s="48"/>
      <c r="H526" s="48"/>
      <c r="I526" s="13">
        <f t="shared" si="21"/>
        <v>0</v>
      </c>
      <c r="J526" s="184">
        <f t="shared" si="22"/>
        <v>-367.6689999999835</v>
      </c>
      <c r="K526" s="11"/>
    </row>
    <row r="527" spans="1:11" ht="15.75" x14ac:dyDescent="0.25">
      <c r="A527" s="2"/>
      <c r="B527" s="115"/>
      <c r="C527" s="108"/>
      <c r="D527" s="53"/>
      <c r="E527" s="61"/>
      <c r="F527" s="47"/>
      <c r="G527" s="48"/>
      <c r="H527" s="48"/>
      <c r="I527" s="13">
        <f t="shared" si="21"/>
        <v>0</v>
      </c>
      <c r="J527" s="184">
        <f t="shared" si="22"/>
        <v>-367.6689999999835</v>
      </c>
      <c r="K527" s="11"/>
    </row>
    <row r="528" spans="1:11" ht="15.75" x14ac:dyDescent="0.25">
      <c r="A528" s="2"/>
      <c r="B528" s="115"/>
      <c r="C528" s="108"/>
      <c r="D528" s="53"/>
      <c r="E528" s="61"/>
      <c r="F528" s="47"/>
      <c r="G528" s="48"/>
      <c r="H528" s="48"/>
      <c r="I528" s="13">
        <f t="shared" si="21"/>
        <v>0</v>
      </c>
      <c r="J528" s="184">
        <f t="shared" si="22"/>
        <v>-367.6689999999835</v>
      </c>
      <c r="K528" s="11"/>
    </row>
    <row r="529" spans="1:11" ht="15.75" x14ac:dyDescent="0.25">
      <c r="A529" s="2"/>
      <c r="B529" s="115"/>
      <c r="C529" s="108"/>
      <c r="D529" s="53"/>
      <c r="E529" s="61"/>
      <c r="F529" s="47"/>
      <c r="G529" s="48"/>
      <c r="H529" s="48"/>
      <c r="I529" s="13">
        <f t="shared" si="21"/>
        <v>0</v>
      </c>
      <c r="J529" s="184">
        <f t="shared" si="22"/>
        <v>-367.6689999999835</v>
      </c>
      <c r="K529" s="11"/>
    </row>
    <row r="530" spans="1:11" ht="15.75" x14ac:dyDescent="0.25">
      <c r="A530" s="2"/>
      <c r="B530" s="115"/>
      <c r="C530" s="108"/>
      <c r="D530" s="53"/>
      <c r="E530" s="61"/>
      <c r="F530" s="47"/>
      <c r="G530" s="48"/>
      <c r="H530" s="48"/>
      <c r="I530" s="13">
        <f t="shared" ref="I530:I556" si="23">H530-G530</f>
        <v>0</v>
      </c>
      <c r="J530" s="184">
        <f t="shared" si="22"/>
        <v>-367.6689999999835</v>
      </c>
      <c r="K530" s="11"/>
    </row>
    <row r="531" spans="1:11" ht="15.75" x14ac:dyDescent="0.25">
      <c r="A531" s="2"/>
      <c r="B531" s="115"/>
      <c r="C531" s="108"/>
      <c r="D531" s="53"/>
      <c r="E531" s="61"/>
      <c r="F531" s="47"/>
      <c r="G531" s="48"/>
      <c r="H531" s="48"/>
      <c r="I531" s="13">
        <f t="shared" si="23"/>
        <v>0</v>
      </c>
      <c r="J531" s="184">
        <f t="shared" si="22"/>
        <v>-367.6689999999835</v>
      </c>
      <c r="K531" s="11"/>
    </row>
    <row r="532" spans="1:11" ht="15.75" x14ac:dyDescent="0.25">
      <c r="A532" s="2"/>
      <c r="B532" s="115"/>
      <c r="C532" s="108"/>
      <c r="D532" s="53"/>
      <c r="E532" s="61"/>
      <c r="F532" s="47"/>
      <c r="G532" s="48"/>
      <c r="H532" s="48"/>
      <c r="I532" s="13">
        <f t="shared" si="23"/>
        <v>0</v>
      </c>
      <c r="J532" s="184">
        <f t="shared" si="22"/>
        <v>-367.6689999999835</v>
      </c>
      <c r="K532" s="11"/>
    </row>
    <row r="533" spans="1:11" ht="15.75" x14ac:dyDescent="0.25">
      <c r="A533" s="2"/>
      <c r="B533" s="115"/>
      <c r="C533" s="108"/>
      <c r="D533" s="53"/>
      <c r="E533" s="61"/>
      <c r="F533" s="47"/>
      <c r="G533" s="48"/>
      <c r="H533" s="48"/>
      <c r="I533" s="13">
        <f t="shared" si="23"/>
        <v>0</v>
      </c>
      <c r="J533" s="184">
        <f t="shared" si="22"/>
        <v>-367.6689999999835</v>
      </c>
      <c r="K533" s="11"/>
    </row>
    <row r="534" spans="1:11" ht="15.75" x14ac:dyDescent="0.25">
      <c r="A534" s="2"/>
      <c r="B534" s="115"/>
      <c r="C534" s="108"/>
      <c r="D534" s="53"/>
      <c r="E534" s="61"/>
      <c r="F534" s="47"/>
      <c r="G534" s="48"/>
      <c r="H534" s="48"/>
      <c r="I534" s="13">
        <f t="shared" si="23"/>
        <v>0</v>
      </c>
      <c r="J534" s="184">
        <f t="shared" si="22"/>
        <v>-367.6689999999835</v>
      </c>
      <c r="K534" s="11"/>
    </row>
    <row r="535" spans="1:11" ht="15.75" x14ac:dyDescent="0.25">
      <c r="A535" s="2"/>
      <c r="B535" s="115"/>
      <c r="C535" s="108"/>
      <c r="D535" s="53"/>
      <c r="E535" s="61"/>
      <c r="F535" s="47"/>
      <c r="G535" s="48"/>
      <c r="H535" s="48"/>
      <c r="I535" s="13">
        <f t="shared" si="23"/>
        <v>0</v>
      </c>
      <c r="J535" s="184">
        <f t="shared" si="22"/>
        <v>-367.6689999999835</v>
      </c>
      <c r="K535" s="11"/>
    </row>
    <row r="536" spans="1:11" ht="15.75" x14ac:dyDescent="0.25">
      <c r="A536" s="2"/>
      <c r="B536" s="115"/>
      <c r="C536" s="108"/>
      <c r="D536" s="53"/>
      <c r="E536" s="61"/>
      <c r="F536" s="47"/>
      <c r="G536" s="48"/>
      <c r="H536" s="48"/>
      <c r="I536" s="13">
        <f t="shared" si="23"/>
        <v>0</v>
      </c>
      <c r="J536" s="184">
        <f t="shared" si="22"/>
        <v>-367.6689999999835</v>
      </c>
      <c r="K536" s="11"/>
    </row>
    <row r="537" spans="1:11" ht="15.75" x14ac:dyDescent="0.25">
      <c r="A537" s="2"/>
      <c r="B537" s="115"/>
      <c r="C537" s="108"/>
      <c r="D537" s="53"/>
      <c r="E537" s="61"/>
      <c r="F537" s="47"/>
      <c r="G537" s="48"/>
      <c r="H537" s="48"/>
      <c r="I537" s="13">
        <f t="shared" si="23"/>
        <v>0</v>
      </c>
      <c r="J537" s="184">
        <f t="shared" si="22"/>
        <v>-367.6689999999835</v>
      </c>
      <c r="K537" s="11"/>
    </row>
    <row r="538" spans="1:11" ht="15.75" x14ac:dyDescent="0.25">
      <c r="A538" s="2"/>
      <c r="B538" s="115"/>
      <c r="C538" s="108"/>
      <c r="D538" s="53"/>
      <c r="E538" s="61"/>
      <c r="F538" s="47"/>
      <c r="G538" s="48"/>
      <c r="H538" s="48"/>
      <c r="I538" s="13">
        <f t="shared" si="23"/>
        <v>0</v>
      </c>
      <c r="J538" s="184">
        <f t="shared" si="22"/>
        <v>-367.6689999999835</v>
      </c>
      <c r="K538" s="11"/>
    </row>
    <row r="539" spans="1:11" ht="15.75" x14ac:dyDescent="0.25">
      <c r="A539" s="2"/>
      <c r="B539" s="115"/>
      <c r="C539" s="108"/>
      <c r="D539" s="53"/>
      <c r="E539" s="61"/>
      <c r="F539" s="47"/>
      <c r="G539" s="48"/>
      <c r="H539" s="48"/>
      <c r="I539" s="13">
        <f t="shared" si="23"/>
        <v>0</v>
      </c>
      <c r="J539" s="184">
        <f t="shared" si="22"/>
        <v>-367.6689999999835</v>
      </c>
      <c r="K539" s="11"/>
    </row>
    <row r="540" spans="1:11" ht="15.75" x14ac:dyDescent="0.25">
      <c r="A540" s="2"/>
      <c r="B540" s="115"/>
      <c r="C540" s="108"/>
      <c r="D540" s="53"/>
      <c r="E540" s="61"/>
      <c r="F540" s="47"/>
      <c r="G540" s="48"/>
      <c r="H540" s="48"/>
      <c r="I540" s="13">
        <f t="shared" si="23"/>
        <v>0</v>
      </c>
      <c r="J540" s="184">
        <f t="shared" si="22"/>
        <v>-367.6689999999835</v>
      </c>
      <c r="K540" s="11"/>
    </row>
    <row r="541" spans="1:11" ht="15.75" x14ac:dyDescent="0.25">
      <c r="A541" s="2"/>
      <c r="B541" s="115"/>
      <c r="C541" s="108"/>
      <c r="D541" s="53"/>
      <c r="E541" s="61"/>
      <c r="F541" s="47"/>
      <c r="G541" s="48"/>
      <c r="H541" s="48"/>
      <c r="I541" s="13">
        <f t="shared" si="23"/>
        <v>0</v>
      </c>
      <c r="J541" s="184">
        <f t="shared" si="22"/>
        <v>-367.6689999999835</v>
      </c>
      <c r="K541" s="11"/>
    </row>
    <row r="542" spans="1:11" ht="15.75" x14ac:dyDescent="0.25">
      <c r="A542" s="2"/>
      <c r="B542" s="115"/>
      <c r="C542" s="108"/>
      <c r="D542" s="53"/>
      <c r="E542" s="61"/>
      <c r="F542" s="47"/>
      <c r="G542" s="48"/>
      <c r="H542" s="48"/>
      <c r="I542" s="13">
        <f t="shared" si="23"/>
        <v>0</v>
      </c>
      <c r="J542" s="184">
        <f t="shared" si="22"/>
        <v>-367.6689999999835</v>
      </c>
      <c r="K542" s="48"/>
    </row>
    <row r="543" spans="1:11" ht="15.75" x14ac:dyDescent="0.25">
      <c r="A543" s="2"/>
      <c r="B543" s="115"/>
      <c r="C543" s="108"/>
      <c r="D543" s="53"/>
      <c r="E543" s="61"/>
      <c r="F543" s="47"/>
      <c r="G543" s="48"/>
      <c r="H543" s="48"/>
      <c r="I543" s="13">
        <f t="shared" si="23"/>
        <v>0</v>
      </c>
      <c r="J543" s="184">
        <f t="shared" si="22"/>
        <v>-367.6689999999835</v>
      </c>
      <c r="K543" s="11"/>
    </row>
    <row r="544" spans="1:11" ht="15.75" x14ac:dyDescent="0.25">
      <c r="A544" s="2"/>
      <c r="B544" s="115"/>
      <c r="C544" s="108"/>
      <c r="D544" s="53"/>
      <c r="E544" s="61"/>
      <c r="F544" s="47"/>
      <c r="G544" s="48"/>
      <c r="H544" s="48"/>
      <c r="I544" s="13">
        <f t="shared" si="23"/>
        <v>0</v>
      </c>
      <c r="J544" s="184">
        <f t="shared" si="22"/>
        <v>-367.6689999999835</v>
      </c>
      <c r="K544" s="11"/>
    </row>
    <row r="545" spans="1:11" ht="15.75" x14ac:dyDescent="0.25">
      <c r="A545" s="2"/>
      <c r="B545" s="115"/>
      <c r="C545" s="108"/>
      <c r="D545" s="53"/>
      <c r="E545" s="61"/>
      <c r="F545" s="47"/>
      <c r="G545" s="48"/>
      <c r="H545" s="48"/>
      <c r="I545" s="13">
        <f t="shared" si="23"/>
        <v>0</v>
      </c>
      <c r="J545" s="184">
        <f t="shared" si="22"/>
        <v>-367.6689999999835</v>
      </c>
      <c r="K545" s="11"/>
    </row>
    <row r="546" spans="1:11" ht="15.75" x14ac:dyDescent="0.25">
      <c r="A546" s="2"/>
      <c r="B546" s="115"/>
      <c r="C546" s="108"/>
      <c r="D546" s="53"/>
      <c r="E546" s="61"/>
      <c r="F546" s="47"/>
      <c r="G546" s="48"/>
      <c r="H546" s="48"/>
      <c r="I546" s="13">
        <f t="shared" si="23"/>
        <v>0</v>
      </c>
      <c r="J546" s="184">
        <f t="shared" si="22"/>
        <v>-367.6689999999835</v>
      </c>
      <c r="K546" s="11"/>
    </row>
    <row r="547" spans="1:11" ht="15.75" x14ac:dyDescent="0.25">
      <c r="A547" s="2"/>
      <c r="B547" s="115"/>
      <c r="C547" s="108"/>
      <c r="D547" s="53"/>
      <c r="E547" s="61"/>
      <c r="F547" s="47"/>
      <c r="G547" s="48"/>
      <c r="H547" s="48"/>
      <c r="I547" s="13">
        <f t="shared" si="23"/>
        <v>0</v>
      </c>
      <c r="J547" s="184">
        <f t="shared" si="22"/>
        <v>-367.6689999999835</v>
      </c>
      <c r="K547" s="11"/>
    </row>
    <row r="548" spans="1:11" ht="15.75" x14ac:dyDescent="0.25">
      <c r="A548" s="2"/>
      <c r="B548" s="115"/>
      <c r="C548" s="108"/>
      <c r="D548" s="53"/>
      <c r="E548" s="61"/>
      <c r="F548" s="47"/>
      <c r="G548" s="48"/>
      <c r="H548" s="48"/>
      <c r="I548" s="13">
        <f t="shared" si="23"/>
        <v>0</v>
      </c>
      <c r="J548" s="184">
        <f t="shared" si="22"/>
        <v>-367.6689999999835</v>
      </c>
      <c r="K548" s="11"/>
    </row>
    <row r="549" spans="1:11" ht="15.75" x14ac:dyDescent="0.25">
      <c r="A549" s="2"/>
      <c r="B549" s="115"/>
      <c r="C549" s="108"/>
      <c r="D549" s="53"/>
      <c r="E549" s="61"/>
      <c r="F549" s="47"/>
      <c r="G549" s="48"/>
      <c r="H549" s="48"/>
      <c r="I549" s="13">
        <f t="shared" si="23"/>
        <v>0</v>
      </c>
      <c r="J549" s="184">
        <f t="shared" si="22"/>
        <v>-367.6689999999835</v>
      </c>
      <c r="K549" s="11"/>
    </row>
    <row r="550" spans="1:11" ht="15.75" x14ac:dyDescent="0.25">
      <c r="A550" s="2"/>
      <c r="B550" s="115"/>
      <c r="C550" s="108"/>
      <c r="D550" s="53"/>
      <c r="E550" s="61"/>
      <c r="F550" s="47"/>
      <c r="G550" s="48"/>
      <c r="H550" s="48"/>
      <c r="I550" s="13">
        <f t="shared" si="23"/>
        <v>0</v>
      </c>
      <c r="J550" s="184">
        <f t="shared" si="22"/>
        <v>-367.6689999999835</v>
      </c>
      <c r="K550" s="11"/>
    </row>
    <row r="551" spans="1:11" ht="15.75" x14ac:dyDescent="0.25">
      <c r="A551" s="2"/>
      <c r="B551" s="115"/>
      <c r="C551" s="108"/>
      <c r="D551" s="53"/>
      <c r="E551" s="61"/>
      <c r="F551" s="47"/>
      <c r="G551" s="48"/>
      <c r="H551" s="48"/>
      <c r="I551" s="13">
        <f t="shared" si="23"/>
        <v>0</v>
      </c>
      <c r="J551" s="184">
        <f t="shared" si="22"/>
        <v>-367.6689999999835</v>
      </c>
      <c r="K551" s="11"/>
    </row>
    <row r="552" spans="1:11" ht="15.75" x14ac:dyDescent="0.25">
      <c r="A552" s="2"/>
      <c r="B552" s="66"/>
      <c r="C552" s="108"/>
      <c r="D552" s="53"/>
      <c r="E552" s="61"/>
      <c r="F552" s="47"/>
      <c r="G552" s="48"/>
      <c r="H552" s="48"/>
      <c r="I552" s="13">
        <f t="shared" si="23"/>
        <v>0</v>
      </c>
      <c r="J552" s="184">
        <f t="shared" si="22"/>
        <v>-367.6689999999835</v>
      </c>
      <c r="K552" s="11"/>
    </row>
    <row r="553" spans="1:11" ht="15.75" x14ac:dyDescent="0.25">
      <c r="A553" s="5"/>
      <c r="B553" s="115"/>
      <c r="D553" s="44"/>
      <c r="E553" s="60"/>
      <c r="F553" s="18"/>
      <c r="G553" s="11"/>
      <c r="H553" s="11"/>
      <c r="I553" s="13">
        <f t="shared" si="23"/>
        <v>0</v>
      </c>
      <c r="J553" s="184">
        <f t="shared" si="22"/>
        <v>-367.6689999999835</v>
      </c>
      <c r="K553" s="11"/>
    </row>
    <row r="554" spans="1:11" ht="16.5" thickBot="1" x14ac:dyDescent="0.3">
      <c r="A554" s="5"/>
      <c r="B554" s="115"/>
      <c r="D554" s="44"/>
      <c r="E554" s="60"/>
      <c r="F554" s="18"/>
      <c r="G554" s="11"/>
      <c r="H554" s="11"/>
      <c r="I554" s="13">
        <f t="shared" si="23"/>
        <v>0</v>
      </c>
      <c r="J554" s="185">
        <f t="shared" si="22"/>
        <v>-367.6689999999835</v>
      </c>
    </row>
    <row r="555" spans="1:11" ht="18.75" x14ac:dyDescent="0.3">
      <c r="A555" s="5"/>
      <c r="B555" s="115"/>
      <c r="D555" s="44"/>
      <c r="E555" s="60"/>
      <c r="F555" s="18"/>
      <c r="G555" s="11"/>
      <c r="H555" s="11"/>
      <c r="I555" s="13">
        <f t="shared" si="23"/>
        <v>0</v>
      </c>
      <c r="K555" s="84" t="s">
        <v>1305</v>
      </c>
    </row>
    <row r="556" spans="1:11" x14ac:dyDescent="0.25">
      <c r="A556" s="5"/>
      <c r="B556" s="115"/>
      <c r="D556" s="44"/>
      <c r="E556" s="60"/>
      <c r="F556" s="18"/>
      <c r="G556" s="11"/>
      <c r="H556" s="11"/>
      <c r="I556" s="13">
        <f t="shared" si="23"/>
        <v>0</v>
      </c>
    </row>
    <row r="557" spans="1:11" ht="15.75" thickBot="1" x14ac:dyDescent="0.3">
      <c r="A557" s="5"/>
      <c r="B557" s="56"/>
      <c r="D557" s="44"/>
      <c r="E557" s="60"/>
      <c r="F557" s="19"/>
      <c r="G557" s="11"/>
      <c r="H557" s="11"/>
      <c r="I557" s="13">
        <f t="shared" ref="I557:I558" si="24">H557-G557</f>
        <v>0</v>
      </c>
    </row>
    <row r="558" spans="1:11" ht="15.75" thickBot="1" x14ac:dyDescent="0.3">
      <c r="A558" s="5"/>
      <c r="D558" s="44"/>
      <c r="E558" s="60"/>
      <c r="F558" s="12"/>
      <c r="G558" s="11"/>
      <c r="H558" s="11"/>
      <c r="I558" s="13">
        <f t="shared" si="24"/>
        <v>0</v>
      </c>
    </row>
    <row r="559" spans="1:11" x14ac:dyDescent="0.25">
      <c r="A559" s="5"/>
      <c r="D559" s="44"/>
      <c r="E559" s="60"/>
      <c r="F559" s="255" t="s">
        <v>638</v>
      </c>
      <c r="G559" s="256"/>
      <c r="H559" s="253">
        <f>SUM(I3:I558)</f>
        <v>-2702.9089999999851</v>
      </c>
      <c r="I559" s="249"/>
    </row>
    <row r="560" spans="1:11" ht="15.75" thickBot="1" x14ac:dyDescent="0.3">
      <c r="A560" s="5"/>
      <c r="D560" s="44"/>
      <c r="E560" s="60"/>
      <c r="F560" s="257"/>
      <c r="G560" s="258"/>
      <c r="H560" s="254"/>
      <c r="I560" s="251"/>
    </row>
    <row r="561" spans="1:9" x14ac:dyDescent="0.25">
      <c r="A561" s="5"/>
      <c r="D561" s="44"/>
      <c r="E561" s="60"/>
      <c r="F561" s="12"/>
      <c r="G561" s="11"/>
      <c r="H561" s="11"/>
      <c r="I561" s="11"/>
    </row>
  </sheetData>
  <sortState ref="A10:I12">
    <sortCondition ref="D10:D12"/>
  </sortState>
  <mergeCells count="3">
    <mergeCell ref="E1:H1"/>
    <mergeCell ref="F559:G560"/>
    <mergeCell ref="H559:I560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5" bestFit="1" customWidth="1"/>
    <col min="5" max="5" width="12.5703125" bestFit="1" customWidth="1"/>
    <col min="7" max="7" width="12.7109375" style="85" customWidth="1"/>
    <col min="9" max="9" width="12.7109375" bestFit="1" customWidth="1"/>
    <col min="10" max="10" width="14.28515625" customWidth="1"/>
  </cols>
  <sheetData>
    <row r="1" spans="1:14" ht="18.75" x14ac:dyDescent="0.3">
      <c r="B1" s="84" t="s">
        <v>476</v>
      </c>
      <c r="D1" s="92" t="s">
        <v>518</v>
      </c>
    </row>
    <row r="2" spans="1:14" ht="15.75" thickBot="1" x14ac:dyDescent="0.3"/>
    <row r="3" spans="1:14" ht="32.25" thickBot="1" x14ac:dyDescent="0.3">
      <c r="D3" s="166"/>
      <c r="E3" s="167"/>
      <c r="F3" s="17" t="s">
        <v>2</v>
      </c>
      <c r="G3" s="172" t="s">
        <v>1306</v>
      </c>
      <c r="H3" s="30" t="s">
        <v>4</v>
      </c>
      <c r="I3" s="150" t="s">
        <v>1293</v>
      </c>
      <c r="J3" s="171" t="s">
        <v>1294</v>
      </c>
      <c r="K3" s="168"/>
      <c r="L3" s="169"/>
      <c r="M3" s="169"/>
      <c r="N3" s="170"/>
    </row>
    <row r="4" spans="1:14" ht="40.5" thickTop="1" x14ac:dyDescent="0.3">
      <c r="A4" s="5">
        <v>42272</v>
      </c>
      <c r="B4" s="173" t="s">
        <v>1309</v>
      </c>
      <c r="D4" s="86" t="s">
        <v>1307</v>
      </c>
      <c r="E4" s="60">
        <v>507300</v>
      </c>
      <c r="F4" s="81" t="s">
        <v>1308</v>
      </c>
      <c r="G4" s="86">
        <v>30108.98</v>
      </c>
      <c r="H4" s="11">
        <v>30000</v>
      </c>
      <c r="I4" s="13">
        <f t="shared" ref="I4:I44" si="0">H4-G4</f>
        <v>-108.97999999999956</v>
      </c>
      <c r="J4" s="91">
        <f t="shared" ref="J4" si="1">I4</f>
        <v>-108.97999999999956</v>
      </c>
    </row>
    <row r="5" spans="1:14" ht="18.75" x14ac:dyDescent="0.3">
      <c r="A5" s="5"/>
      <c r="B5" s="56"/>
      <c r="D5" s="86"/>
      <c r="E5" s="60"/>
      <c r="F5" s="81"/>
      <c r="G5" s="86"/>
      <c r="H5" s="11"/>
      <c r="I5" s="13">
        <f t="shared" si="0"/>
        <v>0</v>
      </c>
      <c r="J5" s="91">
        <f>J4+I5</f>
        <v>-108.97999999999956</v>
      </c>
    </row>
    <row r="6" spans="1:14" ht="27" x14ac:dyDescent="0.3">
      <c r="A6" s="5">
        <v>42279</v>
      </c>
      <c r="B6" s="78" t="s">
        <v>477</v>
      </c>
      <c r="D6" s="83" t="s">
        <v>478</v>
      </c>
      <c r="E6" s="86">
        <v>509790</v>
      </c>
      <c r="F6" s="89" t="s">
        <v>479</v>
      </c>
      <c r="G6" s="88">
        <v>32366.43</v>
      </c>
      <c r="H6" s="11">
        <v>30000</v>
      </c>
      <c r="I6" s="13">
        <f t="shared" si="0"/>
        <v>-2366.4300000000003</v>
      </c>
      <c r="J6" s="91">
        <f t="shared" ref="J6:J44" si="2">J5+I6</f>
        <v>-2475.41</v>
      </c>
    </row>
    <row r="7" spans="1:14" ht="18.75" x14ac:dyDescent="0.3">
      <c r="A7" s="5"/>
      <c r="B7" s="56"/>
      <c r="D7" s="86"/>
      <c r="E7" s="60"/>
      <c r="F7" s="81"/>
      <c r="G7" s="86"/>
      <c r="H7" s="11"/>
      <c r="I7" s="13">
        <f t="shared" si="0"/>
        <v>0</v>
      </c>
      <c r="J7" s="91">
        <f t="shared" si="2"/>
        <v>-2475.41</v>
      </c>
    </row>
    <row r="8" spans="1:14" ht="27" x14ac:dyDescent="0.3">
      <c r="A8" s="5">
        <v>42285</v>
      </c>
      <c r="B8" s="78" t="s">
        <v>484</v>
      </c>
      <c r="D8" s="86" t="s">
        <v>483</v>
      </c>
      <c r="E8" s="60">
        <v>596160</v>
      </c>
      <c r="F8" s="87" t="s">
        <v>487</v>
      </c>
      <c r="G8" s="86">
        <v>32972.79</v>
      </c>
      <c r="H8" s="11">
        <v>36000</v>
      </c>
      <c r="I8" s="13">
        <f t="shared" si="0"/>
        <v>3027.2099999999991</v>
      </c>
      <c r="J8" s="91">
        <f t="shared" si="2"/>
        <v>551.79999999999927</v>
      </c>
    </row>
    <row r="9" spans="1:14" ht="18.75" x14ac:dyDescent="0.3">
      <c r="A9" s="5"/>
      <c r="B9" s="56"/>
      <c r="D9" s="86"/>
      <c r="E9" s="60"/>
      <c r="F9" s="81"/>
      <c r="G9" s="86"/>
      <c r="H9" s="11"/>
      <c r="I9" s="13">
        <f t="shared" si="0"/>
        <v>0</v>
      </c>
      <c r="J9" s="91">
        <f t="shared" si="2"/>
        <v>551.79999999999927</v>
      </c>
    </row>
    <row r="10" spans="1:14" ht="27" x14ac:dyDescent="0.3">
      <c r="A10" s="5">
        <v>42293</v>
      </c>
      <c r="B10" s="78" t="s">
        <v>493</v>
      </c>
      <c r="D10" s="86" t="s">
        <v>494</v>
      </c>
      <c r="E10" s="60">
        <v>593208</v>
      </c>
      <c r="F10" s="87" t="s">
        <v>495</v>
      </c>
      <c r="G10" s="86">
        <v>35373.29</v>
      </c>
      <c r="H10" s="11">
        <v>36000</v>
      </c>
      <c r="I10" s="13">
        <f t="shared" si="0"/>
        <v>626.70999999999913</v>
      </c>
      <c r="J10" s="91">
        <f t="shared" si="2"/>
        <v>1178.5099999999984</v>
      </c>
    </row>
    <row r="11" spans="1:14" ht="18.75" x14ac:dyDescent="0.3">
      <c r="A11" s="5"/>
      <c r="B11" s="56"/>
      <c r="D11" s="86"/>
      <c r="E11" s="60"/>
      <c r="F11" s="81"/>
      <c r="G11" s="86"/>
      <c r="H11" s="11"/>
      <c r="I11" s="13">
        <f t="shared" si="0"/>
        <v>0</v>
      </c>
      <c r="J11" s="91">
        <f t="shared" si="2"/>
        <v>1178.5099999999984</v>
      </c>
    </row>
    <row r="12" spans="1:14" ht="27" x14ac:dyDescent="0.3">
      <c r="A12" s="5">
        <v>42300</v>
      </c>
      <c r="B12" s="78" t="s">
        <v>493</v>
      </c>
      <c r="D12" s="86" t="s">
        <v>505</v>
      </c>
      <c r="E12" s="60">
        <v>547140</v>
      </c>
      <c r="F12" s="81" t="s">
        <v>506</v>
      </c>
      <c r="G12" s="86">
        <v>28547.68</v>
      </c>
      <c r="H12" s="11">
        <v>33000</v>
      </c>
      <c r="I12" s="13">
        <f t="shared" si="0"/>
        <v>4452.32</v>
      </c>
      <c r="J12" s="91">
        <f t="shared" si="2"/>
        <v>5630.8299999999981</v>
      </c>
    </row>
    <row r="13" spans="1:14" ht="18.75" x14ac:dyDescent="0.3">
      <c r="A13" s="5"/>
      <c r="B13" s="56"/>
      <c r="D13" s="86"/>
      <c r="E13" s="60"/>
      <c r="F13" s="81"/>
      <c r="G13" s="86"/>
      <c r="H13" s="11"/>
      <c r="I13" s="13">
        <f t="shared" si="0"/>
        <v>0</v>
      </c>
      <c r="J13" s="91">
        <f t="shared" si="2"/>
        <v>5630.8299999999981</v>
      </c>
    </row>
    <row r="14" spans="1:14" ht="27" x14ac:dyDescent="0.3">
      <c r="A14" s="5">
        <v>42307</v>
      </c>
      <c r="B14" s="78" t="s">
        <v>515</v>
      </c>
      <c r="D14" s="86" t="s">
        <v>516</v>
      </c>
      <c r="E14" s="60">
        <v>414375</v>
      </c>
      <c r="F14" s="81" t="s">
        <v>517</v>
      </c>
      <c r="G14" s="86">
        <v>28382.49</v>
      </c>
      <c r="H14" s="11">
        <v>25000</v>
      </c>
      <c r="I14" s="13">
        <f t="shared" si="0"/>
        <v>-3382.4900000000016</v>
      </c>
      <c r="J14" s="91">
        <f t="shared" si="2"/>
        <v>2248.3399999999965</v>
      </c>
    </row>
    <row r="15" spans="1:14" ht="18.75" x14ac:dyDescent="0.3">
      <c r="A15" s="5"/>
      <c r="B15" s="56"/>
      <c r="D15" s="86"/>
      <c r="E15" s="60"/>
      <c r="F15" s="81"/>
      <c r="G15" s="86"/>
      <c r="H15" s="11"/>
      <c r="I15" s="13">
        <f t="shared" si="0"/>
        <v>0</v>
      </c>
      <c r="J15" s="91">
        <f t="shared" si="2"/>
        <v>2248.3399999999965</v>
      </c>
    </row>
    <row r="16" spans="1:14" ht="27" x14ac:dyDescent="0.3">
      <c r="A16" s="5">
        <v>42314</v>
      </c>
      <c r="B16" s="40" t="s">
        <v>525</v>
      </c>
      <c r="D16" s="86" t="s">
        <v>526</v>
      </c>
      <c r="E16" s="60">
        <v>540448</v>
      </c>
      <c r="F16" s="81">
        <v>730534</v>
      </c>
      <c r="G16" s="86">
        <v>29585.01</v>
      </c>
      <c r="H16" s="11">
        <v>32000</v>
      </c>
      <c r="I16" s="13">
        <f t="shared" si="0"/>
        <v>2414.9900000000016</v>
      </c>
      <c r="J16" s="91">
        <f t="shared" si="2"/>
        <v>4663.3299999999981</v>
      </c>
    </row>
    <row r="17" spans="1:10" ht="18.75" x14ac:dyDescent="0.3">
      <c r="A17" s="5"/>
      <c r="B17" s="56"/>
      <c r="D17" s="86"/>
      <c r="E17" s="60"/>
      <c r="F17" s="81"/>
      <c r="G17" s="86"/>
      <c r="H17" s="11"/>
      <c r="I17" s="13">
        <f t="shared" si="0"/>
        <v>0</v>
      </c>
      <c r="J17" s="91">
        <f t="shared" si="2"/>
        <v>4663.3299999999981</v>
      </c>
    </row>
    <row r="18" spans="1:10" ht="27" x14ac:dyDescent="0.3">
      <c r="A18" s="5">
        <v>42321</v>
      </c>
      <c r="B18" s="40" t="s">
        <v>538</v>
      </c>
      <c r="D18" s="86" t="s">
        <v>544</v>
      </c>
      <c r="E18" s="60">
        <v>486301</v>
      </c>
      <c r="F18" s="81">
        <v>731511</v>
      </c>
      <c r="G18" s="86">
        <v>30053.65</v>
      </c>
      <c r="H18" s="11">
        <v>29000</v>
      </c>
      <c r="I18" s="13">
        <f t="shared" si="0"/>
        <v>-1053.6500000000015</v>
      </c>
      <c r="J18" s="91">
        <f t="shared" si="2"/>
        <v>3609.6799999999967</v>
      </c>
    </row>
    <row r="19" spans="1:10" ht="18.75" x14ac:dyDescent="0.3">
      <c r="A19" s="5"/>
      <c r="B19" s="56"/>
      <c r="D19" s="86"/>
      <c r="E19" s="60"/>
      <c r="F19" s="81"/>
      <c r="G19" s="86"/>
      <c r="H19" s="11"/>
      <c r="I19" s="13">
        <f t="shared" si="0"/>
        <v>0</v>
      </c>
      <c r="J19" s="91">
        <f t="shared" si="2"/>
        <v>3609.6799999999967</v>
      </c>
    </row>
    <row r="20" spans="1:10" ht="27" x14ac:dyDescent="0.3">
      <c r="A20" s="5">
        <v>42326</v>
      </c>
      <c r="B20" s="40" t="s">
        <v>543</v>
      </c>
      <c r="D20" s="86" t="s">
        <v>545</v>
      </c>
      <c r="E20" s="60">
        <v>470400</v>
      </c>
      <c r="F20" s="81">
        <v>732345</v>
      </c>
      <c r="G20" s="86">
        <v>29968.639999999999</v>
      </c>
      <c r="H20" s="11">
        <v>28000</v>
      </c>
      <c r="I20" s="13">
        <f t="shared" si="0"/>
        <v>-1968.6399999999994</v>
      </c>
      <c r="J20" s="91">
        <f t="shared" si="2"/>
        <v>1641.0399999999972</v>
      </c>
    </row>
    <row r="21" spans="1:10" ht="18.75" x14ac:dyDescent="0.3">
      <c r="A21" s="5"/>
      <c r="B21" s="56"/>
      <c r="D21" s="86"/>
      <c r="E21" s="60"/>
      <c r="F21" s="81"/>
      <c r="G21" s="86"/>
      <c r="H21" s="11"/>
      <c r="I21" s="13">
        <f t="shared" si="0"/>
        <v>0</v>
      </c>
      <c r="J21" s="91">
        <f t="shared" si="2"/>
        <v>1641.0399999999972</v>
      </c>
    </row>
    <row r="22" spans="1:10" ht="27" x14ac:dyDescent="0.3">
      <c r="A22" s="93">
        <v>42333</v>
      </c>
      <c r="B22" s="40" t="s">
        <v>552</v>
      </c>
      <c r="D22" s="86" t="s">
        <v>553</v>
      </c>
      <c r="E22" s="60">
        <v>498300</v>
      </c>
      <c r="F22" s="81">
        <v>732874</v>
      </c>
      <c r="G22" s="86">
        <v>30288.12</v>
      </c>
      <c r="H22" s="11">
        <v>30000</v>
      </c>
      <c r="I22" s="13">
        <f t="shared" si="0"/>
        <v>-288.11999999999898</v>
      </c>
      <c r="J22" s="91">
        <f t="shared" si="2"/>
        <v>1352.9199999999983</v>
      </c>
    </row>
    <row r="23" spans="1:10" ht="18.75" x14ac:dyDescent="0.3">
      <c r="A23" s="93"/>
      <c r="B23" s="56"/>
      <c r="D23" s="86"/>
      <c r="E23" s="60"/>
      <c r="F23" s="81"/>
      <c r="G23" s="86"/>
      <c r="H23" s="11"/>
      <c r="I23" s="13">
        <f t="shared" si="0"/>
        <v>0</v>
      </c>
      <c r="J23" s="91">
        <f t="shared" si="2"/>
        <v>1352.9199999999983</v>
      </c>
    </row>
    <row r="24" spans="1:10" ht="27" x14ac:dyDescent="0.3">
      <c r="A24" s="93">
        <v>42335</v>
      </c>
      <c r="B24" s="40" t="s">
        <v>556</v>
      </c>
      <c r="D24" s="86" t="s">
        <v>557</v>
      </c>
      <c r="E24" s="60">
        <v>497700</v>
      </c>
      <c r="F24" s="81">
        <v>733448</v>
      </c>
      <c r="G24" s="86">
        <v>31222.39</v>
      </c>
      <c r="H24" s="11">
        <v>30000</v>
      </c>
      <c r="I24" s="13">
        <f t="shared" si="0"/>
        <v>-1222.3899999999994</v>
      </c>
      <c r="J24" s="91">
        <f t="shared" si="2"/>
        <v>130.52999999999884</v>
      </c>
    </row>
    <row r="25" spans="1:10" ht="18.75" x14ac:dyDescent="0.3">
      <c r="A25" s="93"/>
      <c r="B25" s="56"/>
      <c r="D25" s="86"/>
      <c r="E25" s="60"/>
      <c r="F25" s="81"/>
      <c r="G25" s="86"/>
      <c r="H25" s="11"/>
      <c r="I25" s="13">
        <f t="shared" si="0"/>
        <v>0</v>
      </c>
      <c r="J25" s="91">
        <f t="shared" si="2"/>
        <v>130.52999999999884</v>
      </c>
    </row>
    <row r="26" spans="1:10" ht="27" x14ac:dyDescent="0.3">
      <c r="A26" s="93">
        <v>42338</v>
      </c>
      <c r="B26" s="40" t="s">
        <v>564</v>
      </c>
      <c r="D26" s="86" t="s">
        <v>565</v>
      </c>
      <c r="E26" s="60">
        <v>515685</v>
      </c>
      <c r="F26" s="81">
        <v>733861</v>
      </c>
      <c r="G26" s="86">
        <v>32576.53</v>
      </c>
      <c r="H26" s="11">
        <v>31000</v>
      </c>
      <c r="I26" s="13">
        <f t="shared" si="0"/>
        <v>-1576.5299999999988</v>
      </c>
      <c r="J26" s="91">
        <f t="shared" si="2"/>
        <v>-1446</v>
      </c>
    </row>
    <row r="27" spans="1:10" ht="18.75" x14ac:dyDescent="0.3">
      <c r="A27" s="93"/>
      <c r="B27" s="56"/>
      <c r="D27" s="86"/>
      <c r="E27" s="60"/>
      <c r="F27" s="81"/>
      <c r="G27" s="86"/>
      <c r="H27" s="11"/>
      <c r="I27" s="13">
        <f t="shared" si="0"/>
        <v>0</v>
      </c>
      <c r="J27" s="91">
        <f t="shared" si="2"/>
        <v>-1446</v>
      </c>
    </row>
    <row r="28" spans="1:10" ht="30.75" x14ac:dyDescent="0.3">
      <c r="A28" s="93">
        <v>42342</v>
      </c>
      <c r="B28" s="94" t="s">
        <v>572</v>
      </c>
      <c r="D28" s="86" t="s">
        <v>573</v>
      </c>
      <c r="E28" s="60">
        <v>529920</v>
      </c>
      <c r="F28" s="81">
        <v>734289</v>
      </c>
      <c r="G28" s="86">
        <v>33584.230000000003</v>
      </c>
      <c r="H28" s="11">
        <v>32000</v>
      </c>
      <c r="I28" s="13">
        <f t="shared" si="0"/>
        <v>-1584.2300000000032</v>
      </c>
      <c r="J28" s="91">
        <f t="shared" si="2"/>
        <v>-3030.2300000000032</v>
      </c>
    </row>
    <row r="29" spans="1:10" ht="18.75" x14ac:dyDescent="0.3">
      <c r="A29" s="93"/>
      <c r="B29" s="56"/>
      <c r="D29" s="86"/>
      <c r="E29" s="60"/>
      <c r="F29" s="81"/>
      <c r="G29" s="86"/>
      <c r="H29" s="11"/>
      <c r="I29" s="13">
        <f t="shared" si="0"/>
        <v>0</v>
      </c>
      <c r="J29" s="91">
        <f t="shared" si="2"/>
        <v>-3030.2300000000032</v>
      </c>
    </row>
    <row r="30" spans="1:10" ht="30.75" x14ac:dyDescent="0.3">
      <c r="A30" s="93">
        <v>42347</v>
      </c>
      <c r="B30" s="94" t="s">
        <v>576</v>
      </c>
      <c r="D30" s="86" t="s">
        <v>577</v>
      </c>
      <c r="E30" s="60">
        <v>679880</v>
      </c>
      <c r="F30" s="81">
        <v>735077</v>
      </c>
      <c r="G30" s="86">
        <v>32932.239999999998</v>
      </c>
      <c r="H30" s="11">
        <v>40000</v>
      </c>
      <c r="I30" s="13">
        <f t="shared" si="0"/>
        <v>7067.760000000002</v>
      </c>
      <c r="J30" s="91">
        <f t="shared" si="2"/>
        <v>4037.5299999999988</v>
      </c>
    </row>
    <row r="31" spans="1:10" ht="18.75" x14ac:dyDescent="0.3">
      <c r="A31" s="93"/>
      <c r="B31" s="56"/>
      <c r="D31" s="86"/>
      <c r="E31" s="60"/>
      <c r="F31" s="81"/>
      <c r="G31" s="86"/>
      <c r="H31" s="11"/>
      <c r="I31" s="13">
        <f t="shared" si="0"/>
        <v>0</v>
      </c>
      <c r="J31" s="91">
        <f t="shared" si="2"/>
        <v>4037.5299999999988</v>
      </c>
    </row>
    <row r="32" spans="1:10" ht="30.75" x14ac:dyDescent="0.3">
      <c r="A32" s="93">
        <v>42347</v>
      </c>
      <c r="B32" s="94" t="s">
        <v>584</v>
      </c>
      <c r="D32" s="86" t="s">
        <v>585</v>
      </c>
      <c r="E32" s="60">
        <v>695920</v>
      </c>
      <c r="F32" s="81">
        <v>735495</v>
      </c>
      <c r="G32" s="86">
        <v>34175.15</v>
      </c>
      <c r="H32" s="11">
        <v>40000</v>
      </c>
      <c r="I32" s="13">
        <f t="shared" si="0"/>
        <v>5824.8499999999985</v>
      </c>
      <c r="J32" s="91">
        <f t="shared" si="2"/>
        <v>9862.3799999999974</v>
      </c>
    </row>
    <row r="33" spans="1:11" ht="18.75" x14ac:dyDescent="0.3">
      <c r="A33" s="93"/>
      <c r="B33" s="56"/>
      <c r="D33" s="86"/>
      <c r="E33" s="60"/>
      <c r="F33" s="81"/>
      <c r="G33" s="86"/>
      <c r="H33" s="11"/>
      <c r="I33" s="13">
        <f t="shared" si="0"/>
        <v>0</v>
      </c>
      <c r="J33" s="91">
        <f t="shared" si="2"/>
        <v>9862.3799999999974</v>
      </c>
    </row>
    <row r="34" spans="1:11" ht="30.75" x14ac:dyDescent="0.3">
      <c r="A34" s="93">
        <v>42354</v>
      </c>
      <c r="B34" s="94" t="s">
        <v>590</v>
      </c>
      <c r="D34" s="86" t="s">
        <v>591</v>
      </c>
      <c r="E34" s="60">
        <v>516450</v>
      </c>
      <c r="F34" s="81">
        <v>735922</v>
      </c>
      <c r="G34" s="86">
        <v>30972.29</v>
      </c>
      <c r="H34" s="11">
        <v>30000</v>
      </c>
      <c r="I34" s="13">
        <f t="shared" si="0"/>
        <v>-972.29000000000087</v>
      </c>
      <c r="J34" s="91">
        <f t="shared" si="2"/>
        <v>8890.0899999999965</v>
      </c>
    </row>
    <row r="35" spans="1:11" ht="18.75" x14ac:dyDescent="0.3">
      <c r="A35" s="93"/>
      <c r="B35" s="56"/>
      <c r="D35" s="86"/>
      <c r="E35" s="60"/>
      <c r="F35" s="81"/>
      <c r="G35" s="86"/>
      <c r="H35" s="11"/>
      <c r="I35" s="13">
        <f t="shared" si="0"/>
        <v>0</v>
      </c>
      <c r="J35" s="91">
        <f t="shared" si="2"/>
        <v>8890.0899999999965</v>
      </c>
    </row>
    <row r="36" spans="1:11" ht="30.75" x14ac:dyDescent="0.3">
      <c r="A36" s="93">
        <v>42355</v>
      </c>
      <c r="B36" s="94" t="s">
        <v>597</v>
      </c>
      <c r="D36" s="86" t="s">
        <v>596</v>
      </c>
      <c r="E36" s="60">
        <v>516000</v>
      </c>
      <c r="F36" s="81">
        <v>736619</v>
      </c>
      <c r="G36" s="86">
        <v>24940.400000000001</v>
      </c>
      <c r="H36" s="11">
        <v>30000</v>
      </c>
      <c r="I36" s="13">
        <f t="shared" si="0"/>
        <v>5059.5999999999985</v>
      </c>
      <c r="J36" s="91">
        <f t="shared" si="2"/>
        <v>13949.689999999995</v>
      </c>
    </row>
    <row r="37" spans="1:11" ht="18.75" x14ac:dyDescent="0.3">
      <c r="A37" s="93"/>
      <c r="B37" s="56"/>
      <c r="D37" s="86"/>
      <c r="E37" s="60"/>
      <c r="F37" s="81"/>
      <c r="G37" s="86"/>
      <c r="H37" s="11"/>
      <c r="I37" s="13">
        <f t="shared" si="0"/>
        <v>0</v>
      </c>
      <c r="J37" s="91">
        <f t="shared" si="2"/>
        <v>13949.689999999995</v>
      </c>
    </row>
    <row r="38" spans="1:11" ht="30.75" x14ac:dyDescent="0.3">
      <c r="A38" s="93">
        <v>42359</v>
      </c>
      <c r="B38" s="94" t="s">
        <v>612</v>
      </c>
      <c r="D38" s="193" t="s">
        <v>613</v>
      </c>
      <c r="E38" s="60">
        <v>343860</v>
      </c>
      <c r="F38" s="81">
        <v>736850</v>
      </c>
      <c r="G38" s="86">
        <v>24616.03</v>
      </c>
      <c r="H38" s="11">
        <v>20000</v>
      </c>
      <c r="I38" s="13">
        <f t="shared" si="0"/>
        <v>-4616.0299999999988</v>
      </c>
      <c r="J38" s="91">
        <f t="shared" si="2"/>
        <v>9333.6599999999962</v>
      </c>
    </row>
    <row r="39" spans="1:11" ht="18.75" x14ac:dyDescent="0.3">
      <c r="A39" s="93"/>
      <c r="B39" s="56"/>
      <c r="D39" s="86"/>
      <c r="E39" s="60"/>
      <c r="F39" s="81"/>
      <c r="G39" s="86"/>
      <c r="H39" s="11"/>
      <c r="I39" s="13">
        <f t="shared" si="0"/>
        <v>0</v>
      </c>
      <c r="J39" s="91">
        <f t="shared" si="2"/>
        <v>9333.6599999999962</v>
      </c>
    </row>
    <row r="40" spans="1:11" ht="30.75" x14ac:dyDescent="0.3">
      <c r="A40" s="93">
        <v>42359</v>
      </c>
      <c r="B40" s="94" t="s">
        <v>615</v>
      </c>
      <c r="D40" s="96" t="s">
        <v>614</v>
      </c>
      <c r="E40" s="60">
        <v>448890</v>
      </c>
      <c r="F40" s="81">
        <v>737331</v>
      </c>
      <c r="G40" s="86">
        <v>25437.05</v>
      </c>
      <c r="H40" s="11">
        <v>26000</v>
      </c>
      <c r="I40" s="13">
        <f t="shared" si="0"/>
        <v>562.95000000000073</v>
      </c>
      <c r="J40" s="91">
        <f t="shared" si="2"/>
        <v>9896.6099999999969</v>
      </c>
    </row>
    <row r="41" spans="1:11" ht="18.75" x14ac:dyDescent="0.3">
      <c r="A41" s="93"/>
      <c r="B41" s="56"/>
      <c r="D41" s="86"/>
      <c r="E41" s="60"/>
      <c r="F41" s="81"/>
      <c r="G41" s="86"/>
      <c r="H41" s="11"/>
      <c r="I41" s="13">
        <f t="shared" si="0"/>
        <v>0</v>
      </c>
      <c r="J41" s="91">
        <f t="shared" si="2"/>
        <v>9896.6099999999969</v>
      </c>
    </row>
    <row r="42" spans="1:11" ht="30.75" x14ac:dyDescent="0.3">
      <c r="A42" s="93">
        <v>42367</v>
      </c>
      <c r="B42" s="94" t="s">
        <v>627</v>
      </c>
      <c r="D42" s="96" t="s">
        <v>614</v>
      </c>
      <c r="E42" s="60">
        <v>345500</v>
      </c>
      <c r="F42" s="81">
        <v>737763</v>
      </c>
      <c r="G42" s="86">
        <v>25907.23</v>
      </c>
      <c r="H42" s="11">
        <v>20000</v>
      </c>
      <c r="I42" s="13">
        <f t="shared" si="0"/>
        <v>-5907.23</v>
      </c>
      <c r="J42" s="91">
        <f t="shared" si="2"/>
        <v>3989.3799999999974</v>
      </c>
    </row>
    <row r="43" spans="1:11" ht="18.75" x14ac:dyDescent="0.3">
      <c r="A43" s="93"/>
      <c r="B43" s="56"/>
      <c r="D43" s="86"/>
      <c r="E43" s="60"/>
      <c r="F43" s="81"/>
      <c r="G43" s="86"/>
      <c r="H43" s="11"/>
      <c r="I43" s="13">
        <f t="shared" si="0"/>
        <v>0</v>
      </c>
      <c r="J43" s="91">
        <f t="shared" si="2"/>
        <v>3989.3799999999974</v>
      </c>
    </row>
    <row r="44" spans="1:11" ht="19.5" thickBot="1" x14ac:dyDescent="0.35">
      <c r="A44" s="93"/>
      <c r="B44" s="56"/>
      <c r="D44" s="86"/>
      <c r="E44" s="60"/>
      <c r="F44" s="81"/>
      <c r="G44" s="86"/>
      <c r="H44" s="11"/>
      <c r="I44" s="13">
        <f t="shared" si="0"/>
        <v>0</v>
      </c>
      <c r="J44" s="91">
        <f t="shared" si="2"/>
        <v>3989.3799999999974</v>
      </c>
    </row>
    <row r="45" spans="1:11" ht="19.5" thickBot="1" x14ac:dyDescent="0.35">
      <c r="I45" s="174">
        <f>SUM(I4:I44)</f>
        <v>3989.3799999999974</v>
      </c>
      <c r="K45" s="16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5" bestFit="1" customWidth="1"/>
    <col min="5" max="5" width="12.5703125" bestFit="1" customWidth="1"/>
    <col min="7" max="7" width="17.85546875" style="85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84" t="s">
        <v>476</v>
      </c>
      <c r="D1" s="92" t="s">
        <v>518</v>
      </c>
    </row>
    <row r="2" spans="1:10" ht="15.75" thickBot="1" x14ac:dyDescent="0.3"/>
    <row r="3" spans="1:10" ht="32.25" thickBot="1" x14ac:dyDescent="0.3">
      <c r="F3" s="17" t="s">
        <v>2</v>
      </c>
      <c r="G3" s="172" t="s">
        <v>1306</v>
      </c>
      <c r="H3" s="30" t="s">
        <v>4</v>
      </c>
      <c r="I3" s="150" t="s">
        <v>1293</v>
      </c>
      <c r="J3" s="171" t="s">
        <v>1294</v>
      </c>
    </row>
    <row r="4" spans="1:10" ht="40.5" thickTop="1" x14ac:dyDescent="0.3">
      <c r="A4" s="5">
        <v>42272</v>
      </c>
      <c r="B4" s="173" t="s">
        <v>1309</v>
      </c>
      <c r="D4" s="86" t="s">
        <v>1307</v>
      </c>
      <c r="E4" s="60">
        <v>507300</v>
      </c>
      <c r="F4" s="81" t="s">
        <v>1308</v>
      </c>
      <c r="G4" s="86">
        <v>30108.98</v>
      </c>
      <c r="H4" s="11">
        <v>30000</v>
      </c>
      <c r="I4" s="13">
        <f t="shared" ref="I4" si="0">H4-G4</f>
        <v>-108.97999999999956</v>
      </c>
      <c r="J4" s="91">
        <f t="shared" ref="J4" si="1">I4</f>
        <v>-108.97999999999956</v>
      </c>
    </row>
    <row r="5" spans="1:10" ht="18.75" x14ac:dyDescent="0.3">
      <c r="A5" s="5"/>
      <c r="B5" s="56"/>
      <c r="D5" s="86"/>
      <c r="E5" s="60"/>
      <c r="F5" s="81"/>
      <c r="G5" s="86"/>
      <c r="H5" s="11"/>
      <c r="I5" s="13">
        <f t="shared" ref="I5:I170" si="2">H5-G5</f>
        <v>0</v>
      </c>
      <c r="J5" s="91">
        <f>J4+I5</f>
        <v>-108.97999999999956</v>
      </c>
    </row>
    <row r="6" spans="1:10" ht="27" x14ac:dyDescent="0.3">
      <c r="A6" s="5">
        <v>42279</v>
      </c>
      <c r="B6" s="78" t="s">
        <v>477</v>
      </c>
      <c r="D6" s="83" t="s">
        <v>478</v>
      </c>
      <c r="E6" s="86">
        <v>509790</v>
      </c>
      <c r="F6" s="89" t="s">
        <v>479</v>
      </c>
      <c r="G6" s="88">
        <v>32366.43</v>
      </c>
      <c r="H6" s="11">
        <v>30000</v>
      </c>
      <c r="I6" s="13">
        <f t="shared" si="2"/>
        <v>-2366.4300000000003</v>
      </c>
      <c r="J6" s="91">
        <f t="shared" ref="J6:J69" si="3">J5+I6</f>
        <v>-2475.41</v>
      </c>
    </row>
    <row r="7" spans="1:10" ht="18.75" x14ac:dyDescent="0.3">
      <c r="A7" s="5"/>
      <c r="B7" s="56"/>
      <c r="D7" s="86"/>
      <c r="E7" s="60"/>
      <c r="F7" s="81"/>
      <c r="G7" s="86"/>
      <c r="H7" s="11"/>
      <c r="I7" s="13">
        <f t="shared" si="2"/>
        <v>0</v>
      </c>
      <c r="J7" s="91">
        <f t="shared" si="3"/>
        <v>-2475.41</v>
      </c>
    </row>
    <row r="8" spans="1:10" ht="27" x14ac:dyDescent="0.3">
      <c r="A8" s="5">
        <v>42285</v>
      </c>
      <c r="B8" s="78" t="s">
        <v>484</v>
      </c>
      <c r="D8" s="86" t="s">
        <v>483</v>
      </c>
      <c r="E8" s="60">
        <v>596160</v>
      </c>
      <c r="F8" s="87" t="s">
        <v>487</v>
      </c>
      <c r="G8" s="86">
        <v>32972.79</v>
      </c>
      <c r="H8" s="11">
        <v>36000</v>
      </c>
      <c r="I8" s="13">
        <f t="shared" si="2"/>
        <v>3027.2099999999991</v>
      </c>
      <c r="J8" s="91">
        <f t="shared" si="3"/>
        <v>551.79999999999927</v>
      </c>
    </row>
    <row r="9" spans="1:10" ht="18.75" x14ac:dyDescent="0.3">
      <c r="A9" s="5"/>
      <c r="B9" s="56"/>
      <c r="D9" s="86"/>
      <c r="E9" s="60"/>
      <c r="F9" s="81"/>
      <c r="G9" s="86"/>
      <c r="H9" s="11"/>
      <c r="I9" s="13">
        <f t="shared" si="2"/>
        <v>0</v>
      </c>
      <c r="J9" s="91">
        <f t="shared" si="3"/>
        <v>551.79999999999927</v>
      </c>
    </row>
    <row r="10" spans="1:10" ht="27" x14ac:dyDescent="0.3">
      <c r="A10" s="5">
        <v>42293</v>
      </c>
      <c r="B10" s="78" t="s">
        <v>493</v>
      </c>
      <c r="D10" s="86" t="s">
        <v>494</v>
      </c>
      <c r="E10" s="60">
        <v>593208</v>
      </c>
      <c r="F10" s="87" t="s">
        <v>495</v>
      </c>
      <c r="G10" s="86">
        <v>35373.29</v>
      </c>
      <c r="H10" s="11">
        <v>36000</v>
      </c>
      <c r="I10" s="13">
        <f t="shared" si="2"/>
        <v>626.70999999999913</v>
      </c>
      <c r="J10" s="91">
        <f t="shared" si="3"/>
        <v>1178.5099999999984</v>
      </c>
    </row>
    <row r="11" spans="1:10" ht="18.75" x14ac:dyDescent="0.3">
      <c r="A11" s="5"/>
      <c r="B11" s="56"/>
      <c r="D11" s="86"/>
      <c r="E11" s="60"/>
      <c r="F11" s="81"/>
      <c r="G11" s="86"/>
      <c r="H11" s="11"/>
      <c r="I11" s="13">
        <f t="shared" si="2"/>
        <v>0</v>
      </c>
      <c r="J11" s="91">
        <f t="shared" si="3"/>
        <v>1178.5099999999984</v>
      </c>
    </row>
    <row r="12" spans="1:10" ht="27" x14ac:dyDescent="0.3">
      <c r="A12" s="5">
        <v>42300</v>
      </c>
      <c r="B12" s="78" t="s">
        <v>493</v>
      </c>
      <c r="D12" s="86" t="s">
        <v>505</v>
      </c>
      <c r="E12" s="60">
        <v>547140</v>
      </c>
      <c r="F12" s="81" t="s">
        <v>506</v>
      </c>
      <c r="G12" s="86">
        <v>28547.68</v>
      </c>
      <c r="H12" s="11">
        <v>33000</v>
      </c>
      <c r="I12" s="13">
        <f t="shared" si="2"/>
        <v>4452.32</v>
      </c>
      <c r="J12" s="91">
        <f t="shared" si="3"/>
        <v>5630.8299999999981</v>
      </c>
    </row>
    <row r="13" spans="1:10" ht="18.75" x14ac:dyDescent="0.3">
      <c r="A13" s="5"/>
      <c r="B13" s="56"/>
      <c r="D13" s="86"/>
      <c r="E13" s="60"/>
      <c r="F13" s="81"/>
      <c r="G13" s="86"/>
      <c r="H13" s="11"/>
      <c r="I13" s="13">
        <f t="shared" si="2"/>
        <v>0</v>
      </c>
      <c r="J13" s="91">
        <f t="shared" si="3"/>
        <v>5630.8299999999981</v>
      </c>
    </row>
    <row r="14" spans="1:10" ht="27" x14ac:dyDescent="0.3">
      <c r="A14" s="5">
        <v>42307</v>
      </c>
      <c r="B14" s="78" t="s">
        <v>515</v>
      </c>
      <c r="D14" s="86" t="s">
        <v>516</v>
      </c>
      <c r="E14" s="60">
        <v>414375</v>
      </c>
      <c r="F14" s="81" t="s">
        <v>517</v>
      </c>
      <c r="G14" s="86">
        <v>28382.49</v>
      </c>
      <c r="H14" s="11">
        <v>25000</v>
      </c>
      <c r="I14" s="13">
        <f t="shared" si="2"/>
        <v>-3382.4900000000016</v>
      </c>
      <c r="J14" s="91">
        <f t="shared" si="3"/>
        <v>2248.3399999999965</v>
      </c>
    </row>
    <row r="15" spans="1:10" ht="18.75" x14ac:dyDescent="0.3">
      <c r="A15" s="5"/>
      <c r="B15" s="56"/>
      <c r="D15" s="86"/>
      <c r="E15" s="60"/>
      <c r="F15" s="81"/>
      <c r="G15" s="86"/>
      <c r="H15" s="11"/>
      <c r="I15" s="13">
        <f t="shared" si="2"/>
        <v>0</v>
      </c>
      <c r="J15" s="91">
        <f t="shared" si="3"/>
        <v>2248.3399999999965</v>
      </c>
    </row>
    <row r="16" spans="1:10" ht="27" x14ac:dyDescent="0.3">
      <c r="A16" s="5">
        <v>42314</v>
      </c>
      <c r="B16" s="40" t="s">
        <v>525</v>
      </c>
      <c r="D16" s="86" t="s">
        <v>526</v>
      </c>
      <c r="E16" s="60">
        <v>540448</v>
      </c>
      <c r="F16" s="81">
        <v>730534</v>
      </c>
      <c r="G16" s="86">
        <v>29585.01</v>
      </c>
      <c r="H16" s="11">
        <v>32000</v>
      </c>
      <c r="I16" s="13">
        <f t="shared" si="2"/>
        <v>2414.9900000000016</v>
      </c>
      <c r="J16" s="91">
        <f t="shared" si="3"/>
        <v>4663.3299999999981</v>
      </c>
    </row>
    <row r="17" spans="1:10" ht="18.75" x14ac:dyDescent="0.3">
      <c r="A17" s="5"/>
      <c r="B17" s="56"/>
      <c r="D17" s="86"/>
      <c r="E17" s="60"/>
      <c r="F17" s="81"/>
      <c r="G17" s="86"/>
      <c r="H17" s="11"/>
      <c r="I17" s="13">
        <f t="shared" si="2"/>
        <v>0</v>
      </c>
      <c r="J17" s="91">
        <f t="shared" si="3"/>
        <v>4663.3299999999981</v>
      </c>
    </row>
    <row r="18" spans="1:10" ht="27" x14ac:dyDescent="0.3">
      <c r="A18" s="5">
        <v>42321</v>
      </c>
      <c r="B18" s="40" t="s">
        <v>538</v>
      </c>
      <c r="D18" s="86" t="s">
        <v>544</v>
      </c>
      <c r="E18" s="60">
        <v>486301</v>
      </c>
      <c r="F18" s="81">
        <v>731511</v>
      </c>
      <c r="G18" s="86">
        <v>30053.65</v>
      </c>
      <c r="H18" s="11">
        <v>29000</v>
      </c>
      <c r="I18" s="13">
        <f t="shared" si="2"/>
        <v>-1053.6500000000015</v>
      </c>
      <c r="J18" s="91">
        <f t="shared" si="3"/>
        <v>3609.6799999999967</v>
      </c>
    </row>
    <row r="19" spans="1:10" ht="18.75" x14ac:dyDescent="0.3">
      <c r="A19" s="5"/>
      <c r="B19" s="56"/>
      <c r="D19" s="86"/>
      <c r="E19" s="60"/>
      <c r="F19" s="81"/>
      <c r="G19" s="86"/>
      <c r="H19" s="11"/>
      <c r="I19" s="13">
        <f t="shared" si="2"/>
        <v>0</v>
      </c>
      <c r="J19" s="91">
        <f t="shared" si="3"/>
        <v>3609.6799999999967</v>
      </c>
    </row>
    <row r="20" spans="1:10" ht="27" x14ac:dyDescent="0.3">
      <c r="A20" s="5">
        <v>42326</v>
      </c>
      <c r="B20" s="40" t="s">
        <v>543</v>
      </c>
      <c r="D20" s="86" t="s">
        <v>545</v>
      </c>
      <c r="E20" s="60">
        <v>470400</v>
      </c>
      <c r="F20" s="81">
        <v>732345</v>
      </c>
      <c r="G20" s="86">
        <v>29968.639999999999</v>
      </c>
      <c r="H20" s="11">
        <v>28000</v>
      </c>
      <c r="I20" s="13">
        <f t="shared" si="2"/>
        <v>-1968.6399999999994</v>
      </c>
      <c r="J20" s="91">
        <f t="shared" si="3"/>
        <v>1641.0399999999972</v>
      </c>
    </row>
    <row r="21" spans="1:10" ht="18.75" x14ac:dyDescent="0.3">
      <c r="A21" s="5"/>
      <c r="B21" s="56"/>
      <c r="D21" s="86"/>
      <c r="E21" s="60"/>
      <c r="F21" s="81"/>
      <c r="G21" s="86"/>
      <c r="H21" s="11"/>
      <c r="I21" s="13">
        <f t="shared" si="2"/>
        <v>0</v>
      </c>
      <c r="J21" s="91">
        <f t="shared" si="3"/>
        <v>1641.0399999999972</v>
      </c>
    </row>
    <row r="22" spans="1:10" ht="27" x14ac:dyDescent="0.3">
      <c r="A22" s="93">
        <v>42333</v>
      </c>
      <c r="B22" s="40" t="s">
        <v>552</v>
      </c>
      <c r="D22" s="86" t="s">
        <v>553</v>
      </c>
      <c r="E22" s="60">
        <v>498300</v>
      </c>
      <c r="F22" s="81">
        <v>732874</v>
      </c>
      <c r="G22" s="86">
        <v>30288.12</v>
      </c>
      <c r="H22" s="11">
        <v>30000</v>
      </c>
      <c r="I22" s="13">
        <f t="shared" si="2"/>
        <v>-288.11999999999898</v>
      </c>
      <c r="J22" s="91">
        <f t="shared" si="3"/>
        <v>1352.9199999999983</v>
      </c>
    </row>
    <row r="23" spans="1:10" ht="18.75" x14ac:dyDescent="0.3">
      <c r="A23" s="93"/>
      <c r="B23" s="56"/>
      <c r="D23" s="86"/>
      <c r="E23" s="60"/>
      <c r="F23" s="81"/>
      <c r="G23" s="86"/>
      <c r="H23" s="11"/>
      <c r="I23" s="13">
        <f t="shared" si="2"/>
        <v>0</v>
      </c>
      <c r="J23" s="91">
        <f t="shared" si="3"/>
        <v>1352.9199999999983</v>
      </c>
    </row>
    <row r="24" spans="1:10" ht="27" x14ac:dyDescent="0.3">
      <c r="A24" s="93">
        <v>42335</v>
      </c>
      <c r="B24" s="40" t="s">
        <v>556</v>
      </c>
      <c r="D24" s="86" t="s">
        <v>557</v>
      </c>
      <c r="E24" s="60">
        <v>497700</v>
      </c>
      <c r="F24" s="81">
        <v>733448</v>
      </c>
      <c r="G24" s="86">
        <v>31222.39</v>
      </c>
      <c r="H24" s="11">
        <v>30000</v>
      </c>
      <c r="I24" s="13">
        <f t="shared" si="2"/>
        <v>-1222.3899999999994</v>
      </c>
      <c r="J24" s="91">
        <f t="shared" si="3"/>
        <v>130.52999999999884</v>
      </c>
    </row>
    <row r="25" spans="1:10" ht="18.75" x14ac:dyDescent="0.3">
      <c r="A25" s="93"/>
      <c r="B25" s="56"/>
      <c r="D25" s="86"/>
      <c r="E25" s="60"/>
      <c r="F25" s="81"/>
      <c r="G25" s="86"/>
      <c r="H25" s="11"/>
      <c r="I25" s="13">
        <f t="shared" si="2"/>
        <v>0</v>
      </c>
      <c r="J25" s="91">
        <f t="shared" si="3"/>
        <v>130.52999999999884</v>
      </c>
    </row>
    <row r="26" spans="1:10" ht="27" x14ac:dyDescent="0.3">
      <c r="A26" s="93">
        <v>42338</v>
      </c>
      <c r="B26" s="40" t="s">
        <v>564</v>
      </c>
      <c r="D26" s="86" t="s">
        <v>565</v>
      </c>
      <c r="E26" s="60">
        <v>515685</v>
      </c>
      <c r="F26" s="81">
        <v>733861</v>
      </c>
      <c r="G26" s="86">
        <v>32576.53</v>
      </c>
      <c r="H26" s="11">
        <v>31000</v>
      </c>
      <c r="I26" s="13">
        <f t="shared" si="2"/>
        <v>-1576.5299999999988</v>
      </c>
      <c r="J26" s="91">
        <f t="shared" si="3"/>
        <v>-1446</v>
      </c>
    </row>
    <row r="27" spans="1:10" ht="18.75" x14ac:dyDescent="0.3">
      <c r="A27" s="93"/>
      <c r="B27" s="56"/>
      <c r="D27" s="86"/>
      <c r="E27" s="60"/>
      <c r="F27" s="81"/>
      <c r="G27" s="86"/>
      <c r="H27" s="11"/>
      <c r="I27" s="13">
        <f t="shared" si="2"/>
        <v>0</v>
      </c>
      <c r="J27" s="91">
        <f t="shared" si="3"/>
        <v>-1446</v>
      </c>
    </row>
    <row r="28" spans="1:10" ht="30.75" x14ac:dyDescent="0.3">
      <c r="A28" s="93">
        <v>42342</v>
      </c>
      <c r="B28" s="94" t="s">
        <v>572</v>
      </c>
      <c r="D28" s="86" t="s">
        <v>573</v>
      </c>
      <c r="E28" s="60">
        <v>529920</v>
      </c>
      <c r="F28" s="81">
        <v>734289</v>
      </c>
      <c r="G28" s="86">
        <v>33584.230000000003</v>
      </c>
      <c r="H28" s="11">
        <v>32000</v>
      </c>
      <c r="I28" s="13">
        <f t="shared" si="2"/>
        <v>-1584.2300000000032</v>
      </c>
      <c r="J28" s="91">
        <f t="shared" si="3"/>
        <v>-3030.2300000000032</v>
      </c>
    </row>
    <row r="29" spans="1:10" ht="18.75" x14ac:dyDescent="0.3">
      <c r="A29" s="93"/>
      <c r="B29" s="56"/>
      <c r="D29" s="86"/>
      <c r="E29" s="60"/>
      <c r="F29" s="81"/>
      <c r="G29" s="86"/>
      <c r="H29" s="11"/>
      <c r="I29" s="13">
        <f t="shared" si="2"/>
        <v>0</v>
      </c>
      <c r="J29" s="91">
        <f t="shared" si="3"/>
        <v>-3030.2300000000032</v>
      </c>
    </row>
    <row r="30" spans="1:10" ht="30.75" x14ac:dyDescent="0.3">
      <c r="A30" s="93">
        <v>42347</v>
      </c>
      <c r="B30" s="94" t="s">
        <v>576</v>
      </c>
      <c r="D30" s="86" t="s">
        <v>577</v>
      </c>
      <c r="E30" s="60">
        <v>679880</v>
      </c>
      <c r="F30" s="81">
        <v>735077</v>
      </c>
      <c r="G30" s="86">
        <v>32932.239999999998</v>
      </c>
      <c r="H30" s="11">
        <v>40000</v>
      </c>
      <c r="I30" s="13">
        <f t="shared" si="2"/>
        <v>7067.760000000002</v>
      </c>
      <c r="J30" s="91">
        <f t="shared" si="3"/>
        <v>4037.5299999999988</v>
      </c>
    </row>
    <row r="31" spans="1:10" ht="18.75" x14ac:dyDescent="0.3">
      <c r="A31" s="93"/>
      <c r="B31" s="56"/>
      <c r="D31" s="86"/>
      <c r="E31" s="60"/>
      <c r="F31" s="81"/>
      <c r="G31" s="86"/>
      <c r="H31" s="11"/>
      <c r="I31" s="13">
        <f t="shared" si="2"/>
        <v>0</v>
      </c>
      <c r="J31" s="91">
        <f t="shared" si="3"/>
        <v>4037.5299999999988</v>
      </c>
    </row>
    <row r="32" spans="1:10" ht="30.75" x14ac:dyDescent="0.3">
      <c r="A32" s="93">
        <v>42347</v>
      </c>
      <c r="B32" s="94" t="s">
        <v>584</v>
      </c>
      <c r="D32" s="86" t="s">
        <v>585</v>
      </c>
      <c r="E32" s="60">
        <v>695920</v>
      </c>
      <c r="F32" s="81">
        <v>735495</v>
      </c>
      <c r="G32" s="86">
        <v>34175.15</v>
      </c>
      <c r="H32" s="11">
        <v>40000</v>
      </c>
      <c r="I32" s="13">
        <f t="shared" si="2"/>
        <v>5824.8499999999985</v>
      </c>
      <c r="J32" s="91">
        <f t="shared" si="3"/>
        <v>9862.3799999999974</v>
      </c>
    </row>
    <row r="33" spans="1:10" ht="18.75" x14ac:dyDescent="0.3">
      <c r="A33" s="93"/>
      <c r="B33" s="56"/>
      <c r="D33" s="86"/>
      <c r="E33" s="60"/>
      <c r="F33" s="81"/>
      <c r="G33" s="86"/>
      <c r="H33" s="11"/>
      <c r="I33" s="13">
        <f t="shared" si="2"/>
        <v>0</v>
      </c>
      <c r="J33" s="91">
        <f t="shared" si="3"/>
        <v>9862.3799999999974</v>
      </c>
    </row>
    <row r="34" spans="1:10" ht="30.75" x14ac:dyDescent="0.3">
      <c r="A34" s="93">
        <v>42354</v>
      </c>
      <c r="B34" s="94" t="s">
        <v>590</v>
      </c>
      <c r="D34" s="86" t="s">
        <v>591</v>
      </c>
      <c r="E34" s="60">
        <v>516450</v>
      </c>
      <c r="F34" s="81">
        <v>735922</v>
      </c>
      <c r="G34" s="86">
        <v>30972.29</v>
      </c>
      <c r="H34" s="11">
        <v>30000</v>
      </c>
      <c r="I34" s="13">
        <f t="shared" si="2"/>
        <v>-972.29000000000087</v>
      </c>
      <c r="J34" s="91">
        <f t="shared" si="3"/>
        <v>8890.0899999999965</v>
      </c>
    </row>
    <row r="35" spans="1:10" ht="18.75" x14ac:dyDescent="0.3">
      <c r="A35" s="93"/>
      <c r="B35" s="56"/>
      <c r="D35" s="86"/>
      <c r="E35" s="60"/>
      <c r="F35" s="81"/>
      <c r="G35" s="86"/>
      <c r="H35" s="11"/>
      <c r="I35" s="13">
        <f t="shared" si="2"/>
        <v>0</v>
      </c>
      <c r="J35" s="91">
        <f t="shared" si="3"/>
        <v>8890.0899999999965</v>
      </c>
    </row>
    <row r="36" spans="1:10" ht="30.75" x14ac:dyDescent="0.3">
      <c r="A36" s="93">
        <v>42355</v>
      </c>
      <c r="B36" s="94" t="s">
        <v>597</v>
      </c>
      <c r="D36" s="86" t="s">
        <v>596</v>
      </c>
      <c r="E36" s="60">
        <v>516000</v>
      </c>
      <c r="F36" s="81">
        <v>736619</v>
      </c>
      <c r="G36" s="86">
        <v>24940.400000000001</v>
      </c>
      <c r="H36" s="11">
        <v>30000</v>
      </c>
      <c r="I36" s="13">
        <f t="shared" si="2"/>
        <v>5059.5999999999985</v>
      </c>
      <c r="J36" s="91">
        <f t="shared" si="3"/>
        <v>13949.689999999995</v>
      </c>
    </row>
    <row r="37" spans="1:10" ht="18.75" x14ac:dyDescent="0.3">
      <c r="A37" s="93"/>
      <c r="B37" s="56"/>
      <c r="D37" s="86"/>
      <c r="E37" s="60"/>
      <c r="F37" s="81"/>
      <c r="G37" s="86"/>
      <c r="H37" s="11"/>
      <c r="I37" s="13">
        <f t="shared" si="2"/>
        <v>0</v>
      </c>
      <c r="J37" s="91">
        <f t="shared" si="3"/>
        <v>13949.689999999995</v>
      </c>
    </row>
    <row r="38" spans="1:10" ht="30.75" x14ac:dyDescent="0.3">
      <c r="A38" s="93">
        <v>42359</v>
      </c>
      <c r="B38" s="94" t="s">
        <v>612</v>
      </c>
      <c r="D38" s="96" t="s">
        <v>613</v>
      </c>
      <c r="E38" s="60">
        <v>343860</v>
      </c>
      <c r="F38" s="81">
        <v>736850</v>
      </c>
      <c r="G38" s="86">
        <v>24616.03</v>
      </c>
      <c r="H38" s="11">
        <v>20000</v>
      </c>
      <c r="I38" s="13">
        <f t="shared" si="2"/>
        <v>-4616.0299999999988</v>
      </c>
      <c r="J38" s="91">
        <f t="shared" si="3"/>
        <v>9333.6599999999962</v>
      </c>
    </row>
    <row r="39" spans="1:10" ht="18.75" x14ac:dyDescent="0.3">
      <c r="A39" s="93"/>
      <c r="B39" s="56"/>
      <c r="D39" s="86"/>
      <c r="E39" s="60"/>
      <c r="F39" s="81"/>
      <c r="G39" s="86"/>
      <c r="H39" s="11"/>
      <c r="I39" s="13">
        <f t="shared" si="2"/>
        <v>0</v>
      </c>
      <c r="J39" s="91">
        <f t="shared" si="3"/>
        <v>9333.6599999999962</v>
      </c>
    </row>
    <row r="40" spans="1:10" ht="30.75" x14ac:dyDescent="0.3">
      <c r="A40" s="93">
        <v>42359</v>
      </c>
      <c r="B40" s="94" t="s">
        <v>615</v>
      </c>
      <c r="D40" s="96" t="s">
        <v>614</v>
      </c>
      <c r="E40" s="60">
        <v>448890</v>
      </c>
      <c r="F40" s="81">
        <v>737331</v>
      </c>
      <c r="G40" s="86">
        <v>25437.05</v>
      </c>
      <c r="H40" s="11">
        <v>26000</v>
      </c>
      <c r="I40" s="13">
        <f t="shared" si="2"/>
        <v>562.95000000000073</v>
      </c>
      <c r="J40" s="91">
        <f t="shared" si="3"/>
        <v>9896.6099999999969</v>
      </c>
    </row>
    <row r="41" spans="1:10" ht="18.75" x14ac:dyDescent="0.3">
      <c r="A41" s="93"/>
      <c r="B41" s="56"/>
      <c r="D41" s="86"/>
      <c r="E41" s="60"/>
      <c r="F41" s="81"/>
      <c r="G41" s="86"/>
      <c r="H41" s="11"/>
      <c r="I41" s="13">
        <f t="shared" si="2"/>
        <v>0</v>
      </c>
      <c r="J41" s="91">
        <f t="shared" si="3"/>
        <v>9896.6099999999969</v>
      </c>
    </row>
    <row r="42" spans="1:10" ht="30.75" x14ac:dyDescent="0.3">
      <c r="A42" s="93">
        <v>42367</v>
      </c>
      <c r="B42" s="94" t="s">
        <v>627</v>
      </c>
      <c r="D42" s="86" t="s">
        <v>626</v>
      </c>
      <c r="E42" s="60">
        <v>345500</v>
      </c>
      <c r="F42" s="81">
        <v>737763</v>
      </c>
      <c r="G42" s="86">
        <v>25907.23</v>
      </c>
      <c r="H42" s="11">
        <v>20000</v>
      </c>
      <c r="I42" s="13">
        <f t="shared" si="2"/>
        <v>-5907.23</v>
      </c>
      <c r="J42" s="175">
        <f t="shared" si="3"/>
        <v>3989.3799999999974</v>
      </c>
    </row>
    <row r="43" spans="1:10" ht="18.75" x14ac:dyDescent="0.3">
      <c r="A43" s="93"/>
      <c r="B43" s="56"/>
      <c r="D43" s="86"/>
      <c r="E43" s="60"/>
      <c r="F43" s="81"/>
      <c r="G43" s="86"/>
      <c r="H43" s="11"/>
      <c r="I43" s="13">
        <f t="shared" si="2"/>
        <v>0</v>
      </c>
      <c r="J43" s="175">
        <f t="shared" si="3"/>
        <v>3989.3799999999974</v>
      </c>
    </row>
    <row r="44" spans="1:10" ht="30.75" x14ac:dyDescent="0.3">
      <c r="A44" s="93">
        <v>42375</v>
      </c>
      <c r="B44" s="98" t="s">
        <v>632</v>
      </c>
      <c r="D44" s="86" t="s">
        <v>633</v>
      </c>
      <c r="E44" s="60">
        <v>367395</v>
      </c>
      <c r="F44" s="81">
        <v>738229</v>
      </c>
      <c r="G44" s="86">
        <v>25402.639999999999</v>
      </c>
      <c r="H44" s="11">
        <v>21000</v>
      </c>
      <c r="I44" s="13">
        <f t="shared" si="2"/>
        <v>-4402.6399999999994</v>
      </c>
      <c r="J44" s="91">
        <f t="shared" si="3"/>
        <v>-413.26000000000204</v>
      </c>
    </row>
    <row r="45" spans="1:10" ht="18.75" x14ac:dyDescent="0.3">
      <c r="A45" s="93"/>
      <c r="B45" s="56"/>
      <c r="D45" s="86"/>
      <c r="E45" s="60"/>
      <c r="F45" s="81"/>
      <c r="G45" s="86"/>
      <c r="H45" s="11"/>
      <c r="I45" s="13">
        <f t="shared" si="2"/>
        <v>0</v>
      </c>
      <c r="J45" s="91">
        <f t="shared" si="3"/>
        <v>-413.26000000000204</v>
      </c>
    </row>
    <row r="46" spans="1:10" ht="30.75" x14ac:dyDescent="0.3">
      <c r="A46" s="93">
        <v>42375</v>
      </c>
      <c r="B46" s="98" t="s">
        <v>634</v>
      </c>
      <c r="D46" s="86" t="s">
        <v>646</v>
      </c>
      <c r="E46" s="60">
        <v>437375</v>
      </c>
      <c r="F46" s="81">
        <v>738650</v>
      </c>
      <c r="G46" s="86">
        <v>26803.32</v>
      </c>
      <c r="H46" s="11">
        <v>25000</v>
      </c>
      <c r="I46" s="13">
        <f t="shared" si="2"/>
        <v>-1803.3199999999997</v>
      </c>
      <c r="J46" s="91">
        <f t="shared" si="3"/>
        <v>-2216.5800000000017</v>
      </c>
    </row>
    <row r="47" spans="1:10" ht="18.75" x14ac:dyDescent="0.3">
      <c r="A47" s="93"/>
      <c r="B47" s="56"/>
      <c r="D47" s="86"/>
      <c r="E47" s="60"/>
      <c r="F47" s="81"/>
      <c r="G47" s="86"/>
      <c r="H47" s="11"/>
      <c r="I47" s="13">
        <f t="shared" si="2"/>
        <v>0</v>
      </c>
      <c r="J47" s="91">
        <f t="shared" si="3"/>
        <v>-2216.5800000000017</v>
      </c>
    </row>
    <row r="48" spans="1:10" ht="30.75" x14ac:dyDescent="0.3">
      <c r="A48" s="93">
        <v>42382</v>
      </c>
      <c r="B48" s="98" t="s">
        <v>645</v>
      </c>
      <c r="D48" s="86" t="s">
        <v>647</v>
      </c>
      <c r="E48" s="60">
        <v>498960</v>
      </c>
      <c r="F48" s="81">
        <v>739122</v>
      </c>
      <c r="G48" s="86">
        <v>26808.62</v>
      </c>
      <c r="H48" s="11">
        <v>28000</v>
      </c>
      <c r="I48" s="13">
        <f t="shared" si="2"/>
        <v>1191.380000000001</v>
      </c>
      <c r="J48" s="91">
        <f t="shared" si="3"/>
        <v>-1025.2000000000007</v>
      </c>
    </row>
    <row r="49" spans="1:10" ht="18.75" x14ac:dyDescent="0.3">
      <c r="A49" s="93"/>
      <c r="B49" s="56"/>
      <c r="D49" s="86"/>
      <c r="E49" s="60"/>
      <c r="F49" s="81"/>
      <c r="G49" s="86"/>
      <c r="H49" s="11"/>
      <c r="I49" s="13">
        <f t="shared" si="2"/>
        <v>0</v>
      </c>
      <c r="J49" s="91">
        <f t="shared" si="3"/>
        <v>-1025.2000000000007</v>
      </c>
    </row>
    <row r="50" spans="1:10" ht="30.75" x14ac:dyDescent="0.3">
      <c r="A50" s="93">
        <v>42384</v>
      </c>
      <c r="B50" s="98" t="s">
        <v>651</v>
      </c>
      <c r="D50" s="86" t="s">
        <v>652</v>
      </c>
      <c r="E50" s="60">
        <v>548340</v>
      </c>
      <c r="F50" s="81">
        <v>739537</v>
      </c>
      <c r="G50" s="86">
        <v>28031.02</v>
      </c>
      <c r="H50" s="11">
        <v>30000</v>
      </c>
      <c r="I50" s="13">
        <f t="shared" si="2"/>
        <v>1968.9799999999996</v>
      </c>
      <c r="J50" s="91">
        <f t="shared" si="3"/>
        <v>943.77999999999884</v>
      </c>
    </row>
    <row r="51" spans="1:10" ht="18.75" x14ac:dyDescent="0.3">
      <c r="A51" s="93"/>
      <c r="B51" s="56"/>
      <c r="D51" s="86"/>
      <c r="E51" s="60"/>
      <c r="F51" s="81"/>
      <c r="G51" s="86"/>
      <c r="H51" s="11"/>
      <c r="I51" s="13">
        <f t="shared" si="2"/>
        <v>0</v>
      </c>
      <c r="J51" s="91">
        <f t="shared" si="3"/>
        <v>943.77999999999884</v>
      </c>
    </row>
    <row r="52" spans="1:10" ht="30.75" x14ac:dyDescent="0.3">
      <c r="A52" s="93">
        <v>42389</v>
      </c>
      <c r="B52" s="98" t="s">
        <v>660</v>
      </c>
      <c r="D52" s="86" t="s">
        <v>661</v>
      </c>
      <c r="E52" s="60">
        <v>546930</v>
      </c>
      <c r="F52" s="81">
        <v>739960</v>
      </c>
      <c r="G52" s="86">
        <v>28691.7</v>
      </c>
      <c r="H52" s="11">
        <v>30000</v>
      </c>
      <c r="I52" s="13">
        <f t="shared" si="2"/>
        <v>1308.2999999999993</v>
      </c>
      <c r="J52" s="91">
        <f t="shared" si="3"/>
        <v>2252.0799999999981</v>
      </c>
    </row>
    <row r="53" spans="1:10" ht="18.75" x14ac:dyDescent="0.3">
      <c r="A53" s="93"/>
      <c r="B53" s="56"/>
      <c r="D53" s="86"/>
      <c r="E53" s="60"/>
      <c r="F53" s="81"/>
      <c r="G53" s="86"/>
      <c r="H53" s="11"/>
      <c r="I53" s="13">
        <f t="shared" si="2"/>
        <v>0</v>
      </c>
      <c r="J53" s="91">
        <f t="shared" si="3"/>
        <v>2252.0799999999981</v>
      </c>
    </row>
    <row r="54" spans="1:10" ht="30.75" x14ac:dyDescent="0.3">
      <c r="A54" s="93">
        <v>42391</v>
      </c>
      <c r="B54" s="98" t="s">
        <v>670</v>
      </c>
      <c r="D54" s="86" t="s">
        <v>671</v>
      </c>
      <c r="E54" s="60">
        <v>556110</v>
      </c>
      <c r="F54" s="81">
        <v>740373</v>
      </c>
      <c r="G54" s="86">
        <v>29144.34</v>
      </c>
      <c r="H54" s="11">
        <v>30000</v>
      </c>
      <c r="I54" s="13">
        <f t="shared" si="2"/>
        <v>855.65999999999985</v>
      </c>
      <c r="J54" s="91">
        <f t="shared" si="3"/>
        <v>3107.739999999998</v>
      </c>
    </row>
    <row r="55" spans="1:10" ht="18.75" x14ac:dyDescent="0.3">
      <c r="A55" s="93"/>
      <c r="B55" s="56"/>
      <c r="D55" s="86"/>
      <c r="E55" s="60"/>
      <c r="F55" s="81"/>
      <c r="G55" s="86"/>
      <c r="H55" s="11"/>
      <c r="I55" s="13">
        <f t="shared" si="2"/>
        <v>0</v>
      </c>
      <c r="J55" s="91">
        <f t="shared" si="3"/>
        <v>3107.739999999998</v>
      </c>
    </row>
    <row r="56" spans="1:10" ht="30.75" x14ac:dyDescent="0.3">
      <c r="A56" s="93">
        <v>42395</v>
      </c>
      <c r="B56" s="98" t="s">
        <v>674</v>
      </c>
      <c r="D56" s="86" t="s">
        <v>675</v>
      </c>
      <c r="E56" s="60">
        <v>538820</v>
      </c>
      <c r="F56" s="81">
        <v>740374</v>
      </c>
      <c r="G56" s="86">
        <v>28960.2</v>
      </c>
      <c r="H56" s="11">
        <v>29000</v>
      </c>
      <c r="I56" s="13">
        <f t="shared" si="2"/>
        <v>39.799999999999272</v>
      </c>
      <c r="J56" s="91">
        <f t="shared" si="3"/>
        <v>3147.5399999999972</v>
      </c>
    </row>
    <row r="57" spans="1:10" ht="18.75" x14ac:dyDescent="0.3">
      <c r="A57" s="93"/>
      <c r="B57" s="101"/>
      <c r="D57" s="86"/>
      <c r="E57" s="60"/>
      <c r="F57" s="81"/>
      <c r="G57" s="86"/>
      <c r="H57" s="11"/>
      <c r="I57" s="13">
        <f t="shared" si="2"/>
        <v>0</v>
      </c>
      <c r="J57" s="91">
        <f t="shared" si="3"/>
        <v>3147.5399999999972</v>
      </c>
    </row>
    <row r="58" spans="1:10" ht="30.75" x14ac:dyDescent="0.3">
      <c r="A58" s="93">
        <v>42395</v>
      </c>
      <c r="B58" s="98" t="s">
        <v>684</v>
      </c>
      <c r="D58" s="86" t="s">
        <v>685</v>
      </c>
      <c r="E58" s="60">
        <v>511980</v>
      </c>
      <c r="F58" s="81">
        <v>741181</v>
      </c>
      <c r="G58" s="86">
        <v>28691.57</v>
      </c>
      <c r="H58" s="11">
        <v>28000</v>
      </c>
      <c r="I58" s="13">
        <f t="shared" si="2"/>
        <v>-691.56999999999971</v>
      </c>
      <c r="J58" s="91">
        <f t="shared" si="3"/>
        <v>2455.9699999999975</v>
      </c>
    </row>
    <row r="59" spans="1:10" ht="18.75" x14ac:dyDescent="0.3">
      <c r="A59" s="93"/>
      <c r="B59" s="101"/>
      <c r="D59" s="86"/>
      <c r="E59" s="60"/>
      <c r="F59" s="81"/>
      <c r="G59" s="86"/>
      <c r="H59" s="11"/>
      <c r="I59" s="13">
        <f t="shared" si="2"/>
        <v>0</v>
      </c>
      <c r="J59" s="91">
        <f t="shared" si="3"/>
        <v>2455.9699999999975</v>
      </c>
    </row>
    <row r="60" spans="1:10" ht="30.75" x14ac:dyDescent="0.3">
      <c r="A60" s="93">
        <v>42403</v>
      </c>
      <c r="B60" s="102" t="s">
        <v>689</v>
      </c>
      <c r="D60" s="86" t="s">
        <v>690</v>
      </c>
      <c r="E60" s="60">
        <v>534180</v>
      </c>
      <c r="F60" s="81">
        <v>741622</v>
      </c>
      <c r="G60" s="86">
        <v>29850.65</v>
      </c>
      <c r="H60" s="11">
        <v>29000</v>
      </c>
      <c r="I60" s="13">
        <f t="shared" si="2"/>
        <v>-850.65000000000146</v>
      </c>
      <c r="J60" s="91">
        <f t="shared" si="3"/>
        <v>1605.3199999999961</v>
      </c>
    </row>
    <row r="61" spans="1:10" ht="18.75" x14ac:dyDescent="0.3">
      <c r="A61" s="93"/>
      <c r="B61" s="101"/>
      <c r="D61" s="86"/>
      <c r="E61" s="60"/>
      <c r="F61" s="81"/>
      <c r="G61" s="86"/>
      <c r="H61" s="11"/>
      <c r="I61" s="13">
        <f t="shared" si="2"/>
        <v>0</v>
      </c>
      <c r="J61" s="91">
        <f t="shared" si="3"/>
        <v>1605.3199999999961</v>
      </c>
    </row>
    <row r="62" spans="1:10" ht="30.75" x14ac:dyDescent="0.3">
      <c r="A62" s="93">
        <v>42405</v>
      </c>
      <c r="B62" s="102" t="s">
        <v>696</v>
      </c>
      <c r="D62" s="86" t="s">
        <v>695</v>
      </c>
      <c r="E62" s="60">
        <v>526930</v>
      </c>
      <c r="F62" s="81">
        <v>741841</v>
      </c>
      <c r="G62" s="86">
        <v>28744.69</v>
      </c>
      <c r="H62" s="11">
        <v>29000</v>
      </c>
      <c r="I62" s="13">
        <f t="shared" si="2"/>
        <v>255.31000000000131</v>
      </c>
      <c r="J62" s="91">
        <f t="shared" si="3"/>
        <v>1860.6299999999974</v>
      </c>
    </row>
    <row r="63" spans="1:10" ht="18.75" x14ac:dyDescent="0.3">
      <c r="A63" s="93"/>
      <c r="B63" s="101"/>
      <c r="D63" s="86"/>
      <c r="E63" s="60"/>
      <c r="F63" s="81"/>
      <c r="G63" s="86"/>
      <c r="H63" s="11"/>
      <c r="I63" s="13">
        <f t="shared" si="2"/>
        <v>0</v>
      </c>
      <c r="J63" s="91">
        <f t="shared" si="3"/>
        <v>1860.6299999999974</v>
      </c>
    </row>
    <row r="64" spans="1:10" ht="30.75" x14ac:dyDescent="0.3">
      <c r="A64" s="93">
        <v>42410</v>
      </c>
      <c r="B64" s="102" t="s">
        <v>696</v>
      </c>
      <c r="D64" s="86" t="s">
        <v>705</v>
      </c>
      <c r="E64" s="60">
        <v>565800</v>
      </c>
      <c r="F64" s="81">
        <v>742464</v>
      </c>
      <c r="G64" s="86">
        <v>29106.54</v>
      </c>
      <c r="H64" s="11">
        <v>30000</v>
      </c>
      <c r="I64" s="13">
        <f t="shared" si="2"/>
        <v>893.45999999999913</v>
      </c>
      <c r="J64" s="91">
        <f t="shared" si="3"/>
        <v>2754.0899999999965</v>
      </c>
    </row>
    <row r="65" spans="1:10" ht="18.75" x14ac:dyDescent="0.3">
      <c r="A65" s="93"/>
      <c r="B65" s="101"/>
      <c r="D65" s="86"/>
      <c r="E65" s="60"/>
      <c r="F65" s="81"/>
      <c r="G65" s="86"/>
      <c r="H65" s="11"/>
      <c r="I65" s="13">
        <f t="shared" si="2"/>
        <v>0</v>
      </c>
      <c r="J65" s="91">
        <f t="shared" si="3"/>
        <v>2754.0899999999965</v>
      </c>
    </row>
    <row r="66" spans="1:10" ht="30.75" x14ac:dyDescent="0.3">
      <c r="A66" s="93">
        <v>42412</v>
      </c>
      <c r="B66" s="102" t="s">
        <v>713</v>
      </c>
      <c r="D66" s="86" t="s">
        <v>712</v>
      </c>
      <c r="E66" s="60">
        <v>574200</v>
      </c>
      <c r="F66" s="81">
        <v>742697</v>
      </c>
      <c r="G66" s="86">
        <v>28592.09</v>
      </c>
      <c r="H66" s="11">
        <v>30000</v>
      </c>
      <c r="I66" s="13">
        <f t="shared" si="2"/>
        <v>1407.9099999999999</v>
      </c>
      <c r="J66" s="91">
        <f t="shared" si="3"/>
        <v>4161.9999999999964</v>
      </c>
    </row>
    <row r="67" spans="1:10" ht="18.75" x14ac:dyDescent="0.3">
      <c r="A67" s="93"/>
      <c r="B67" s="101"/>
      <c r="D67" s="86"/>
      <c r="E67" s="60"/>
      <c r="F67" s="81"/>
      <c r="G67" s="86"/>
      <c r="H67" s="11"/>
      <c r="I67" s="13">
        <f t="shared" si="2"/>
        <v>0</v>
      </c>
      <c r="J67" s="91">
        <f t="shared" si="3"/>
        <v>4161.9999999999964</v>
      </c>
    </row>
    <row r="68" spans="1:10" ht="30.75" x14ac:dyDescent="0.3">
      <c r="A68" s="93">
        <v>42417</v>
      </c>
      <c r="B68" s="102" t="s">
        <v>716</v>
      </c>
      <c r="D68" s="86" t="s">
        <v>717</v>
      </c>
      <c r="E68" s="60">
        <v>545635</v>
      </c>
      <c r="F68" s="81">
        <v>743306</v>
      </c>
      <c r="G68" s="86">
        <v>27769.58</v>
      </c>
      <c r="H68" s="11">
        <v>29000</v>
      </c>
      <c r="I68" s="13">
        <f t="shared" si="2"/>
        <v>1230.4199999999983</v>
      </c>
      <c r="J68" s="91">
        <f t="shared" si="3"/>
        <v>5392.4199999999946</v>
      </c>
    </row>
    <row r="69" spans="1:10" ht="18.75" x14ac:dyDescent="0.3">
      <c r="A69" s="93"/>
      <c r="B69" s="101"/>
      <c r="D69" s="86"/>
      <c r="E69" s="60"/>
      <c r="F69" s="81"/>
      <c r="G69" s="86"/>
      <c r="H69" s="11"/>
      <c r="I69" s="13">
        <f t="shared" si="2"/>
        <v>0</v>
      </c>
      <c r="J69" s="91">
        <f t="shared" si="3"/>
        <v>5392.4199999999946</v>
      </c>
    </row>
    <row r="70" spans="1:10" ht="30.75" x14ac:dyDescent="0.3">
      <c r="A70" s="93">
        <v>42419</v>
      </c>
      <c r="B70" s="102" t="s">
        <v>728</v>
      </c>
      <c r="D70" s="86" t="s">
        <v>727</v>
      </c>
      <c r="E70" s="60">
        <v>526930</v>
      </c>
      <c r="F70" s="81">
        <v>743534</v>
      </c>
      <c r="G70" s="86">
        <v>27438.77</v>
      </c>
      <c r="H70" s="11">
        <v>29000</v>
      </c>
      <c r="I70" s="13">
        <f t="shared" si="2"/>
        <v>1561.2299999999996</v>
      </c>
      <c r="J70" s="91">
        <f t="shared" ref="J70:J133" si="4">J69+I70</f>
        <v>6953.6499999999942</v>
      </c>
    </row>
    <row r="71" spans="1:10" ht="18.75" x14ac:dyDescent="0.3">
      <c r="A71" s="93"/>
      <c r="B71" s="101"/>
      <c r="D71" s="86"/>
      <c r="E71" s="60"/>
      <c r="F71" s="81"/>
      <c r="G71" s="86"/>
      <c r="H71" s="11"/>
      <c r="I71" s="13">
        <f t="shared" si="2"/>
        <v>0</v>
      </c>
      <c r="J71" s="91">
        <f t="shared" si="4"/>
        <v>6953.6499999999942</v>
      </c>
    </row>
    <row r="72" spans="1:10" ht="30.75" x14ac:dyDescent="0.3">
      <c r="A72" s="93">
        <v>42424</v>
      </c>
      <c r="B72" s="102" t="s">
        <v>731</v>
      </c>
      <c r="D72" s="86" t="s">
        <v>732</v>
      </c>
      <c r="E72" s="60">
        <v>403480</v>
      </c>
      <c r="F72" s="81">
        <v>744090</v>
      </c>
      <c r="G72" s="86">
        <v>27606.33</v>
      </c>
      <c r="H72" s="11">
        <v>22000</v>
      </c>
      <c r="I72" s="13">
        <f t="shared" si="2"/>
        <v>-5606.3300000000017</v>
      </c>
      <c r="J72" s="91">
        <f t="shared" si="4"/>
        <v>1347.3199999999924</v>
      </c>
    </row>
    <row r="73" spans="1:10" ht="18.75" x14ac:dyDescent="0.3">
      <c r="A73" s="93"/>
      <c r="B73" s="101"/>
      <c r="D73" s="86"/>
      <c r="E73" s="60"/>
      <c r="F73" s="81"/>
      <c r="G73" s="86"/>
      <c r="H73" s="11"/>
      <c r="I73" s="13">
        <f t="shared" si="2"/>
        <v>0</v>
      </c>
      <c r="J73" s="91">
        <f t="shared" si="4"/>
        <v>1347.3199999999924</v>
      </c>
    </row>
    <row r="74" spans="1:10" ht="30.75" x14ac:dyDescent="0.3">
      <c r="A74" s="93">
        <v>42426</v>
      </c>
      <c r="B74" s="102" t="s">
        <v>737</v>
      </c>
      <c r="D74" s="86" t="s">
        <v>738</v>
      </c>
      <c r="E74" s="60">
        <v>490590</v>
      </c>
      <c r="F74" s="81">
        <v>744342</v>
      </c>
      <c r="G74" s="86">
        <v>27094.11</v>
      </c>
      <c r="H74" s="11">
        <v>27000</v>
      </c>
      <c r="I74" s="13">
        <f t="shared" si="2"/>
        <v>-94.110000000000582</v>
      </c>
      <c r="J74" s="91">
        <f t="shared" si="4"/>
        <v>1253.2099999999919</v>
      </c>
    </row>
    <row r="75" spans="1:10" ht="18.75" x14ac:dyDescent="0.3">
      <c r="A75" s="93"/>
      <c r="B75" s="101"/>
      <c r="D75" s="86"/>
      <c r="E75" s="60"/>
      <c r="F75" s="81"/>
      <c r="G75" s="86"/>
      <c r="H75" s="11"/>
      <c r="I75" s="13">
        <f t="shared" si="2"/>
        <v>0</v>
      </c>
      <c r="J75" s="91">
        <f t="shared" si="4"/>
        <v>1253.2099999999919</v>
      </c>
    </row>
    <row r="76" spans="1:10" ht="30.75" x14ac:dyDescent="0.3">
      <c r="A76" s="93">
        <v>42431</v>
      </c>
      <c r="B76" s="104" t="s">
        <v>751</v>
      </c>
      <c r="D76" s="86" t="s">
        <v>752</v>
      </c>
      <c r="E76" s="60">
        <v>488160</v>
      </c>
      <c r="F76" s="81">
        <v>745004</v>
      </c>
      <c r="G76" s="86">
        <v>28074.55</v>
      </c>
      <c r="H76" s="11">
        <v>27000</v>
      </c>
      <c r="I76" s="13">
        <f t="shared" si="2"/>
        <v>-1074.5499999999993</v>
      </c>
      <c r="J76" s="91">
        <f t="shared" si="4"/>
        <v>178.65999999999258</v>
      </c>
    </row>
    <row r="77" spans="1:10" ht="18.75" x14ac:dyDescent="0.3">
      <c r="A77" s="93"/>
      <c r="B77" s="101"/>
      <c r="D77" s="86"/>
      <c r="E77" s="60"/>
      <c r="F77" s="81"/>
      <c r="G77" s="86"/>
      <c r="H77" s="11"/>
      <c r="I77" s="13">
        <f t="shared" si="2"/>
        <v>0</v>
      </c>
      <c r="J77" s="91">
        <f t="shared" si="4"/>
        <v>178.65999999999258</v>
      </c>
    </row>
    <row r="78" spans="1:10" ht="30.75" x14ac:dyDescent="0.3">
      <c r="A78" s="93">
        <v>42436</v>
      </c>
      <c r="B78" s="104" t="s">
        <v>762</v>
      </c>
      <c r="D78" s="86" t="s">
        <v>761</v>
      </c>
      <c r="E78" s="60">
        <v>490325</v>
      </c>
      <c r="F78" s="81">
        <v>745417</v>
      </c>
      <c r="G78" s="86">
        <v>28331.279999999999</v>
      </c>
      <c r="H78" s="11">
        <v>27500</v>
      </c>
      <c r="I78" s="13">
        <f t="shared" si="2"/>
        <v>-831.27999999999884</v>
      </c>
      <c r="J78" s="91">
        <f t="shared" si="4"/>
        <v>-652.62000000000626</v>
      </c>
    </row>
    <row r="79" spans="1:10" ht="18.75" x14ac:dyDescent="0.3">
      <c r="A79" s="93"/>
      <c r="B79" s="101"/>
      <c r="D79" s="86"/>
      <c r="E79" s="60"/>
      <c r="F79" s="81"/>
      <c r="G79" s="86"/>
      <c r="H79" s="11"/>
      <c r="I79" s="13">
        <f t="shared" si="2"/>
        <v>0</v>
      </c>
      <c r="J79" s="91">
        <f t="shared" si="4"/>
        <v>-652.62000000000626</v>
      </c>
    </row>
    <row r="80" spans="1:10" ht="30.75" x14ac:dyDescent="0.3">
      <c r="A80" s="93">
        <v>42438</v>
      </c>
      <c r="B80" s="104" t="s">
        <v>769</v>
      </c>
      <c r="D80" s="86" t="s">
        <v>770</v>
      </c>
      <c r="E80" s="60">
        <v>500640</v>
      </c>
      <c r="F80" s="81">
        <v>745858</v>
      </c>
      <c r="G80" s="86">
        <v>28664.9</v>
      </c>
      <c r="H80" s="11">
        <v>28000</v>
      </c>
      <c r="I80" s="13">
        <f t="shared" si="2"/>
        <v>-664.90000000000146</v>
      </c>
      <c r="J80" s="91">
        <f t="shared" si="4"/>
        <v>-1317.5200000000077</v>
      </c>
    </row>
    <row r="81" spans="1:10" ht="18.75" x14ac:dyDescent="0.3">
      <c r="A81" s="93"/>
      <c r="B81" s="101"/>
      <c r="D81" s="86"/>
      <c r="E81" s="60"/>
      <c r="F81" s="81"/>
      <c r="G81" s="86"/>
      <c r="H81" s="11"/>
      <c r="I81" s="13">
        <f t="shared" si="2"/>
        <v>0</v>
      </c>
      <c r="J81" s="91">
        <f t="shared" si="4"/>
        <v>-1317.5200000000077</v>
      </c>
    </row>
    <row r="82" spans="1:10" ht="30.75" x14ac:dyDescent="0.3">
      <c r="A82" s="93">
        <v>42440</v>
      </c>
      <c r="B82" s="104" t="s">
        <v>772</v>
      </c>
      <c r="D82" s="86" t="s">
        <v>771</v>
      </c>
      <c r="E82" s="60">
        <v>515040</v>
      </c>
      <c r="F82" s="81">
        <v>746257</v>
      </c>
      <c r="G82" s="86">
        <v>27938.58</v>
      </c>
      <c r="H82" s="11">
        <v>29000</v>
      </c>
      <c r="I82" s="13">
        <f t="shared" si="2"/>
        <v>1061.4199999999983</v>
      </c>
      <c r="J82" s="91">
        <f t="shared" si="4"/>
        <v>-256.10000000000946</v>
      </c>
    </row>
    <row r="83" spans="1:10" ht="18.75" x14ac:dyDescent="0.3">
      <c r="A83" s="93"/>
      <c r="B83" s="101"/>
      <c r="D83" s="86"/>
      <c r="E83" s="60"/>
      <c r="F83" s="81"/>
      <c r="G83" s="86"/>
      <c r="H83" s="11"/>
      <c r="I83" s="13">
        <f t="shared" si="2"/>
        <v>0</v>
      </c>
      <c r="J83" s="91">
        <f t="shared" si="4"/>
        <v>-256.10000000000946</v>
      </c>
    </row>
    <row r="84" spans="1:10" ht="30.75" x14ac:dyDescent="0.3">
      <c r="A84" s="93">
        <v>42440</v>
      </c>
      <c r="B84" s="104" t="s">
        <v>774</v>
      </c>
      <c r="D84" s="86" t="s">
        <v>773</v>
      </c>
      <c r="E84" s="60">
        <v>515910</v>
      </c>
      <c r="F84" s="81">
        <v>746258</v>
      </c>
      <c r="G84" s="86">
        <v>28086.91</v>
      </c>
      <c r="H84" s="11">
        <v>29000</v>
      </c>
      <c r="I84" s="13">
        <f t="shared" si="2"/>
        <v>913.09000000000015</v>
      </c>
      <c r="J84" s="91">
        <f t="shared" si="4"/>
        <v>656.98999999999069</v>
      </c>
    </row>
    <row r="85" spans="1:10" ht="18.75" x14ac:dyDescent="0.3">
      <c r="A85" s="93"/>
      <c r="B85" s="101"/>
      <c r="D85" s="86"/>
      <c r="E85" s="60"/>
      <c r="F85" s="81"/>
      <c r="G85" s="86"/>
      <c r="H85" s="11"/>
      <c r="I85" s="13">
        <f t="shared" si="2"/>
        <v>0</v>
      </c>
      <c r="J85" s="91">
        <f t="shared" si="4"/>
        <v>656.98999999999069</v>
      </c>
    </row>
    <row r="86" spans="1:10" ht="30.75" x14ac:dyDescent="0.3">
      <c r="A86" s="93">
        <v>42446</v>
      </c>
      <c r="B86" s="104" t="s">
        <v>784</v>
      </c>
      <c r="D86" s="86" t="s">
        <v>783</v>
      </c>
      <c r="E86" s="60">
        <v>523330</v>
      </c>
      <c r="F86" s="81">
        <v>746944</v>
      </c>
      <c r="G86" s="86">
        <v>25941.08</v>
      </c>
      <c r="H86" s="11">
        <v>29500</v>
      </c>
      <c r="I86" s="13">
        <f t="shared" si="2"/>
        <v>3558.9199999999983</v>
      </c>
      <c r="J86" s="91">
        <f t="shared" si="4"/>
        <v>4215.9099999999889</v>
      </c>
    </row>
    <row r="87" spans="1:10" ht="18.75" x14ac:dyDescent="0.3">
      <c r="A87" s="93"/>
      <c r="B87" s="101"/>
      <c r="D87" s="86"/>
      <c r="E87" s="60"/>
      <c r="F87" s="81"/>
      <c r="G87" s="86"/>
      <c r="H87" s="11"/>
      <c r="I87" s="13">
        <f t="shared" si="2"/>
        <v>0</v>
      </c>
      <c r="J87" s="91">
        <f t="shared" si="4"/>
        <v>4215.9099999999889</v>
      </c>
    </row>
    <row r="88" spans="1:10" ht="30.75" x14ac:dyDescent="0.3">
      <c r="A88" s="93">
        <v>42452</v>
      </c>
      <c r="B88" s="104" t="s">
        <v>793</v>
      </c>
      <c r="D88" s="86" t="s">
        <v>794</v>
      </c>
      <c r="E88" s="60">
        <v>416856</v>
      </c>
      <c r="F88" s="81">
        <v>747536</v>
      </c>
      <c r="G88" s="86">
        <v>25637.4</v>
      </c>
      <c r="H88" s="11">
        <v>24000</v>
      </c>
      <c r="I88" s="13">
        <f t="shared" si="2"/>
        <v>-1637.4000000000015</v>
      </c>
      <c r="J88" s="91">
        <f t="shared" si="4"/>
        <v>2578.5099999999875</v>
      </c>
    </row>
    <row r="89" spans="1:10" ht="18.75" x14ac:dyDescent="0.3">
      <c r="A89" s="93"/>
      <c r="B89" s="101"/>
      <c r="D89" s="86"/>
      <c r="E89" s="60"/>
      <c r="F89" s="81"/>
      <c r="G89" s="86"/>
      <c r="H89" s="11"/>
      <c r="I89" s="13">
        <f t="shared" si="2"/>
        <v>0</v>
      </c>
      <c r="J89" s="91">
        <f t="shared" si="4"/>
        <v>2578.5099999999875</v>
      </c>
    </row>
    <row r="90" spans="1:10" ht="30.75" x14ac:dyDescent="0.3">
      <c r="A90" s="93">
        <v>42452</v>
      </c>
      <c r="B90" s="104" t="s">
        <v>749</v>
      </c>
      <c r="D90" s="86" t="s">
        <v>750</v>
      </c>
      <c r="E90" s="60">
        <v>434750</v>
      </c>
      <c r="F90" s="81">
        <v>747917</v>
      </c>
      <c r="G90" s="86">
        <v>26342.34</v>
      </c>
      <c r="H90" s="11">
        <v>25000</v>
      </c>
      <c r="I90" s="13">
        <f t="shared" si="2"/>
        <v>-1342.3400000000001</v>
      </c>
      <c r="J90" s="91">
        <f t="shared" si="4"/>
        <v>1236.1699999999873</v>
      </c>
    </row>
    <row r="91" spans="1:10" ht="18.75" x14ac:dyDescent="0.3">
      <c r="A91" s="93"/>
      <c r="B91" s="101"/>
      <c r="D91" s="86"/>
      <c r="E91" s="60"/>
      <c r="F91" s="81"/>
      <c r="G91" s="86"/>
      <c r="H91" s="11"/>
      <c r="I91" s="13">
        <f t="shared" si="2"/>
        <v>0</v>
      </c>
      <c r="J91" s="91">
        <f t="shared" si="4"/>
        <v>1236.1699999999873</v>
      </c>
    </row>
    <row r="92" spans="1:10" ht="30.75" x14ac:dyDescent="0.3">
      <c r="A92" s="93">
        <v>42459</v>
      </c>
      <c r="B92" s="104" t="s">
        <v>797</v>
      </c>
      <c r="D92" s="86" t="s">
        <v>798</v>
      </c>
      <c r="E92" s="60">
        <v>452400</v>
      </c>
      <c r="F92" s="81">
        <v>748385</v>
      </c>
      <c r="G92" s="86">
        <v>27098.9</v>
      </c>
      <c r="H92" s="11">
        <v>26000</v>
      </c>
      <c r="I92" s="13">
        <f t="shared" si="2"/>
        <v>-1098.9000000000015</v>
      </c>
      <c r="J92" s="91">
        <f t="shared" si="4"/>
        <v>137.26999999998588</v>
      </c>
    </row>
    <row r="93" spans="1:10" ht="18.75" x14ac:dyDescent="0.3">
      <c r="A93" s="93"/>
      <c r="B93" s="101"/>
      <c r="D93" s="86"/>
      <c r="E93" s="60"/>
      <c r="F93" s="81"/>
      <c r="G93" s="86"/>
      <c r="H93" s="11"/>
      <c r="I93" s="13">
        <f t="shared" si="2"/>
        <v>0</v>
      </c>
      <c r="J93" s="91">
        <f t="shared" si="4"/>
        <v>137.26999999998588</v>
      </c>
    </row>
    <row r="94" spans="1:10" ht="30.75" x14ac:dyDescent="0.3">
      <c r="A94" s="93">
        <v>42460</v>
      </c>
      <c r="B94" s="104" t="s">
        <v>805</v>
      </c>
      <c r="D94" s="86" t="s">
        <v>806</v>
      </c>
      <c r="E94" s="60">
        <v>464670</v>
      </c>
      <c r="F94" s="81">
        <v>748740</v>
      </c>
      <c r="G94" s="86">
        <v>27320.22</v>
      </c>
      <c r="H94" s="11">
        <v>27000</v>
      </c>
      <c r="I94" s="13">
        <f t="shared" si="2"/>
        <v>-320.22000000000116</v>
      </c>
      <c r="J94" s="91">
        <f t="shared" si="4"/>
        <v>-182.95000000001528</v>
      </c>
    </row>
    <row r="95" spans="1:10" ht="18.75" x14ac:dyDescent="0.3">
      <c r="A95" s="93"/>
      <c r="B95" s="101"/>
      <c r="D95" s="86"/>
      <c r="E95" s="60"/>
      <c r="F95" s="81"/>
      <c r="G95" s="86"/>
      <c r="H95" s="11"/>
      <c r="I95" s="13">
        <f t="shared" si="2"/>
        <v>0</v>
      </c>
      <c r="J95" s="91">
        <f t="shared" si="4"/>
        <v>-182.95000000001528</v>
      </c>
    </row>
    <row r="96" spans="1:10" ht="30.75" x14ac:dyDescent="0.3">
      <c r="A96" s="93">
        <v>42466</v>
      </c>
      <c r="B96" s="105" t="s">
        <v>826</v>
      </c>
      <c r="D96" s="86" t="s">
        <v>825</v>
      </c>
      <c r="E96" s="60">
        <v>508725</v>
      </c>
      <c r="F96" s="81">
        <v>749252</v>
      </c>
      <c r="G96" s="86">
        <v>27631.58</v>
      </c>
      <c r="H96" s="11">
        <v>28500</v>
      </c>
      <c r="I96" s="13">
        <f t="shared" si="2"/>
        <v>868.41999999999825</v>
      </c>
      <c r="J96" s="91">
        <f t="shared" si="4"/>
        <v>685.46999999998297</v>
      </c>
    </row>
    <row r="97" spans="1:10" ht="18.75" x14ac:dyDescent="0.3">
      <c r="A97" s="93"/>
      <c r="B97" s="101"/>
      <c r="D97" s="86"/>
      <c r="E97" s="60"/>
      <c r="F97" s="81"/>
      <c r="G97" s="86"/>
      <c r="H97" s="11"/>
      <c r="I97" s="13">
        <f t="shared" si="2"/>
        <v>0</v>
      </c>
      <c r="J97" s="91">
        <f t="shared" si="4"/>
        <v>685.46999999998297</v>
      </c>
    </row>
    <row r="98" spans="1:10" ht="30.75" x14ac:dyDescent="0.3">
      <c r="A98" s="93">
        <v>42468</v>
      </c>
      <c r="B98" s="105" t="s">
        <v>810</v>
      </c>
      <c r="D98" s="86" t="s">
        <v>809</v>
      </c>
      <c r="E98" s="60">
        <v>516055</v>
      </c>
      <c r="F98" s="81">
        <v>749606</v>
      </c>
      <c r="G98" s="86">
        <v>27462.57</v>
      </c>
      <c r="H98" s="11">
        <v>29000</v>
      </c>
      <c r="I98" s="13">
        <f t="shared" si="2"/>
        <v>1537.4300000000003</v>
      </c>
      <c r="J98" s="91">
        <f t="shared" si="4"/>
        <v>2222.8999999999833</v>
      </c>
    </row>
    <row r="99" spans="1:10" ht="18.75" x14ac:dyDescent="0.3">
      <c r="A99" s="93"/>
      <c r="B99" s="101"/>
      <c r="D99" s="86"/>
      <c r="E99" s="60"/>
      <c r="F99" s="81"/>
      <c r="G99" s="86"/>
      <c r="H99" s="11"/>
      <c r="I99" s="13">
        <f t="shared" si="2"/>
        <v>0</v>
      </c>
      <c r="J99" s="91">
        <f t="shared" si="4"/>
        <v>2222.8999999999833</v>
      </c>
    </row>
    <row r="100" spans="1:10" ht="30.75" x14ac:dyDescent="0.3">
      <c r="A100" s="93">
        <v>42473</v>
      </c>
      <c r="B100" s="105" t="s">
        <v>816</v>
      </c>
      <c r="D100" s="86" t="s">
        <v>815</v>
      </c>
      <c r="E100" s="60">
        <v>508370</v>
      </c>
      <c r="F100" s="81">
        <v>750034</v>
      </c>
      <c r="G100" s="86">
        <v>30797.24</v>
      </c>
      <c r="H100" s="11">
        <v>29000</v>
      </c>
      <c r="I100" s="13">
        <f t="shared" si="2"/>
        <v>-1797.2400000000016</v>
      </c>
      <c r="J100" s="91">
        <f t="shared" si="4"/>
        <v>425.65999999998166</v>
      </c>
    </row>
    <row r="101" spans="1:10" ht="18.75" x14ac:dyDescent="0.3">
      <c r="A101" s="93"/>
      <c r="B101" s="101"/>
      <c r="D101" s="86"/>
      <c r="E101" s="60"/>
      <c r="F101" s="81"/>
      <c r="G101" s="86"/>
      <c r="H101" s="11"/>
      <c r="I101" s="13">
        <f t="shared" si="2"/>
        <v>0</v>
      </c>
      <c r="J101" s="91">
        <f t="shared" si="4"/>
        <v>425.65999999998166</v>
      </c>
    </row>
    <row r="102" spans="1:10" ht="30.75" x14ac:dyDescent="0.3">
      <c r="A102" s="93">
        <v>42475</v>
      </c>
      <c r="B102" s="105" t="s">
        <v>817</v>
      </c>
      <c r="D102" s="86" t="s">
        <v>818</v>
      </c>
      <c r="E102" s="60">
        <v>505470</v>
      </c>
      <c r="F102" s="81">
        <v>750604</v>
      </c>
      <c r="G102" s="86">
        <v>32416.5</v>
      </c>
      <c r="H102" s="11">
        <v>29000</v>
      </c>
      <c r="I102" s="13">
        <f t="shared" si="2"/>
        <v>-3416.5</v>
      </c>
      <c r="J102" s="91">
        <f t="shared" si="4"/>
        <v>-2990.8400000000183</v>
      </c>
    </row>
    <row r="103" spans="1:10" ht="18.75" x14ac:dyDescent="0.3">
      <c r="A103" s="93"/>
      <c r="B103" s="101"/>
      <c r="D103" s="86"/>
      <c r="E103" s="60"/>
      <c r="F103" s="81"/>
      <c r="G103" s="86"/>
      <c r="H103" s="11"/>
      <c r="I103" s="13">
        <f t="shared" si="2"/>
        <v>0</v>
      </c>
      <c r="J103" s="91">
        <f t="shared" si="4"/>
        <v>-2990.8400000000183</v>
      </c>
    </row>
    <row r="104" spans="1:10" ht="30.75" x14ac:dyDescent="0.3">
      <c r="A104" s="93">
        <v>42480</v>
      </c>
      <c r="B104" s="105" t="s">
        <v>841</v>
      </c>
      <c r="D104" s="86" t="s">
        <v>842</v>
      </c>
      <c r="E104" s="60">
        <v>555040</v>
      </c>
      <c r="F104" s="81">
        <v>750948</v>
      </c>
      <c r="G104" s="86">
        <v>33098.49</v>
      </c>
      <c r="H104" s="11">
        <v>32000</v>
      </c>
      <c r="I104" s="13">
        <f t="shared" si="2"/>
        <v>-1098.489999999998</v>
      </c>
      <c r="J104" s="91">
        <f t="shared" si="4"/>
        <v>-4089.3300000000163</v>
      </c>
    </row>
    <row r="105" spans="1:10" ht="18.75" x14ac:dyDescent="0.3">
      <c r="A105" s="93"/>
      <c r="B105" s="101"/>
      <c r="D105" s="86"/>
      <c r="E105" s="60"/>
      <c r="F105" s="81"/>
      <c r="G105" s="86"/>
      <c r="H105" s="11"/>
      <c r="I105" s="13">
        <f t="shared" si="2"/>
        <v>0</v>
      </c>
      <c r="J105" s="91">
        <f t="shared" si="4"/>
        <v>-4089.3300000000163</v>
      </c>
    </row>
    <row r="106" spans="1:10" ht="30.75" x14ac:dyDescent="0.3">
      <c r="A106" s="93">
        <v>42482</v>
      </c>
      <c r="B106" s="105" t="s">
        <v>853</v>
      </c>
      <c r="D106" s="86" t="s">
        <v>854</v>
      </c>
      <c r="E106" s="60">
        <v>559520</v>
      </c>
      <c r="F106" s="81">
        <v>751315</v>
      </c>
      <c r="G106" s="86">
        <v>33909.53</v>
      </c>
      <c r="H106" s="11">
        <v>32000</v>
      </c>
      <c r="I106" s="13">
        <f t="shared" si="2"/>
        <v>-1909.5299999999988</v>
      </c>
      <c r="J106" s="91">
        <f t="shared" si="4"/>
        <v>-5998.8600000000151</v>
      </c>
    </row>
    <row r="107" spans="1:10" ht="18.75" x14ac:dyDescent="0.3">
      <c r="A107" s="93"/>
      <c r="B107" s="101"/>
      <c r="D107" s="86"/>
      <c r="E107" s="60"/>
      <c r="F107" s="81"/>
      <c r="G107" s="86"/>
      <c r="H107" s="11"/>
      <c r="I107" s="13">
        <f t="shared" si="2"/>
        <v>0</v>
      </c>
      <c r="J107" s="91">
        <f t="shared" si="4"/>
        <v>-5998.8600000000151</v>
      </c>
    </row>
    <row r="108" spans="1:10" ht="30.75" x14ac:dyDescent="0.3">
      <c r="A108" s="93">
        <v>42487</v>
      </c>
      <c r="B108" s="105" t="s">
        <v>863</v>
      </c>
      <c r="D108" s="86" t="s">
        <v>859</v>
      </c>
      <c r="E108" s="60">
        <v>664240</v>
      </c>
      <c r="F108" s="81">
        <v>751606</v>
      </c>
      <c r="G108" s="86">
        <v>33988.019999999997</v>
      </c>
      <c r="H108" s="11">
        <v>38000</v>
      </c>
      <c r="I108" s="13">
        <f t="shared" si="2"/>
        <v>4011.9800000000032</v>
      </c>
      <c r="J108" s="91">
        <f t="shared" si="4"/>
        <v>-1986.8800000000119</v>
      </c>
    </row>
    <row r="109" spans="1:10" ht="18.75" x14ac:dyDescent="0.3">
      <c r="A109" s="93"/>
      <c r="B109" s="101"/>
      <c r="D109" s="86"/>
      <c r="E109" s="60"/>
      <c r="F109" s="81"/>
      <c r="G109" s="86"/>
      <c r="H109" s="11"/>
      <c r="I109" s="13">
        <f t="shared" si="2"/>
        <v>0</v>
      </c>
      <c r="J109" s="91">
        <f t="shared" si="4"/>
        <v>-1986.8800000000119</v>
      </c>
    </row>
    <row r="110" spans="1:10" ht="30.75" x14ac:dyDescent="0.3">
      <c r="A110" s="93">
        <v>42489</v>
      </c>
      <c r="B110" s="105" t="s">
        <v>865</v>
      </c>
      <c r="D110" s="86" t="s">
        <v>864</v>
      </c>
      <c r="E110" s="60">
        <v>655880</v>
      </c>
      <c r="F110" s="81">
        <v>752148</v>
      </c>
      <c r="G110" s="86">
        <v>33461</v>
      </c>
      <c r="H110" s="11">
        <v>38000</v>
      </c>
      <c r="I110" s="13">
        <f t="shared" si="2"/>
        <v>4539</v>
      </c>
      <c r="J110" s="91">
        <f t="shared" si="4"/>
        <v>2552.1199999999881</v>
      </c>
    </row>
    <row r="111" spans="1:10" ht="18.75" x14ac:dyDescent="0.3">
      <c r="A111" s="93"/>
      <c r="B111" s="101"/>
      <c r="D111" s="86"/>
      <c r="E111" s="60"/>
      <c r="F111" s="81"/>
      <c r="G111" s="86"/>
      <c r="H111" s="11"/>
      <c r="I111" s="13">
        <f t="shared" si="2"/>
        <v>0</v>
      </c>
      <c r="J111" s="91">
        <f t="shared" si="4"/>
        <v>2552.1199999999881</v>
      </c>
    </row>
    <row r="112" spans="1:10" ht="30.75" x14ac:dyDescent="0.3">
      <c r="A112" s="93">
        <v>42494</v>
      </c>
      <c r="B112" s="113" t="s">
        <v>870</v>
      </c>
      <c r="D112" s="86" t="s">
        <v>871</v>
      </c>
      <c r="E112" s="60">
        <v>533250</v>
      </c>
      <c r="F112" s="81">
        <v>752423</v>
      </c>
      <c r="G112" s="86">
        <v>34067.050000000003</v>
      </c>
      <c r="H112" s="11">
        <v>30000</v>
      </c>
      <c r="I112" s="13">
        <f t="shared" si="2"/>
        <v>-4067.0500000000029</v>
      </c>
      <c r="J112" s="91">
        <f t="shared" si="4"/>
        <v>-1514.9300000000148</v>
      </c>
    </row>
    <row r="113" spans="1:10" ht="18.75" x14ac:dyDescent="0.3">
      <c r="A113" s="93"/>
      <c r="B113" s="101"/>
      <c r="D113" s="86"/>
      <c r="E113" s="60"/>
      <c r="F113" s="81"/>
      <c r="G113" s="86"/>
      <c r="H113" s="11"/>
      <c r="I113" s="13">
        <f t="shared" si="2"/>
        <v>0</v>
      </c>
      <c r="J113" s="91">
        <f t="shared" si="4"/>
        <v>-1514.9300000000148</v>
      </c>
    </row>
    <row r="114" spans="1:10" ht="30.75" x14ac:dyDescent="0.3">
      <c r="A114" s="93">
        <v>42496</v>
      </c>
      <c r="B114" s="113" t="s">
        <v>873</v>
      </c>
      <c r="D114" s="86" t="s">
        <v>872</v>
      </c>
      <c r="E114" s="60">
        <v>608226</v>
      </c>
      <c r="F114" s="81">
        <v>752990</v>
      </c>
      <c r="G114" s="86">
        <v>33329.82</v>
      </c>
      <c r="H114" s="11">
        <v>34000</v>
      </c>
      <c r="I114" s="13">
        <f t="shared" si="2"/>
        <v>670.18000000000029</v>
      </c>
      <c r="J114" s="91">
        <f t="shared" si="4"/>
        <v>-844.75000000001455</v>
      </c>
    </row>
    <row r="115" spans="1:10" ht="18.75" x14ac:dyDescent="0.3">
      <c r="A115" s="93"/>
      <c r="B115" s="101"/>
      <c r="D115" s="86"/>
      <c r="E115" s="60"/>
      <c r="F115" s="81"/>
      <c r="G115" s="86"/>
      <c r="H115" s="11"/>
      <c r="I115" s="13">
        <f t="shared" si="2"/>
        <v>0</v>
      </c>
      <c r="J115" s="91">
        <f t="shared" si="4"/>
        <v>-844.75000000001455</v>
      </c>
    </row>
    <row r="116" spans="1:10" ht="30.75" x14ac:dyDescent="0.3">
      <c r="A116" s="93">
        <v>42496</v>
      </c>
      <c r="B116" s="113" t="s">
        <v>891</v>
      </c>
      <c r="D116" s="86" t="s">
        <v>892</v>
      </c>
      <c r="E116" s="60">
        <v>592680</v>
      </c>
      <c r="F116" s="81">
        <v>753278</v>
      </c>
      <c r="G116" s="86">
        <v>32488.87</v>
      </c>
      <c r="H116" s="11">
        <v>33000</v>
      </c>
      <c r="I116" s="13">
        <f t="shared" si="2"/>
        <v>511.13000000000102</v>
      </c>
      <c r="J116" s="91">
        <f t="shared" si="4"/>
        <v>-333.62000000001353</v>
      </c>
    </row>
    <row r="117" spans="1:10" ht="18.75" x14ac:dyDescent="0.3">
      <c r="A117" s="93"/>
      <c r="B117" s="101"/>
      <c r="D117" s="86"/>
      <c r="E117" s="60"/>
      <c r="F117" s="81"/>
      <c r="G117" s="86"/>
      <c r="H117" s="11"/>
      <c r="I117" s="13">
        <f t="shared" si="2"/>
        <v>0</v>
      </c>
      <c r="J117" s="91">
        <f t="shared" si="4"/>
        <v>-333.62000000001353</v>
      </c>
    </row>
    <row r="118" spans="1:10" ht="30.75" x14ac:dyDescent="0.3">
      <c r="A118" s="93">
        <v>42503</v>
      </c>
      <c r="B118" s="113" t="s">
        <v>902</v>
      </c>
      <c r="D118" s="86" t="s">
        <v>901</v>
      </c>
      <c r="E118" s="60">
        <v>599940</v>
      </c>
      <c r="F118" s="81">
        <v>753820</v>
      </c>
      <c r="G118" s="86">
        <v>31110.99</v>
      </c>
      <c r="H118" s="11">
        <v>33000</v>
      </c>
      <c r="I118" s="13">
        <f t="shared" si="2"/>
        <v>1889.0099999999984</v>
      </c>
      <c r="J118" s="91">
        <f t="shared" si="4"/>
        <v>1555.3899999999849</v>
      </c>
    </row>
    <row r="119" spans="1:10" ht="18.75" x14ac:dyDescent="0.3">
      <c r="A119" s="93"/>
      <c r="B119" s="101"/>
      <c r="D119" s="86"/>
      <c r="E119" s="60"/>
      <c r="F119" s="81"/>
      <c r="G119" s="86"/>
      <c r="H119" s="11"/>
      <c r="I119" s="13">
        <f t="shared" si="2"/>
        <v>0</v>
      </c>
      <c r="J119" s="91">
        <f t="shared" si="4"/>
        <v>1555.3899999999849</v>
      </c>
    </row>
    <row r="120" spans="1:10" ht="30.75" x14ac:dyDescent="0.3">
      <c r="A120" s="93">
        <v>42508</v>
      </c>
      <c r="B120" s="113" t="s">
        <v>880</v>
      </c>
      <c r="D120" s="86" t="s">
        <v>881</v>
      </c>
      <c r="E120" s="60">
        <v>606870</v>
      </c>
      <c r="F120" s="81">
        <v>754086</v>
      </c>
      <c r="G120" s="86">
        <v>30498.01</v>
      </c>
      <c r="H120" s="11">
        <v>33000</v>
      </c>
      <c r="I120" s="13">
        <f t="shared" si="2"/>
        <v>2501.9900000000016</v>
      </c>
      <c r="J120" s="91">
        <f t="shared" si="4"/>
        <v>4057.3799999999865</v>
      </c>
    </row>
    <row r="121" spans="1:10" ht="18.75" x14ac:dyDescent="0.3">
      <c r="A121" s="93"/>
      <c r="B121" s="101"/>
      <c r="D121" s="86"/>
      <c r="E121" s="60"/>
      <c r="F121" s="81"/>
      <c r="G121" s="86"/>
      <c r="H121" s="11"/>
      <c r="I121" s="13">
        <f t="shared" si="2"/>
        <v>0</v>
      </c>
      <c r="J121" s="91">
        <f t="shared" si="4"/>
        <v>4057.3799999999865</v>
      </c>
    </row>
    <row r="122" spans="1:10" ht="30.75" x14ac:dyDescent="0.3">
      <c r="A122" s="93">
        <v>42510</v>
      </c>
      <c r="B122" s="113" t="s">
        <v>915</v>
      </c>
      <c r="D122" s="86" t="s">
        <v>916</v>
      </c>
      <c r="E122" s="60">
        <v>589760</v>
      </c>
      <c r="F122" s="81">
        <v>754639</v>
      </c>
      <c r="G122" s="86">
        <v>30915.23</v>
      </c>
      <c r="H122" s="11">
        <v>32000</v>
      </c>
      <c r="I122" s="13">
        <f t="shared" si="2"/>
        <v>1084.7700000000004</v>
      </c>
      <c r="J122" s="91">
        <f t="shared" si="4"/>
        <v>5142.1499999999869</v>
      </c>
    </row>
    <row r="123" spans="1:10" ht="18.75" x14ac:dyDescent="0.3">
      <c r="A123" s="93"/>
      <c r="B123" s="101"/>
      <c r="D123" s="86"/>
      <c r="E123" s="60"/>
      <c r="F123" s="81"/>
      <c r="G123" s="86"/>
      <c r="H123" s="11"/>
      <c r="I123" s="13">
        <f t="shared" si="2"/>
        <v>0</v>
      </c>
      <c r="J123" s="91">
        <f t="shared" si="4"/>
        <v>5142.1499999999869</v>
      </c>
    </row>
    <row r="124" spans="1:10" ht="30.75" x14ac:dyDescent="0.3">
      <c r="A124" s="93">
        <v>42508</v>
      </c>
      <c r="B124" s="113" t="s">
        <v>882</v>
      </c>
      <c r="D124" s="86" t="s">
        <v>883</v>
      </c>
      <c r="E124" s="60">
        <v>607530</v>
      </c>
      <c r="F124" s="81">
        <v>754902</v>
      </c>
      <c r="G124" s="86">
        <v>31723.919999999998</v>
      </c>
      <c r="H124" s="11">
        <v>33000</v>
      </c>
      <c r="I124" s="13">
        <f t="shared" si="2"/>
        <v>1276.0800000000017</v>
      </c>
      <c r="J124" s="91">
        <f t="shared" si="4"/>
        <v>6418.2299999999886</v>
      </c>
    </row>
    <row r="125" spans="1:10" ht="18.75" x14ac:dyDescent="0.3">
      <c r="A125" s="93"/>
      <c r="B125" s="101"/>
      <c r="D125" s="86"/>
      <c r="E125" s="60"/>
      <c r="F125" s="81"/>
      <c r="G125" s="86"/>
      <c r="H125" s="11"/>
      <c r="I125" s="13">
        <f t="shared" si="2"/>
        <v>0</v>
      </c>
      <c r="J125" s="91">
        <f t="shared" si="4"/>
        <v>6418.2299999999886</v>
      </c>
    </row>
    <row r="126" spans="1:10" ht="30.75" x14ac:dyDescent="0.3">
      <c r="A126" s="93">
        <v>42517</v>
      </c>
      <c r="B126" s="113" t="s">
        <v>927</v>
      </c>
      <c r="D126" s="86" t="s">
        <v>928</v>
      </c>
      <c r="E126" s="60">
        <v>555150</v>
      </c>
      <c r="F126" s="81">
        <v>755277</v>
      </c>
      <c r="G126" s="86">
        <v>31561.360000000001</v>
      </c>
      <c r="H126" s="11">
        <v>30000</v>
      </c>
      <c r="I126" s="13">
        <f t="shared" si="2"/>
        <v>-1561.3600000000006</v>
      </c>
      <c r="J126" s="91">
        <f t="shared" si="4"/>
        <v>4856.8699999999881</v>
      </c>
    </row>
    <row r="127" spans="1:10" ht="18.75" x14ac:dyDescent="0.3">
      <c r="A127" s="93"/>
      <c r="B127" s="101"/>
      <c r="D127" s="86"/>
      <c r="E127" s="60"/>
      <c r="F127" s="81"/>
      <c r="G127" s="86"/>
      <c r="H127" s="11"/>
      <c r="I127" s="13">
        <f t="shared" si="2"/>
        <v>0</v>
      </c>
      <c r="J127" s="91">
        <f t="shared" si="4"/>
        <v>4856.8699999999881</v>
      </c>
    </row>
    <row r="128" spans="1:10" ht="30.75" x14ac:dyDescent="0.3">
      <c r="A128" s="93">
        <v>42531</v>
      </c>
      <c r="B128" s="117" t="s">
        <v>947</v>
      </c>
      <c r="D128" s="86" t="s">
        <v>948</v>
      </c>
      <c r="E128" s="60">
        <v>571020</v>
      </c>
      <c r="F128" s="81">
        <v>756839</v>
      </c>
      <c r="G128" s="86">
        <v>33181.449999999997</v>
      </c>
      <c r="H128" s="11">
        <v>31000</v>
      </c>
      <c r="I128" s="13">
        <f t="shared" si="2"/>
        <v>-2181.4499999999971</v>
      </c>
      <c r="J128" s="91">
        <f t="shared" si="4"/>
        <v>2675.419999999991</v>
      </c>
    </row>
    <row r="129" spans="1:10" ht="18.75" x14ac:dyDescent="0.3">
      <c r="A129" s="93"/>
      <c r="B129" s="101"/>
      <c r="D129" s="86"/>
      <c r="E129" s="60"/>
      <c r="F129" s="81"/>
      <c r="G129" s="86"/>
      <c r="H129" s="11"/>
      <c r="I129" s="13">
        <f t="shared" si="2"/>
        <v>0</v>
      </c>
      <c r="J129" s="91">
        <f t="shared" si="4"/>
        <v>2675.419999999991</v>
      </c>
    </row>
    <row r="130" spans="1:10" ht="30.75" x14ac:dyDescent="0.3">
      <c r="A130" s="93">
        <v>42531</v>
      </c>
      <c r="B130" s="117" t="s">
        <v>945</v>
      </c>
      <c r="D130" s="86" t="s">
        <v>946</v>
      </c>
      <c r="E130" s="60">
        <v>563270</v>
      </c>
      <c r="F130" s="81">
        <v>756840</v>
      </c>
      <c r="G130" s="86">
        <v>33507.08</v>
      </c>
      <c r="H130" s="11">
        <v>31000</v>
      </c>
      <c r="I130" s="13">
        <f t="shared" si="2"/>
        <v>-2507.0800000000017</v>
      </c>
      <c r="J130" s="91">
        <f t="shared" si="4"/>
        <v>168.33999999998923</v>
      </c>
    </row>
    <row r="131" spans="1:10" ht="18.75" x14ac:dyDescent="0.3">
      <c r="A131" s="93"/>
      <c r="B131" s="101"/>
      <c r="D131" s="86"/>
      <c r="E131" s="60"/>
      <c r="F131" s="81"/>
      <c r="G131" s="86"/>
      <c r="H131" s="11"/>
      <c r="I131" s="13">
        <f t="shared" si="2"/>
        <v>0</v>
      </c>
      <c r="J131" s="91">
        <f t="shared" si="4"/>
        <v>168.33999999998923</v>
      </c>
    </row>
    <row r="132" spans="1:10" ht="30.75" x14ac:dyDescent="0.3">
      <c r="A132" s="93">
        <v>42538</v>
      </c>
      <c r="B132" s="117" t="s">
        <v>955</v>
      </c>
      <c r="D132" s="86" t="s">
        <v>954</v>
      </c>
      <c r="E132" s="60">
        <v>644130</v>
      </c>
      <c r="F132" s="81">
        <v>757670</v>
      </c>
      <c r="G132" s="86">
        <v>35567.42</v>
      </c>
      <c r="H132" s="11">
        <v>34000</v>
      </c>
      <c r="I132" s="13">
        <f t="shared" si="2"/>
        <v>-1567.4199999999983</v>
      </c>
      <c r="J132" s="91">
        <f t="shared" si="4"/>
        <v>-1399.080000000009</v>
      </c>
    </row>
    <row r="133" spans="1:10" ht="18.75" x14ac:dyDescent="0.3">
      <c r="A133" s="93"/>
      <c r="B133" s="101"/>
      <c r="D133" s="86"/>
      <c r="E133" s="60"/>
      <c r="F133" s="81"/>
      <c r="G133" s="86"/>
      <c r="H133" s="11"/>
      <c r="I133" s="13">
        <f t="shared" si="2"/>
        <v>0</v>
      </c>
      <c r="J133" s="91">
        <f t="shared" si="4"/>
        <v>-1399.080000000009</v>
      </c>
    </row>
    <row r="134" spans="1:10" ht="30.75" x14ac:dyDescent="0.3">
      <c r="A134" s="93">
        <v>42568</v>
      </c>
      <c r="B134" s="117" t="s">
        <v>956</v>
      </c>
      <c r="D134" s="86" t="s">
        <v>957</v>
      </c>
      <c r="E134" s="60">
        <v>644130</v>
      </c>
      <c r="F134" s="81">
        <v>757836</v>
      </c>
      <c r="G134" s="86">
        <v>35122.46</v>
      </c>
      <c r="H134" s="11">
        <v>34000</v>
      </c>
      <c r="I134" s="13">
        <f t="shared" si="2"/>
        <v>-1122.4599999999991</v>
      </c>
      <c r="J134" s="91">
        <f t="shared" ref="J134:J170" si="5">J133+I134</f>
        <v>-2521.5400000000081</v>
      </c>
    </row>
    <row r="135" spans="1:10" ht="18.75" x14ac:dyDescent="0.3">
      <c r="A135" s="93"/>
      <c r="B135" s="101"/>
      <c r="D135" s="86"/>
      <c r="E135" s="60"/>
      <c r="F135" s="81"/>
      <c r="G135" s="86"/>
      <c r="H135" s="11"/>
      <c r="I135" s="13">
        <f t="shared" si="2"/>
        <v>0</v>
      </c>
      <c r="J135" s="91">
        <f t="shared" si="5"/>
        <v>-2521.5400000000081</v>
      </c>
    </row>
    <row r="136" spans="1:10" ht="30.75" x14ac:dyDescent="0.3">
      <c r="A136" s="93">
        <v>42545</v>
      </c>
      <c r="B136" s="117" t="s">
        <v>968</v>
      </c>
      <c r="D136" s="86" t="s">
        <v>967</v>
      </c>
      <c r="E136" s="60">
        <v>686350</v>
      </c>
      <c r="F136" s="81">
        <v>758485</v>
      </c>
      <c r="G136" s="86">
        <v>36961.31</v>
      </c>
      <c r="H136" s="11">
        <v>37000</v>
      </c>
      <c r="I136" s="13">
        <f t="shared" si="2"/>
        <v>38.690000000002328</v>
      </c>
      <c r="J136" s="91">
        <f t="shared" si="5"/>
        <v>-2482.8500000000058</v>
      </c>
    </row>
    <row r="137" spans="1:10" ht="18.75" x14ac:dyDescent="0.3">
      <c r="A137" s="93"/>
      <c r="B137" s="101"/>
      <c r="D137" s="86"/>
      <c r="E137" s="60"/>
      <c r="F137" s="81"/>
      <c r="G137" s="86"/>
      <c r="H137" s="11"/>
      <c r="I137" s="13">
        <f t="shared" si="2"/>
        <v>0</v>
      </c>
      <c r="J137" s="91">
        <f t="shared" si="5"/>
        <v>-2482.8500000000058</v>
      </c>
    </row>
    <row r="138" spans="1:10" ht="30.75" x14ac:dyDescent="0.3">
      <c r="A138" s="93">
        <v>42545</v>
      </c>
      <c r="B138" s="117" t="s">
        <v>969</v>
      </c>
      <c r="D138" s="86" t="s">
        <v>970</v>
      </c>
      <c r="E138" s="60">
        <v>681540</v>
      </c>
      <c r="F138" s="81">
        <v>758486</v>
      </c>
      <c r="G138" s="86">
        <v>37006</v>
      </c>
      <c r="H138" s="11">
        <v>37000</v>
      </c>
      <c r="I138" s="13">
        <f t="shared" si="2"/>
        <v>-6</v>
      </c>
      <c r="J138" s="91">
        <f t="shared" si="5"/>
        <v>-2488.8500000000058</v>
      </c>
    </row>
    <row r="139" spans="1:10" ht="18.75" x14ac:dyDescent="0.3">
      <c r="A139" s="93"/>
      <c r="B139" s="101"/>
      <c r="D139" s="86"/>
      <c r="E139" s="60"/>
      <c r="F139" s="81"/>
      <c r="G139" s="86"/>
      <c r="H139" s="11"/>
      <c r="I139" s="13">
        <f t="shared" si="2"/>
        <v>0</v>
      </c>
      <c r="J139" s="91">
        <f t="shared" si="5"/>
        <v>-2488.8500000000058</v>
      </c>
    </row>
    <row r="140" spans="1:10" ht="45.75" x14ac:dyDescent="0.3">
      <c r="A140" s="93">
        <v>42551</v>
      </c>
      <c r="B140" s="117" t="s">
        <v>987</v>
      </c>
      <c r="D140" s="86" t="s">
        <v>986</v>
      </c>
      <c r="E140" s="60">
        <v>742400</v>
      </c>
      <c r="F140" s="81">
        <v>759328</v>
      </c>
      <c r="G140" s="86">
        <f>37331.22</f>
        <v>37331.22</v>
      </c>
      <c r="H140" s="11">
        <v>40000</v>
      </c>
      <c r="I140" s="13">
        <f t="shared" si="2"/>
        <v>2668.7799999999988</v>
      </c>
      <c r="J140" s="91">
        <f t="shared" si="5"/>
        <v>179.92999999999302</v>
      </c>
    </row>
    <row r="141" spans="1:10" ht="18.75" x14ac:dyDescent="0.3">
      <c r="A141" s="93"/>
      <c r="B141" s="101"/>
      <c r="D141" s="86" t="s">
        <v>1310</v>
      </c>
      <c r="E141" s="60"/>
      <c r="F141" s="81"/>
      <c r="G141" s="86"/>
      <c r="H141" s="11">
        <v>1000</v>
      </c>
      <c r="I141" s="13">
        <f t="shared" si="2"/>
        <v>1000</v>
      </c>
      <c r="J141" s="91">
        <f t="shared" si="5"/>
        <v>1179.929999999993</v>
      </c>
    </row>
    <row r="142" spans="1:10" ht="30.75" x14ac:dyDescent="0.3">
      <c r="A142" s="93">
        <v>42559</v>
      </c>
      <c r="B142" s="119" t="s">
        <v>1002</v>
      </c>
      <c r="D142" s="86" t="s">
        <v>1003</v>
      </c>
      <c r="E142" s="60">
        <v>713260</v>
      </c>
      <c r="F142" s="81">
        <v>760165</v>
      </c>
      <c r="G142" s="86">
        <v>37738.730000000003</v>
      </c>
      <c r="H142" s="11">
        <v>38000</v>
      </c>
      <c r="I142" s="13">
        <f t="shared" si="2"/>
        <v>261.2699999999968</v>
      </c>
      <c r="J142" s="91">
        <f t="shared" si="5"/>
        <v>1441.1999999999898</v>
      </c>
    </row>
    <row r="143" spans="1:10" ht="18.75" x14ac:dyDescent="0.3">
      <c r="A143" s="93"/>
      <c r="B143" s="101"/>
      <c r="D143" s="86"/>
      <c r="E143" s="60"/>
      <c r="F143" s="81"/>
      <c r="G143" s="86"/>
      <c r="H143" s="11"/>
      <c r="I143" s="13">
        <f t="shared" si="2"/>
        <v>0</v>
      </c>
      <c r="J143" s="91">
        <f t="shared" si="5"/>
        <v>1441.1999999999898</v>
      </c>
    </row>
    <row r="144" spans="1:10" ht="30.75" x14ac:dyDescent="0.3">
      <c r="A144" s="93">
        <v>42566</v>
      </c>
      <c r="B144" s="119" t="s">
        <v>1012</v>
      </c>
      <c r="D144" s="86" t="s">
        <v>1013</v>
      </c>
      <c r="E144" s="60">
        <v>697490</v>
      </c>
      <c r="F144" s="81">
        <v>761018</v>
      </c>
      <c r="G144" s="86">
        <v>39121.94</v>
      </c>
      <c r="H144" s="11">
        <v>38000</v>
      </c>
      <c r="I144" s="13">
        <f t="shared" si="2"/>
        <v>-1121.9400000000023</v>
      </c>
      <c r="J144" s="91">
        <f t="shared" si="5"/>
        <v>319.25999999998749</v>
      </c>
    </row>
    <row r="145" spans="1:10" ht="18.75" x14ac:dyDescent="0.3">
      <c r="A145" s="93"/>
      <c r="B145" s="101"/>
      <c r="D145" s="86"/>
      <c r="E145" s="60"/>
      <c r="F145" s="81"/>
      <c r="G145" s="86"/>
      <c r="H145" s="11"/>
      <c r="I145" s="13">
        <f t="shared" si="2"/>
        <v>0</v>
      </c>
      <c r="J145" s="91">
        <f t="shared" si="5"/>
        <v>319.25999999998749</v>
      </c>
    </row>
    <row r="146" spans="1:10" ht="30.75" x14ac:dyDescent="0.3">
      <c r="A146" s="93">
        <v>42573</v>
      </c>
      <c r="B146" s="119" t="s">
        <v>1027</v>
      </c>
      <c r="D146" s="86" t="s">
        <v>1028</v>
      </c>
      <c r="E146" s="60">
        <v>746520</v>
      </c>
      <c r="F146" s="81">
        <v>761849</v>
      </c>
      <c r="G146" s="86">
        <v>33980.82</v>
      </c>
      <c r="H146" s="11">
        <v>40000</v>
      </c>
      <c r="I146" s="13">
        <f t="shared" si="2"/>
        <v>6019.18</v>
      </c>
      <c r="J146" s="91">
        <f t="shared" si="5"/>
        <v>6338.4399999999878</v>
      </c>
    </row>
    <row r="147" spans="1:10" ht="18.75" x14ac:dyDescent="0.3">
      <c r="A147" s="93"/>
      <c r="B147" s="101"/>
      <c r="D147" s="86"/>
      <c r="E147" s="60"/>
      <c r="F147" s="81"/>
      <c r="G147" s="86"/>
      <c r="H147" s="11"/>
      <c r="I147" s="13">
        <f t="shared" si="2"/>
        <v>0</v>
      </c>
      <c r="J147" s="91">
        <f t="shared" si="5"/>
        <v>6338.4399999999878</v>
      </c>
    </row>
    <row r="148" spans="1:10" ht="30.75" x14ac:dyDescent="0.3">
      <c r="A148" s="93">
        <v>42580</v>
      </c>
      <c r="B148" s="119" t="s">
        <v>1033</v>
      </c>
      <c r="D148" s="86" t="s">
        <v>1034</v>
      </c>
      <c r="E148" s="60">
        <v>660100</v>
      </c>
      <c r="F148" s="81">
        <v>762713</v>
      </c>
      <c r="G148" s="86">
        <v>30831.49</v>
      </c>
      <c r="H148" s="11">
        <v>35000</v>
      </c>
      <c r="I148" s="13">
        <f t="shared" si="2"/>
        <v>4168.5099999999984</v>
      </c>
      <c r="J148" s="91">
        <f t="shared" si="5"/>
        <v>10506.949999999986</v>
      </c>
    </row>
    <row r="149" spans="1:10" ht="18.75" x14ac:dyDescent="0.3">
      <c r="A149" s="93"/>
      <c r="B149" s="101"/>
      <c r="D149" s="86"/>
      <c r="E149" s="60"/>
      <c r="F149" s="81"/>
      <c r="G149" s="86"/>
      <c r="H149" s="11"/>
      <c r="I149" s="13">
        <f t="shared" si="2"/>
        <v>0</v>
      </c>
      <c r="J149" s="91">
        <f t="shared" si="5"/>
        <v>10506.949999999986</v>
      </c>
    </row>
    <row r="150" spans="1:10" ht="30.75" x14ac:dyDescent="0.3">
      <c r="A150" s="93">
        <v>42587</v>
      </c>
      <c r="B150" s="102" t="s">
        <v>1080</v>
      </c>
      <c r="D150" s="86" t="s">
        <v>1053</v>
      </c>
      <c r="E150" s="60">
        <v>568140</v>
      </c>
      <c r="F150" s="81">
        <v>763524</v>
      </c>
      <c r="G150" s="86">
        <v>30706.959999999999</v>
      </c>
      <c r="H150" s="11">
        <v>30000</v>
      </c>
      <c r="I150" s="13">
        <f t="shared" si="2"/>
        <v>-706.95999999999913</v>
      </c>
      <c r="J150" s="91">
        <f t="shared" si="5"/>
        <v>9799.989999999987</v>
      </c>
    </row>
    <row r="151" spans="1:10" ht="18.75" x14ac:dyDescent="0.3">
      <c r="A151" s="93">
        <v>42592</v>
      </c>
      <c r="B151" s="101" t="s">
        <v>1312</v>
      </c>
      <c r="D151" s="86" t="s">
        <v>1311</v>
      </c>
      <c r="E151" s="60"/>
      <c r="F151" s="81"/>
      <c r="G151" s="86"/>
      <c r="H151" s="11">
        <v>240</v>
      </c>
      <c r="I151" s="13">
        <f t="shared" si="2"/>
        <v>240</v>
      </c>
      <c r="J151" s="91">
        <f t="shared" si="5"/>
        <v>10039.989999999987</v>
      </c>
    </row>
    <row r="152" spans="1:10" ht="30.75" x14ac:dyDescent="0.3">
      <c r="A152" s="93">
        <v>42594</v>
      </c>
      <c r="B152" s="102" t="s">
        <v>1060</v>
      </c>
      <c r="D152" s="86" t="s">
        <v>1061</v>
      </c>
      <c r="E152" s="60">
        <v>459250</v>
      </c>
      <c r="F152" s="81">
        <v>764380</v>
      </c>
      <c r="G152" s="86">
        <v>33241.879999999997</v>
      </c>
      <c r="H152" s="11">
        <v>25000</v>
      </c>
      <c r="I152" s="13">
        <f t="shared" si="2"/>
        <v>-8241.8799999999974</v>
      </c>
      <c r="J152" s="91">
        <f t="shared" si="5"/>
        <v>1798.1099999999897</v>
      </c>
    </row>
    <row r="153" spans="1:10" ht="18.75" x14ac:dyDescent="0.3">
      <c r="A153" s="93"/>
      <c r="B153" s="101"/>
      <c r="D153" s="86"/>
      <c r="E153" s="60"/>
      <c r="F153" s="81"/>
      <c r="G153" s="86"/>
      <c r="H153" s="11"/>
      <c r="I153" s="13">
        <f t="shared" si="2"/>
        <v>0</v>
      </c>
      <c r="J153" s="91">
        <f t="shared" si="5"/>
        <v>1798.1099999999897</v>
      </c>
    </row>
    <row r="154" spans="1:10" ht="30.75" x14ac:dyDescent="0.3">
      <c r="A154" s="93">
        <v>42601</v>
      </c>
      <c r="B154" s="102" t="s">
        <v>1072</v>
      </c>
      <c r="D154" s="86" t="s">
        <v>1073</v>
      </c>
      <c r="E154" s="60">
        <v>542400</v>
      </c>
      <c r="F154" s="81">
        <v>765234</v>
      </c>
      <c r="G154" s="86">
        <v>34977.39</v>
      </c>
      <c r="H154" s="11">
        <v>30000</v>
      </c>
      <c r="I154" s="13">
        <f t="shared" si="2"/>
        <v>-4977.3899999999994</v>
      </c>
      <c r="J154" s="91">
        <f t="shared" si="5"/>
        <v>-3179.2800000000097</v>
      </c>
    </row>
    <row r="155" spans="1:10" ht="18.75" x14ac:dyDescent="0.3">
      <c r="A155" s="93"/>
      <c r="B155" s="101"/>
      <c r="D155" s="86"/>
      <c r="E155" s="60"/>
      <c r="F155" s="81"/>
      <c r="G155" s="86"/>
      <c r="H155" s="11"/>
      <c r="I155" s="13">
        <f t="shared" si="2"/>
        <v>0</v>
      </c>
      <c r="J155" s="91">
        <f t="shared" si="5"/>
        <v>-3179.2800000000097</v>
      </c>
    </row>
    <row r="156" spans="1:10" ht="30.75" x14ac:dyDescent="0.3">
      <c r="A156" s="93">
        <v>42608</v>
      </c>
      <c r="B156" s="102" t="s">
        <v>1090</v>
      </c>
      <c r="D156" s="86" t="s">
        <v>1089</v>
      </c>
      <c r="E156" s="60">
        <v>740000</v>
      </c>
      <c r="F156" s="81">
        <v>766110</v>
      </c>
      <c r="G156" s="86">
        <v>36741.730000000003</v>
      </c>
      <c r="H156" s="11">
        <v>40000</v>
      </c>
      <c r="I156" s="13">
        <f t="shared" si="2"/>
        <v>3258.2699999999968</v>
      </c>
      <c r="J156" s="91">
        <f t="shared" si="5"/>
        <v>78.989999999987049</v>
      </c>
    </row>
    <row r="157" spans="1:10" ht="18.75" x14ac:dyDescent="0.3">
      <c r="A157" s="93">
        <v>42605</v>
      </c>
      <c r="B157" s="101" t="s">
        <v>1313</v>
      </c>
      <c r="D157" s="86" t="s">
        <v>1314</v>
      </c>
      <c r="E157" s="60"/>
      <c r="F157" s="81"/>
      <c r="G157" s="86"/>
      <c r="H157" s="11">
        <v>300</v>
      </c>
      <c r="I157" s="13">
        <f t="shared" si="2"/>
        <v>300</v>
      </c>
      <c r="J157" s="91">
        <f t="shared" si="5"/>
        <v>378.98999999998705</v>
      </c>
    </row>
    <row r="158" spans="1:10" ht="30.75" x14ac:dyDescent="0.3">
      <c r="A158" s="93">
        <v>42615</v>
      </c>
      <c r="B158" s="122" t="s">
        <v>1100</v>
      </c>
      <c r="D158" s="86" t="s">
        <v>1101</v>
      </c>
      <c r="E158" s="60">
        <v>690420</v>
      </c>
      <c r="F158" s="81">
        <v>767007</v>
      </c>
      <c r="G158" s="86">
        <v>36175.15</v>
      </c>
      <c r="H158" s="11">
        <v>37000</v>
      </c>
      <c r="I158" s="13">
        <f t="shared" si="2"/>
        <v>824.84999999999854</v>
      </c>
      <c r="J158" s="91">
        <f t="shared" si="5"/>
        <v>1203.8399999999856</v>
      </c>
    </row>
    <row r="159" spans="1:10" ht="18.75" x14ac:dyDescent="0.3">
      <c r="A159" s="93"/>
      <c r="B159" s="101"/>
      <c r="D159" s="86"/>
      <c r="E159" s="60"/>
      <c r="F159" s="81"/>
      <c r="G159" s="86"/>
      <c r="H159" s="11"/>
      <c r="I159" s="13">
        <f t="shared" si="2"/>
        <v>0</v>
      </c>
      <c r="J159" s="91">
        <f t="shared" si="5"/>
        <v>1203.8399999999856</v>
      </c>
    </row>
    <row r="160" spans="1:10" ht="30.75" x14ac:dyDescent="0.3">
      <c r="A160" s="93">
        <v>42622</v>
      </c>
      <c r="B160" s="122" t="s">
        <v>1116</v>
      </c>
      <c r="D160" s="86" t="s">
        <v>1117</v>
      </c>
      <c r="E160" s="60">
        <v>699580</v>
      </c>
      <c r="F160" s="81">
        <v>767575</v>
      </c>
      <c r="G160" s="86">
        <v>39548.879999999997</v>
      </c>
      <c r="H160" s="11">
        <v>38000</v>
      </c>
      <c r="I160" s="13">
        <f t="shared" si="2"/>
        <v>-1548.8799999999974</v>
      </c>
      <c r="J160" s="91">
        <f t="shared" si="5"/>
        <v>-345.04000000001179</v>
      </c>
    </row>
    <row r="161" spans="1:11" ht="18.75" x14ac:dyDescent="0.3">
      <c r="A161" s="93"/>
      <c r="B161" s="101"/>
      <c r="D161" s="86"/>
      <c r="E161" s="60"/>
      <c r="F161" s="81"/>
      <c r="G161" s="86"/>
      <c r="H161" s="11"/>
      <c r="I161" s="13">
        <f t="shared" si="2"/>
        <v>0</v>
      </c>
      <c r="J161" s="91">
        <f t="shared" si="5"/>
        <v>-345.04000000001179</v>
      </c>
    </row>
    <row r="162" spans="1:11" ht="30.75" x14ac:dyDescent="0.3">
      <c r="A162" s="93">
        <v>42628</v>
      </c>
      <c r="B162" s="122" t="s">
        <v>1130</v>
      </c>
      <c r="D162" s="86" t="s">
        <v>1131</v>
      </c>
      <c r="E162" s="60">
        <v>694008</v>
      </c>
      <c r="F162" s="177" t="s">
        <v>1132</v>
      </c>
      <c r="G162" s="86">
        <v>66857.06</v>
      </c>
      <c r="H162" s="11">
        <v>36000</v>
      </c>
      <c r="I162" s="13">
        <f t="shared" si="2"/>
        <v>-30857.059999999998</v>
      </c>
      <c r="J162" s="91">
        <f t="shared" si="5"/>
        <v>-31202.100000000009</v>
      </c>
    </row>
    <row r="163" spans="1:11" ht="18.75" x14ac:dyDescent="0.3">
      <c r="A163" s="93"/>
      <c r="B163" s="101"/>
      <c r="D163" s="86"/>
      <c r="E163" s="60"/>
      <c r="F163" s="81"/>
      <c r="G163" s="86"/>
      <c r="H163" s="11">
        <v>35670.379999999997</v>
      </c>
      <c r="I163" s="13">
        <f t="shared" si="2"/>
        <v>35670.379999999997</v>
      </c>
      <c r="J163" s="91">
        <f t="shared" si="5"/>
        <v>4468.2799999999879</v>
      </c>
    </row>
    <row r="164" spans="1:11" ht="30.75" x14ac:dyDescent="0.3">
      <c r="A164" s="93">
        <v>42636</v>
      </c>
      <c r="B164" s="122" t="s">
        <v>1145</v>
      </c>
      <c r="D164" s="86" t="s">
        <v>1146</v>
      </c>
      <c r="E164" s="60">
        <v>612622</v>
      </c>
      <c r="F164" s="81">
        <v>769427</v>
      </c>
      <c r="G164" s="86">
        <v>28974.84</v>
      </c>
      <c r="H164" s="11">
        <v>31000</v>
      </c>
      <c r="I164" s="13">
        <f t="shared" si="2"/>
        <v>2025.1599999999999</v>
      </c>
      <c r="J164" s="91">
        <f t="shared" si="5"/>
        <v>6493.4399999999878</v>
      </c>
    </row>
    <row r="165" spans="1:11" ht="18.75" x14ac:dyDescent="0.3">
      <c r="A165" s="93"/>
      <c r="B165" s="101"/>
      <c r="D165" s="86"/>
      <c r="E165" s="60"/>
      <c r="F165" s="81"/>
      <c r="G165" s="86"/>
      <c r="H165" s="11"/>
      <c r="I165" s="13">
        <f t="shared" si="2"/>
        <v>0</v>
      </c>
      <c r="J165" s="91">
        <f t="shared" si="5"/>
        <v>6493.4399999999878</v>
      </c>
    </row>
    <row r="166" spans="1:11" ht="30.75" x14ac:dyDescent="0.3">
      <c r="A166" s="93">
        <v>42755</v>
      </c>
      <c r="B166" s="105" t="s">
        <v>1343</v>
      </c>
      <c r="D166" s="86" t="s">
        <v>1342</v>
      </c>
      <c r="E166" s="60">
        <v>403522</v>
      </c>
      <c r="F166" s="81">
        <v>784089</v>
      </c>
      <c r="G166" s="86">
        <v>28091</v>
      </c>
      <c r="H166" s="11">
        <v>18500</v>
      </c>
      <c r="I166" s="13">
        <f t="shared" si="2"/>
        <v>-9591</v>
      </c>
      <c r="J166" s="91">
        <f t="shared" si="5"/>
        <v>-3097.5600000000122</v>
      </c>
    </row>
    <row r="167" spans="1:11" ht="18.75" x14ac:dyDescent="0.3">
      <c r="A167" s="93"/>
      <c r="B167" s="101"/>
      <c r="D167" s="86"/>
      <c r="E167" s="60"/>
      <c r="F167" s="81"/>
      <c r="G167" s="86"/>
      <c r="H167" s="11"/>
      <c r="I167" s="13">
        <f t="shared" si="2"/>
        <v>0</v>
      </c>
      <c r="J167" s="91">
        <f t="shared" si="5"/>
        <v>-3097.5600000000122</v>
      </c>
    </row>
    <row r="168" spans="1:11" ht="30.75" x14ac:dyDescent="0.3">
      <c r="A168" s="93">
        <v>42762</v>
      </c>
      <c r="B168" s="105" t="s">
        <v>1352</v>
      </c>
      <c r="D168" s="86" t="s">
        <v>1342</v>
      </c>
      <c r="E168" s="60">
        <v>65349.22</v>
      </c>
      <c r="F168" s="81">
        <v>784089</v>
      </c>
      <c r="G168" s="86"/>
      <c r="H168" s="11">
        <v>3097.56</v>
      </c>
      <c r="I168" s="13">
        <f t="shared" si="2"/>
        <v>3097.56</v>
      </c>
      <c r="J168" s="91">
        <f t="shared" si="5"/>
        <v>-1.2278178473934531E-11</v>
      </c>
    </row>
    <row r="169" spans="1:11" ht="18.75" x14ac:dyDescent="0.3">
      <c r="A169" s="93"/>
      <c r="B169" s="101"/>
      <c r="D169" s="86"/>
      <c r="E169" s="60"/>
      <c r="F169" s="81"/>
      <c r="G169" s="86"/>
      <c r="H169" s="11"/>
      <c r="I169" s="13">
        <f t="shared" si="2"/>
        <v>0</v>
      </c>
      <c r="J169" s="91">
        <f t="shared" si="5"/>
        <v>-1.2278178473934531E-11</v>
      </c>
    </row>
    <row r="170" spans="1:11" ht="19.5" thickBot="1" x14ac:dyDescent="0.35">
      <c r="A170" s="93"/>
      <c r="B170" s="101"/>
      <c r="D170" s="86"/>
      <c r="E170" s="60"/>
      <c r="F170" s="81"/>
      <c r="G170" s="86"/>
      <c r="H170" s="11"/>
      <c r="I170" s="13">
        <f t="shared" si="2"/>
        <v>0</v>
      </c>
      <c r="J170" s="91">
        <f t="shared" si="5"/>
        <v>-1.2278178473934531E-11</v>
      </c>
    </row>
    <row r="171" spans="1:11" ht="19.5" thickBot="1" x14ac:dyDescent="0.35">
      <c r="G171" s="174">
        <f t="shared" ref="G171:H171" si="6">SUM(G4:G170)</f>
        <v>2560307.94</v>
      </c>
      <c r="H171" s="174">
        <f t="shared" si="6"/>
        <v>2560307.94</v>
      </c>
      <c r="I171" s="174">
        <f>SUM(I4:I170)</f>
        <v>-1.2278178473934531E-11</v>
      </c>
      <c r="J171" s="176"/>
    </row>
    <row r="172" spans="1:11" ht="21" x14ac:dyDescent="0.35">
      <c r="K172" s="192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58"/>
  <sheetViews>
    <sheetView tabSelected="1" topLeftCell="A118" workbookViewId="0">
      <selection activeCell="B123" sqref="B123"/>
    </sheetView>
  </sheetViews>
  <sheetFormatPr baseColWidth="10" defaultRowHeight="15" x14ac:dyDescent="0.25"/>
  <cols>
    <col min="2" max="2" width="66.140625" customWidth="1"/>
    <col min="3" max="3" width="5.7109375" style="109" customWidth="1"/>
    <col min="4" max="4" width="11.42578125" style="109"/>
    <col min="5" max="5" width="12.7109375" bestFit="1" customWidth="1"/>
    <col min="9" max="9" width="14.5703125" customWidth="1"/>
    <col min="10" max="10" width="13.85546875" style="52" customWidth="1"/>
    <col min="11" max="11" width="12.7109375" bestFit="1" customWidth="1"/>
  </cols>
  <sheetData>
    <row r="1" spans="1:10" ht="19.5" thickBot="1" x14ac:dyDescent="0.35">
      <c r="A1" s="5"/>
      <c r="B1" s="194" t="s">
        <v>1359</v>
      </c>
      <c r="C1" s="195"/>
      <c r="D1" s="200"/>
      <c r="E1" s="260" t="s">
        <v>1315</v>
      </c>
      <c r="F1" s="260"/>
      <c r="G1" s="260"/>
      <c r="H1" s="260"/>
      <c r="I1" s="11"/>
    </row>
    <row r="2" spans="1:10" ht="32.25" thickBot="1" x14ac:dyDescent="0.3">
      <c r="A2" s="28"/>
      <c r="B2" s="15" t="s">
        <v>0</v>
      </c>
      <c r="C2" s="107"/>
      <c r="D2" s="201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81" t="s">
        <v>1294</v>
      </c>
    </row>
    <row r="3" spans="1:10" ht="20.25" thickTop="1" thickBot="1" x14ac:dyDescent="0.35">
      <c r="A3" s="196">
        <v>42736</v>
      </c>
      <c r="B3" s="99" t="s">
        <v>637</v>
      </c>
      <c r="C3" s="108"/>
      <c r="D3" s="178"/>
      <c r="E3" s="61"/>
      <c r="F3" s="47"/>
      <c r="G3" s="48"/>
      <c r="H3" s="48"/>
      <c r="I3" s="100">
        <v>0</v>
      </c>
      <c r="J3" s="182">
        <f>I3</f>
        <v>0</v>
      </c>
    </row>
    <row r="4" spans="1:10" ht="15.75" x14ac:dyDescent="0.25">
      <c r="A4" s="2"/>
      <c r="B4" s="56"/>
      <c r="C4" s="108"/>
      <c r="D4" s="178"/>
      <c r="E4" s="61"/>
      <c r="F4" s="47"/>
      <c r="G4" s="48"/>
      <c r="H4" s="48"/>
      <c r="I4" s="13">
        <f t="shared" ref="I4:I71" si="0">H4-G4</f>
        <v>0</v>
      </c>
      <c r="J4" s="183">
        <f>J3+I4</f>
        <v>0</v>
      </c>
    </row>
    <row r="5" spans="1:10" ht="33.75" customHeight="1" x14ac:dyDescent="0.25">
      <c r="A5" s="2">
        <v>42766</v>
      </c>
      <c r="B5" s="197" t="s">
        <v>1360</v>
      </c>
      <c r="C5" s="108"/>
      <c r="D5" s="178" t="s">
        <v>1361</v>
      </c>
      <c r="E5" s="61">
        <v>728350</v>
      </c>
      <c r="F5" s="47" t="s">
        <v>1362</v>
      </c>
      <c r="G5" s="48">
        <v>28528.240000000002</v>
      </c>
      <c r="H5" s="48">
        <v>35000</v>
      </c>
      <c r="I5" s="13">
        <f t="shared" si="0"/>
        <v>6471.7599999999984</v>
      </c>
      <c r="J5" s="184">
        <f t="shared" ref="J5:J12" si="1">J4+I5</f>
        <v>6471.7599999999984</v>
      </c>
    </row>
    <row r="6" spans="1:10" ht="36.75" customHeight="1" x14ac:dyDescent="0.25">
      <c r="A6" s="2">
        <v>42773</v>
      </c>
      <c r="B6" s="199" t="s">
        <v>1397</v>
      </c>
      <c r="C6" s="108"/>
      <c r="D6" s="178" t="s">
        <v>1370</v>
      </c>
      <c r="E6" s="61">
        <v>517750</v>
      </c>
      <c r="F6" s="47" t="s">
        <v>1371</v>
      </c>
      <c r="G6" s="48">
        <v>29562.04</v>
      </c>
      <c r="H6" s="48">
        <v>25000</v>
      </c>
      <c r="I6" s="13">
        <f t="shared" si="0"/>
        <v>-4562.0400000000009</v>
      </c>
      <c r="J6" s="184">
        <f t="shared" si="1"/>
        <v>1909.7199999999975</v>
      </c>
    </row>
    <row r="7" spans="1:10" ht="39" customHeight="1" x14ac:dyDescent="0.25">
      <c r="A7" s="2">
        <v>42780</v>
      </c>
      <c r="B7" s="199" t="s">
        <v>1381</v>
      </c>
      <c r="C7" s="108"/>
      <c r="D7" s="178" t="s">
        <v>1382</v>
      </c>
      <c r="E7" s="61">
        <v>674520</v>
      </c>
      <c r="F7" s="47" t="s">
        <v>1383</v>
      </c>
      <c r="G7" s="48">
        <v>27979.68</v>
      </c>
      <c r="H7" s="48">
        <v>33000</v>
      </c>
      <c r="I7" s="13">
        <f t="shared" si="0"/>
        <v>5020.32</v>
      </c>
      <c r="J7" s="184">
        <f t="shared" si="1"/>
        <v>6930.0399999999972</v>
      </c>
    </row>
    <row r="8" spans="1:10" ht="42.75" customHeight="1" x14ac:dyDescent="0.25">
      <c r="A8" s="2">
        <v>42786</v>
      </c>
      <c r="B8" s="199" t="s">
        <v>1392</v>
      </c>
      <c r="C8" s="108"/>
      <c r="D8" s="178" t="s">
        <v>1393</v>
      </c>
      <c r="E8" s="61">
        <v>511300</v>
      </c>
      <c r="F8" s="47" t="s">
        <v>1394</v>
      </c>
      <c r="G8" s="48">
        <v>26628.18</v>
      </c>
      <c r="H8" s="48">
        <v>25000</v>
      </c>
      <c r="I8" s="13">
        <f t="shared" si="0"/>
        <v>-1628.1800000000003</v>
      </c>
      <c r="J8" s="184">
        <f t="shared" si="1"/>
        <v>5301.8599999999969</v>
      </c>
    </row>
    <row r="9" spans="1:10" ht="40.5" customHeight="1" x14ac:dyDescent="0.25">
      <c r="A9" s="2">
        <v>42794</v>
      </c>
      <c r="B9" s="204" t="s">
        <v>1404</v>
      </c>
      <c r="C9" s="108"/>
      <c r="D9" s="178" t="s">
        <v>1405</v>
      </c>
      <c r="E9" s="61">
        <v>516906</v>
      </c>
      <c r="F9" s="47" t="s">
        <v>1406</v>
      </c>
      <c r="G9" s="48">
        <v>26792.67</v>
      </c>
      <c r="H9" s="48">
        <v>26000</v>
      </c>
      <c r="I9" s="13">
        <f t="shared" si="0"/>
        <v>-792.66999999999825</v>
      </c>
      <c r="J9" s="184">
        <f t="shared" si="1"/>
        <v>4509.1899999999987</v>
      </c>
    </row>
    <row r="10" spans="1:10" ht="42.75" customHeight="1" x14ac:dyDescent="0.25">
      <c r="A10" s="2">
        <v>42795</v>
      </c>
      <c r="B10" s="203" t="s">
        <v>1407</v>
      </c>
      <c r="C10" s="108"/>
      <c r="D10" s="178" t="s">
        <v>1408</v>
      </c>
      <c r="E10" s="61">
        <v>500250</v>
      </c>
      <c r="F10" s="47" t="s">
        <v>1409</v>
      </c>
      <c r="G10" s="48">
        <v>27532.16</v>
      </c>
      <c r="H10" s="48">
        <v>25000</v>
      </c>
      <c r="I10" s="13">
        <f t="shared" si="0"/>
        <v>-2532.16</v>
      </c>
      <c r="J10" s="184">
        <f t="shared" si="1"/>
        <v>1977.0299999999988</v>
      </c>
    </row>
    <row r="11" spans="1:10" ht="38.25" customHeight="1" x14ac:dyDescent="0.25">
      <c r="A11" s="2">
        <v>42801</v>
      </c>
      <c r="B11" s="203" t="s">
        <v>1414</v>
      </c>
      <c r="C11" s="108"/>
      <c r="D11" s="178" t="s">
        <v>1415</v>
      </c>
      <c r="E11" s="61">
        <v>591600</v>
      </c>
      <c r="F11" s="47" t="s">
        <v>1416</v>
      </c>
      <c r="G11" s="48">
        <v>29216.58</v>
      </c>
      <c r="H11" s="48">
        <v>30000</v>
      </c>
      <c r="I11" s="13">
        <f t="shared" si="0"/>
        <v>783.41999999999825</v>
      </c>
      <c r="J11" s="184">
        <f t="shared" si="1"/>
        <v>2760.4499999999971</v>
      </c>
    </row>
    <row r="12" spans="1:10" ht="38.25" customHeight="1" x14ac:dyDescent="0.25">
      <c r="A12" s="2">
        <v>42802</v>
      </c>
      <c r="B12" s="203" t="s">
        <v>1417</v>
      </c>
      <c r="C12" s="108"/>
      <c r="D12" s="178" t="s">
        <v>1418</v>
      </c>
      <c r="E12" s="61">
        <v>552160</v>
      </c>
      <c r="F12" s="47" t="s">
        <v>1419</v>
      </c>
      <c r="G12" s="48">
        <v>28948.47</v>
      </c>
      <c r="H12" s="48">
        <v>28000</v>
      </c>
      <c r="I12" s="13">
        <f t="shared" si="0"/>
        <v>-948.47000000000116</v>
      </c>
      <c r="J12" s="184">
        <f t="shared" si="1"/>
        <v>1811.9799999999959</v>
      </c>
    </row>
    <row r="13" spans="1:10" ht="38.25" customHeight="1" x14ac:dyDescent="0.25">
      <c r="A13" s="2">
        <v>42808</v>
      </c>
      <c r="B13" s="203" t="s">
        <v>1428</v>
      </c>
      <c r="C13" s="108"/>
      <c r="D13" s="178" t="s">
        <v>1430</v>
      </c>
      <c r="E13" s="61">
        <v>619132.5</v>
      </c>
      <c r="F13" s="47" t="s">
        <v>1431</v>
      </c>
      <c r="G13" s="48">
        <v>30190.74</v>
      </c>
      <c r="H13" s="48">
        <v>31500</v>
      </c>
      <c r="I13" s="13">
        <f t="shared" ref="I13" si="2">H13-G13</f>
        <v>1309.2599999999984</v>
      </c>
      <c r="J13" s="184">
        <f t="shared" ref="J13:J78" si="3">J12+I13</f>
        <v>3121.2399999999943</v>
      </c>
    </row>
    <row r="14" spans="1:10" ht="40.5" customHeight="1" x14ac:dyDescent="0.25">
      <c r="A14" s="2">
        <v>42808</v>
      </c>
      <c r="B14" s="203" t="s">
        <v>1429</v>
      </c>
      <c r="C14" s="108"/>
      <c r="D14" s="178" t="s">
        <v>1426</v>
      </c>
      <c r="E14" s="61">
        <v>619132.5</v>
      </c>
      <c r="F14" s="47" t="s">
        <v>1427</v>
      </c>
      <c r="G14" s="48">
        <v>30120.29</v>
      </c>
      <c r="H14" s="48">
        <v>31500</v>
      </c>
      <c r="I14" s="13">
        <f t="shared" si="0"/>
        <v>1379.7099999999991</v>
      </c>
      <c r="J14" s="184">
        <f t="shared" si="3"/>
        <v>4500.9499999999935</v>
      </c>
    </row>
    <row r="15" spans="1:10" ht="37.5" customHeight="1" x14ac:dyDescent="0.25">
      <c r="A15" s="2">
        <v>42815</v>
      </c>
      <c r="B15" s="203" t="s">
        <v>1438</v>
      </c>
      <c r="C15" s="108"/>
      <c r="D15" s="178" t="s">
        <v>1436</v>
      </c>
      <c r="E15" s="61">
        <v>634953</v>
      </c>
      <c r="F15" s="47" t="s">
        <v>1437</v>
      </c>
      <c r="G15" s="48">
        <v>30066.91</v>
      </c>
      <c r="H15" s="48">
        <v>33000</v>
      </c>
      <c r="I15" s="13">
        <f t="shared" si="0"/>
        <v>2933.09</v>
      </c>
      <c r="J15" s="184">
        <f t="shared" si="3"/>
        <v>7434.0399999999936</v>
      </c>
    </row>
    <row r="16" spans="1:10" ht="36" customHeight="1" x14ac:dyDescent="0.25">
      <c r="A16" s="2">
        <v>42815</v>
      </c>
      <c r="B16" s="203" t="s">
        <v>1441</v>
      </c>
      <c r="C16" s="108"/>
      <c r="D16" s="178" t="s">
        <v>1439</v>
      </c>
      <c r="E16" s="61">
        <v>577230</v>
      </c>
      <c r="F16" s="47" t="s">
        <v>1440</v>
      </c>
      <c r="G16" s="48">
        <v>29673.58</v>
      </c>
      <c r="H16" s="48">
        <v>30000</v>
      </c>
      <c r="I16" s="13">
        <f t="shared" si="0"/>
        <v>326.41999999999825</v>
      </c>
      <c r="J16" s="184">
        <f t="shared" si="3"/>
        <v>7760.4599999999919</v>
      </c>
    </row>
    <row r="17" spans="1:13" ht="30.75" customHeight="1" x14ac:dyDescent="0.25">
      <c r="A17" s="2">
        <v>42822</v>
      </c>
      <c r="B17" s="203" t="s">
        <v>1448</v>
      </c>
      <c r="C17" s="108"/>
      <c r="D17" s="178" t="s">
        <v>1449</v>
      </c>
      <c r="E17" s="61">
        <v>545287</v>
      </c>
      <c r="F17" s="47" t="s">
        <v>1450</v>
      </c>
      <c r="G17" s="48">
        <v>27113.15</v>
      </c>
      <c r="H17" s="48">
        <v>29000</v>
      </c>
      <c r="I17" s="13">
        <f t="shared" si="0"/>
        <v>1886.8499999999985</v>
      </c>
      <c r="J17" s="184">
        <f t="shared" si="3"/>
        <v>9647.3099999999904</v>
      </c>
    </row>
    <row r="18" spans="1:13" ht="36" customHeight="1" x14ac:dyDescent="0.25">
      <c r="A18" s="2">
        <v>42824</v>
      </c>
      <c r="B18" s="203" t="s">
        <v>1453</v>
      </c>
      <c r="C18" s="108"/>
      <c r="D18" s="178" t="s">
        <v>1451</v>
      </c>
      <c r="E18" s="61">
        <v>529480</v>
      </c>
      <c r="F18" s="47" t="s">
        <v>1452</v>
      </c>
      <c r="G18" s="48">
        <v>26672.05</v>
      </c>
      <c r="H18" s="48">
        <v>28000</v>
      </c>
      <c r="I18" s="13">
        <f t="shared" si="0"/>
        <v>1327.9500000000007</v>
      </c>
      <c r="J18" s="184">
        <f t="shared" si="3"/>
        <v>10975.259999999991</v>
      </c>
    </row>
    <row r="19" spans="1:13" ht="39" customHeight="1" x14ac:dyDescent="0.25">
      <c r="A19" s="2">
        <v>42825</v>
      </c>
      <c r="B19" s="203" t="s">
        <v>1455</v>
      </c>
      <c r="C19" s="108"/>
      <c r="D19" s="178" t="s">
        <v>1454</v>
      </c>
      <c r="E19" s="61">
        <v>490620</v>
      </c>
      <c r="F19" s="47" t="s">
        <v>1440</v>
      </c>
      <c r="G19" s="48">
        <v>27048.07</v>
      </c>
      <c r="H19" s="48">
        <v>26000</v>
      </c>
      <c r="I19" s="13">
        <f t="shared" si="0"/>
        <v>-1048.0699999999997</v>
      </c>
      <c r="J19" s="184">
        <f t="shared" si="3"/>
        <v>9927.1899999999914</v>
      </c>
    </row>
    <row r="20" spans="1:13" ht="41.25" customHeight="1" x14ac:dyDescent="0.25">
      <c r="A20" s="2">
        <v>42829</v>
      </c>
      <c r="B20" s="204" t="s">
        <v>1461</v>
      </c>
      <c r="C20" s="108"/>
      <c r="D20" s="178" t="s">
        <v>1462</v>
      </c>
      <c r="E20" s="61">
        <v>454224</v>
      </c>
      <c r="F20" s="47" t="s">
        <v>1463</v>
      </c>
      <c r="G20" s="48">
        <v>27139.08</v>
      </c>
      <c r="H20" s="48">
        <v>24000</v>
      </c>
      <c r="I20" s="13">
        <f t="shared" si="0"/>
        <v>-3139.0800000000017</v>
      </c>
      <c r="J20" s="184">
        <f t="shared" si="3"/>
        <v>6788.1099999999897</v>
      </c>
      <c r="M20">
        <f>431.1*40</f>
        <v>17244</v>
      </c>
    </row>
    <row r="21" spans="1:13" ht="33" customHeight="1" x14ac:dyDescent="0.25">
      <c r="A21" s="2">
        <v>42830</v>
      </c>
      <c r="B21" s="204" t="s">
        <v>1466</v>
      </c>
      <c r="C21" s="108"/>
      <c r="D21" s="178" t="s">
        <v>1467</v>
      </c>
      <c r="E21" s="61">
        <v>450768</v>
      </c>
      <c r="F21" s="47" t="s">
        <v>1468</v>
      </c>
      <c r="G21" s="48">
        <v>28089.07</v>
      </c>
      <c r="H21" s="48">
        <v>24000</v>
      </c>
      <c r="I21" s="13">
        <f t="shared" si="0"/>
        <v>-4089.0699999999997</v>
      </c>
      <c r="J21" s="184">
        <f t="shared" si="3"/>
        <v>2699.03999999999</v>
      </c>
      <c r="M21">
        <f>410.2*40</f>
        <v>16408</v>
      </c>
    </row>
    <row r="22" spans="1:13" ht="34.5" customHeight="1" x14ac:dyDescent="0.25">
      <c r="A22" s="2">
        <v>42836</v>
      </c>
      <c r="B22" s="204" t="s">
        <v>1471</v>
      </c>
      <c r="C22" s="108"/>
      <c r="D22" s="178" t="s">
        <v>1472</v>
      </c>
      <c r="E22" s="61">
        <v>506034</v>
      </c>
      <c r="F22" s="47" t="s">
        <v>1473</v>
      </c>
      <c r="G22" s="48">
        <v>27974.99</v>
      </c>
      <c r="H22" s="48">
        <v>27000</v>
      </c>
      <c r="I22" s="13">
        <f t="shared" si="0"/>
        <v>-974.9900000000016</v>
      </c>
      <c r="J22" s="184">
        <f t="shared" si="3"/>
        <v>1724.0499999999884</v>
      </c>
      <c r="M22">
        <f>98.2*39</f>
        <v>3829.8</v>
      </c>
    </row>
    <row r="23" spans="1:13" ht="41.25" customHeight="1" x14ac:dyDescent="0.25">
      <c r="A23" s="2">
        <v>42837</v>
      </c>
      <c r="B23" s="204" t="s">
        <v>1474</v>
      </c>
      <c r="C23" s="108"/>
      <c r="D23" s="178" t="s">
        <v>1475</v>
      </c>
      <c r="E23" s="61">
        <v>516257.5</v>
      </c>
      <c r="F23" s="47" t="s">
        <v>1476</v>
      </c>
      <c r="G23" s="48">
        <v>28014.2</v>
      </c>
      <c r="H23" s="48">
        <v>27500</v>
      </c>
      <c r="I23" s="13">
        <f t="shared" si="0"/>
        <v>-514.20000000000073</v>
      </c>
      <c r="J23" s="184">
        <f t="shared" si="3"/>
        <v>1209.8499999999876</v>
      </c>
    </row>
    <row r="24" spans="1:13" ht="39" customHeight="1" x14ac:dyDescent="0.25">
      <c r="A24" s="2">
        <v>42837</v>
      </c>
      <c r="B24" s="204" t="s">
        <v>1477</v>
      </c>
      <c r="C24" s="108"/>
      <c r="D24" s="178" t="s">
        <v>1478</v>
      </c>
      <c r="E24" s="61">
        <v>516257.5</v>
      </c>
      <c r="F24" s="47" t="s">
        <v>1427</v>
      </c>
      <c r="G24" s="48">
        <v>28283.71</v>
      </c>
      <c r="H24" s="48">
        <v>27500</v>
      </c>
      <c r="I24" s="13">
        <f t="shared" si="0"/>
        <v>-783.70999999999913</v>
      </c>
      <c r="J24" s="184">
        <f t="shared" si="3"/>
        <v>426.1399999999885</v>
      </c>
    </row>
    <row r="25" spans="1:13" ht="38.25" customHeight="1" x14ac:dyDescent="0.25">
      <c r="A25" s="2">
        <v>42843</v>
      </c>
      <c r="B25" s="204" t="s">
        <v>1483</v>
      </c>
      <c r="C25" s="108"/>
      <c r="D25" s="178" t="s">
        <v>1484</v>
      </c>
      <c r="E25" s="61">
        <v>546340</v>
      </c>
      <c r="F25" s="47" t="s">
        <v>1485</v>
      </c>
      <c r="G25" s="48">
        <v>29315.32</v>
      </c>
      <c r="H25" s="48">
        <v>29500</v>
      </c>
      <c r="I25" s="13">
        <f t="shared" si="0"/>
        <v>184.68000000000029</v>
      </c>
      <c r="J25" s="184">
        <f t="shared" si="3"/>
        <v>610.8199999999888</v>
      </c>
    </row>
    <row r="26" spans="1:13" ht="35.25" customHeight="1" x14ac:dyDescent="0.25">
      <c r="A26" s="2">
        <v>42844</v>
      </c>
      <c r="B26" s="204" t="s">
        <v>1486</v>
      </c>
      <c r="C26" s="108"/>
      <c r="D26" s="178" t="s">
        <v>1487</v>
      </c>
      <c r="E26" s="61">
        <v>546428.5</v>
      </c>
      <c r="F26" s="47" t="s">
        <v>1488</v>
      </c>
      <c r="G26" s="48">
        <v>29743.45</v>
      </c>
      <c r="H26" s="48">
        <v>29500</v>
      </c>
      <c r="I26" s="13">
        <f t="shared" si="0"/>
        <v>-243.45000000000073</v>
      </c>
      <c r="J26" s="184">
        <f t="shared" si="3"/>
        <v>367.36999999998807</v>
      </c>
    </row>
    <row r="27" spans="1:13" ht="43.5" customHeight="1" x14ac:dyDescent="0.25">
      <c r="A27" s="2">
        <v>42846</v>
      </c>
      <c r="B27" s="204" t="s">
        <v>1491</v>
      </c>
      <c r="C27" s="108"/>
      <c r="D27" s="178" t="s">
        <v>1492</v>
      </c>
      <c r="E27" s="61">
        <v>564750</v>
      </c>
      <c r="F27" s="47" t="s">
        <v>1493</v>
      </c>
      <c r="G27" s="48">
        <v>30427.32</v>
      </c>
      <c r="H27" s="48">
        <v>30000</v>
      </c>
      <c r="I27" s="13">
        <f t="shared" si="0"/>
        <v>-427.31999999999971</v>
      </c>
      <c r="J27" s="184">
        <f t="shared" si="3"/>
        <v>-59.950000000011642</v>
      </c>
    </row>
    <row r="28" spans="1:13" ht="34.5" customHeight="1" x14ac:dyDescent="0.25">
      <c r="A28" s="2">
        <v>42851</v>
      </c>
      <c r="B28" s="204" t="s">
        <v>1496</v>
      </c>
      <c r="C28" s="108"/>
      <c r="D28" s="178">
        <v>32610</v>
      </c>
      <c r="E28" s="61">
        <v>578460</v>
      </c>
      <c r="F28" s="47" t="s">
        <v>1497</v>
      </c>
      <c r="G28" s="48">
        <v>30453.87</v>
      </c>
      <c r="H28" s="48">
        <v>31000</v>
      </c>
      <c r="I28" s="13">
        <f t="shared" si="0"/>
        <v>546.13000000000102</v>
      </c>
      <c r="J28" s="184">
        <f t="shared" si="3"/>
        <v>486.17999999998938</v>
      </c>
    </row>
    <row r="29" spans="1:13" ht="36" customHeight="1" x14ac:dyDescent="0.25">
      <c r="A29" s="2">
        <v>42853</v>
      </c>
      <c r="B29" s="204" t="s">
        <v>1498</v>
      </c>
      <c r="C29" s="108"/>
      <c r="D29" s="178">
        <v>32632</v>
      </c>
      <c r="E29" s="61">
        <v>589372</v>
      </c>
      <c r="F29" s="47" t="s">
        <v>1499</v>
      </c>
      <c r="G29" s="48">
        <v>30235.759999999998</v>
      </c>
      <c r="H29" s="48">
        <v>31000</v>
      </c>
      <c r="I29" s="13">
        <f t="shared" si="0"/>
        <v>764.2400000000016</v>
      </c>
      <c r="J29" s="184">
        <f t="shared" si="3"/>
        <v>1250.419999999991</v>
      </c>
    </row>
    <row r="30" spans="1:13" ht="41.25" customHeight="1" x14ac:dyDescent="0.25">
      <c r="A30" s="2">
        <v>42857</v>
      </c>
      <c r="B30" s="207" t="s">
        <v>1505</v>
      </c>
      <c r="C30" s="108"/>
      <c r="D30" s="178">
        <v>32633</v>
      </c>
      <c r="E30" s="61">
        <v>606368</v>
      </c>
      <c r="F30" s="47" t="s">
        <v>1506</v>
      </c>
      <c r="G30" s="48">
        <v>31829.03</v>
      </c>
      <c r="H30" s="48">
        <v>32000</v>
      </c>
      <c r="I30" s="13">
        <f t="shared" si="0"/>
        <v>170.97000000000116</v>
      </c>
      <c r="J30" s="184">
        <f t="shared" si="3"/>
        <v>1421.3899999999921</v>
      </c>
    </row>
    <row r="31" spans="1:13" ht="39.75" customHeight="1" x14ac:dyDescent="0.25">
      <c r="A31" s="2">
        <v>42858</v>
      </c>
      <c r="B31" s="207" t="s">
        <v>1526</v>
      </c>
      <c r="C31" s="108"/>
      <c r="D31" s="178">
        <v>60879</v>
      </c>
      <c r="E31" s="61">
        <v>602240</v>
      </c>
      <c r="F31" s="47" t="s">
        <v>1507</v>
      </c>
      <c r="G31" s="48">
        <v>31423.66</v>
      </c>
      <c r="H31" s="48">
        <v>32000</v>
      </c>
      <c r="I31" s="13">
        <f t="shared" si="0"/>
        <v>576.34000000000015</v>
      </c>
      <c r="J31" s="184">
        <f t="shared" si="3"/>
        <v>1997.7299999999923</v>
      </c>
    </row>
    <row r="32" spans="1:13" ht="39.75" customHeight="1" x14ac:dyDescent="0.25">
      <c r="A32" s="2">
        <v>42858</v>
      </c>
      <c r="B32" s="207" t="s">
        <v>1528</v>
      </c>
      <c r="C32" s="108"/>
      <c r="D32" s="178">
        <v>81550</v>
      </c>
      <c r="E32" s="61">
        <v>601920</v>
      </c>
      <c r="F32" s="47" t="s">
        <v>1527</v>
      </c>
      <c r="G32" s="48">
        <v>32827.629999999997</v>
      </c>
      <c r="H32" s="48">
        <v>32000</v>
      </c>
      <c r="I32" s="13">
        <f t="shared" si="0"/>
        <v>-827.62999999999738</v>
      </c>
      <c r="J32" s="184">
        <f t="shared" si="3"/>
        <v>1170.0999999999949</v>
      </c>
    </row>
    <row r="33" spans="1:11" ht="33.75" customHeight="1" x14ac:dyDescent="0.25">
      <c r="A33" s="2">
        <v>42859</v>
      </c>
      <c r="B33" s="207" t="s">
        <v>1517</v>
      </c>
      <c r="C33" s="108"/>
      <c r="D33" s="178">
        <v>32635</v>
      </c>
      <c r="E33" s="61">
        <v>603855</v>
      </c>
      <c r="F33" s="47" t="s">
        <v>1516</v>
      </c>
      <c r="G33" s="48">
        <v>32317.86</v>
      </c>
      <c r="H33" s="48">
        <v>31500</v>
      </c>
      <c r="I33" s="13">
        <f t="shared" si="0"/>
        <v>-817.86000000000058</v>
      </c>
      <c r="J33" s="184">
        <f t="shared" si="3"/>
        <v>352.23999999999432</v>
      </c>
    </row>
    <row r="34" spans="1:11" ht="36" customHeight="1" x14ac:dyDescent="0.25">
      <c r="A34" s="2">
        <v>42865</v>
      </c>
      <c r="B34" s="207" t="s">
        <v>1519</v>
      </c>
      <c r="C34" s="108"/>
      <c r="D34" s="178">
        <v>32636</v>
      </c>
      <c r="E34" s="61">
        <v>599760</v>
      </c>
      <c r="F34" s="47" t="s">
        <v>1518</v>
      </c>
      <c r="G34" s="48">
        <v>32196.51</v>
      </c>
      <c r="H34" s="48">
        <v>31500</v>
      </c>
      <c r="I34" s="13">
        <f t="shared" si="0"/>
        <v>-696.5099999999984</v>
      </c>
      <c r="J34" s="184">
        <f t="shared" si="3"/>
        <v>-344.27000000000407</v>
      </c>
    </row>
    <row r="35" spans="1:11" ht="33" customHeight="1" x14ac:dyDescent="0.25">
      <c r="A35" s="2">
        <v>42871</v>
      </c>
      <c r="B35" s="207" t="s">
        <v>1530</v>
      </c>
      <c r="C35" s="108"/>
      <c r="D35" s="178">
        <v>32637</v>
      </c>
      <c r="E35" s="61">
        <v>616770</v>
      </c>
      <c r="F35" s="47" t="s">
        <v>1529</v>
      </c>
      <c r="G35" s="48">
        <v>32909.72</v>
      </c>
      <c r="H35" s="48">
        <v>33000</v>
      </c>
      <c r="I35" s="13">
        <f t="shared" si="0"/>
        <v>90.279999999998836</v>
      </c>
      <c r="J35" s="184">
        <f t="shared" si="3"/>
        <v>-253.99000000000524</v>
      </c>
    </row>
    <row r="36" spans="1:11" ht="36" customHeight="1" x14ac:dyDescent="0.25">
      <c r="A36" s="2">
        <v>42872</v>
      </c>
      <c r="B36" s="207" t="s">
        <v>1531</v>
      </c>
      <c r="C36" s="108"/>
      <c r="D36" s="178">
        <v>32638</v>
      </c>
      <c r="E36" s="61">
        <v>634168</v>
      </c>
      <c r="F36" s="47" t="s">
        <v>1485</v>
      </c>
      <c r="G36" s="48">
        <v>31541.56</v>
      </c>
      <c r="H36" s="48">
        <v>34000</v>
      </c>
      <c r="I36" s="13">
        <f t="shared" si="0"/>
        <v>2458.4399999999987</v>
      </c>
      <c r="J36" s="184">
        <f t="shared" si="3"/>
        <v>2204.4499999999935</v>
      </c>
    </row>
    <row r="37" spans="1:11" ht="39" x14ac:dyDescent="0.25">
      <c r="A37" s="2">
        <v>42878</v>
      </c>
      <c r="B37" s="207" t="s">
        <v>1540</v>
      </c>
      <c r="C37" s="108"/>
      <c r="D37" s="178">
        <v>32639</v>
      </c>
      <c r="E37" s="61">
        <v>614724</v>
      </c>
      <c r="F37" s="47" t="s">
        <v>1506</v>
      </c>
      <c r="G37" s="48">
        <v>32782.89</v>
      </c>
      <c r="H37" s="48">
        <v>33000</v>
      </c>
      <c r="I37" s="13">
        <f t="shared" si="0"/>
        <v>217.11000000000058</v>
      </c>
      <c r="J37" s="184">
        <f t="shared" si="3"/>
        <v>2421.559999999994</v>
      </c>
    </row>
    <row r="38" spans="1:11" ht="36.75" customHeight="1" x14ac:dyDescent="0.25">
      <c r="A38" s="2">
        <v>42879</v>
      </c>
      <c r="B38" s="207" t="s">
        <v>1541</v>
      </c>
      <c r="C38" s="108"/>
      <c r="D38" s="178">
        <v>32640</v>
      </c>
      <c r="E38" s="61">
        <v>597056</v>
      </c>
      <c r="F38" s="47" t="s">
        <v>1542</v>
      </c>
      <c r="G38" s="48">
        <v>33963.15</v>
      </c>
      <c r="H38" s="48">
        <v>32000</v>
      </c>
      <c r="I38" s="13">
        <f t="shared" si="0"/>
        <v>-1963.1500000000015</v>
      </c>
      <c r="J38" s="184">
        <f t="shared" si="3"/>
        <v>458.40999999999258</v>
      </c>
    </row>
    <row r="39" spans="1:11" ht="39.75" customHeight="1" x14ac:dyDescent="0.25">
      <c r="A39" s="2">
        <v>42885</v>
      </c>
      <c r="B39" s="207" t="s">
        <v>1549</v>
      </c>
      <c r="C39" s="108"/>
      <c r="D39" s="178">
        <v>90287</v>
      </c>
      <c r="E39" s="61">
        <v>649005</v>
      </c>
      <c r="F39" s="47" t="s">
        <v>1550</v>
      </c>
      <c r="G39" s="48">
        <v>32465.82</v>
      </c>
      <c r="H39" s="48">
        <v>35000</v>
      </c>
      <c r="I39" s="13">
        <f t="shared" si="0"/>
        <v>2534.1800000000003</v>
      </c>
      <c r="J39" s="184">
        <f t="shared" si="3"/>
        <v>2992.5899999999929</v>
      </c>
    </row>
    <row r="40" spans="1:11" ht="39" x14ac:dyDescent="0.25">
      <c r="A40" s="2">
        <v>42886</v>
      </c>
      <c r="B40" s="207" t="s">
        <v>1551</v>
      </c>
      <c r="C40" s="108"/>
      <c r="D40" s="178">
        <v>90328</v>
      </c>
      <c r="E40" s="61">
        <v>654220</v>
      </c>
      <c r="F40" s="47" t="s">
        <v>1406</v>
      </c>
      <c r="G40" s="48">
        <v>31071.759999999998</v>
      </c>
      <c r="H40" s="48">
        <v>35000</v>
      </c>
      <c r="I40" s="13">
        <f t="shared" si="0"/>
        <v>3928.2400000000016</v>
      </c>
      <c r="J40" s="184">
        <f t="shared" si="3"/>
        <v>6920.8299999999945</v>
      </c>
    </row>
    <row r="41" spans="1:11" ht="36.75" customHeight="1" x14ac:dyDescent="0.25">
      <c r="A41" s="2">
        <v>42892</v>
      </c>
      <c r="B41" s="210" t="s">
        <v>1559</v>
      </c>
      <c r="C41" s="108"/>
      <c r="D41" s="178">
        <v>90329</v>
      </c>
      <c r="E41" s="61">
        <v>554130</v>
      </c>
      <c r="F41" s="47" t="s">
        <v>1558</v>
      </c>
      <c r="G41" s="48">
        <v>29384.67</v>
      </c>
      <c r="H41" s="48">
        <v>30000</v>
      </c>
      <c r="I41" s="13">
        <f t="shared" si="0"/>
        <v>615.33000000000175</v>
      </c>
      <c r="J41" s="184">
        <f t="shared" si="3"/>
        <v>7536.1599999999962</v>
      </c>
    </row>
    <row r="42" spans="1:11" ht="36" customHeight="1" x14ac:dyDescent="0.25">
      <c r="A42" s="2">
        <v>42893</v>
      </c>
      <c r="B42" s="210" t="s">
        <v>1561</v>
      </c>
      <c r="C42" s="108"/>
      <c r="D42" s="178">
        <v>90373</v>
      </c>
      <c r="E42" s="61">
        <v>554130</v>
      </c>
      <c r="F42" s="47" t="s">
        <v>1560</v>
      </c>
      <c r="G42" s="48">
        <v>30307.119999999999</v>
      </c>
      <c r="H42" s="48">
        <v>30000</v>
      </c>
      <c r="I42" s="13">
        <f t="shared" si="0"/>
        <v>-307.11999999999898</v>
      </c>
      <c r="J42" s="184">
        <f t="shared" si="3"/>
        <v>7229.0399999999972</v>
      </c>
    </row>
    <row r="43" spans="1:11" ht="40.5" x14ac:dyDescent="0.35">
      <c r="A43" s="2">
        <v>42899</v>
      </c>
      <c r="B43" s="210" t="s">
        <v>1568</v>
      </c>
      <c r="C43" s="108"/>
      <c r="D43" s="178">
        <v>90331</v>
      </c>
      <c r="E43" s="61">
        <v>546180</v>
      </c>
      <c r="F43" s="47" t="s">
        <v>1569</v>
      </c>
      <c r="G43" s="48">
        <v>32882.85</v>
      </c>
      <c r="H43" s="48">
        <v>30000</v>
      </c>
      <c r="I43" s="13">
        <f t="shared" si="0"/>
        <v>-2882.8499999999985</v>
      </c>
      <c r="J43" s="214">
        <f t="shared" si="3"/>
        <v>4346.1899999999987</v>
      </c>
      <c r="K43" s="215" t="s">
        <v>1655</v>
      </c>
    </row>
    <row r="44" spans="1:11" ht="39" x14ac:dyDescent="0.25">
      <c r="A44" s="2">
        <v>42900</v>
      </c>
      <c r="B44" s="210" t="s">
        <v>1570</v>
      </c>
      <c r="C44" s="108"/>
      <c r="D44" s="178">
        <v>90336</v>
      </c>
      <c r="E44" s="61">
        <v>544680</v>
      </c>
      <c r="F44" s="47" t="s">
        <v>1571</v>
      </c>
      <c r="G44" s="48">
        <v>32207.33</v>
      </c>
      <c r="H44" s="48">
        <v>30000</v>
      </c>
      <c r="I44" s="13">
        <f t="shared" si="0"/>
        <v>-2207.3300000000017</v>
      </c>
      <c r="J44" s="184">
        <f t="shared" si="3"/>
        <v>2138.8599999999969</v>
      </c>
    </row>
    <row r="45" spans="1:11" ht="39" x14ac:dyDescent="0.25">
      <c r="A45" s="2">
        <v>42906</v>
      </c>
      <c r="B45" s="210" t="s">
        <v>1574</v>
      </c>
      <c r="C45" s="108"/>
      <c r="D45" s="178">
        <v>90338</v>
      </c>
      <c r="E45" s="61">
        <v>619275</v>
      </c>
      <c r="F45" s="47" t="s">
        <v>1575</v>
      </c>
      <c r="G45" s="48">
        <v>33421.769999999997</v>
      </c>
      <c r="H45" s="48">
        <v>34500</v>
      </c>
      <c r="I45" s="13">
        <f t="shared" si="0"/>
        <v>1078.2300000000032</v>
      </c>
      <c r="J45" s="184">
        <f t="shared" si="3"/>
        <v>3217.09</v>
      </c>
    </row>
    <row r="46" spans="1:11" ht="39" x14ac:dyDescent="0.25">
      <c r="A46" s="2">
        <v>42907</v>
      </c>
      <c r="B46" s="210" t="s">
        <v>1576</v>
      </c>
      <c r="C46" s="108"/>
      <c r="D46" s="178">
        <v>90339</v>
      </c>
      <c r="E46" s="61">
        <v>619792.5</v>
      </c>
      <c r="F46" s="47" t="s">
        <v>1362</v>
      </c>
      <c r="G46" s="48">
        <v>33081.83</v>
      </c>
      <c r="H46" s="48">
        <v>34500</v>
      </c>
      <c r="I46" s="13">
        <f t="shared" si="0"/>
        <v>1418.1699999999983</v>
      </c>
      <c r="J46" s="184">
        <f t="shared" si="3"/>
        <v>4635.2599999999984</v>
      </c>
    </row>
    <row r="47" spans="1:11" ht="39" x14ac:dyDescent="0.25">
      <c r="A47" s="2">
        <v>42913</v>
      </c>
      <c r="B47" s="210" t="s">
        <v>1587</v>
      </c>
      <c r="C47" s="108"/>
      <c r="D47" s="178" t="s">
        <v>1588</v>
      </c>
      <c r="E47" s="61">
        <v>611932</v>
      </c>
      <c r="F47" s="47" t="s">
        <v>1589</v>
      </c>
      <c r="G47" s="48">
        <v>35245.519999999997</v>
      </c>
      <c r="H47" s="48">
        <v>34000</v>
      </c>
      <c r="I47" s="13">
        <f t="shared" si="0"/>
        <v>-1245.5199999999968</v>
      </c>
      <c r="J47" s="184">
        <f t="shared" si="3"/>
        <v>3389.7400000000016</v>
      </c>
    </row>
    <row r="48" spans="1:11" ht="39" x14ac:dyDescent="0.25">
      <c r="A48" s="2">
        <v>42914</v>
      </c>
      <c r="B48" s="210" t="s">
        <v>1590</v>
      </c>
      <c r="C48" s="108"/>
      <c r="D48" s="178" t="s">
        <v>1591</v>
      </c>
      <c r="E48" s="61">
        <v>608838</v>
      </c>
      <c r="F48" s="47" t="s">
        <v>1592</v>
      </c>
      <c r="G48" s="48">
        <v>35871.230000000003</v>
      </c>
      <c r="H48" s="48">
        <v>34000</v>
      </c>
      <c r="I48" s="13">
        <f t="shared" si="0"/>
        <v>-1871.2300000000032</v>
      </c>
      <c r="J48" s="184">
        <f t="shared" si="3"/>
        <v>1518.5099999999984</v>
      </c>
    </row>
    <row r="49" spans="1:11" ht="39" x14ac:dyDescent="0.25">
      <c r="A49" s="2">
        <v>42919</v>
      </c>
      <c r="B49" s="211" t="s">
        <v>1595</v>
      </c>
      <c r="C49" s="108"/>
      <c r="D49" s="178" t="s">
        <v>1596</v>
      </c>
      <c r="E49" s="61">
        <v>638680</v>
      </c>
      <c r="F49" s="47" t="s">
        <v>1597</v>
      </c>
      <c r="G49" s="48">
        <v>37566.413999999997</v>
      </c>
      <c r="H49" s="48">
        <v>35000</v>
      </c>
      <c r="I49" s="13">
        <f t="shared" si="0"/>
        <v>-2566.413999999997</v>
      </c>
      <c r="J49" s="184">
        <f t="shared" si="3"/>
        <v>-1047.9039999999986</v>
      </c>
    </row>
    <row r="50" spans="1:11" ht="39" x14ac:dyDescent="0.25">
      <c r="A50" s="2">
        <v>42921</v>
      </c>
      <c r="B50" s="211" t="s">
        <v>1600</v>
      </c>
      <c r="C50" s="108"/>
      <c r="D50" s="178" t="s">
        <v>1601</v>
      </c>
      <c r="E50" s="61">
        <v>680208</v>
      </c>
      <c r="F50" s="47" t="s">
        <v>1468</v>
      </c>
      <c r="G50" s="48">
        <v>38122.910000000003</v>
      </c>
      <c r="H50" s="48">
        <v>37000</v>
      </c>
      <c r="I50" s="13">
        <f t="shared" si="0"/>
        <v>-1122.9100000000035</v>
      </c>
      <c r="J50" s="184">
        <f t="shared" si="3"/>
        <v>-2170.8140000000021</v>
      </c>
    </row>
    <row r="51" spans="1:11" ht="39" x14ac:dyDescent="0.25">
      <c r="A51" s="2">
        <v>42927</v>
      </c>
      <c r="B51" s="211" t="s">
        <v>1606</v>
      </c>
      <c r="C51" s="108"/>
      <c r="D51" s="178" t="s">
        <v>1607</v>
      </c>
      <c r="E51" s="61">
        <v>730539</v>
      </c>
      <c r="F51" s="47" t="s">
        <v>1362</v>
      </c>
      <c r="G51" s="48">
        <v>37593.71</v>
      </c>
      <c r="H51" s="48">
        <v>40500</v>
      </c>
      <c r="I51" s="13">
        <f t="shared" si="0"/>
        <v>2906.2900000000009</v>
      </c>
      <c r="J51" s="184">
        <f t="shared" si="3"/>
        <v>735.47599999999875</v>
      </c>
    </row>
    <row r="52" spans="1:11" ht="42" customHeight="1" x14ac:dyDescent="0.25">
      <c r="A52" s="2">
        <v>42927</v>
      </c>
      <c r="B52" s="211" t="s">
        <v>1608</v>
      </c>
      <c r="C52" s="108"/>
      <c r="D52" s="178" t="s">
        <v>1609</v>
      </c>
      <c r="E52" s="61">
        <v>730539</v>
      </c>
      <c r="F52" s="47" t="s">
        <v>1610</v>
      </c>
      <c r="G52" s="48">
        <v>37884.9</v>
      </c>
      <c r="H52" s="48">
        <v>40500</v>
      </c>
      <c r="I52" s="13">
        <f t="shared" si="0"/>
        <v>2615.0999999999985</v>
      </c>
      <c r="J52" s="184">
        <f t="shared" si="3"/>
        <v>3350.5759999999973</v>
      </c>
    </row>
    <row r="53" spans="1:11" ht="35.25" customHeight="1" x14ac:dyDescent="0.25">
      <c r="A53" s="2">
        <v>42934</v>
      </c>
      <c r="B53" s="211" t="s">
        <v>1615</v>
      </c>
      <c r="C53" s="108"/>
      <c r="D53" s="178" t="s">
        <v>1616</v>
      </c>
      <c r="E53" s="61">
        <v>721305</v>
      </c>
      <c r="F53" s="47" t="s">
        <v>1450</v>
      </c>
      <c r="G53" s="48">
        <v>37844.69</v>
      </c>
      <c r="H53" s="48">
        <v>40500</v>
      </c>
      <c r="I53" s="13">
        <f t="shared" si="0"/>
        <v>2655.3099999999977</v>
      </c>
      <c r="J53" s="184">
        <f t="shared" si="3"/>
        <v>6005.885999999995</v>
      </c>
    </row>
    <row r="54" spans="1:11" ht="39.75" customHeight="1" x14ac:dyDescent="0.25">
      <c r="A54" s="2">
        <v>42935</v>
      </c>
      <c r="B54" s="211" t="s">
        <v>1617</v>
      </c>
      <c r="C54" s="108"/>
      <c r="D54" s="178" t="s">
        <v>1618</v>
      </c>
      <c r="E54" s="61">
        <v>721305</v>
      </c>
      <c r="F54" s="47" t="s">
        <v>1619</v>
      </c>
      <c r="G54" s="48">
        <v>38068.32</v>
      </c>
      <c r="H54" s="48">
        <v>40500</v>
      </c>
      <c r="I54" s="13">
        <f t="shared" si="0"/>
        <v>2431.6800000000003</v>
      </c>
      <c r="J54" s="184">
        <f t="shared" si="3"/>
        <v>8437.5659999999953</v>
      </c>
    </row>
    <row r="55" spans="1:11" ht="39" x14ac:dyDescent="0.25">
      <c r="A55" s="2">
        <v>42941</v>
      </c>
      <c r="B55" s="211" t="s">
        <v>1624</v>
      </c>
      <c r="C55" s="108"/>
      <c r="D55" s="178" t="s">
        <v>1625</v>
      </c>
      <c r="E55" s="61">
        <v>666102</v>
      </c>
      <c r="F55" s="47" t="s">
        <v>1626</v>
      </c>
      <c r="G55" s="48">
        <v>35214.120000000003</v>
      </c>
      <c r="H55" s="48">
        <v>38000</v>
      </c>
      <c r="I55" s="13">
        <f t="shared" si="0"/>
        <v>2785.8799999999974</v>
      </c>
      <c r="J55" s="184">
        <f t="shared" si="3"/>
        <v>11223.445999999993</v>
      </c>
    </row>
    <row r="56" spans="1:11" ht="40.5" x14ac:dyDescent="0.35">
      <c r="A56" s="2">
        <v>42942</v>
      </c>
      <c r="B56" s="211" t="s">
        <v>1627</v>
      </c>
      <c r="C56" s="108"/>
      <c r="D56" s="178" t="s">
        <v>1628</v>
      </c>
      <c r="E56" s="61">
        <v>667508</v>
      </c>
      <c r="F56" s="47" t="s">
        <v>1629</v>
      </c>
      <c r="G56" s="48">
        <v>33664.620000000003</v>
      </c>
      <c r="H56" s="48">
        <v>38000</v>
      </c>
      <c r="I56" s="139">
        <f t="shared" si="0"/>
        <v>4335.3799999999974</v>
      </c>
      <c r="J56" s="214">
        <f t="shared" si="3"/>
        <v>15558.82599999999</v>
      </c>
      <c r="K56" s="228" t="s">
        <v>1656</v>
      </c>
    </row>
    <row r="57" spans="1:11" ht="39" x14ac:dyDescent="0.25">
      <c r="A57" s="2">
        <v>42948</v>
      </c>
      <c r="B57" s="212" t="s">
        <v>1634</v>
      </c>
      <c r="C57" s="108"/>
      <c r="D57" s="178" t="s">
        <v>1635</v>
      </c>
      <c r="E57" s="61">
        <v>682100</v>
      </c>
      <c r="F57" s="47" t="s">
        <v>1636</v>
      </c>
      <c r="G57" s="48">
        <v>32164.86</v>
      </c>
      <c r="H57" s="48">
        <v>38000</v>
      </c>
      <c r="I57" s="13">
        <f t="shared" si="0"/>
        <v>5835.1399999999994</v>
      </c>
      <c r="J57" s="184">
        <f t="shared" si="3"/>
        <v>21393.965999999989</v>
      </c>
    </row>
    <row r="58" spans="1:11" ht="39" x14ac:dyDescent="0.25">
      <c r="A58" s="2">
        <v>42949</v>
      </c>
      <c r="B58" s="212" t="s">
        <v>1637</v>
      </c>
      <c r="C58" s="108"/>
      <c r="D58" s="178" t="s">
        <v>1644</v>
      </c>
      <c r="E58" s="61">
        <v>678680</v>
      </c>
      <c r="F58" s="47" t="s">
        <v>1638</v>
      </c>
      <c r="G58" s="48">
        <v>31738.17</v>
      </c>
      <c r="H58" s="48">
        <v>38000</v>
      </c>
      <c r="I58" s="13">
        <f t="shared" si="0"/>
        <v>6261.8300000000017</v>
      </c>
      <c r="J58" s="184">
        <f t="shared" si="3"/>
        <v>27655.795999999991</v>
      </c>
    </row>
    <row r="59" spans="1:11" ht="39" x14ac:dyDescent="0.25">
      <c r="A59" s="2">
        <v>42955</v>
      </c>
      <c r="B59" s="212" t="s">
        <v>1643</v>
      </c>
      <c r="C59" s="108"/>
      <c r="D59" s="178" t="s">
        <v>1645</v>
      </c>
      <c r="E59" s="61">
        <v>358400</v>
      </c>
      <c r="F59" s="47" t="s">
        <v>1450</v>
      </c>
      <c r="G59" s="48">
        <v>31497.81</v>
      </c>
      <c r="H59" s="48">
        <v>20000</v>
      </c>
      <c r="I59" s="13">
        <f t="shared" si="0"/>
        <v>-11497.810000000001</v>
      </c>
      <c r="J59" s="184">
        <f t="shared" si="3"/>
        <v>16157.98599999999</v>
      </c>
    </row>
    <row r="60" spans="1:11" ht="39" x14ac:dyDescent="0.25">
      <c r="A60" s="2">
        <v>42956</v>
      </c>
      <c r="B60" s="212" t="s">
        <v>1646</v>
      </c>
      <c r="C60" s="108"/>
      <c r="D60" s="178" t="s">
        <v>1647</v>
      </c>
      <c r="E60" s="61">
        <v>360300</v>
      </c>
      <c r="F60" s="47" t="s">
        <v>1648</v>
      </c>
      <c r="G60" s="48">
        <v>30506.12</v>
      </c>
      <c r="H60" s="48">
        <v>20000</v>
      </c>
      <c r="I60" s="13">
        <f t="shared" si="0"/>
        <v>-10506.119999999999</v>
      </c>
      <c r="J60" s="184">
        <f t="shared" si="3"/>
        <v>5651.8659999999909</v>
      </c>
    </row>
    <row r="61" spans="1:11" ht="35.25" customHeight="1" x14ac:dyDescent="0.25">
      <c r="A61" s="2">
        <v>42962</v>
      </c>
      <c r="B61" s="212" t="s">
        <v>1664</v>
      </c>
      <c r="C61" s="108"/>
      <c r="D61" s="178" t="s">
        <v>1665</v>
      </c>
      <c r="E61" s="61">
        <v>500360</v>
      </c>
      <c r="F61" s="47" t="s">
        <v>1666</v>
      </c>
      <c r="G61" s="48">
        <v>31013.66</v>
      </c>
      <c r="H61" s="48">
        <v>28000</v>
      </c>
      <c r="I61" s="13">
        <f t="shared" si="0"/>
        <v>-3013.66</v>
      </c>
      <c r="J61" s="184">
        <f t="shared" si="3"/>
        <v>2638.205999999991</v>
      </c>
    </row>
    <row r="62" spans="1:11" ht="39" x14ac:dyDescent="0.25">
      <c r="A62" s="2">
        <v>42963</v>
      </c>
      <c r="B62" s="212" t="s">
        <v>1661</v>
      </c>
      <c r="C62" s="108"/>
      <c r="D62" s="178" t="s">
        <v>1662</v>
      </c>
      <c r="E62" s="61">
        <v>536550</v>
      </c>
      <c r="F62" s="47" t="s">
        <v>1663</v>
      </c>
      <c r="G62" s="48">
        <v>31553.34</v>
      </c>
      <c r="H62" s="48">
        <v>30000</v>
      </c>
      <c r="I62" s="13">
        <f t="shared" si="0"/>
        <v>-1553.3400000000001</v>
      </c>
      <c r="J62" s="184">
        <f t="shared" si="3"/>
        <v>1084.8659999999909</v>
      </c>
    </row>
    <row r="63" spans="1:11" ht="33.75" customHeight="1" x14ac:dyDescent="0.25">
      <c r="A63" s="2">
        <v>42969</v>
      </c>
      <c r="B63" s="212" t="s">
        <v>1667</v>
      </c>
      <c r="C63" s="108"/>
      <c r="D63" s="178" t="s">
        <v>1668</v>
      </c>
      <c r="E63" s="61">
        <v>550529</v>
      </c>
      <c r="F63" s="47" t="s">
        <v>1638</v>
      </c>
      <c r="G63" s="48">
        <v>32450.61</v>
      </c>
      <c r="H63" s="48">
        <v>31000</v>
      </c>
      <c r="I63" s="13">
        <f t="shared" si="0"/>
        <v>-1450.6100000000006</v>
      </c>
      <c r="J63" s="184">
        <f t="shared" si="3"/>
        <v>-365.74400000000969</v>
      </c>
    </row>
    <row r="64" spans="1:11" ht="39" x14ac:dyDescent="0.25">
      <c r="A64" s="2">
        <v>42817</v>
      </c>
      <c r="B64" s="212" t="s">
        <v>1669</v>
      </c>
      <c r="C64" s="108"/>
      <c r="D64" s="178" t="s">
        <v>1670</v>
      </c>
      <c r="E64" s="61">
        <v>550064</v>
      </c>
      <c r="F64" s="47" t="s">
        <v>1569</v>
      </c>
      <c r="G64" s="48">
        <v>32801.22</v>
      </c>
      <c r="H64" s="48">
        <v>31000</v>
      </c>
      <c r="I64" s="13">
        <f t="shared" si="0"/>
        <v>-1801.2200000000012</v>
      </c>
      <c r="J64" s="184">
        <f t="shared" si="3"/>
        <v>-2166.9640000000109</v>
      </c>
    </row>
    <row r="65" spans="1:19" ht="35.25" customHeight="1" x14ac:dyDescent="0.25">
      <c r="A65" s="2">
        <v>42977</v>
      </c>
      <c r="B65" s="212" t="s">
        <v>1682</v>
      </c>
      <c r="C65" s="108"/>
      <c r="D65" s="178" t="s">
        <v>1670</v>
      </c>
      <c r="E65" s="61">
        <v>36658.57</v>
      </c>
      <c r="F65" s="47" t="s">
        <v>1569</v>
      </c>
      <c r="G65" s="48">
        <v>0</v>
      </c>
      <c r="H65" s="48">
        <v>2166.96</v>
      </c>
      <c r="I65" s="229">
        <f t="shared" si="0"/>
        <v>2166.96</v>
      </c>
      <c r="J65" s="214">
        <f t="shared" si="3"/>
        <v>-4.000000010819349E-3</v>
      </c>
      <c r="K65" s="234" t="s">
        <v>1305</v>
      </c>
    </row>
    <row r="66" spans="1:19" ht="35.25" customHeight="1" x14ac:dyDescent="0.25">
      <c r="A66" s="2"/>
      <c r="B66" s="233"/>
      <c r="C66" s="108"/>
      <c r="D66" s="178"/>
      <c r="E66" s="61"/>
      <c r="F66" s="47"/>
      <c r="G66" s="48"/>
      <c r="H66" s="48"/>
      <c r="I66" s="229">
        <f t="shared" ref="I66" si="4">H66-G66</f>
        <v>0</v>
      </c>
      <c r="J66" s="214">
        <f t="shared" ref="J66" si="5">J65+I66</f>
        <v>-4.000000010819349E-3</v>
      </c>
      <c r="K66" s="234"/>
    </row>
    <row r="67" spans="1:19" ht="39" x14ac:dyDescent="0.25">
      <c r="A67" s="2">
        <v>42983</v>
      </c>
      <c r="B67" s="232" t="s">
        <v>1683</v>
      </c>
      <c r="C67" s="108"/>
      <c r="D67" s="178" t="s">
        <v>1681</v>
      </c>
      <c r="E67" s="61">
        <v>627130</v>
      </c>
      <c r="F67" s="47" t="s">
        <v>1527</v>
      </c>
      <c r="G67" s="48">
        <v>33830.79</v>
      </c>
      <c r="H67" s="48">
        <v>35000</v>
      </c>
      <c r="I67" s="13">
        <f t="shared" si="0"/>
        <v>1169.2099999999991</v>
      </c>
      <c r="J67" s="184">
        <f>J65+I67</f>
        <v>1169.2059999999883</v>
      </c>
    </row>
    <row r="68" spans="1:19" ht="39" x14ac:dyDescent="0.25">
      <c r="A68" s="2">
        <v>42984</v>
      </c>
      <c r="B68" s="232" t="s">
        <v>1684</v>
      </c>
      <c r="C68" s="108"/>
      <c r="D68" s="178" t="s">
        <v>1689</v>
      </c>
      <c r="E68" s="61">
        <v>624785</v>
      </c>
      <c r="F68" s="47" t="s">
        <v>1427</v>
      </c>
      <c r="G68" s="48">
        <v>33484.699999999997</v>
      </c>
      <c r="H68" s="48">
        <v>35000</v>
      </c>
      <c r="I68" s="13">
        <f t="shared" si="0"/>
        <v>1515.3000000000029</v>
      </c>
      <c r="J68" s="184">
        <f t="shared" si="3"/>
        <v>2684.5059999999912</v>
      </c>
    </row>
    <row r="69" spans="1:19" ht="39" x14ac:dyDescent="0.25">
      <c r="A69" s="2">
        <v>42990</v>
      </c>
      <c r="B69" s="232" t="s">
        <v>1688</v>
      </c>
      <c r="C69" s="108"/>
      <c r="D69" s="178" t="s">
        <v>1690</v>
      </c>
      <c r="E69" s="61">
        <v>567488</v>
      </c>
      <c r="F69" s="47" t="s">
        <v>1638</v>
      </c>
      <c r="G69" s="48">
        <v>32367.29</v>
      </c>
      <c r="H69" s="48">
        <v>32000</v>
      </c>
      <c r="I69" s="13">
        <f t="shared" si="0"/>
        <v>-367.29000000000087</v>
      </c>
      <c r="J69" s="184">
        <f t="shared" si="3"/>
        <v>2317.2159999999903</v>
      </c>
    </row>
    <row r="70" spans="1:19" ht="37.5" customHeight="1" x14ac:dyDescent="0.25">
      <c r="A70" s="2">
        <v>42991</v>
      </c>
      <c r="B70" s="232" t="s">
        <v>1691</v>
      </c>
      <c r="C70" s="108"/>
      <c r="D70" s="178" t="s">
        <v>1690</v>
      </c>
      <c r="E70" s="61">
        <v>70720</v>
      </c>
      <c r="F70" s="47" t="s">
        <v>1638</v>
      </c>
      <c r="G70" s="48"/>
      <c r="H70" s="48">
        <v>4000</v>
      </c>
      <c r="I70" s="13">
        <f t="shared" si="0"/>
        <v>4000</v>
      </c>
      <c r="J70" s="184">
        <f t="shared" si="3"/>
        <v>6317.2159999999903</v>
      </c>
    </row>
    <row r="71" spans="1:19" ht="36.75" customHeight="1" x14ac:dyDescent="0.25">
      <c r="A71" s="2">
        <v>42991</v>
      </c>
      <c r="B71" s="232" t="s">
        <v>1692</v>
      </c>
      <c r="C71" s="108"/>
      <c r="D71" s="178" t="s">
        <v>1693</v>
      </c>
      <c r="E71" s="61">
        <v>636480</v>
      </c>
      <c r="F71" s="47" t="s">
        <v>1569</v>
      </c>
      <c r="G71" s="48">
        <v>31976.86</v>
      </c>
      <c r="H71" s="48">
        <v>36000</v>
      </c>
      <c r="I71" s="13">
        <f t="shared" si="0"/>
        <v>4023.1399999999994</v>
      </c>
      <c r="J71" s="184">
        <f t="shared" si="3"/>
        <v>10340.355999999989</v>
      </c>
      <c r="K71" s="103"/>
      <c r="L71" s="103"/>
      <c r="M71" s="103"/>
      <c r="N71" s="103"/>
      <c r="O71" s="103"/>
      <c r="P71" s="103"/>
      <c r="Q71" s="103"/>
      <c r="R71" s="103"/>
      <c r="S71" s="103"/>
    </row>
    <row r="72" spans="1:19" ht="39" x14ac:dyDescent="0.25">
      <c r="A72" s="2">
        <v>42991</v>
      </c>
      <c r="B72" s="232" t="s">
        <v>1694</v>
      </c>
      <c r="C72" s="108"/>
      <c r="D72" s="178" t="s">
        <v>1695</v>
      </c>
      <c r="E72" s="61">
        <v>636840</v>
      </c>
      <c r="F72" s="47" t="s">
        <v>1506</v>
      </c>
      <c r="G72" s="48">
        <v>31487.08</v>
      </c>
      <c r="H72" s="48">
        <v>36000</v>
      </c>
      <c r="I72" s="13">
        <f t="shared" ref="I72:I136" si="6">H72-G72</f>
        <v>4512.9199999999983</v>
      </c>
      <c r="J72" s="184">
        <f t="shared" si="3"/>
        <v>14853.275999999987</v>
      </c>
    </row>
    <row r="73" spans="1:19" ht="39" x14ac:dyDescent="0.25">
      <c r="A73" s="2">
        <v>42997</v>
      </c>
      <c r="B73" s="232" t="s">
        <v>1701</v>
      </c>
      <c r="C73" s="108"/>
      <c r="D73" s="178" t="s">
        <v>1702</v>
      </c>
      <c r="E73" s="61">
        <v>497812</v>
      </c>
      <c r="F73" s="47" t="s">
        <v>1703</v>
      </c>
      <c r="G73" s="48">
        <v>28927</v>
      </c>
      <c r="H73" s="48">
        <v>28000</v>
      </c>
      <c r="I73" s="13">
        <f t="shared" si="6"/>
        <v>-927</v>
      </c>
      <c r="J73" s="184">
        <f t="shared" si="3"/>
        <v>13926.275999999987</v>
      </c>
    </row>
    <row r="74" spans="1:19" ht="39" x14ac:dyDescent="0.25">
      <c r="A74" s="2">
        <v>42998</v>
      </c>
      <c r="B74" s="232" t="s">
        <v>1704</v>
      </c>
      <c r="C74" s="108"/>
      <c r="D74" s="178" t="s">
        <v>1705</v>
      </c>
      <c r="E74" s="61">
        <v>497812</v>
      </c>
      <c r="F74" s="47" t="s">
        <v>1636</v>
      </c>
      <c r="G74" s="48">
        <v>28003.43</v>
      </c>
      <c r="H74" s="48">
        <v>28000</v>
      </c>
      <c r="I74" s="13">
        <f t="shared" si="6"/>
        <v>-3.430000000000291</v>
      </c>
      <c r="J74" s="184">
        <f t="shared" si="3"/>
        <v>13922.845999999987</v>
      </c>
    </row>
    <row r="75" spans="1:19" ht="39" x14ac:dyDescent="0.25">
      <c r="A75" s="2">
        <v>43004</v>
      </c>
      <c r="B75" s="232" t="s">
        <v>1710</v>
      </c>
      <c r="C75" s="108"/>
      <c r="D75" s="178" t="s">
        <v>1711</v>
      </c>
      <c r="E75" s="61">
        <v>497560</v>
      </c>
      <c r="F75" s="47" t="s">
        <v>1626</v>
      </c>
      <c r="G75" s="48">
        <v>27084.42</v>
      </c>
      <c r="H75" s="48">
        <v>28000</v>
      </c>
      <c r="I75" s="13">
        <f t="shared" si="6"/>
        <v>915.58000000000175</v>
      </c>
      <c r="J75" s="184">
        <f t="shared" si="3"/>
        <v>14838.425999999989</v>
      </c>
    </row>
    <row r="76" spans="1:19" ht="39" x14ac:dyDescent="0.25">
      <c r="A76" s="2">
        <v>43005</v>
      </c>
      <c r="B76" s="232" t="s">
        <v>1712</v>
      </c>
      <c r="C76" s="108"/>
      <c r="D76" s="178" t="s">
        <v>1713</v>
      </c>
      <c r="E76" s="61">
        <v>363000</v>
      </c>
      <c r="F76" s="47" t="s">
        <v>1714</v>
      </c>
      <c r="G76" s="48">
        <v>28484.44</v>
      </c>
      <c r="H76" s="48">
        <v>20000</v>
      </c>
      <c r="I76" s="13">
        <f t="shared" si="6"/>
        <v>-8484.4399999999987</v>
      </c>
      <c r="J76" s="184">
        <f t="shared" si="3"/>
        <v>6353.9859999999899</v>
      </c>
    </row>
    <row r="77" spans="1:19" ht="39" x14ac:dyDescent="0.25">
      <c r="A77" s="2">
        <v>43011</v>
      </c>
      <c r="B77" s="236" t="s">
        <v>1721</v>
      </c>
      <c r="C77" s="108"/>
      <c r="D77" s="178" t="s">
        <v>1722</v>
      </c>
      <c r="E77" s="61">
        <v>474188</v>
      </c>
      <c r="F77" s="47" t="s">
        <v>1723</v>
      </c>
      <c r="G77" s="48">
        <v>29023.78</v>
      </c>
      <c r="H77" s="48">
        <v>26000</v>
      </c>
      <c r="I77" s="13">
        <f t="shared" si="6"/>
        <v>-3023.7799999999988</v>
      </c>
      <c r="J77" s="184">
        <f t="shared" si="3"/>
        <v>3330.205999999991</v>
      </c>
    </row>
    <row r="78" spans="1:19" ht="39" x14ac:dyDescent="0.25">
      <c r="A78" s="2">
        <v>43012</v>
      </c>
      <c r="B78" s="236" t="s">
        <v>1724</v>
      </c>
      <c r="C78" s="108"/>
      <c r="D78" s="178" t="s">
        <v>1725</v>
      </c>
      <c r="E78" s="61">
        <v>492453</v>
      </c>
      <c r="F78" s="47" t="s">
        <v>1507</v>
      </c>
      <c r="G78" s="48">
        <v>28988.77</v>
      </c>
      <c r="H78" s="48">
        <v>27000</v>
      </c>
      <c r="I78" s="13">
        <f t="shared" si="6"/>
        <v>-1988.7700000000004</v>
      </c>
      <c r="J78" s="184">
        <f t="shared" si="3"/>
        <v>1341.4359999999906</v>
      </c>
    </row>
    <row r="79" spans="1:19" ht="39" x14ac:dyDescent="0.25">
      <c r="A79" s="2">
        <v>43018</v>
      </c>
      <c r="B79" s="236" t="s">
        <v>1730</v>
      </c>
      <c r="C79" s="108"/>
      <c r="D79" s="178" t="s">
        <v>1731</v>
      </c>
      <c r="E79" s="61">
        <v>567757.5</v>
      </c>
      <c r="F79" s="47" t="s">
        <v>1732</v>
      </c>
      <c r="G79" s="48">
        <v>29206</v>
      </c>
      <c r="H79" s="48">
        <v>30500</v>
      </c>
      <c r="I79" s="13">
        <f t="shared" si="6"/>
        <v>1294</v>
      </c>
      <c r="J79" s="184">
        <f t="shared" ref="J79:J142" si="7">J78+I79</f>
        <v>2635.4359999999906</v>
      </c>
    </row>
    <row r="80" spans="1:19" ht="39" x14ac:dyDescent="0.25">
      <c r="A80" s="2">
        <v>43019</v>
      </c>
      <c r="B80" s="236" t="s">
        <v>1733</v>
      </c>
      <c r="C80" s="108"/>
      <c r="D80" s="178" t="s">
        <v>1734</v>
      </c>
      <c r="E80" s="61">
        <v>581622</v>
      </c>
      <c r="F80" s="47" t="s">
        <v>1409</v>
      </c>
      <c r="G80" s="48">
        <v>29191.599999999999</v>
      </c>
      <c r="H80" s="48">
        <v>31000</v>
      </c>
      <c r="I80" s="13">
        <f t="shared" si="6"/>
        <v>1808.4000000000015</v>
      </c>
      <c r="J80" s="184">
        <f t="shared" si="7"/>
        <v>4443.8359999999921</v>
      </c>
    </row>
    <row r="81" spans="1:10" ht="39" x14ac:dyDescent="0.25">
      <c r="A81" s="2">
        <v>43019</v>
      </c>
      <c r="B81" s="236" t="s">
        <v>1735</v>
      </c>
      <c r="C81" s="108"/>
      <c r="D81" s="178" t="s">
        <v>1736</v>
      </c>
      <c r="E81" s="61">
        <v>581622</v>
      </c>
      <c r="F81" s="47" t="s">
        <v>1476</v>
      </c>
      <c r="G81" s="48">
        <v>31015.06</v>
      </c>
      <c r="H81" s="48">
        <v>31000</v>
      </c>
      <c r="I81" s="13">
        <f t="shared" si="6"/>
        <v>-15.06000000000131</v>
      </c>
      <c r="J81" s="184">
        <f t="shared" si="7"/>
        <v>4428.7759999999907</v>
      </c>
    </row>
    <row r="82" spans="1:10" ht="40.5" customHeight="1" x14ac:dyDescent="0.25">
      <c r="A82" s="2">
        <v>43026</v>
      </c>
      <c r="B82" s="236" t="s">
        <v>1744</v>
      </c>
      <c r="C82" s="108"/>
      <c r="D82" s="178" t="s">
        <v>1745</v>
      </c>
      <c r="E82" s="61">
        <v>611072</v>
      </c>
      <c r="F82" s="47" t="s">
        <v>1746</v>
      </c>
      <c r="G82" s="48">
        <v>31999.7</v>
      </c>
      <c r="H82" s="48">
        <v>32000</v>
      </c>
      <c r="I82" s="13">
        <f t="shared" si="6"/>
        <v>0.2999999999992724</v>
      </c>
      <c r="J82" s="184">
        <f t="shared" si="7"/>
        <v>4429.07599999999</v>
      </c>
    </row>
    <row r="83" spans="1:10" ht="41.25" customHeight="1" x14ac:dyDescent="0.25">
      <c r="A83" s="2">
        <v>43026</v>
      </c>
      <c r="B83" s="236" t="s">
        <v>1742</v>
      </c>
      <c r="C83" s="108"/>
      <c r="D83" s="178" t="s">
        <v>1751</v>
      </c>
      <c r="E83" s="61">
        <v>609665</v>
      </c>
      <c r="F83" s="47" t="s">
        <v>1741</v>
      </c>
      <c r="G83" s="48">
        <v>32471.1</v>
      </c>
      <c r="H83" s="48">
        <v>32000</v>
      </c>
      <c r="I83" s="13">
        <f t="shared" si="6"/>
        <v>-471.09999999999854</v>
      </c>
      <c r="J83" s="184">
        <f t="shared" si="7"/>
        <v>3957.9759999999915</v>
      </c>
    </row>
    <row r="84" spans="1:10" ht="45.75" customHeight="1" x14ac:dyDescent="0.25">
      <c r="A84" s="2">
        <v>43032</v>
      </c>
      <c r="B84" s="236" t="s">
        <v>1752</v>
      </c>
      <c r="C84" s="108"/>
      <c r="D84" s="178" t="s">
        <v>1743</v>
      </c>
      <c r="E84" s="61">
        <v>636042</v>
      </c>
      <c r="F84" s="47" t="s">
        <v>1753</v>
      </c>
      <c r="G84" s="48">
        <v>33508.730000000003</v>
      </c>
      <c r="H84" s="48">
        <v>33000</v>
      </c>
      <c r="I84" s="13">
        <f t="shared" si="6"/>
        <v>-508.7300000000032</v>
      </c>
      <c r="J84" s="184">
        <f t="shared" si="7"/>
        <v>3449.2459999999883</v>
      </c>
    </row>
    <row r="85" spans="1:10" ht="45" customHeight="1" x14ac:dyDescent="0.25">
      <c r="A85" s="2">
        <v>43033</v>
      </c>
      <c r="B85" s="236" t="s">
        <v>1754</v>
      </c>
      <c r="C85" s="108"/>
      <c r="D85" s="178" t="s">
        <v>1755</v>
      </c>
      <c r="E85" s="61">
        <v>644875</v>
      </c>
      <c r="F85" s="47" t="s">
        <v>1756</v>
      </c>
      <c r="G85" s="48">
        <v>34136.199999999997</v>
      </c>
      <c r="H85" s="48">
        <v>33500</v>
      </c>
      <c r="I85" s="13">
        <f t="shared" si="6"/>
        <v>-636.19999999999709</v>
      </c>
      <c r="J85" s="184">
        <f t="shared" si="7"/>
        <v>2813.0459999999912</v>
      </c>
    </row>
    <row r="86" spans="1:10" ht="44.25" customHeight="1" x14ac:dyDescent="0.25">
      <c r="A86" s="2">
        <v>43033</v>
      </c>
      <c r="B86" s="236" t="s">
        <v>1759</v>
      </c>
      <c r="C86" s="108"/>
      <c r="D86" s="178" t="s">
        <v>1760</v>
      </c>
      <c r="E86" s="61">
        <v>638476.5</v>
      </c>
      <c r="F86" s="47" t="s">
        <v>1761</v>
      </c>
      <c r="G86" s="48">
        <v>33744.720000000001</v>
      </c>
      <c r="H86" s="48">
        <v>33500</v>
      </c>
      <c r="I86" s="13">
        <f t="shared" si="6"/>
        <v>-244.72000000000116</v>
      </c>
      <c r="J86" s="184">
        <f t="shared" si="7"/>
        <v>2568.32599999999</v>
      </c>
    </row>
    <row r="87" spans="1:10" ht="43.5" customHeight="1" x14ac:dyDescent="0.25">
      <c r="A87" s="2">
        <v>43046</v>
      </c>
      <c r="B87" s="204" t="s">
        <v>1771</v>
      </c>
      <c r="C87" s="108"/>
      <c r="D87" s="178">
        <v>79412</v>
      </c>
      <c r="E87" s="61">
        <v>649706</v>
      </c>
      <c r="F87" s="47" t="s">
        <v>1589</v>
      </c>
      <c r="G87" s="48">
        <v>34133.1</v>
      </c>
      <c r="H87" s="48">
        <v>34000</v>
      </c>
      <c r="I87" s="13">
        <f t="shared" si="6"/>
        <v>-133.09999999999854</v>
      </c>
      <c r="J87" s="184">
        <f t="shared" si="7"/>
        <v>2435.2259999999915</v>
      </c>
    </row>
    <row r="88" spans="1:10" ht="39" x14ac:dyDescent="0.25">
      <c r="A88" s="2">
        <v>43047</v>
      </c>
      <c r="B88" s="204" t="s">
        <v>1772</v>
      </c>
      <c r="C88" s="108"/>
      <c r="D88" s="178">
        <v>79414</v>
      </c>
      <c r="E88" s="61">
        <v>658501.5</v>
      </c>
      <c r="F88" s="47" t="s">
        <v>1773</v>
      </c>
      <c r="G88" s="48">
        <v>34330.120000000003</v>
      </c>
      <c r="H88" s="48">
        <v>34500</v>
      </c>
      <c r="I88" s="13">
        <f t="shared" si="6"/>
        <v>169.87999999999738</v>
      </c>
      <c r="J88" s="184">
        <f t="shared" si="7"/>
        <v>2605.1059999999889</v>
      </c>
    </row>
    <row r="89" spans="1:10" ht="39" x14ac:dyDescent="0.25">
      <c r="A89" s="2">
        <v>43053</v>
      </c>
      <c r="B89" s="204" t="s">
        <v>1776</v>
      </c>
      <c r="C89" s="108"/>
      <c r="D89" s="178">
        <v>79415</v>
      </c>
      <c r="E89" s="61">
        <v>660951</v>
      </c>
      <c r="F89" s="47" t="s">
        <v>1777</v>
      </c>
      <c r="G89" s="48">
        <v>29613.55</v>
      </c>
      <c r="H89" s="48">
        <v>34500</v>
      </c>
      <c r="I89" s="13">
        <f t="shared" si="6"/>
        <v>4886.4500000000007</v>
      </c>
      <c r="J89" s="184">
        <f t="shared" si="7"/>
        <v>7491.5559999999896</v>
      </c>
    </row>
    <row r="90" spans="1:10" ht="39" x14ac:dyDescent="0.25">
      <c r="A90" s="2">
        <v>43053</v>
      </c>
      <c r="B90" s="204" t="s">
        <v>1778</v>
      </c>
      <c r="C90" s="108"/>
      <c r="D90" s="178">
        <v>79416</v>
      </c>
      <c r="E90" s="61">
        <v>661675.5</v>
      </c>
      <c r="F90" s="47" t="s">
        <v>1463</v>
      </c>
      <c r="G90" s="48">
        <v>29785.39</v>
      </c>
      <c r="H90" s="48">
        <v>34500</v>
      </c>
      <c r="I90" s="13">
        <f t="shared" si="6"/>
        <v>4714.6100000000006</v>
      </c>
      <c r="J90" s="184">
        <f t="shared" si="7"/>
        <v>12206.16599999999</v>
      </c>
    </row>
    <row r="91" spans="1:10" ht="39" x14ac:dyDescent="0.25">
      <c r="A91" s="2">
        <v>43056</v>
      </c>
      <c r="B91" s="204" t="s">
        <v>1783</v>
      </c>
      <c r="C91" s="108"/>
      <c r="D91" s="178">
        <v>79417</v>
      </c>
      <c r="E91" s="61">
        <v>479375</v>
      </c>
      <c r="F91" s="47" t="s">
        <v>1784</v>
      </c>
      <c r="G91" s="48">
        <v>28735.61</v>
      </c>
      <c r="H91" s="48">
        <v>25000</v>
      </c>
      <c r="I91" s="13">
        <f t="shared" si="6"/>
        <v>-3735.6100000000006</v>
      </c>
      <c r="J91" s="184">
        <f t="shared" si="7"/>
        <v>8470.5559999999896</v>
      </c>
    </row>
    <row r="92" spans="1:10" ht="32.25" customHeight="1" x14ac:dyDescent="0.25">
      <c r="A92" s="2">
        <v>43074</v>
      </c>
      <c r="B92" s="240" t="s">
        <v>1799</v>
      </c>
      <c r="C92" s="108"/>
      <c r="D92" s="178" t="s">
        <v>1800</v>
      </c>
      <c r="E92" s="61">
        <v>564900</v>
      </c>
      <c r="F92" s="47" t="s">
        <v>1801</v>
      </c>
      <c r="G92" s="48">
        <v>32292.400000000001</v>
      </c>
      <c r="H92" s="48">
        <v>30000</v>
      </c>
      <c r="I92" s="13">
        <f t="shared" si="6"/>
        <v>-2292.4000000000015</v>
      </c>
      <c r="J92" s="184">
        <f t="shared" si="7"/>
        <v>6178.1559999999881</v>
      </c>
    </row>
    <row r="93" spans="1:10" ht="33.75" customHeight="1" x14ac:dyDescent="0.25">
      <c r="A93" s="2">
        <v>43074</v>
      </c>
      <c r="B93" s="240" t="s">
        <v>1802</v>
      </c>
      <c r="C93" s="108"/>
      <c r="D93" s="178" t="s">
        <v>1803</v>
      </c>
      <c r="E93" s="61">
        <v>564900</v>
      </c>
      <c r="F93" s="47" t="s">
        <v>1804</v>
      </c>
      <c r="G93" s="48">
        <v>32098.52</v>
      </c>
      <c r="H93" s="48">
        <v>30000</v>
      </c>
      <c r="I93" s="13">
        <f t="shared" si="6"/>
        <v>-2098.5200000000004</v>
      </c>
      <c r="J93" s="184">
        <f t="shared" si="7"/>
        <v>4079.6359999999877</v>
      </c>
    </row>
    <row r="94" spans="1:10" ht="33" customHeight="1" x14ac:dyDescent="0.25">
      <c r="A94" s="2">
        <v>43084</v>
      </c>
      <c r="B94" s="240" t="s">
        <v>1821</v>
      </c>
      <c r="C94" s="108"/>
      <c r="D94" s="178" t="s">
        <v>1822</v>
      </c>
      <c r="E94" s="61">
        <v>575700</v>
      </c>
      <c r="F94" s="47" t="s">
        <v>1773</v>
      </c>
      <c r="G94" s="48">
        <v>25813.07</v>
      </c>
      <c r="H94" s="48">
        <v>30000</v>
      </c>
      <c r="I94" s="13">
        <f t="shared" si="6"/>
        <v>4186.93</v>
      </c>
      <c r="J94" s="184">
        <f t="shared" si="7"/>
        <v>8266.565999999988</v>
      </c>
    </row>
    <row r="95" spans="1:10" ht="33.75" customHeight="1" x14ac:dyDescent="0.25">
      <c r="A95" s="2">
        <v>43089</v>
      </c>
      <c r="B95" s="240" t="s">
        <v>1827</v>
      </c>
      <c r="C95" s="108"/>
      <c r="D95" s="178" t="s">
        <v>1828</v>
      </c>
      <c r="E95" s="61">
        <v>476000</v>
      </c>
      <c r="F95" s="47" t="s">
        <v>1452</v>
      </c>
      <c r="G95" s="48">
        <v>26158.74</v>
      </c>
      <c r="H95" s="48">
        <v>25000</v>
      </c>
      <c r="I95" s="13">
        <f t="shared" si="6"/>
        <v>-1158.7400000000016</v>
      </c>
      <c r="J95" s="184">
        <f t="shared" si="7"/>
        <v>7107.8259999999864</v>
      </c>
    </row>
    <row r="96" spans="1:10" ht="39" x14ac:dyDescent="0.25">
      <c r="A96" s="2">
        <v>43089</v>
      </c>
      <c r="B96" s="240" t="s">
        <v>1829</v>
      </c>
      <c r="C96" s="108"/>
      <c r="D96" s="178" t="s">
        <v>1830</v>
      </c>
      <c r="E96" s="61">
        <v>481125</v>
      </c>
      <c r="F96" s="47" t="s">
        <v>1831</v>
      </c>
      <c r="G96" s="48">
        <v>25987.03</v>
      </c>
      <c r="H96" s="48">
        <v>25000</v>
      </c>
      <c r="I96" s="13">
        <f t="shared" si="6"/>
        <v>-987.02999999999884</v>
      </c>
      <c r="J96" s="184">
        <f t="shared" si="7"/>
        <v>6120.7959999999875</v>
      </c>
    </row>
    <row r="97" spans="1:10" ht="39" x14ac:dyDescent="0.25">
      <c r="A97" s="2">
        <v>43096</v>
      </c>
      <c r="B97" s="240" t="s">
        <v>1837</v>
      </c>
      <c r="C97" s="108"/>
      <c r="D97" s="178" t="s">
        <v>1838</v>
      </c>
      <c r="E97" s="61">
        <v>494175</v>
      </c>
      <c r="F97" s="47" t="s">
        <v>1589</v>
      </c>
      <c r="G97" s="48">
        <v>27174.83</v>
      </c>
      <c r="H97" s="48">
        <v>25000</v>
      </c>
      <c r="I97" s="13">
        <f t="shared" si="6"/>
        <v>-2174.8300000000017</v>
      </c>
      <c r="J97" s="184">
        <f t="shared" si="7"/>
        <v>3945.9659999999858</v>
      </c>
    </row>
    <row r="98" spans="1:10" ht="34.5" customHeight="1" x14ac:dyDescent="0.25">
      <c r="A98" s="2">
        <v>43096</v>
      </c>
      <c r="B98" s="240" t="s">
        <v>1839</v>
      </c>
      <c r="C98" s="108"/>
      <c r="D98" s="178" t="s">
        <v>1840</v>
      </c>
      <c r="E98" s="61">
        <v>494750</v>
      </c>
      <c r="F98" s="47" t="s">
        <v>1450</v>
      </c>
      <c r="G98" s="48">
        <v>27586.78</v>
      </c>
      <c r="H98" s="48">
        <v>25000</v>
      </c>
      <c r="I98" s="13">
        <f t="shared" si="6"/>
        <v>-2586.7799999999988</v>
      </c>
      <c r="J98" s="184">
        <f t="shared" si="7"/>
        <v>1359.185999999987</v>
      </c>
    </row>
    <row r="99" spans="1:10" ht="48.75" customHeight="1" x14ac:dyDescent="0.25">
      <c r="A99" s="2">
        <v>43109</v>
      </c>
      <c r="B99" s="241" t="s">
        <v>1849</v>
      </c>
      <c r="C99" s="108"/>
      <c r="D99" s="178" t="s">
        <v>1848</v>
      </c>
      <c r="E99" s="61">
        <v>539700</v>
      </c>
      <c r="F99" s="47" t="s">
        <v>1847</v>
      </c>
      <c r="G99" s="48">
        <v>29183.759999999998</v>
      </c>
      <c r="H99" s="48">
        <v>28000</v>
      </c>
      <c r="I99" s="13">
        <f t="shared" si="6"/>
        <v>-1183.7599999999984</v>
      </c>
      <c r="J99" s="184">
        <f t="shared" si="7"/>
        <v>175.42599999998856</v>
      </c>
    </row>
    <row r="100" spans="1:10" ht="45" x14ac:dyDescent="0.25">
      <c r="A100" s="2">
        <v>43110</v>
      </c>
      <c r="B100" s="241" t="s">
        <v>1852</v>
      </c>
      <c r="C100" s="108"/>
      <c r="D100" s="178" t="s">
        <v>1853</v>
      </c>
      <c r="E100" s="61">
        <v>539252</v>
      </c>
      <c r="F100" s="47" t="s">
        <v>1854</v>
      </c>
      <c r="G100" s="48">
        <v>30868.37</v>
      </c>
      <c r="H100" s="48">
        <v>28000</v>
      </c>
      <c r="I100" s="13">
        <f t="shared" si="6"/>
        <v>-2868.369999999999</v>
      </c>
      <c r="J100" s="184">
        <f t="shared" si="7"/>
        <v>-2692.9440000000104</v>
      </c>
    </row>
    <row r="101" spans="1:10" ht="45" x14ac:dyDescent="0.25">
      <c r="A101" s="2">
        <v>43116</v>
      </c>
      <c r="B101" s="241" t="s">
        <v>1859</v>
      </c>
      <c r="C101" s="108"/>
      <c r="D101" s="178" t="s">
        <v>1860</v>
      </c>
      <c r="E101" s="61">
        <v>609856</v>
      </c>
      <c r="F101" s="47" t="s">
        <v>1861</v>
      </c>
      <c r="G101" s="48">
        <v>31408.94</v>
      </c>
      <c r="H101" s="48">
        <v>32000</v>
      </c>
      <c r="I101" s="13">
        <f t="shared" si="6"/>
        <v>591.06000000000131</v>
      </c>
      <c r="J101" s="184">
        <f t="shared" si="7"/>
        <v>-2101.8840000000091</v>
      </c>
    </row>
    <row r="102" spans="1:10" ht="45" x14ac:dyDescent="0.25">
      <c r="A102" s="2">
        <v>43123</v>
      </c>
      <c r="B102" s="241" t="s">
        <v>1865</v>
      </c>
      <c r="C102" s="108"/>
      <c r="D102" s="178" t="s">
        <v>1866</v>
      </c>
      <c r="E102" s="61">
        <v>657195</v>
      </c>
      <c r="F102" s="47" t="s">
        <v>1867</v>
      </c>
      <c r="G102" s="48">
        <v>33144.050000000003</v>
      </c>
      <c r="H102" s="48">
        <v>35000</v>
      </c>
      <c r="I102" s="13">
        <f t="shared" si="6"/>
        <v>1855.9499999999971</v>
      </c>
      <c r="J102" s="184">
        <f t="shared" si="7"/>
        <v>-245.93400000001202</v>
      </c>
    </row>
    <row r="103" spans="1:10" ht="45" x14ac:dyDescent="0.25">
      <c r="A103" s="2">
        <v>43124</v>
      </c>
      <c r="B103" s="241" t="s">
        <v>1868</v>
      </c>
      <c r="C103" s="108"/>
      <c r="D103" s="178" t="s">
        <v>1869</v>
      </c>
      <c r="E103" s="61">
        <v>619641</v>
      </c>
      <c r="F103" s="47" t="s">
        <v>1870</v>
      </c>
      <c r="G103" s="48">
        <v>32316.19</v>
      </c>
      <c r="H103" s="48">
        <v>33000</v>
      </c>
      <c r="I103" s="13">
        <f t="shared" si="6"/>
        <v>683.81000000000131</v>
      </c>
      <c r="J103" s="184">
        <f t="shared" si="7"/>
        <v>437.87599999998929</v>
      </c>
    </row>
    <row r="104" spans="1:10" ht="45" x14ac:dyDescent="0.25">
      <c r="A104" s="2">
        <v>43130</v>
      </c>
      <c r="B104" s="241" t="s">
        <v>1876</v>
      </c>
      <c r="C104" s="108"/>
      <c r="D104" s="178" t="s">
        <v>1877</v>
      </c>
      <c r="E104" s="61">
        <v>638905.5</v>
      </c>
      <c r="F104" s="47" t="s">
        <v>1847</v>
      </c>
      <c r="G104" s="48">
        <v>29375.33</v>
      </c>
      <c r="H104" s="48">
        <v>34500</v>
      </c>
      <c r="I104" s="13">
        <f t="shared" si="6"/>
        <v>5124.6699999999983</v>
      </c>
      <c r="J104" s="184">
        <f t="shared" si="7"/>
        <v>5562.5459999999875</v>
      </c>
    </row>
    <row r="105" spans="1:10" ht="45" x14ac:dyDescent="0.25">
      <c r="A105" s="2">
        <v>43130</v>
      </c>
      <c r="B105" s="241" t="s">
        <v>1878</v>
      </c>
      <c r="C105" s="108"/>
      <c r="D105" s="178" t="s">
        <v>1879</v>
      </c>
      <c r="E105" s="61">
        <v>638905.5</v>
      </c>
      <c r="F105" s="47" t="s">
        <v>1880</v>
      </c>
      <c r="G105" s="48">
        <v>29890.14</v>
      </c>
      <c r="H105" s="48">
        <v>34500</v>
      </c>
      <c r="I105" s="13">
        <f t="shared" si="6"/>
        <v>4609.8600000000006</v>
      </c>
      <c r="J105" s="184">
        <f t="shared" si="7"/>
        <v>10172.405999999988</v>
      </c>
    </row>
    <row r="106" spans="1:10" ht="45" x14ac:dyDescent="0.25">
      <c r="A106" s="2">
        <v>43151</v>
      </c>
      <c r="B106" s="243" t="s">
        <v>1901</v>
      </c>
      <c r="C106" s="108"/>
      <c r="D106" s="178" t="s">
        <v>1902</v>
      </c>
      <c r="E106" s="61">
        <v>482170</v>
      </c>
      <c r="F106" s="47" t="s">
        <v>1362</v>
      </c>
      <c r="G106" s="48">
        <v>29474.66</v>
      </c>
      <c r="H106" s="48">
        <v>26000</v>
      </c>
      <c r="I106" s="13">
        <f t="shared" si="6"/>
        <v>-3474.66</v>
      </c>
      <c r="J106" s="184">
        <f t="shared" si="7"/>
        <v>6697.7459999999883</v>
      </c>
    </row>
    <row r="107" spans="1:10" ht="45" x14ac:dyDescent="0.25">
      <c r="A107" s="2">
        <v>43151</v>
      </c>
      <c r="B107" s="243" t="s">
        <v>1907</v>
      </c>
      <c r="C107" s="108"/>
      <c r="D107" s="178" t="s">
        <v>1908</v>
      </c>
      <c r="E107" s="61">
        <v>482170</v>
      </c>
      <c r="F107" s="47" t="s">
        <v>1880</v>
      </c>
      <c r="G107" s="48">
        <v>30172.84</v>
      </c>
      <c r="H107" s="48">
        <v>26000</v>
      </c>
      <c r="I107" s="13">
        <f t="shared" si="6"/>
        <v>-4172.84</v>
      </c>
      <c r="J107" s="184">
        <f t="shared" si="7"/>
        <v>2524.9059999999881</v>
      </c>
    </row>
    <row r="108" spans="1:10" ht="45" x14ac:dyDescent="0.25">
      <c r="A108" s="2">
        <v>43159</v>
      </c>
      <c r="B108" s="243" t="s">
        <v>1909</v>
      </c>
      <c r="C108" s="108"/>
      <c r="D108" s="178" t="s">
        <v>1910</v>
      </c>
      <c r="E108" s="61">
        <v>601728</v>
      </c>
      <c r="F108" s="47" t="s">
        <v>1761</v>
      </c>
      <c r="G108" s="48">
        <v>30570.71</v>
      </c>
      <c r="H108" s="48">
        <v>32000</v>
      </c>
      <c r="I108" s="13">
        <f t="shared" si="6"/>
        <v>1429.2900000000009</v>
      </c>
      <c r="J108" s="184">
        <f t="shared" si="7"/>
        <v>3954.195999999989</v>
      </c>
    </row>
    <row r="109" spans="1:10" ht="45" x14ac:dyDescent="0.25">
      <c r="A109" s="2">
        <v>43166</v>
      </c>
      <c r="B109" s="245" t="s">
        <v>1915</v>
      </c>
      <c r="C109" s="108"/>
      <c r="D109" s="178" t="s">
        <v>1916</v>
      </c>
      <c r="E109" s="61">
        <v>584939</v>
      </c>
      <c r="F109" s="47" t="s">
        <v>1592</v>
      </c>
      <c r="G109" s="48">
        <v>28330.44</v>
      </c>
      <c r="H109" s="48">
        <v>31000</v>
      </c>
      <c r="I109" s="13">
        <f t="shared" si="6"/>
        <v>2669.5600000000013</v>
      </c>
      <c r="J109" s="184">
        <f t="shared" si="7"/>
        <v>6623.7559999999903</v>
      </c>
    </row>
    <row r="110" spans="1:10" ht="45" x14ac:dyDescent="0.25">
      <c r="A110" s="2">
        <v>43173</v>
      </c>
      <c r="B110" s="245" t="s">
        <v>1921</v>
      </c>
      <c r="C110" s="108"/>
      <c r="D110" s="178" t="s">
        <v>1922</v>
      </c>
      <c r="E110" s="61">
        <v>513727.5</v>
      </c>
      <c r="F110" s="47" t="s">
        <v>1468</v>
      </c>
      <c r="G110" s="48">
        <v>26477.64</v>
      </c>
      <c r="H110" s="48">
        <v>27500</v>
      </c>
      <c r="I110" s="13">
        <f t="shared" si="6"/>
        <v>1022.3600000000006</v>
      </c>
      <c r="J110" s="184">
        <f t="shared" si="7"/>
        <v>7646.1159999999909</v>
      </c>
    </row>
    <row r="111" spans="1:10" ht="45" x14ac:dyDescent="0.25">
      <c r="A111" s="2">
        <v>43173</v>
      </c>
      <c r="B111" s="245" t="s">
        <v>1923</v>
      </c>
      <c r="C111" s="108"/>
      <c r="D111" s="178" t="s">
        <v>1924</v>
      </c>
      <c r="E111" s="61">
        <v>513727.5</v>
      </c>
      <c r="F111" s="47" t="s">
        <v>1925</v>
      </c>
      <c r="G111" s="48">
        <v>26512.73</v>
      </c>
      <c r="H111" s="48">
        <v>27500</v>
      </c>
      <c r="I111" s="13">
        <f t="shared" si="6"/>
        <v>987.27000000000044</v>
      </c>
      <c r="J111" s="184">
        <f t="shared" si="7"/>
        <v>8633.3859999999913</v>
      </c>
    </row>
    <row r="112" spans="1:10" ht="45" x14ac:dyDescent="0.25">
      <c r="A112" s="2">
        <v>43180</v>
      </c>
      <c r="B112" s="245" t="s">
        <v>1930</v>
      </c>
      <c r="C112" s="108"/>
      <c r="D112" s="178" t="s">
        <v>1931</v>
      </c>
      <c r="E112" s="61">
        <v>376400</v>
      </c>
      <c r="F112" s="47" t="s">
        <v>1932</v>
      </c>
      <c r="G112" s="48">
        <v>25489.81</v>
      </c>
      <c r="H112" s="48">
        <v>20000</v>
      </c>
      <c r="I112" s="13">
        <f t="shared" si="6"/>
        <v>-5489.8100000000013</v>
      </c>
      <c r="J112" s="184">
        <f t="shared" si="7"/>
        <v>3143.57599999999</v>
      </c>
    </row>
    <row r="113" spans="1:10" ht="45" x14ac:dyDescent="0.25">
      <c r="A113" s="2">
        <v>43186</v>
      </c>
      <c r="B113" s="245" t="s">
        <v>1937</v>
      </c>
      <c r="C113" s="108"/>
      <c r="D113" s="178" t="s">
        <v>1938</v>
      </c>
      <c r="E113" s="61">
        <v>461500</v>
      </c>
      <c r="F113" s="47" t="s">
        <v>1714</v>
      </c>
      <c r="G113" s="48">
        <v>25578.53</v>
      </c>
      <c r="H113" s="48">
        <v>25000</v>
      </c>
      <c r="I113" s="13">
        <f t="shared" si="6"/>
        <v>-578.52999999999884</v>
      </c>
      <c r="J113" s="184">
        <f t="shared" si="7"/>
        <v>2565.0459999999912</v>
      </c>
    </row>
    <row r="114" spans="1:10" ht="45" x14ac:dyDescent="0.25">
      <c r="A114" s="2">
        <v>43186</v>
      </c>
      <c r="B114" s="245" t="s">
        <v>1939</v>
      </c>
      <c r="C114" s="108"/>
      <c r="D114" s="178" t="s">
        <v>1940</v>
      </c>
      <c r="E114" s="61">
        <v>461500</v>
      </c>
      <c r="F114" s="47" t="s">
        <v>1941</v>
      </c>
      <c r="G114" s="48">
        <v>25943.68</v>
      </c>
      <c r="H114" s="48">
        <v>25000</v>
      </c>
      <c r="I114" s="13">
        <f t="shared" si="6"/>
        <v>-943.68000000000029</v>
      </c>
      <c r="J114" s="184">
        <f t="shared" si="7"/>
        <v>1621.3659999999909</v>
      </c>
    </row>
    <row r="115" spans="1:10" ht="45" x14ac:dyDescent="0.25">
      <c r="A115" s="2">
        <v>43193</v>
      </c>
      <c r="B115" s="246" t="s">
        <v>1946</v>
      </c>
      <c r="C115" s="108"/>
      <c r="D115" s="178">
        <v>43772</v>
      </c>
      <c r="E115" s="61">
        <v>457500</v>
      </c>
      <c r="F115" s="47" t="s">
        <v>1569</v>
      </c>
      <c r="G115" s="48">
        <v>26537.64</v>
      </c>
      <c r="H115" s="48">
        <v>25000</v>
      </c>
      <c r="I115" s="13">
        <f t="shared" si="6"/>
        <v>-1537.6399999999994</v>
      </c>
      <c r="J115" s="184">
        <f t="shared" si="7"/>
        <v>83.725999999991473</v>
      </c>
    </row>
    <row r="116" spans="1:10" ht="45" x14ac:dyDescent="0.25">
      <c r="A116" s="2">
        <v>43194</v>
      </c>
      <c r="B116" s="246" t="s">
        <v>1947</v>
      </c>
      <c r="C116" s="108"/>
      <c r="D116" s="178">
        <v>43791</v>
      </c>
      <c r="E116" s="61">
        <v>495207</v>
      </c>
      <c r="F116" s="47" t="s">
        <v>1542</v>
      </c>
      <c r="G116" s="48">
        <v>26655.82</v>
      </c>
      <c r="H116" s="48">
        <v>27000</v>
      </c>
      <c r="I116" s="13">
        <f t="shared" si="6"/>
        <v>344.18000000000029</v>
      </c>
      <c r="J116" s="184">
        <f t="shared" si="7"/>
        <v>427.90599999999176</v>
      </c>
    </row>
    <row r="117" spans="1:10" ht="45" x14ac:dyDescent="0.25">
      <c r="A117" s="2">
        <v>43201</v>
      </c>
      <c r="B117" s="246" t="s">
        <v>1952</v>
      </c>
      <c r="C117" s="108"/>
      <c r="D117" s="178">
        <v>43792</v>
      </c>
      <c r="E117" s="61">
        <v>493830</v>
      </c>
      <c r="F117" s="47" t="s">
        <v>1476</v>
      </c>
      <c r="G117" s="48">
        <v>26541.21</v>
      </c>
      <c r="H117" s="48">
        <v>27000</v>
      </c>
      <c r="I117" s="13">
        <f t="shared" si="6"/>
        <v>458.79000000000087</v>
      </c>
      <c r="J117" s="184">
        <f t="shared" si="7"/>
        <v>886.69599999999264</v>
      </c>
    </row>
    <row r="118" spans="1:10" ht="45" x14ac:dyDescent="0.25">
      <c r="A118" s="2">
        <v>43201</v>
      </c>
      <c r="B118" s="246" t="s">
        <v>1953</v>
      </c>
      <c r="C118" s="108"/>
      <c r="D118" s="178">
        <v>43793</v>
      </c>
      <c r="E118" s="61">
        <v>493830</v>
      </c>
      <c r="F118" s="47" t="s">
        <v>1954</v>
      </c>
      <c r="G118" s="48">
        <v>26499.43</v>
      </c>
      <c r="H118" s="48">
        <v>27000</v>
      </c>
      <c r="I118" s="13">
        <f t="shared" si="6"/>
        <v>500.56999999999971</v>
      </c>
      <c r="J118" s="184">
        <f t="shared" si="7"/>
        <v>1387.2659999999923</v>
      </c>
    </row>
    <row r="119" spans="1:10" ht="45" x14ac:dyDescent="0.25">
      <c r="A119" s="2">
        <v>43207</v>
      </c>
      <c r="B119" s="246" t="s">
        <v>1959</v>
      </c>
      <c r="C119" s="108"/>
      <c r="D119" s="178">
        <v>43794</v>
      </c>
      <c r="E119" s="61">
        <v>506716</v>
      </c>
      <c r="F119" s="47" t="s">
        <v>1773</v>
      </c>
      <c r="G119" s="48">
        <v>27161.13</v>
      </c>
      <c r="H119" s="48">
        <v>28000</v>
      </c>
      <c r="I119" s="13">
        <f t="shared" si="6"/>
        <v>838.86999999999898</v>
      </c>
      <c r="J119" s="184">
        <f t="shared" si="7"/>
        <v>2226.1359999999913</v>
      </c>
    </row>
    <row r="120" spans="1:10" ht="45" x14ac:dyDescent="0.25">
      <c r="A120" s="2">
        <v>43208</v>
      </c>
      <c r="B120" s="246" t="s">
        <v>1960</v>
      </c>
      <c r="C120" s="108"/>
      <c r="D120" s="178">
        <v>43795</v>
      </c>
      <c r="E120" s="61">
        <v>504420</v>
      </c>
      <c r="F120" s="47" t="s">
        <v>1961</v>
      </c>
      <c r="G120" s="48">
        <v>28267.65</v>
      </c>
      <c r="H120" s="48">
        <v>28000</v>
      </c>
      <c r="I120" s="13">
        <f t="shared" si="6"/>
        <v>-267.65000000000146</v>
      </c>
      <c r="J120" s="184">
        <f t="shared" si="7"/>
        <v>1958.4859999999899</v>
      </c>
    </row>
    <row r="121" spans="1:10" ht="45" x14ac:dyDescent="0.25">
      <c r="A121" s="2">
        <v>43214</v>
      </c>
      <c r="B121" s="246" t="s">
        <v>1966</v>
      </c>
      <c r="C121" s="108"/>
      <c r="D121" s="178">
        <v>43796</v>
      </c>
      <c r="E121" s="61">
        <v>528360</v>
      </c>
      <c r="F121" s="47" t="s">
        <v>1468</v>
      </c>
      <c r="G121" s="48">
        <v>26972.99</v>
      </c>
      <c r="H121" s="48">
        <v>28000</v>
      </c>
      <c r="I121" s="13">
        <f t="shared" si="6"/>
        <v>1027.0099999999984</v>
      </c>
      <c r="J121" s="184">
        <f t="shared" si="7"/>
        <v>2985.4959999999883</v>
      </c>
    </row>
    <row r="122" spans="1:10" ht="45" x14ac:dyDescent="0.25">
      <c r="A122" s="2">
        <v>43215</v>
      </c>
      <c r="B122" s="246" t="s">
        <v>1967</v>
      </c>
      <c r="C122" s="108"/>
      <c r="D122" s="178">
        <v>43797</v>
      </c>
      <c r="E122" s="61">
        <v>549463</v>
      </c>
      <c r="F122" s="47" t="s">
        <v>1968</v>
      </c>
      <c r="G122" s="48">
        <v>25769.61</v>
      </c>
      <c r="H122" s="48">
        <v>29000</v>
      </c>
      <c r="I122" s="13">
        <f t="shared" si="6"/>
        <v>3230.3899999999994</v>
      </c>
      <c r="J122" s="184">
        <f t="shared" si="7"/>
        <v>6215.8859999999877</v>
      </c>
    </row>
    <row r="123" spans="1:10" ht="45" x14ac:dyDescent="0.25">
      <c r="A123" s="2">
        <v>43220</v>
      </c>
      <c r="B123" s="246" t="s">
        <v>1973</v>
      </c>
      <c r="C123" s="108"/>
      <c r="D123" s="178">
        <v>43798</v>
      </c>
      <c r="E123" s="61">
        <v>431940</v>
      </c>
      <c r="F123" s="47" t="s">
        <v>1974</v>
      </c>
      <c r="G123" s="48">
        <v>24787.94</v>
      </c>
      <c r="H123" s="48">
        <v>23000</v>
      </c>
      <c r="I123" s="13">
        <f t="shared" si="6"/>
        <v>-1787.9399999999987</v>
      </c>
      <c r="J123" s="184">
        <f t="shared" si="7"/>
        <v>4427.945999999989</v>
      </c>
    </row>
    <row r="124" spans="1:10" ht="15.75" x14ac:dyDescent="0.25">
      <c r="A124" s="2"/>
      <c r="B124" s="56"/>
      <c r="C124" s="108"/>
      <c r="D124" s="178"/>
      <c r="E124" s="61"/>
      <c r="F124" s="47"/>
      <c r="G124" s="48"/>
      <c r="H124" s="48"/>
      <c r="I124" s="13">
        <f t="shared" si="6"/>
        <v>0</v>
      </c>
      <c r="J124" s="184">
        <f t="shared" si="7"/>
        <v>4427.945999999989</v>
      </c>
    </row>
    <row r="125" spans="1:10" ht="15.75" x14ac:dyDescent="0.25">
      <c r="A125" s="2"/>
      <c r="B125" s="56"/>
      <c r="C125" s="108"/>
      <c r="D125" s="178"/>
      <c r="E125" s="61"/>
      <c r="F125" s="47"/>
      <c r="G125" s="48"/>
      <c r="H125" s="48"/>
      <c r="I125" s="13">
        <f t="shared" si="6"/>
        <v>0</v>
      </c>
      <c r="J125" s="184">
        <f t="shared" si="7"/>
        <v>4427.945999999989</v>
      </c>
    </row>
    <row r="126" spans="1:10" ht="15.75" x14ac:dyDescent="0.25">
      <c r="A126" s="2"/>
      <c r="B126" s="56"/>
      <c r="C126" s="108"/>
      <c r="D126" s="178"/>
      <c r="E126" s="61"/>
      <c r="F126" s="47"/>
      <c r="G126" s="48"/>
      <c r="H126" s="48"/>
      <c r="I126" s="13">
        <f t="shared" si="6"/>
        <v>0</v>
      </c>
      <c r="J126" s="184">
        <f t="shared" si="7"/>
        <v>4427.945999999989</v>
      </c>
    </row>
    <row r="127" spans="1:10" ht="15.75" x14ac:dyDescent="0.25">
      <c r="A127" s="2"/>
      <c r="B127" s="56"/>
      <c r="C127" s="108"/>
      <c r="D127" s="178"/>
      <c r="E127" s="61"/>
      <c r="F127" s="47"/>
      <c r="G127" s="48"/>
      <c r="H127" s="48"/>
      <c r="I127" s="13">
        <f t="shared" si="6"/>
        <v>0</v>
      </c>
      <c r="J127" s="184">
        <f t="shared" si="7"/>
        <v>4427.945999999989</v>
      </c>
    </row>
    <row r="128" spans="1:10" ht="15.75" x14ac:dyDescent="0.25">
      <c r="A128" s="2"/>
      <c r="B128" s="56"/>
      <c r="C128" s="108"/>
      <c r="D128" s="178"/>
      <c r="E128" s="61"/>
      <c r="F128" s="47"/>
      <c r="G128" s="48"/>
      <c r="H128" s="48"/>
      <c r="I128" s="13">
        <f t="shared" si="6"/>
        <v>0</v>
      </c>
      <c r="J128" s="184">
        <f t="shared" si="7"/>
        <v>4427.945999999989</v>
      </c>
    </row>
    <row r="129" spans="1:10" ht="15.75" x14ac:dyDescent="0.25">
      <c r="A129" s="2"/>
      <c r="B129" s="56"/>
      <c r="C129" s="108"/>
      <c r="D129" s="178"/>
      <c r="E129" s="61"/>
      <c r="F129" s="47"/>
      <c r="G129" s="48"/>
      <c r="H129" s="48"/>
      <c r="I129" s="13">
        <f t="shared" si="6"/>
        <v>0</v>
      </c>
      <c r="J129" s="184">
        <f t="shared" si="7"/>
        <v>4427.945999999989</v>
      </c>
    </row>
    <row r="130" spans="1:10" ht="15.75" x14ac:dyDescent="0.25">
      <c r="A130" s="2"/>
      <c r="B130" s="56"/>
      <c r="C130" s="108"/>
      <c r="D130" s="178"/>
      <c r="E130" s="61"/>
      <c r="F130" s="47"/>
      <c r="G130" s="48"/>
      <c r="H130" s="48"/>
      <c r="I130" s="13">
        <f t="shared" si="6"/>
        <v>0</v>
      </c>
      <c r="J130" s="184">
        <f t="shared" si="7"/>
        <v>4427.945999999989</v>
      </c>
    </row>
    <row r="131" spans="1:10" ht="15.75" x14ac:dyDescent="0.25">
      <c r="A131" s="2"/>
      <c r="B131" s="56"/>
      <c r="C131" s="108"/>
      <c r="D131" s="178"/>
      <c r="E131" s="61"/>
      <c r="F131" s="47"/>
      <c r="G131" s="48"/>
      <c r="H131" s="48"/>
      <c r="I131" s="13">
        <f t="shared" si="6"/>
        <v>0</v>
      </c>
      <c r="J131" s="184">
        <f t="shared" si="7"/>
        <v>4427.945999999989</v>
      </c>
    </row>
    <row r="132" spans="1:10" ht="15.75" x14ac:dyDescent="0.25">
      <c r="A132" s="2"/>
      <c r="B132" s="56"/>
      <c r="C132" s="108"/>
      <c r="D132" s="178"/>
      <c r="E132" s="61"/>
      <c r="F132" s="47"/>
      <c r="G132" s="48"/>
      <c r="H132" s="48"/>
      <c r="I132" s="13">
        <f t="shared" si="6"/>
        <v>0</v>
      </c>
      <c r="J132" s="184">
        <f t="shared" si="7"/>
        <v>4427.945999999989</v>
      </c>
    </row>
    <row r="133" spans="1:10" ht="15.75" x14ac:dyDescent="0.25">
      <c r="A133" s="2"/>
      <c r="B133" s="56"/>
      <c r="C133" s="108"/>
      <c r="D133" s="178"/>
      <c r="E133" s="61"/>
      <c r="F133" s="47"/>
      <c r="G133" s="48"/>
      <c r="H133" s="48"/>
      <c r="I133" s="13">
        <f t="shared" si="6"/>
        <v>0</v>
      </c>
      <c r="J133" s="184">
        <f t="shared" si="7"/>
        <v>4427.945999999989</v>
      </c>
    </row>
    <row r="134" spans="1:10" ht="15.75" x14ac:dyDescent="0.25">
      <c r="A134" s="2"/>
      <c r="B134" s="56"/>
      <c r="C134" s="108"/>
      <c r="D134" s="178"/>
      <c r="E134" s="61"/>
      <c r="F134" s="47"/>
      <c r="G134" s="48"/>
      <c r="H134" s="48"/>
      <c r="I134" s="13">
        <f t="shared" si="6"/>
        <v>0</v>
      </c>
      <c r="J134" s="184">
        <f t="shared" si="7"/>
        <v>4427.945999999989</v>
      </c>
    </row>
    <row r="135" spans="1:10" ht="15.75" x14ac:dyDescent="0.25">
      <c r="A135" s="2"/>
      <c r="B135" s="56"/>
      <c r="C135" s="108"/>
      <c r="D135" s="178"/>
      <c r="E135" s="61"/>
      <c r="F135" s="47"/>
      <c r="G135" s="48"/>
      <c r="H135" s="48"/>
      <c r="I135" s="13">
        <f t="shared" si="6"/>
        <v>0</v>
      </c>
      <c r="J135" s="184">
        <f t="shared" si="7"/>
        <v>4427.945999999989</v>
      </c>
    </row>
    <row r="136" spans="1:10" ht="15.75" x14ac:dyDescent="0.25">
      <c r="A136" s="2"/>
      <c r="B136" s="56"/>
      <c r="C136" s="108"/>
      <c r="D136" s="178"/>
      <c r="E136" s="61"/>
      <c r="F136" s="47"/>
      <c r="G136" s="48"/>
      <c r="H136" s="48"/>
      <c r="I136" s="13">
        <f t="shared" si="6"/>
        <v>0</v>
      </c>
      <c r="J136" s="184">
        <f t="shared" si="7"/>
        <v>4427.945999999989</v>
      </c>
    </row>
    <row r="137" spans="1:10" ht="15.75" x14ac:dyDescent="0.25">
      <c r="A137" s="2"/>
      <c r="B137" s="56"/>
      <c r="C137" s="178"/>
      <c r="D137" s="178"/>
      <c r="E137" s="61"/>
      <c r="F137" s="47"/>
      <c r="G137" s="48"/>
      <c r="H137" s="48"/>
      <c r="I137" s="13">
        <f t="shared" ref="I137:I200" si="8">H137-G137</f>
        <v>0</v>
      </c>
      <c r="J137" s="184">
        <f t="shared" si="7"/>
        <v>4427.945999999989</v>
      </c>
    </row>
    <row r="138" spans="1:10" ht="15.75" x14ac:dyDescent="0.25">
      <c r="A138" s="2"/>
      <c r="B138" s="56"/>
      <c r="C138" s="178"/>
      <c r="D138" s="178"/>
      <c r="E138" s="61"/>
      <c r="F138" s="47"/>
      <c r="G138" s="48"/>
      <c r="H138" s="48"/>
      <c r="I138" s="13">
        <f t="shared" si="8"/>
        <v>0</v>
      </c>
      <c r="J138" s="184">
        <f t="shared" si="7"/>
        <v>4427.945999999989</v>
      </c>
    </row>
    <row r="139" spans="1:10" ht="15.75" x14ac:dyDescent="0.25">
      <c r="A139" s="2"/>
      <c r="B139" s="56"/>
      <c r="C139" s="178"/>
      <c r="D139" s="178"/>
      <c r="E139" s="61"/>
      <c r="F139" s="47"/>
      <c r="G139" s="48"/>
      <c r="H139" s="48"/>
      <c r="I139" s="13">
        <f t="shared" si="8"/>
        <v>0</v>
      </c>
      <c r="J139" s="184">
        <f t="shared" si="7"/>
        <v>4427.945999999989</v>
      </c>
    </row>
    <row r="140" spans="1:10" ht="15.75" x14ac:dyDescent="0.25">
      <c r="A140" s="2"/>
      <c r="B140" s="56"/>
      <c r="C140" s="178"/>
      <c r="D140" s="178"/>
      <c r="E140" s="61"/>
      <c r="F140" s="47"/>
      <c r="G140" s="48"/>
      <c r="H140" s="48"/>
      <c r="I140" s="13">
        <f t="shared" si="8"/>
        <v>0</v>
      </c>
      <c r="J140" s="184">
        <f t="shared" si="7"/>
        <v>4427.945999999989</v>
      </c>
    </row>
    <row r="141" spans="1:10" ht="15.75" x14ac:dyDescent="0.25">
      <c r="A141" s="2"/>
      <c r="B141" s="56"/>
      <c r="C141" s="178"/>
      <c r="D141" s="178"/>
      <c r="E141" s="61"/>
      <c r="F141" s="47"/>
      <c r="G141" s="48"/>
      <c r="H141" s="48"/>
      <c r="I141" s="13">
        <f t="shared" si="8"/>
        <v>0</v>
      </c>
      <c r="J141" s="184">
        <f t="shared" si="7"/>
        <v>4427.945999999989</v>
      </c>
    </row>
    <row r="142" spans="1:10" ht="15.75" x14ac:dyDescent="0.25">
      <c r="A142" s="2"/>
      <c r="B142" s="56"/>
      <c r="C142" s="178"/>
      <c r="D142" s="178"/>
      <c r="E142" s="61"/>
      <c r="F142" s="47"/>
      <c r="G142" s="48"/>
      <c r="H142" s="48"/>
      <c r="I142" s="13">
        <f t="shared" si="8"/>
        <v>0</v>
      </c>
      <c r="J142" s="184">
        <f t="shared" si="7"/>
        <v>4427.945999999989</v>
      </c>
    </row>
    <row r="143" spans="1:10" ht="15.75" x14ac:dyDescent="0.25">
      <c r="A143" s="2"/>
      <c r="B143" s="56"/>
      <c r="C143" s="178"/>
      <c r="D143" s="178"/>
      <c r="E143" s="61"/>
      <c r="F143" s="47"/>
      <c r="G143" s="48"/>
      <c r="H143" s="48"/>
      <c r="I143" s="13">
        <f t="shared" si="8"/>
        <v>0</v>
      </c>
      <c r="J143" s="184">
        <f t="shared" ref="J143:J206" si="9">J142+I143</f>
        <v>4427.945999999989</v>
      </c>
    </row>
    <row r="144" spans="1:10" ht="15.75" x14ac:dyDescent="0.25">
      <c r="A144" s="2"/>
      <c r="B144" s="56"/>
      <c r="C144" s="178"/>
      <c r="D144" s="178"/>
      <c r="E144" s="61"/>
      <c r="F144" s="47"/>
      <c r="G144" s="48"/>
      <c r="H144" s="48"/>
      <c r="I144" s="13">
        <f t="shared" si="8"/>
        <v>0</v>
      </c>
      <c r="J144" s="184">
        <f t="shared" si="9"/>
        <v>4427.945999999989</v>
      </c>
    </row>
    <row r="145" spans="1:10" ht="15.75" x14ac:dyDescent="0.25">
      <c r="A145" s="2"/>
      <c r="B145" s="56"/>
      <c r="C145" s="178"/>
      <c r="D145" s="178"/>
      <c r="E145" s="61"/>
      <c r="F145" s="47"/>
      <c r="G145" s="48"/>
      <c r="H145" s="48"/>
      <c r="I145" s="13">
        <f t="shared" si="8"/>
        <v>0</v>
      </c>
      <c r="J145" s="184">
        <f t="shared" si="9"/>
        <v>4427.945999999989</v>
      </c>
    </row>
    <row r="146" spans="1:10" ht="15.75" x14ac:dyDescent="0.25">
      <c r="A146" s="2"/>
      <c r="B146" s="56"/>
      <c r="C146" s="178"/>
      <c r="D146" s="178"/>
      <c r="E146" s="61"/>
      <c r="F146" s="47"/>
      <c r="G146" s="48"/>
      <c r="H146" s="48"/>
      <c r="I146" s="13">
        <f t="shared" si="8"/>
        <v>0</v>
      </c>
      <c r="J146" s="184">
        <f t="shared" si="9"/>
        <v>4427.945999999989</v>
      </c>
    </row>
    <row r="147" spans="1:10" ht="15.75" x14ac:dyDescent="0.25">
      <c r="A147" s="2"/>
      <c r="B147" s="56"/>
      <c r="C147" s="178"/>
      <c r="D147" s="178"/>
      <c r="E147" s="61"/>
      <c r="F147" s="47"/>
      <c r="G147" s="48"/>
      <c r="H147" s="48"/>
      <c r="I147" s="13">
        <f t="shared" si="8"/>
        <v>0</v>
      </c>
      <c r="J147" s="184">
        <f t="shared" si="9"/>
        <v>4427.945999999989</v>
      </c>
    </row>
    <row r="148" spans="1:10" ht="15.75" x14ac:dyDescent="0.25">
      <c r="A148" s="2"/>
      <c r="B148" s="56"/>
      <c r="C148" s="178"/>
      <c r="D148" s="178"/>
      <c r="E148" s="61"/>
      <c r="F148" s="47"/>
      <c r="G148" s="48"/>
      <c r="H148" s="48"/>
      <c r="I148" s="13">
        <f t="shared" si="8"/>
        <v>0</v>
      </c>
      <c r="J148" s="184">
        <f t="shared" si="9"/>
        <v>4427.945999999989</v>
      </c>
    </row>
    <row r="149" spans="1:10" ht="15.75" x14ac:dyDescent="0.25">
      <c r="A149" s="2"/>
      <c r="B149" s="56"/>
      <c r="C149" s="178"/>
      <c r="D149" s="178"/>
      <c r="E149" s="61"/>
      <c r="F149" s="47"/>
      <c r="G149" s="48"/>
      <c r="H149" s="48"/>
      <c r="I149" s="13">
        <f t="shared" si="8"/>
        <v>0</v>
      </c>
      <c r="J149" s="184">
        <f t="shared" si="9"/>
        <v>4427.945999999989</v>
      </c>
    </row>
    <row r="150" spans="1:10" ht="15.75" x14ac:dyDescent="0.25">
      <c r="A150" s="2"/>
      <c r="B150" s="56"/>
      <c r="C150" s="178"/>
      <c r="D150" s="178"/>
      <c r="E150" s="61"/>
      <c r="F150" s="47"/>
      <c r="G150" s="48"/>
      <c r="H150" s="48"/>
      <c r="I150" s="13">
        <f t="shared" si="8"/>
        <v>0</v>
      </c>
      <c r="J150" s="184">
        <f t="shared" si="9"/>
        <v>4427.945999999989</v>
      </c>
    </row>
    <row r="151" spans="1:10" ht="15.75" x14ac:dyDescent="0.25">
      <c r="A151" s="2"/>
      <c r="B151" s="56"/>
      <c r="C151" s="178"/>
      <c r="D151" s="178"/>
      <c r="E151" s="61"/>
      <c r="F151" s="47"/>
      <c r="G151" s="48"/>
      <c r="H151" s="48"/>
      <c r="I151" s="13">
        <f t="shared" si="8"/>
        <v>0</v>
      </c>
      <c r="J151" s="184">
        <f t="shared" si="9"/>
        <v>4427.945999999989</v>
      </c>
    </row>
    <row r="152" spans="1:10" ht="15.75" x14ac:dyDescent="0.25">
      <c r="A152" s="2"/>
      <c r="B152" s="56"/>
      <c r="C152" s="178"/>
      <c r="D152" s="178"/>
      <c r="E152" s="61"/>
      <c r="F152" s="47"/>
      <c r="G152" s="48"/>
      <c r="H152" s="48"/>
      <c r="I152" s="13">
        <f t="shared" si="8"/>
        <v>0</v>
      </c>
      <c r="J152" s="184">
        <f t="shared" si="9"/>
        <v>4427.945999999989</v>
      </c>
    </row>
    <row r="153" spans="1:10" ht="15.75" x14ac:dyDescent="0.25">
      <c r="A153" s="2"/>
      <c r="B153" s="56"/>
      <c r="C153" s="178"/>
      <c r="D153" s="178"/>
      <c r="E153" s="61"/>
      <c r="F153" s="47"/>
      <c r="G153" s="48"/>
      <c r="H153" s="48"/>
      <c r="I153" s="13">
        <f t="shared" si="8"/>
        <v>0</v>
      </c>
      <c r="J153" s="184">
        <f t="shared" si="9"/>
        <v>4427.945999999989</v>
      </c>
    </row>
    <row r="154" spans="1:10" ht="15.75" x14ac:dyDescent="0.25">
      <c r="A154" s="2"/>
      <c r="B154" s="56"/>
      <c r="C154" s="178"/>
      <c r="D154" s="178"/>
      <c r="E154" s="61"/>
      <c r="F154" s="47"/>
      <c r="G154" s="48"/>
      <c r="H154" s="48"/>
      <c r="I154" s="13">
        <f t="shared" si="8"/>
        <v>0</v>
      </c>
      <c r="J154" s="184">
        <f t="shared" si="9"/>
        <v>4427.945999999989</v>
      </c>
    </row>
    <row r="155" spans="1:10" ht="15.75" x14ac:dyDescent="0.25">
      <c r="A155" s="2"/>
      <c r="B155" s="56"/>
      <c r="C155" s="178"/>
      <c r="D155" s="178"/>
      <c r="E155" s="61"/>
      <c r="F155" s="47"/>
      <c r="G155" s="48"/>
      <c r="H155" s="48"/>
      <c r="I155" s="13">
        <f t="shared" si="8"/>
        <v>0</v>
      </c>
      <c r="J155" s="184">
        <f t="shared" si="9"/>
        <v>4427.945999999989</v>
      </c>
    </row>
    <row r="156" spans="1:10" ht="15.75" x14ac:dyDescent="0.25">
      <c r="A156" s="2"/>
      <c r="B156" s="56"/>
      <c r="C156" s="178"/>
      <c r="D156" s="178"/>
      <c r="E156" s="61"/>
      <c r="F156" s="47"/>
      <c r="G156" s="48"/>
      <c r="H156" s="48"/>
      <c r="I156" s="13">
        <f t="shared" si="8"/>
        <v>0</v>
      </c>
      <c r="J156" s="184">
        <f t="shared" si="9"/>
        <v>4427.945999999989</v>
      </c>
    </row>
    <row r="157" spans="1:10" ht="15.75" x14ac:dyDescent="0.25">
      <c r="A157" s="2"/>
      <c r="B157" s="56"/>
      <c r="C157" s="178"/>
      <c r="D157" s="178"/>
      <c r="E157" s="61"/>
      <c r="F157" s="47"/>
      <c r="G157" s="48"/>
      <c r="H157" s="48"/>
      <c r="I157" s="13">
        <f t="shared" si="8"/>
        <v>0</v>
      </c>
      <c r="J157" s="184">
        <f t="shared" si="9"/>
        <v>4427.945999999989</v>
      </c>
    </row>
    <row r="158" spans="1:10" ht="15.75" x14ac:dyDescent="0.25">
      <c r="A158" s="2"/>
      <c r="B158" s="56"/>
      <c r="C158" s="108"/>
      <c r="D158" s="178"/>
      <c r="E158" s="61"/>
      <c r="F158" s="47"/>
      <c r="G158" s="48"/>
      <c r="H158" s="48"/>
      <c r="I158" s="13">
        <f t="shared" si="8"/>
        <v>0</v>
      </c>
      <c r="J158" s="184">
        <f t="shared" si="9"/>
        <v>4427.945999999989</v>
      </c>
    </row>
    <row r="159" spans="1:10" ht="15.75" x14ac:dyDescent="0.25">
      <c r="A159" s="2"/>
      <c r="B159" s="115"/>
      <c r="C159" s="108"/>
      <c r="D159" s="178"/>
      <c r="E159" s="61"/>
      <c r="F159" s="47"/>
      <c r="G159" s="48"/>
      <c r="H159" s="48"/>
      <c r="I159" s="13">
        <f t="shared" si="8"/>
        <v>0</v>
      </c>
      <c r="J159" s="184">
        <f t="shared" si="9"/>
        <v>4427.945999999989</v>
      </c>
    </row>
    <row r="160" spans="1:10" ht="15.75" x14ac:dyDescent="0.25">
      <c r="A160" s="2"/>
      <c r="B160" s="56"/>
      <c r="C160" s="108"/>
      <c r="D160" s="178"/>
      <c r="E160" s="61"/>
      <c r="F160" s="47"/>
      <c r="G160" s="48"/>
      <c r="H160" s="48"/>
      <c r="I160" s="13">
        <f t="shared" si="8"/>
        <v>0</v>
      </c>
      <c r="J160" s="184">
        <f t="shared" si="9"/>
        <v>4427.945999999989</v>
      </c>
    </row>
    <row r="161" spans="1:12" ht="15.75" x14ac:dyDescent="0.25">
      <c r="A161" s="2"/>
      <c r="B161" s="115"/>
      <c r="C161" s="108"/>
      <c r="D161" s="178"/>
      <c r="E161" s="61"/>
      <c r="F161" s="47"/>
      <c r="G161" s="48"/>
      <c r="H161" s="48"/>
      <c r="I161" s="13">
        <f t="shared" si="8"/>
        <v>0</v>
      </c>
      <c r="J161" s="184">
        <f t="shared" si="9"/>
        <v>4427.945999999989</v>
      </c>
    </row>
    <row r="162" spans="1:12" ht="15.75" x14ac:dyDescent="0.25">
      <c r="A162" s="2"/>
      <c r="B162" s="56"/>
      <c r="C162" s="108"/>
      <c r="D162" s="178"/>
      <c r="E162" s="61"/>
      <c r="F162" s="47"/>
      <c r="G162" s="48"/>
      <c r="H162" s="48"/>
      <c r="I162" s="13">
        <f t="shared" si="8"/>
        <v>0</v>
      </c>
      <c r="J162" s="184">
        <f t="shared" si="9"/>
        <v>4427.945999999989</v>
      </c>
    </row>
    <row r="163" spans="1:12" ht="15.75" x14ac:dyDescent="0.25">
      <c r="A163" s="2"/>
      <c r="B163" s="115"/>
      <c r="C163" s="108"/>
      <c r="D163" s="178"/>
      <c r="E163" s="61"/>
      <c r="F163" s="47"/>
      <c r="G163" s="48"/>
      <c r="H163" s="48"/>
      <c r="I163" s="13">
        <f t="shared" si="8"/>
        <v>0</v>
      </c>
      <c r="J163" s="184">
        <f t="shared" si="9"/>
        <v>4427.945999999989</v>
      </c>
    </row>
    <row r="164" spans="1:12" ht="15.75" x14ac:dyDescent="0.25">
      <c r="A164" s="2"/>
      <c r="B164" s="56"/>
      <c r="C164" s="108"/>
      <c r="D164" s="178"/>
      <c r="E164" s="61"/>
      <c r="F164" s="47"/>
      <c r="G164" s="48"/>
      <c r="H164" s="48"/>
      <c r="I164" s="13">
        <f t="shared" si="8"/>
        <v>0</v>
      </c>
      <c r="J164" s="184">
        <f t="shared" si="9"/>
        <v>4427.945999999989</v>
      </c>
    </row>
    <row r="165" spans="1:12" ht="15.75" x14ac:dyDescent="0.25">
      <c r="A165" s="2"/>
      <c r="B165" s="115"/>
      <c r="C165" s="108"/>
      <c r="D165" s="178"/>
      <c r="E165" s="61"/>
      <c r="F165" s="47"/>
      <c r="G165" s="48"/>
      <c r="H165" s="48"/>
      <c r="I165" s="13">
        <f t="shared" si="8"/>
        <v>0</v>
      </c>
      <c r="J165" s="184">
        <f t="shared" si="9"/>
        <v>4427.945999999989</v>
      </c>
    </row>
    <row r="166" spans="1:12" ht="15.75" x14ac:dyDescent="0.25">
      <c r="A166" s="2"/>
      <c r="B166" s="56"/>
      <c r="C166" s="108"/>
      <c r="D166" s="178"/>
      <c r="E166" s="61"/>
      <c r="F166" s="47"/>
      <c r="G166" s="48"/>
      <c r="H166" s="48"/>
      <c r="I166" s="13">
        <f t="shared" si="8"/>
        <v>0</v>
      </c>
      <c r="J166" s="184">
        <f t="shared" si="9"/>
        <v>4427.945999999989</v>
      </c>
    </row>
    <row r="167" spans="1:12" ht="15.75" x14ac:dyDescent="0.25">
      <c r="A167" s="2"/>
      <c r="B167" s="115"/>
      <c r="C167" s="108"/>
      <c r="D167" s="178"/>
      <c r="E167" s="61"/>
      <c r="F167" s="47"/>
      <c r="G167" s="48"/>
      <c r="H167" s="48"/>
      <c r="I167" s="13">
        <f t="shared" si="8"/>
        <v>0</v>
      </c>
      <c r="J167" s="184">
        <f t="shared" si="9"/>
        <v>4427.945999999989</v>
      </c>
    </row>
    <row r="168" spans="1:12" ht="15.75" x14ac:dyDescent="0.25">
      <c r="A168" s="2"/>
      <c r="B168" s="56"/>
      <c r="C168" s="108"/>
      <c r="D168" s="178"/>
      <c r="E168" s="61"/>
      <c r="F168" s="47"/>
      <c r="G168" s="48"/>
      <c r="H168" s="48"/>
      <c r="I168" s="13">
        <f t="shared" si="8"/>
        <v>0</v>
      </c>
      <c r="J168" s="184">
        <f t="shared" si="9"/>
        <v>4427.945999999989</v>
      </c>
    </row>
    <row r="169" spans="1:12" ht="15.75" x14ac:dyDescent="0.25">
      <c r="A169" s="2"/>
      <c r="B169" s="115"/>
      <c r="C169" s="108"/>
      <c r="D169" s="178"/>
      <c r="E169" s="61"/>
      <c r="F169" s="47"/>
      <c r="G169" s="48"/>
      <c r="H169" s="48"/>
      <c r="I169" s="13">
        <f t="shared" si="8"/>
        <v>0</v>
      </c>
      <c r="J169" s="184">
        <f t="shared" si="9"/>
        <v>4427.945999999989</v>
      </c>
    </row>
    <row r="170" spans="1:12" ht="15.75" x14ac:dyDescent="0.25">
      <c r="A170" s="2"/>
      <c r="B170" s="56"/>
      <c r="C170" s="108"/>
      <c r="D170" s="178"/>
      <c r="E170" s="61"/>
      <c r="F170" s="47"/>
      <c r="G170" s="48"/>
      <c r="H170" s="48"/>
      <c r="I170" s="13">
        <f t="shared" si="8"/>
        <v>0</v>
      </c>
      <c r="J170" s="184">
        <f t="shared" si="9"/>
        <v>4427.945999999989</v>
      </c>
    </row>
    <row r="171" spans="1:12" ht="15.75" x14ac:dyDescent="0.25">
      <c r="A171" s="2"/>
      <c r="B171" s="115"/>
      <c r="C171" s="108"/>
      <c r="D171" s="178"/>
      <c r="E171" s="61"/>
      <c r="F171" s="47"/>
      <c r="G171" s="48"/>
      <c r="H171" s="48"/>
      <c r="I171" s="13">
        <f t="shared" si="8"/>
        <v>0</v>
      </c>
      <c r="J171" s="184">
        <f t="shared" si="9"/>
        <v>4427.945999999989</v>
      </c>
    </row>
    <row r="172" spans="1:12" ht="15.75" x14ac:dyDescent="0.25">
      <c r="A172" s="2"/>
      <c r="B172" s="56"/>
      <c r="C172" s="108"/>
      <c r="D172" s="178"/>
      <c r="E172" s="61"/>
      <c r="F172" s="47"/>
      <c r="G172" s="48"/>
      <c r="H172" s="48"/>
      <c r="I172" s="13">
        <f t="shared" si="8"/>
        <v>0</v>
      </c>
      <c r="J172" s="184">
        <f t="shared" si="9"/>
        <v>4427.945999999989</v>
      </c>
    </row>
    <row r="173" spans="1:12" ht="15.75" x14ac:dyDescent="0.25">
      <c r="A173" s="2"/>
      <c r="B173" s="115"/>
      <c r="C173" s="108"/>
      <c r="D173" s="178"/>
      <c r="E173" s="61"/>
      <c r="F173" s="47"/>
      <c r="G173" s="48"/>
      <c r="H173" s="48"/>
      <c r="I173" s="13">
        <f t="shared" si="8"/>
        <v>0</v>
      </c>
      <c r="J173" s="184">
        <f t="shared" si="9"/>
        <v>4427.945999999989</v>
      </c>
    </row>
    <row r="174" spans="1:12" ht="15.75" x14ac:dyDescent="0.25">
      <c r="A174" s="2"/>
      <c r="B174" s="56"/>
      <c r="C174" s="108"/>
      <c r="D174" s="178"/>
      <c r="E174" s="61"/>
      <c r="F174" s="47"/>
      <c r="G174" s="48"/>
      <c r="H174" s="48"/>
      <c r="I174" s="13">
        <f t="shared" si="8"/>
        <v>0</v>
      </c>
      <c r="J174" s="184">
        <f t="shared" si="9"/>
        <v>4427.945999999989</v>
      </c>
    </row>
    <row r="175" spans="1:12" ht="15.75" x14ac:dyDescent="0.25">
      <c r="A175" s="2"/>
      <c r="B175" s="115"/>
      <c r="C175" s="108"/>
      <c r="D175" s="178"/>
      <c r="E175" s="61"/>
      <c r="F175" s="47"/>
      <c r="G175" s="48"/>
      <c r="H175" s="48"/>
      <c r="I175" s="13">
        <f t="shared" si="8"/>
        <v>0</v>
      </c>
      <c r="J175" s="184">
        <f t="shared" si="9"/>
        <v>4427.945999999989</v>
      </c>
      <c r="K175">
        <v>0.9</v>
      </c>
      <c r="L175">
        <v>0.86</v>
      </c>
    </row>
    <row r="176" spans="1:12" ht="15.75" x14ac:dyDescent="0.25">
      <c r="A176" s="2"/>
      <c r="B176" s="56"/>
      <c r="C176" s="108"/>
      <c r="D176" s="178"/>
      <c r="E176" s="61"/>
      <c r="F176" s="47"/>
      <c r="G176" s="48"/>
      <c r="H176" s="48"/>
      <c r="I176" s="13">
        <f t="shared" si="8"/>
        <v>0</v>
      </c>
      <c r="J176" s="184">
        <f t="shared" si="9"/>
        <v>4427.945999999989</v>
      </c>
    </row>
    <row r="177" spans="1:13" ht="15.75" x14ac:dyDescent="0.25">
      <c r="A177" s="2"/>
      <c r="B177" s="115"/>
      <c r="C177" s="108"/>
      <c r="D177" s="178"/>
      <c r="E177" s="61"/>
      <c r="F177" s="47"/>
      <c r="G177" s="48"/>
      <c r="H177" s="48"/>
      <c r="I177" s="13">
        <f t="shared" si="8"/>
        <v>0</v>
      </c>
      <c r="J177" s="184">
        <f t="shared" si="9"/>
        <v>4427.945999999989</v>
      </c>
    </row>
    <row r="178" spans="1:13" ht="15.75" x14ac:dyDescent="0.25">
      <c r="A178" s="2"/>
      <c r="B178" s="56"/>
      <c r="C178" s="108"/>
      <c r="D178" s="178"/>
      <c r="E178" s="61"/>
      <c r="F178" s="47"/>
      <c r="G178" s="48"/>
      <c r="H178" s="48"/>
      <c r="I178" s="13">
        <f t="shared" si="8"/>
        <v>0</v>
      </c>
      <c r="J178" s="184">
        <f t="shared" si="9"/>
        <v>4427.945999999989</v>
      </c>
    </row>
    <row r="179" spans="1:13" ht="15.75" x14ac:dyDescent="0.25">
      <c r="A179" s="2"/>
      <c r="B179" s="115"/>
      <c r="C179" s="108"/>
      <c r="D179" s="178"/>
      <c r="E179" s="61"/>
      <c r="F179" s="47"/>
      <c r="G179" s="48"/>
      <c r="H179" s="48"/>
      <c r="I179" s="13">
        <f t="shared" si="8"/>
        <v>0</v>
      </c>
      <c r="J179" s="184">
        <f t="shared" si="9"/>
        <v>4427.945999999989</v>
      </c>
    </row>
    <row r="180" spans="1:13" ht="15.75" x14ac:dyDescent="0.25">
      <c r="A180" s="2"/>
      <c r="B180" s="56"/>
      <c r="C180" s="108"/>
      <c r="D180" s="178"/>
      <c r="E180" s="61"/>
      <c r="F180" s="47"/>
      <c r="G180" s="48"/>
      <c r="H180" s="48"/>
      <c r="I180" s="13">
        <f t="shared" si="8"/>
        <v>0</v>
      </c>
      <c r="J180" s="184">
        <f t="shared" si="9"/>
        <v>4427.945999999989</v>
      </c>
    </row>
    <row r="181" spans="1:13" ht="15.75" x14ac:dyDescent="0.25">
      <c r="A181" s="2"/>
      <c r="B181" s="56"/>
      <c r="C181" s="108"/>
      <c r="D181" s="178"/>
      <c r="E181" s="61"/>
      <c r="F181" s="47"/>
      <c r="G181" s="48"/>
      <c r="H181" s="48"/>
      <c r="I181" s="13">
        <f t="shared" si="8"/>
        <v>0</v>
      </c>
      <c r="J181" s="184">
        <f t="shared" si="9"/>
        <v>4427.945999999989</v>
      </c>
    </row>
    <row r="182" spans="1:13" ht="15.75" x14ac:dyDescent="0.25">
      <c r="A182" s="2"/>
      <c r="B182" s="56"/>
      <c r="C182" s="108"/>
      <c r="D182" s="178"/>
      <c r="E182" s="61"/>
      <c r="F182" s="47"/>
      <c r="G182" s="48"/>
      <c r="H182" s="48"/>
      <c r="I182" s="13">
        <f t="shared" si="8"/>
        <v>0</v>
      </c>
      <c r="J182" s="184">
        <f t="shared" si="9"/>
        <v>4427.945999999989</v>
      </c>
    </row>
    <row r="183" spans="1:13" ht="15.75" x14ac:dyDescent="0.25">
      <c r="A183" s="2"/>
      <c r="B183" s="115"/>
      <c r="C183" s="108"/>
      <c r="D183" s="178"/>
      <c r="E183" s="61"/>
      <c r="F183" s="47"/>
      <c r="G183" s="48"/>
      <c r="H183" s="48"/>
      <c r="I183" s="13">
        <f t="shared" si="8"/>
        <v>0</v>
      </c>
      <c r="J183" s="184">
        <f t="shared" si="9"/>
        <v>4427.945999999989</v>
      </c>
      <c r="L183" t="s">
        <v>1295</v>
      </c>
    </row>
    <row r="184" spans="1:13" ht="15.75" x14ac:dyDescent="0.25">
      <c r="A184" s="2"/>
      <c r="B184" s="56"/>
      <c r="C184" s="108"/>
      <c r="D184" s="178"/>
      <c r="E184" s="61"/>
      <c r="F184" s="47"/>
      <c r="G184" s="48"/>
      <c r="H184" s="48"/>
      <c r="I184" s="13">
        <f t="shared" si="8"/>
        <v>0</v>
      </c>
      <c r="J184" s="184">
        <f t="shared" si="9"/>
        <v>4427.945999999989</v>
      </c>
    </row>
    <row r="185" spans="1:13" ht="15.75" x14ac:dyDescent="0.25">
      <c r="A185" s="2"/>
      <c r="B185" s="115"/>
      <c r="C185" s="108"/>
      <c r="D185" s="178"/>
      <c r="E185" s="61"/>
      <c r="F185" s="47"/>
      <c r="G185" s="48"/>
      <c r="H185" s="48"/>
      <c r="I185" s="13">
        <f t="shared" si="8"/>
        <v>0</v>
      </c>
      <c r="J185" s="184">
        <f t="shared" si="9"/>
        <v>4427.945999999989</v>
      </c>
      <c r="K185">
        <v>0.3</v>
      </c>
      <c r="L185">
        <v>0.9</v>
      </c>
      <c r="M185">
        <v>0.86</v>
      </c>
    </row>
    <row r="186" spans="1:13" ht="15.75" x14ac:dyDescent="0.25">
      <c r="A186" s="2"/>
      <c r="B186" s="56"/>
      <c r="C186" s="108"/>
      <c r="D186" s="178"/>
      <c r="E186" s="61"/>
      <c r="F186" s="47"/>
      <c r="G186" s="48"/>
      <c r="H186" s="48"/>
      <c r="I186" s="13">
        <f t="shared" si="8"/>
        <v>0</v>
      </c>
      <c r="J186" s="184">
        <f t="shared" si="9"/>
        <v>4427.945999999989</v>
      </c>
      <c r="K186">
        <v>2.06</v>
      </c>
    </row>
    <row r="187" spans="1:13" ht="15.75" x14ac:dyDescent="0.25">
      <c r="A187" s="2"/>
      <c r="B187" s="115"/>
      <c r="C187" s="108"/>
      <c r="D187" s="178"/>
      <c r="E187" s="61"/>
      <c r="F187" s="47"/>
      <c r="G187" s="48"/>
      <c r="H187" s="48"/>
      <c r="I187" s="13">
        <f t="shared" si="8"/>
        <v>0</v>
      </c>
      <c r="J187" s="184">
        <f t="shared" si="9"/>
        <v>4427.945999999989</v>
      </c>
    </row>
    <row r="188" spans="1:13" ht="15.75" x14ac:dyDescent="0.25">
      <c r="A188" s="2"/>
      <c r="B188" s="56"/>
      <c r="C188" s="108"/>
      <c r="D188" s="178"/>
      <c r="E188" s="61"/>
      <c r="F188" s="47"/>
      <c r="G188" s="48"/>
      <c r="H188" s="48"/>
      <c r="I188" s="13">
        <f t="shared" si="8"/>
        <v>0</v>
      </c>
      <c r="J188" s="184">
        <f t="shared" si="9"/>
        <v>4427.945999999989</v>
      </c>
    </row>
    <row r="189" spans="1:13" ht="15.75" x14ac:dyDescent="0.25">
      <c r="A189" s="2"/>
      <c r="B189" s="115"/>
      <c r="C189" s="108"/>
      <c r="D189" s="178"/>
      <c r="E189" s="61"/>
      <c r="F189" s="47"/>
      <c r="G189" s="48"/>
      <c r="H189" s="48"/>
      <c r="I189" s="13">
        <f t="shared" si="8"/>
        <v>0</v>
      </c>
      <c r="J189" s="184">
        <f t="shared" si="9"/>
        <v>4427.945999999989</v>
      </c>
    </row>
    <row r="190" spans="1:13" ht="15.75" x14ac:dyDescent="0.25">
      <c r="A190" s="2"/>
      <c r="B190" s="56"/>
      <c r="C190" s="108"/>
      <c r="D190" s="178"/>
      <c r="E190" s="61"/>
      <c r="F190" s="47"/>
      <c r="G190" s="48"/>
      <c r="H190" s="48"/>
      <c r="I190" s="13">
        <f t="shared" si="8"/>
        <v>0</v>
      </c>
      <c r="J190" s="184">
        <f t="shared" si="9"/>
        <v>4427.945999999989</v>
      </c>
    </row>
    <row r="191" spans="1:13" ht="15.75" x14ac:dyDescent="0.25">
      <c r="A191" s="2"/>
      <c r="B191" s="115"/>
      <c r="C191" s="108"/>
      <c r="D191" s="178"/>
      <c r="E191" s="61"/>
      <c r="F191" s="47"/>
      <c r="G191" s="48"/>
      <c r="H191" s="48"/>
      <c r="I191" s="13">
        <f t="shared" si="8"/>
        <v>0</v>
      </c>
      <c r="J191" s="184">
        <f t="shared" si="9"/>
        <v>4427.945999999989</v>
      </c>
    </row>
    <row r="192" spans="1:13" ht="15.75" x14ac:dyDescent="0.25">
      <c r="A192" s="2"/>
      <c r="B192" s="56"/>
      <c r="C192" s="108"/>
      <c r="D192" s="178"/>
      <c r="E192" s="61"/>
      <c r="F192" s="47"/>
      <c r="G192" s="48"/>
      <c r="H192" s="48"/>
      <c r="I192" s="13">
        <f t="shared" si="8"/>
        <v>0</v>
      </c>
      <c r="J192" s="184">
        <f t="shared" si="9"/>
        <v>4427.945999999989</v>
      </c>
    </row>
    <row r="193" spans="1:10" ht="15.75" x14ac:dyDescent="0.25">
      <c r="A193" s="2"/>
      <c r="B193" s="115"/>
      <c r="C193" s="108"/>
      <c r="D193" s="178"/>
      <c r="E193" s="61"/>
      <c r="F193" s="47"/>
      <c r="G193" s="48"/>
      <c r="H193" s="48"/>
      <c r="I193" s="13">
        <f t="shared" si="8"/>
        <v>0</v>
      </c>
      <c r="J193" s="184">
        <f t="shared" si="9"/>
        <v>4427.945999999989</v>
      </c>
    </row>
    <row r="194" spans="1:10" ht="15.75" x14ac:dyDescent="0.25">
      <c r="A194" s="2"/>
      <c r="B194" s="56"/>
      <c r="C194" s="108"/>
      <c r="D194" s="178"/>
      <c r="E194" s="61"/>
      <c r="F194" s="47"/>
      <c r="G194" s="48"/>
      <c r="H194" s="48"/>
      <c r="I194" s="13">
        <f t="shared" si="8"/>
        <v>0</v>
      </c>
      <c r="J194" s="184">
        <f t="shared" si="9"/>
        <v>4427.945999999989</v>
      </c>
    </row>
    <row r="195" spans="1:10" ht="15.75" x14ac:dyDescent="0.25">
      <c r="A195" s="2"/>
      <c r="B195" s="115"/>
      <c r="C195" s="108"/>
      <c r="D195" s="178"/>
      <c r="E195" s="61"/>
      <c r="F195" s="47"/>
      <c r="G195" s="48"/>
      <c r="H195" s="48"/>
      <c r="I195" s="13">
        <f t="shared" si="8"/>
        <v>0</v>
      </c>
      <c r="J195" s="184">
        <f t="shared" si="9"/>
        <v>4427.945999999989</v>
      </c>
    </row>
    <row r="196" spans="1:10" ht="15.75" x14ac:dyDescent="0.25">
      <c r="A196" s="2"/>
      <c r="B196" s="56"/>
      <c r="C196" s="108"/>
      <c r="D196" s="178"/>
      <c r="E196" s="61"/>
      <c r="F196" s="47"/>
      <c r="G196" s="48"/>
      <c r="H196" s="48"/>
      <c r="I196" s="13">
        <f t="shared" si="8"/>
        <v>0</v>
      </c>
      <c r="J196" s="184">
        <f t="shared" si="9"/>
        <v>4427.945999999989</v>
      </c>
    </row>
    <row r="197" spans="1:10" ht="15.75" x14ac:dyDescent="0.25">
      <c r="A197" s="2"/>
      <c r="B197" s="115"/>
      <c r="C197" s="108"/>
      <c r="D197" s="178"/>
      <c r="E197" s="61"/>
      <c r="F197" s="47"/>
      <c r="G197" s="48"/>
      <c r="H197" s="48"/>
      <c r="I197" s="13">
        <f t="shared" si="8"/>
        <v>0</v>
      </c>
      <c r="J197" s="184">
        <f t="shared" si="9"/>
        <v>4427.945999999989</v>
      </c>
    </row>
    <row r="198" spans="1:10" ht="15.75" x14ac:dyDescent="0.25">
      <c r="A198" s="2"/>
      <c r="B198" s="56"/>
      <c r="C198" s="108"/>
      <c r="D198" s="178"/>
      <c r="E198" s="61"/>
      <c r="F198" s="47"/>
      <c r="G198" s="48"/>
      <c r="H198" s="48"/>
      <c r="I198" s="13">
        <f t="shared" si="8"/>
        <v>0</v>
      </c>
      <c r="J198" s="184">
        <f t="shared" si="9"/>
        <v>4427.945999999989</v>
      </c>
    </row>
    <row r="199" spans="1:10" ht="15.75" x14ac:dyDescent="0.25">
      <c r="A199" s="2"/>
      <c r="B199" s="115"/>
      <c r="C199" s="108"/>
      <c r="D199" s="178"/>
      <c r="E199" s="61"/>
      <c r="F199" s="47"/>
      <c r="G199" s="48"/>
      <c r="H199" s="48"/>
      <c r="I199" s="13">
        <f t="shared" si="8"/>
        <v>0</v>
      </c>
      <c r="J199" s="184">
        <f t="shared" si="9"/>
        <v>4427.945999999989</v>
      </c>
    </row>
    <row r="200" spans="1:10" ht="15.75" x14ac:dyDescent="0.25">
      <c r="A200" s="2"/>
      <c r="B200" s="56"/>
      <c r="C200" s="108"/>
      <c r="D200" s="178"/>
      <c r="E200" s="61"/>
      <c r="F200" s="47"/>
      <c r="G200" s="48"/>
      <c r="H200" s="48"/>
      <c r="I200" s="13">
        <f t="shared" si="8"/>
        <v>0</v>
      </c>
      <c r="J200" s="184">
        <f t="shared" si="9"/>
        <v>4427.945999999989</v>
      </c>
    </row>
    <row r="201" spans="1:10" ht="15.75" x14ac:dyDescent="0.25">
      <c r="A201" s="2"/>
      <c r="B201" s="115"/>
      <c r="C201" s="108"/>
      <c r="D201" s="178"/>
      <c r="E201" s="61"/>
      <c r="F201" s="47"/>
      <c r="G201" s="48"/>
      <c r="H201" s="48"/>
      <c r="I201" s="13">
        <f t="shared" ref="I201:I264" si="10">H201-G201</f>
        <v>0</v>
      </c>
      <c r="J201" s="184">
        <f t="shared" si="9"/>
        <v>4427.945999999989</v>
      </c>
    </row>
    <row r="202" spans="1:10" ht="15.75" x14ac:dyDescent="0.25">
      <c r="A202" s="2"/>
      <c r="B202" s="56"/>
      <c r="C202" s="108"/>
      <c r="D202" s="178"/>
      <c r="E202" s="61"/>
      <c r="F202" s="47"/>
      <c r="G202" s="48"/>
      <c r="H202" s="48"/>
      <c r="I202" s="13">
        <f t="shared" si="10"/>
        <v>0</v>
      </c>
      <c r="J202" s="184">
        <f t="shared" si="9"/>
        <v>4427.945999999989</v>
      </c>
    </row>
    <row r="203" spans="1:10" ht="15.75" x14ac:dyDescent="0.25">
      <c r="A203" s="2"/>
      <c r="B203" s="115"/>
      <c r="C203" s="108"/>
      <c r="D203" s="178"/>
      <c r="E203" s="61"/>
      <c r="F203" s="47"/>
      <c r="G203" s="48"/>
      <c r="H203" s="48"/>
      <c r="I203" s="13">
        <f t="shared" si="10"/>
        <v>0</v>
      </c>
      <c r="J203" s="184">
        <f t="shared" si="9"/>
        <v>4427.945999999989</v>
      </c>
    </row>
    <row r="204" spans="1:10" ht="15.75" x14ac:dyDescent="0.25">
      <c r="A204" s="2"/>
      <c r="B204" s="56"/>
      <c r="C204" s="108"/>
      <c r="D204" s="178"/>
      <c r="E204" s="61"/>
      <c r="F204" s="47"/>
      <c r="G204" s="48"/>
      <c r="H204" s="48"/>
      <c r="I204" s="13">
        <f t="shared" si="10"/>
        <v>0</v>
      </c>
      <c r="J204" s="184">
        <f t="shared" si="9"/>
        <v>4427.945999999989</v>
      </c>
    </row>
    <row r="205" spans="1:10" ht="15.75" x14ac:dyDescent="0.25">
      <c r="A205" s="2"/>
      <c r="B205" s="115"/>
      <c r="C205" s="108"/>
      <c r="D205" s="178"/>
      <c r="E205" s="61"/>
      <c r="F205" s="47"/>
      <c r="G205" s="48"/>
      <c r="H205" s="48"/>
      <c r="I205" s="13">
        <f t="shared" si="10"/>
        <v>0</v>
      </c>
      <c r="J205" s="184">
        <f t="shared" si="9"/>
        <v>4427.945999999989</v>
      </c>
    </row>
    <row r="206" spans="1:10" ht="15.75" x14ac:dyDescent="0.25">
      <c r="A206" s="2"/>
      <c r="B206" s="56"/>
      <c r="C206" s="108"/>
      <c r="D206" s="178"/>
      <c r="E206" s="61"/>
      <c r="F206" s="47"/>
      <c r="G206" s="48"/>
      <c r="H206" s="48"/>
      <c r="I206" s="13">
        <f t="shared" si="10"/>
        <v>0</v>
      </c>
      <c r="J206" s="184">
        <f t="shared" si="9"/>
        <v>4427.945999999989</v>
      </c>
    </row>
    <row r="207" spans="1:10" ht="15.75" x14ac:dyDescent="0.25">
      <c r="A207" s="2"/>
      <c r="B207" s="115"/>
      <c r="C207" s="108"/>
      <c r="D207" s="178"/>
      <c r="E207" s="61"/>
      <c r="F207" s="47"/>
      <c r="G207" s="48"/>
      <c r="H207" s="48"/>
      <c r="I207" s="13">
        <f t="shared" si="10"/>
        <v>0</v>
      </c>
      <c r="J207" s="184">
        <f t="shared" ref="J207:J264" si="11">J206+I207</f>
        <v>4427.945999999989</v>
      </c>
    </row>
    <row r="208" spans="1:10" ht="15.75" x14ac:dyDescent="0.25">
      <c r="A208" s="2"/>
      <c r="B208" s="56"/>
      <c r="C208" s="108"/>
      <c r="D208" s="178"/>
      <c r="E208" s="61"/>
      <c r="F208" s="47"/>
      <c r="G208" s="48"/>
      <c r="H208" s="48"/>
      <c r="I208" s="13">
        <f t="shared" si="10"/>
        <v>0</v>
      </c>
      <c r="J208" s="184">
        <f t="shared" si="11"/>
        <v>4427.945999999989</v>
      </c>
    </row>
    <row r="209" spans="1:10" ht="15.75" x14ac:dyDescent="0.25">
      <c r="A209" s="2"/>
      <c r="B209" s="115"/>
      <c r="C209" s="108"/>
      <c r="D209" s="178"/>
      <c r="E209" s="61"/>
      <c r="F209" s="47"/>
      <c r="G209" s="48"/>
      <c r="H209" s="48"/>
      <c r="I209" s="13">
        <f t="shared" si="10"/>
        <v>0</v>
      </c>
      <c r="J209" s="184">
        <f t="shared" si="11"/>
        <v>4427.945999999989</v>
      </c>
    </row>
    <row r="210" spans="1:10" ht="15.75" x14ac:dyDescent="0.25">
      <c r="A210" s="2"/>
      <c r="B210" s="56"/>
      <c r="C210" s="108"/>
      <c r="D210" s="178"/>
      <c r="E210" s="61"/>
      <c r="F210" s="47"/>
      <c r="G210" s="48"/>
      <c r="H210" s="48"/>
      <c r="I210" s="13">
        <f t="shared" si="10"/>
        <v>0</v>
      </c>
      <c r="J210" s="184">
        <f t="shared" si="11"/>
        <v>4427.945999999989</v>
      </c>
    </row>
    <row r="211" spans="1:10" ht="15.75" x14ac:dyDescent="0.25">
      <c r="A211" s="2"/>
      <c r="B211" s="115"/>
      <c r="C211" s="108"/>
      <c r="D211" s="178"/>
      <c r="E211" s="61"/>
      <c r="F211" s="47"/>
      <c r="G211" s="48"/>
      <c r="H211" s="48"/>
      <c r="I211" s="13">
        <f t="shared" si="10"/>
        <v>0</v>
      </c>
      <c r="J211" s="184">
        <f t="shared" si="11"/>
        <v>4427.945999999989</v>
      </c>
    </row>
    <row r="212" spans="1:10" ht="15.75" x14ac:dyDescent="0.25">
      <c r="A212" s="2"/>
      <c r="B212" s="56"/>
      <c r="C212" s="108"/>
      <c r="D212" s="178"/>
      <c r="E212" s="61"/>
      <c r="F212" s="47"/>
      <c r="G212" s="48"/>
      <c r="H212" s="48"/>
      <c r="I212" s="13">
        <f t="shared" si="10"/>
        <v>0</v>
      </c>
      <c r="J212" s="184">
        <f t="shared" si="11"/>
        <v>4427.945999999989</v>
      </c>
    </row>
    <row r="213" spans="1:10" ht="15.75" x14ac:dyDescent="0.25">
      <c r="A213" s="2"/>
      <c r="B213" s="115"/>
      <c r="C213" s="108"/>
      <c r="D213" s="178"/>
      <c r="E213" s="61"/>
      <c r="F213" s="47"/>
      <c r="G213" s="48"/>
      <c r="H213" s="48"/>
      <c r="I213" s="13">
        <f t="shared" si="10"/>
        <v>0</v>
      </c>
      <c r="J213" s="184">
        <f t="shared" si="11"/>
        <v>4427.945999999989</v>
      </c>
    </row>
    <row r="214" spans="1:10" ht="15.75" x14ac:dyDescent="0.25">
      <c r="A214" s="2"/>
      <c r="B214" s="56"/>
      <c r="C214" s="108"/>
      <c r="D214" s="178"/>
      <c r="E214" s="61"/>
      <c r="F214" s="47"/>
      <c r="G214" s="48"/>
      <c r="H214" s="48"/>
      <c r="I214" s="13">
        <f t="shared" si="10"/>
        <v>0</v>
      </c>
      <c r="J214" s="184">
        <f t="shared" si="11"/>
        <v>4427.945999999989</v>
      </c>
    </row>
    <row r="215" spans="1:10" ht="15.75" x14ac:dyDescent="0.25">
      <c r="A215" s="2"/>
      <c r="B215" s="115"/>
      <c r="C215" s="108"/>
      <c r="D215" s="178"/>
      <c r="E215" s="61"/>
      <c r="F215" s="47"/>
      <c r="G215" s="48"/>
      <c r="H215" s="48"/>
      <c r="I215" s="13">
        <f t="shared" si="10"/>
        <v>0</v>
      </c>
      <c r="J215" s="184">
        <f t="shared" si="11"/>
        <v>4427.945999999989</v>
      </c>
    </row>
    <row r="216" spans="1:10" ht="15.75" x14ac:dyDescent="0.25">
      <c r="A216" s="2"/>
      <c r="B216" s="56"/>
      <c r="C216" s="108"/>
      <c r="D216" s="178"/>
      <c r="E216" s="61"/>
      <c r="F216" s="47"/>
      <c r="G216" s="48"/>
      <c r="H216" s="48"/>
      <c r="I216" s="13">
        <f t="shared" si="10"/>
        <v>0</v>
      </c>
      <c r="J216" s="184">
        <f t="shared" si="11"/>
        <v>4427.945999999989</v>
      </c>
    </row>
    <row r="217" spans="1:10" ht="15.75" x14ac:dyDescent="0.25">
      <c r="A217" s="2"/>
      <c r="B217" s="115"/>
      <c r="C217" s="108"/>
      <c r="D217" s="178"/>
      <c r="E217" s="61"/>
      <c r="F217" s="47"/>
      <c r="G217" s="48"/>
      <c r="H217" s="48"/>
      <c r="I217" s="13">
        <f t="shared" si="10"/>
        <v>0</v>
      </c>
      <c r="J217" s="184">
        <f t="shared" si="11"/>
        <v>4427.945999999989</v>
      </c>
    </row>
    <row r="218" spans="1:10" ht="15.75" x14ac:dyDescent="0.25">
      <c r="A218" s="2"/>
      <c r="B218" s="56"/>
      <c r="C218" s="108"/>
      <c r="D218" s="178"/>
      <c r="E218" s="61"/>
      <c r="F218" s="47"/>
      <c r="G218" s="48"/>
      <c r="H218" s="48"/>
      <c r="I218" s="13">
        <f t="shared" si="10"/>
        <v>0</v>
      </c>
      <c r="J218" s="184">
        <f t="shared" si="11"/>
        <v>4427.945999999989</v>
      </c>
    </row>
    <row r="219" spans="1:10" ht="15.75" x14ac:dyDescent="0.25">
      <c r="A219" s="2"/>
      <c r="B219" s="115"/>
      <c r="C219" s="108"/>
      <c r="D219" s="178"/>
      <c r="E219" s="61"/>
      <c r="F219" s="47"/>
      <c r="G219" s="48"/>
      <c r="H219" s="48"/>
      <c r="I219" s="13">
        <f t="shared" si="10"/>
        <v>0</v>
      </c>
      <c r="J219" s="184">
        <f t="shared" si="11"/>
        <v>4427.945999999989</v>
      </c>
    </row>
    <row r="220" spans="1:10" ht="15.75" x14ac:dyDescent="0.25">
      <c r="A220" s="2"/>
      <c r="B220" s="56"/>
      <c r="C220" s="108"/>
      <c r="D220" s="178"/>
      <c r="E220" s="61"/>
      <c r="F220" s="47"/>
      <c r="G220" s="48"/>
      <c r="H220" s="48"/>
      <c r="I220" s="13">
        <f t="shared" si="10"/>
        <v>0</v>
      </c>
      <c r="J220" s="184">
        <f t="shared" si="11"/>
        <v>4427.945999999989</v>
      </c>
    </row>
    <row r="221" spans="1:10" ht="15.75" x14ac:dyDescent="0.25">
      <c r="A221" s="2"/>
      <c r="B221" s="115"/>
      <c r="C221" s="108"/>
      <c r="D221" s="178"/>
      <c r="E221" s="61"/>
      <c r="F221" s="47"/>
      <c r="G221" s="48"/>
      <c r="H221" s="48"/>
      <c r="I221" s="13">
        <f t="shared" si="10"/>
        <v>0</v>
      </c>
      <c r="J221" s="184">
        <f t="shared" si="11"/>
        <v>4427.945999999989</v>
      </c>
    </row>
    <row r="222" spans="1:10" ht="15.75" x14ac:dyDescent="0.25">
      <c r="A222" s="2"/>
      <c r="B222" s="56"/>
      <c r="C222" s="108"/>
      <c r="D222" s="178"/>
      <c r="E222" s="61"/>
      <c r="F222" s="47"/>
      <c r="G222" s="48"/>
      <c r="H222" s="48"/>
      <c r="I222" s="13">
        <f t="shared" si="10"/>
        <v>0</v>
      </c>
      <c r="J222" s="184">
        <f t="shared" si="11"/>
        <v>4427.945999999989</v>
      </c>
    </row>
    <row r="223" spans="1:10" ht="15.75" x14ac:dyDescent="0.25">
      <c r="A223" s="2"/>
      <c r="B223" s="115"/>
      <c r="C223" s="108"/>
      <c r="D223" s="178"/>
      <c r="E223" s="61"/>
      <c r="F223" s="47"/>
      <c r="G223" s="48"/>
      <c r="H223" s="48"/>
      <c r="I223" s="13">
        <f t="shared" si="10"/>
        <v>0</v>
      </c>
      <c r="J223" s="184">
        <f t="shared" si="11"/>
        <v>4427.945999999989</v>
      </c>
    </row>
    <row r="224" spans="1:10" ht="15.75" x14ac:dyDescent="0.25">
      <c r="A224" s="2"/>
      <c r="B224" s="56"/>
      <c r="C224" s="108"/>
      <c r="D224" s="178"/>
      <c r="E224" s="61"/>
      <c r="F224" s="47"/>
      <c r="G224" s="48"/>
      <c r="H224" s="48"/>
      <c r="I224" s="13">
        <f t="shared" si="10"/>
        <v>0</v>
      </c>
      <c r="J224" s="184">
        <f t="shared" si="11"/>
        <v>4427.945999999989</v>
      </c>
    </row>
    <row r="225" spans="1:11" ht="15.75" x14ac:dyDescent="0.25">
      <c r="A225" s="2"/>
      <c r="B225" s="115"/>
      <c r="C225" s="108"/>
      <c r="D225" s="178"/>
      <c r="E225" s="61"/>
      <c r="F225" s="47"/>
      <c r="G225" s="48"/>
      <c r="H225" s="48"/>
      <c r="I225" s="13">
        <f t="shared" si="10"/>
        <v>0</v>
      </c>
      <c r="J225" s="184">
        <f t="shared" si="11"/>
        <v>4427.945999999989</v>
      </c>
    </row>
    <row r="226" spans="1:11" ht="15.75" x14ac:dyDescent="0.25">
      <c r="A226" s="2"/>
      <c r="B226" s="56"/>
      <c r="C226" s="108"/>
      <c r="D226" s="178"/>
      <c r="E226" s="61"/>
      <c r="F226" s="47"/>
      <c r="G226" s="48"/>
      <c r="H226" s="48"/>
      <c r="I226" s="13">
        <f t="shared" si="10"/>
        <v>0</v>
      </c>
      <c r="J226" s="184">
        <f t="shared" si="11"/>
        <v>4427.945999999989</v>
      </c>
    </row>
    <row r="227" spans="1:11" ht="15.75" x14ac:dyDescent="0.25">
      <c r="A227" s="2"/>
      <c r="B227" s="115"/>
      <c r="C227" s="108"/>
      <c r="D227" s="178"/>
      <c r="E227" s="61"/>
      <c r="F227" s="47"/>
      <c r="G227" s="48"/>
      <c r="H227" s="48"/>
      <c r="I227" s="13">
        <f t="shared" si="10"/>
        <v>0</v>
      </c>
      <c r="J227" s="184">
        <f t="shared" si="11"/>
        <v>4427.945999999989</v>
      </c>
    </row>
    <row r="228" spans="1:11" ht="15.75" x14ac:dyDescent="0.25">
      <c r="A228" s="2"/>
      <c r="B228" s="114"/>
      <c r="C228" s="108"/>
      <c r="D228" s="178"/>
      <c r="E228" s="61"/>
      <c r="F228" s="47"/>
      <c r="G228" s="48"/>
      <c r="H228" s="48"/>
      <c r="I228" s="13">
        <f t="shared" si="10"/>
        <v>0</v>
      </c>
      <c r="J228" s="184">
        <f t="shared" si="11"/>
        <v>4427.945999999989</v>
      </c>
    </row>
    <row r="229" spans="1:11" ht="15.75" x14ac:dyDescent="0.25">
      <c r="A229" s="2"/>
      <c r="B229" s="115"/>
      <c r="C229" s="108"/>
      <c r="D229" s="178"/>
      <c r="E229" s="61"/>
      <c r="F229" s="47"/>
      <c r="G229" s="48"/>
      <c r="H229" s="48"/>
      <c r="I229" s="13">
        <f t="shared" si="10"/>
        <v>0</v>
      </c>
      <c r="J229" s="184">
        <f t="shared" si="11"/>
        <v>4427.945999999989</v>
      </c>
      <c r="K229" s="163"/>
    </row>
    <row r="230" spans="1:11" ht="15.75" x14ac:dyDescent="0.25">
      <c r="A230" s="2"/>
      <c r="B230" s="115"/>
      <c r="C230" s="108"/>
      <c r="D230" s="178"/>
      <c r="E230" s="61"/>
      <c r="F230" s="47"/>
      <c r="G230" s="48"/>
      <c r="H230" s="48"/>
      <c r="I230" s="13">
        <f t="shared" si="10"/>
        <v>0</v>
      </c>
      <c r="J230" s="184">
        <f t="shared" si="11"/>
        <v>4427.945999999989</v>
      </c>
      <c r="K230" s="163"/>
    </row>
    <row r="231" spans="1:11" ht="15.75" x14ac:dyDescent="0.25">
      <c r="A231" s="2"/>
      <c r="B231" s="115"/>
      <c r="C231" s="108"/>
      <c r="D231" s="178"/>
      <c r="E231" s="61"/>
      <c r="F231" s="47"/>
      <c r="G231" s="48"/>
      <c r="H231" s="48"/>
      <c r="I231" s="13">
        <f t="shared" si="10"/>
        <v>0</v>
      </c>
      <c r="J231" s="184">
        <f t="shared" si="11"/>
        <v>4427.945999999989</v>
      </c>
    </row>
    <row r="232" spans="1:11" ht="15.75" x14ac:dyDescent="0.25">
      <c r="A232" s="2"/>
      <c r="B232" s="115"/>
      <c r="C232" s="108"/>
      <c r="D232" s="178"/>
      <c r="E232" s="61"/>
      <c r="F232" s="47"/>
      <c r="G232" s="48"/>
      <c r="H232" s="48"/>
      <c r="I232" s="13">
        <f t="shared" si="10"/>
        <v>0</v>
      </c>
      <c r="J232" s="184">
        <f t="shared" si="11"/>
        <v>4427.945999999989</v>
      </c>
    </row>
    <row r="233" spans="1:11" ht="15.75" x14ac:dyDescent="0.25">
      <c r="A233" s="2"/>
      <c r="B233" s="115"/>
      <c r="C233" s="108"/>
      <c r="D233" s="178"/>
      <c r="E233" s="61"/>
      <c r="F233" s="47"/>
      <c r="G233" s="48"/>
      <c r="H233" s="48"/>
      <c r="I233" s="13">
        <f t="shared" si="10"/>
        <v>0</v>
      </c>
      <c r="J233" s="184">
        <f t="shared" si="11"/>
        <v>4427.945999999989</v>
      </c>
    </row>
    <row r="234" spans="1:11" ht="15.75" x14ac:dyDescent="0.25">
      <c r="A234" s="2"/>
      <c r="B234" s="115"/>
      <c r="C234" s="108"/>
      <c r="D234" s="178"/>
      <c r="E234" s="61"/>
      <c r="F234" s="47"/>
      <c r="G234" s="48"/>
      <c r="H234" s="48"/>
      <c r="I234" s="13">
        <f t="shared" si="10"/>
        <v>0</v>
      </c>
      <c r="J234" s="184">
        <f t="shared" si="11"/>
        <v>4427.945999999989</v>
      </c>
    </row>
    <row r="235" spans="1:11" ht="15.75" x14ac:dyDescent="0.25">
      <c r="A235" s="2"/>
      <c r="B235" s="115"/>
      <c r="C235" s="108"/>
      <c r="D235" s="178"/>
      <c r="E235" s="61"/>
      <c r="F235" s="47"/>
      <c r="G235" s="48"/>
      <c r="H235" s="48"/>
      <c r="I235" s="13">
        <f t="shared" si="10"/>
        <v>0</v>
      </c>
      <c r="J235" s="184">
        <f t="shared" si="11"/>
        <v>4427.945999999989</v>
      </c>
    </row>
    <row r="236" spans="1:11" ht="15.75" x14ac:dyDescent="0.25">
      <c r="A236" s="2"/>
      <c r="B236" s="115"/>
      <c r="C236" s="108"/>
      <c r="D236" s="178"/>
      <c r="E236" s="61"/>
      <c r="F236" s="47"/>
      <c r="G236" s="48"/>
      <c r="H236" s="48"/>
      <c r="I236" s="13">
        <f t="shared" si="10"/>
        <v>0</v>
      </c>
      <c r="J236" s="184">
        <f t="shared" si="11"/>
        <v>4427.945999999989</v>
      </c>
    </row>
    <row r="237" spans="1:11" ht="15.75" x14ac:dyDescent="0.25">
      <c r="A237" s="2"/>
      <c r="B237" s="115"/>
      <c r="C237" s="108"/>
      <c r="D237" s="178"/>
      <c r="E237" s="61"/>
      <c r="F237" s="47"/>
      <c r="G237" s="48"/>
      <c r="H237" s="48"/>
      <c r="I237" s="13">
        <f t="shared" si="10"/>
        <v>0</v>
      </c>
      <c r="J237" s="184">
        <f t="shared" si="11"/>
        <v>4427.945999999989</v>
      </c>
    </row>
    <row r="238" spans="1:11" ht="15.75" x14ac:dyDescent="0.25">
      <c r="A238" s="2"/>
      <c r="B238" s="115"/>
      <c r="C238" s="108"/>
      <c r="D238" s="178"/>
      <c r="E238" s="61"/>
      <c r="F238" s="47"/>
      <c r="G238" s="48"/>
      <c r="H238" s="48"/>
      <c r="I238" s="13">
        <f t="shared" si="10"/>
        <v>0</v>
      </c>
      <c r="J238" s="184">
        <f t="shared" si="11"/>
        <v>4427.945999999989</v>
      </c>
    </row>
    <row r="239" spans="1:11" ht="15.75" x14ac:dyDescent="0.25">
      <c r="A239" s="2"/>
      <c r="B239" s="115"/>
      <c r="C239" s="108"/>
      <c r="D239" s="178"/>
      <c r="E239" s="61"/>
      <c r="F239" s="47"/>
      <c r="G239" s="48"/>
      <c r="H239" s="48"/>
      <c r="I239" s="13">
        <f t="shared" si="10"/>
        <v>0</v>
      </c>
      <c r="J239" s="184">
        <f t="shared" si="11"/>
        <v>4427.945999999989</v>
      </c>
    </row>
    <row r="240" spans="1:11" ht="15.75" x14ac:dyDescent="0.25">
      <c r="A240" s="2"/>
      <c r="B240" s="115"/>
      <c r="C240" s="108"/>
      <c r="D240" s="178"/>
      <c r="E240" s="61"/>
      <c r="F240" s="47"/>
      <c r="G240" s="48"/>
      <c r="H240" s="48"/>
      <c r="I240" s="13">
        <f t="shared" si="10"/>
        <v>0</v>
      </c>
      <c r="J240" s="184">
        <f t="shared" si="11"/>
        <v>4427.945999999989</v>
      </c>
    </row>
    <row r="241" spans="1:10" ht="15.75" x14ac:dyDescent="0.25">
      <c r="A241" s="2"/>
      <c r="B241" s="115"/>
      <c r="C241" s="108"/>
      <c r="D241" s="178"/>
      <c r="E241" s="61"/>
      <c r="F241" s="47"/>
      <c r="G241" s="48"/>
      <c r="H241" s="48"/>
      <c r="I241" s="13">
        <f t="shared" si="10"/>
        <v>0</v>
      </c>
      <c r="J241" s="184">
        <f t="shared" si="11"/>
        <v>4427.945999999989</v>
      </c>
    </row>
    <row r="242" spans="1:10" ht="15.75" x14ac:dyDescent="0.25">
      <c r="A242" s="2"/>
      <c r="B242" s="115"/>
      <c r="C242" s="108"/>
      <c r="D242" s="178"/>
      <c r="E242" s="61"/>
      <c r="F242" s="47"/>
      <c r="G242" s="48"/>
      <c r="H242" s="48"/>
      <c r="I242" s="13">
        <f t="shared" si="10"/>
        <v>0</v>
      </c>
      <c r="J242" s="184">
        <f t="shared" si="11"/>
        <v>4427.945999999989</v>
      </c>
    </row>
    <row r="243" spans="1:10" ht="15.75" x14ac:dyDescent="0.25">
      <c r="A243" s="2"/>
      <c r="B243" s="115"/>
      <c r="C243" s="108"/>
      <c r="D243" s="178"/>
      <c r="E243" s="61"/>
      <c r="F243" s="47"/>
      <c r="G243" s="48"/>
      <c r="H243" s="48"/>
      <c r="I243" s="13">
        <f t="shared" si="10"/>
        <v>0</v>
      </c>
      <c r="J243" s="184">
        <f t="shared" si="11"/>
        <v>4427.945999999989</v>
      </c>
    </row>
    <row r="244" spans="1:10" ht="15.75" x14ac:dyDescent="0.25">
      <c r="A244" s="2"/>
      <c r="B244" s="115"/>
      <c r="C244" s="108"/>
      <c r="D244" s="178"/>
      <c r="E244" s="61"/>
      <c r="F244" s="47"/>
      <c r="G244" s="48"/>
      <c r="H244" s="48"/>
      <c r="I244" s="13">
        <f t="shared" si="10"/>
        <v>0</v>
      </c>
      <c r="J244" s="184">
        <f t="shared" si="11"/>
        <v>4427.945999999989</v>
      </c>
    </row>
    <row r="245" spans="1:10" ht="15.75" x14ac:dyDescent="0.25">
      <c r="A245" s="2"/>
      <c r="B245" s="115"/>
      <c r="C245" s="108"/>
      <c r="D245" s="178"/>
      <c r="E245" s="61"/>
      <c r="F245" s="47"/>
      <c r="G245" s="48"/>
      <c r="H245" s="48"/>
      <c r="I245" s="13">
        <f t="shared" si="10"/>
        <v>0</v>
      </c>
      <c r="J245" s="184">
        <f t="shared" si="11"/>
        <v>4427.945999999989</v>
      </c>
    </row>
    <row r="246" spans="1:10" ht="15.75" x14ac:dyDescent="0.25">
      <c r="A246" s="2"/>
      <c r="B246" s="115"/>
      <c r="C246" s="108"/>
      <c r="D246" s="178"/>
      <c r="E246" s="61"/>
      <c r="F246" s="47"/>
      <c r="G246" s="48"/>
      <c r="H246" s="48"/>
      <c r="I246" s="13">
        <f t="shared" si="10"/>
        <v>0</v>
      </c>
      <c r="J246" s="184">
        <f t="shared" si="11"/>
        <v>4427.945999999989</v>
      </c>
    </row>
    <row r="247" spans="1:10" ht="15.75" x14ac:dyDescent="0.25">
      <c r="A247" s="2"/>
      <c r="B247" s="115"/>
      <c r="C247" s="108"/>
      <c r="D247" s="178"/>
      <c r="E247" s="61"/>
      <c r="F247" s="47"/>
      <c r="G247" s="48"/>
      <c r="H247" s="48"/>
      <c r="I247" s="13">
        <f t="shared" si="10"/>
        <v>0</v>
      </c>
      <c r="J247" s="184">
        <f t="shared" si="11"/>
        <v>4427.945999999989</v>
      </c>
    </row>
    <row r="248" spans="1:10" ht="15.75" x14ac:dyDescent="0.25">
      <c r="A248" s="2"/>
      <c r="B248" s="115"/>
      <c r="C248" s="108"/>
      <c r="D248" s="178"/>
      <c r="E248" s="61"/>
      <c r="F248" s="47"/>
      <c r="G248" s="48"/>
      <c r="H248" s="48"/>
      <c r="I248" s="13">
        <f t="shared" si="10"/>
        <v>0</v>
      </c>
      <c r="J248" s="184">
        <f t="shared" si="11"/>
        <v>4427.945999999989</v>
      </c>
    </row>
    <row r="249" spans="1:10" ht="15.75" x14ac:dyDescent="0.25">
      <c r="A249" s="2"/>
      <c r="B249" s="115"/>
      <c r="C249" s="108"/>
      <c r="D249" s="178"/>
      <c r="E249" s="61"/>
      <c r="F249" s="47"/>
      <c r="G249" s="48"/>
      <c r="H249" s="48"/>
      <c r="I249" s="13">
        <f t="shared" si="10"/>
        <v>0</v>
      </c>
      <c r="J249" s="184">
        <f t="shared" si="11"/>
        <v>4427.945999999989</v>
      </c>
    </row>
    <row r="250" spans="1:10" ht="15.75" x14ac:dyDescent="0.25">
      <c r="A250" s="2"/>
      <c r="B250" s="115"/>
      <c r="C250" s="108"/>
      <c r="D250" s="178"/>
      <c r="E250" s="61"/>
      <c r="F250" s="47"/>
      <c r="G250" s="48"/>
      <c r="H250" s="48"/>
      <c r="I250" s="13">
        <f t="shared" si="10"/>
        <v>0</v>
      </c>
      <c r="J250" s="184">
        <f t="shared" si="11"/>
        <v>4427.945999999989</v>
      </c>
    </row>
    <row r="251" spans="1:10" ht="15.75" x14ac:dyDescent="0.25">
      <c r="A251" s="2"/>
      <c r="B251" s="115"/>
      <c r="C251" s="108"/>
      <c r="D251" s="178"/>
      <c r="E251" s="61"/>
      <c r="F251" s="47"/>
      <c r="G251" s="48"/>
      <c r="H251" s="48"/>
      <c r="I251" s="13">
        <f t="shared" si="10"/>
        <v>0</v>
      </c>
      <c r="J251" s="184">
        <f t="shared" si="11"/>
        <v>4427.945999999989</v>
      </c>
    </row>
    <row r="252" spans="1:10" ht="15.75" x14ac:dyDescent="0.25">
      <c r="A252" s="2"/>
      <c r="B252" s="115"/>
      <c r="C252" s="108"/>
      <c r="D252" s="178"/>
      <c r="E252" s="61"/>
      <c r="F252" s="47"/>
      <c r="G252" s="48"/>
      <c r="H252" s="48"/>
      <c r="I252" s="13">
        <f t="shared" si="10"/>
        <v>0</v>
      </c>
      <c r="J252" s="184">
        <f t="shared" si="11"/>
        <v>4427.945999999989</v>
      </c>
    </row>
    <row r="253" spans="1:10" ht="15.75" x14ac:dyDescent="0.25">
      <c r="A253" s="2"/>
      <c r="B253" s="115"/>
      <c r="C253" s="108"/>
      <c r="D253" s="178"/>
      <c r="E253" s="61"/>
      <c r="F253" s="47"/>
      <c r="G253" s="48"/>
      <c r="H253" s="48"/>
      <c r="I253" s="13">
        <f t="shared" si="10"/>
        <v>0</v>
      </c>
      <c r="J253" s="184">
        <f t="shared" si="11"/>
        <v>4427.945999999989</v>
      </c>
    </row>
    <row r="254" spans="1:10" ht="15.75" x14ac:dyDescent="0.25">
      <c r="A254" s="2"/>
      <c r="B254" s="115"/>
      <c r="C254" s="108"/>
      <c r="D254" s="178"/>
      <c r="E254" s="61"/>
      <c r="F254" s="47"/>
      <c r="G254" s="48"/>
      <c r="H254" s="48"/>
      <c r="I254" s="13">
        <f t="shared" si="10"/>
        <v>0</v>
      </c>
      <c r="J254" s="184">
        <f t="shared" si="11"/>
        <v>4427.945999999989</v>
      </c>
    </row>
    <row r="255" spans="1:10" ht="15.75" x14ac:dyDescent="0.25">
      <c r="A255" s="2"/>
      <c r="B255" s="115"/>
      <c r="C255" s="108"/>
      <c r="D255" s="178"/>
      <c r="E255" s="61"/>
      <c r="F255" s="47"/>
      <c r="G255" s="48"/>
      <c r="H255" s="48"/>
      <c r="I255" s="13">
        <f t="shared" si="10"/>
        <v>0</v>
      </c>
      <c r="J255" s="184">
        <f t="shared" si="11"/>
        <v>4427.945999999989</v>
      </c>
    </row>
    <row r="256" spans="1:10" ht="15.75" x14ac:dyDescent="0.25">
      <c r="A256" s="2"/>
      <c r="B256" s="115"/>
      <c r="C256" s="108"/>
      <c r="D256" s="178"/>
      <c r="E256" s="61"/>
      <c r="F256" s="47"/>
      <c r="G256" s="48"/>
      <c r="H256" s="48"/>
      <c r="I256" s="13">
        <f t="shared" si="10"/>
        <v>0</v>
      </c>
      <c r="J256" s="184">
        <f t="shared" si="11"/>
        <v>4427.945999999989</v>
      </c>
    </row>
    <row r="257" spans="1:10" ht="15.75" x14ac:dyDescent="0.25">
      <c r="A257" s="2"/>
      <c r="B257" s="115"/>
      <c r="C257" s="108"/>
      <c r="D257" s="178"/>
      <c r="E257" s="61"/>
      <c r="F257" s="47"/>
      <c r="G257" s="48"/>
      <c r="H257" s="48"/>
      <c r="I257" s="13">
        <f t="shared" si="10"/>
        <v>0</v>
      </c>
      <c r="J257" s="184">
        <f t="shared" si="11"/>
        <v>4427.945999999989</v>
      </c>
    </row>
    <row r="258" spans="1:10" ht="15.75" x14ac:dyDescent="0.25">
      <c r="A258" s="2"/>
      <c r="B258" s="115"/>
      <c r="C258" s="108"/>
      <c r="D258" s="178"/>
      <c r="E258" s="61"/>
      <c r="F258" s="47"/>
      <c r="G258" s="48"/>
      <c r="H258" s="48"/>
      <c r="I258" s="13">
        <f t="shared" si="10"/>
        <v>0</v>
      </c>
      <c r="J258" s="184">
        <f t="shared" si="11"/>
        <v>4427.945999999989</v>
      </c>
    </row>
    <row r="259" spans="1:10" ht="15.75" x14ac:dyDescent="0.25">
      <c r="A259" s="2"/>
      <c r="B259" s="115"/>
      <c r="C259" s="108"/>
      <c r="D259" s="178"/>
      <c r="E259" s="61"/>
      <c r="F259" s="47"/>
      <c r="G259" s="48"/>
      <c r="H259" s="48"/>
      <c r="I259" s="13">
        <f t="shared" si="10"/>
        <v>0</v>
      </c>
      <c r="J259" s="184">
        <f t="shared" si="11"/>
        <v>4427.945999999989</v>
      </c>
    </row>
    <row r="260" spans="1:10" ht="15.75" x14ac:dyDescent="0.25">
      <c r="A260" s="2"/>
      <c r="B260" s="115"/>
      <c r="C260" s="108"/>
      <c r="D260" s="178"/>
      <c r="E260" s="61"/>
      <c r="F260" s="47"/>
      <c r="G260" s="48"/>
      <c r="H260" s="48"/>
      <c r="I260" s="13">
        <f t="shared" si="10"/>
        <v>0</v>
      </c>
      <c r="J260" s="184">
        <f t="shared" si="11"/>
        <v>4427.945999999989</v>
      </c>
    </row>
    <row r="261" spans="1:10" ht="15.75" x14ac:dyDescent="0.25">
      <c r="A261" s="2"/>
      <c r="B261" s="115"/>
      <c r="C261" s="108"/>
      <c r="D261" s="178"/>
      <c r="E261" s="61"/>
      <c r="F261" s="47"/>
      <c r="G261" s="48"/>
      <c r="H261" s="48"/>
      <c r="I261" s="13">
        <f t="shared" si="10"/>
        <v>0</v>
      </c>
      <c r="J261" s="184">
        <f t="shared" si="11"/>
        <v>4427.945999999989</v>
      </c>
    </row>
    <row r="262" spans="1:10" ht="15.75" x14ac:dyDescent="0.25">
      <c r="A262" s="2"/>
      <c r="B262" s="115"/>
      <c r="C262" s="108"/>
      <c r="D262" s="178"/>
      <c r="E262" s="61"/>
      <c r="F262" s="47"/>
      <c r="G262" s="48"/>
      <c r="H262" s="48"/>
      <c r="I262" s="13">
        <f t="shared" si="10"/>
        <v>0</v>
      </c>
      <c r="J262" s="184">
        <f t="shared" si="11"/>
        <v>4427.945999999989</v>
      </c>
    </row>
    <row r="263" spans="1:10" ht="15.75" x14ac:dyDescent="0.25">
      <c r="A263" s="2"/>
      <c r="B263" s="115"/>
      <c r="C263" s="108"/>
      <c r="D263" s="178"/>
      <c r="E263" s="61"/>
      <c r="F263" s="47"/>
      <c r="G263" s="48"/>
      <c r="H263" s="48"/>
      <c r="I263" s="13">
        <f t="shared" si="10"/>
        <v>0</v>
      </c>
      <c r="J263" s="184">
        <f t="shared" si="11"/>
        <v>4427.945999999989</v>
      </c>
    </row>
    <row r="264" spans="1:10" ht="15.75" x14ac:dyDescent="0.25">
      <c r="A264" s="2"/>
      <c r="B264" s="115"/>
      <c r="C264" s="108"/>
      <c r="D264" s="178"/>
      <c r="E264" s="61"/>
      <c r="F264" s="47"/>
      <c r="G264" s="48"/>
      <c r="H264" s="48"/>
      <c r="I264" s="13">
        <f t="shared" si="10"/>
        <v>0</v>
      </c>
      <c r="J264" s="184">
        <f t="shared" si="11"/>
        <v>4427.945999999989</v>
      </c>
    </row>
    <row r="265" spans="1:10" ht="15.75" x14ac:dyDescent="0.25">
      <c r="A265" s="2"/>
      <c r="B265" s="115"/>
      <c r="C265" s="108"/>
      <c r="D265" s="178"/>
      <c r="E265" s="61"/>
      <c r="F265" s="47"/>
      <c r="G265" s="48"/>
      <c r="H265" s="48"/>
      <c r="I265" s="13">
        <f t="shared" ref="I265:I328" si="12">H265-G265</f>
        <v>0</v>
      </c>
      <c r="J265" s="184">
        <f t="shared" ref="J265:J328" si="13">J264+I265</f>
        <v>4427.945999999989</v>
      </c>
    </row>
    <row r="266" spans="1:10" ht="15.75" x14ac:dyDescent="0.25">
      <c r="A266" s="2"/>
      <c r="B266" s="115"/>
      <c r="C266" s="108"/>
      <c r="D266" s="178"/>
      <c r="E266" s="61"/>
      <c r="F266" s="47"/>
      <c r="G266" s="48"/>
      <c r="H266" s="48"/>
      <c r="I266" s="13">
        <f t="shared" si="12"/>
        <v>0</v>
      </c>
      <c r="J266" s="184">
        <f t="shared" si="13"/>
        <v>4427.945999999989</v>
      </c>
    </row>
    <row r="267" spans="1:10" ht="15.75" x14ac:dyDescent="0.25">
      <c r="A267" s="2"/>
      <c r="B267" s="115"/>
      <c r="C267" s="108"/>
      <c r="D267" s="178"/>
      <c r="E267" s="61"/>
      <c r="F267" s="47"/>
      <c r="G267" s="48"/>
      <c r="H267" s="48"/>
      <c r="I267" s="13">
        <f t="shared" si="12"/>
        <v>0</v>
      </c>
      <c r="J267" s="184">
        <f t="shared" si="13"/>
        <v>4427.945999999989</v>
      </c>
    </row>
    <row r="268" spans="1:10" ht="15.75" x14ac:dyDescent="0.25">
      <c r="A268" s="2"/>
      <c r="B268" s="115"/>
      <c r="C268" s="108"/>
      <c r="D268" s="178"/>
      <c r="E268" s="61"/>
      <c r="F268" s="47"/>
      <c r="G268" s="48"/>
      <c r="H268" s="48"/>
      <c r="I268" s="13">
        <f t="shared" si="12"/>
        <v>0</v>
      </c>
      <c r="J268" s="184">
        <f t="shared" si="13"/>
        <v>4427.945999999989</v>
      </c>
    </row>
    <row r="269" spans="1:10" ht="15.75" x14ac:dyDescent="0.25">
      <c r="A269" s="2"/>
      <c r="B269" s="115"/>
      <c r="C269" s="108"/>
      <c r="D269" s="178"/>
      <c r="E269" s="61"/>
      <c r="F269" s="47"/>
      <c r="G269" s="48"/>
      <c r="H269" s="48"/>
      <c r="I269" s="13">
        <f t="shared" si="12"/>
        <v>0</v>
      </c>
      <c r="J269" s="184">
        <f t="shared" si="13"/>
        <v>4427.945999999989</v>
      </c>
    </row>
    <row r="270" spans="1:10" ht="15.75" x14ac:dyDescent="0.25">
      <c r="A270" s="2"/>
      <c r="B270" s="115"/>
      <c r="C270" s="108"/>
      <c r="D270" s="178"/>
      <c r="E270" s="61"/>
      <c r="F270" s="47"/>
      <c r="G270" s="48"/>
      <c r="H270" s="48"/>
      <c r="I270" s="13">
        <f t="shared" si="12"/>
        <v>0</v>
      </c>
      <c r="J270" s="184">
        <f t="shared" si="13"/>
        <v>4427.945999999989</v>
      </c>
    </row>
    <row r="271" spans="1:10" ht="15.75" x14ac:dyDescent="0.25">
      <c r="A271" s="2"/>
      <c r="B271" s="115"/>
      <c r="C271" s="108"/>
      <c r="D271" s="178"/>
      <c r="E271" s="61"/>
      <c r="F271" s="47"/>
      <c r="G271" s="48"/>
      <c r="H271" s="48"/>
      <c r="I271" s="13">
        <f t="shared" si="12"/>
        <v>0</v>
      </c>
      <c r="J271" s="184">
        <f t="shared" si="13"/>
        <v>4427.945999999989</v>
      </c>
    </row>
    <row r="272" spans="1:10" ht="15.75" x14ac:dyDescent="0.25">
      <c r="A272" s="2"/>
      <c r="B272" s="115"/>
      <c r="C272" s="108"/>
      <c r="D272" s="178"/>
      <c r="E272" s="61"/>
      <c r="F272" s="47"/>
      <c r="G272" s="48"/>
      <c r="H272" s="48"/>
      <c r="I272" s="13">
        <f t="shared" si="12"/>
        <v>0</v>
      </c>
      <c r="J272" s="184">
        <f t="shared" si="13"/>
        <v>4427.945999999989</v>
      </c>
    </row>
    <row r="273" spans="1:10" ht="15.75" x14ac:dyDescent="0.25">
      <c r="A273" s="2"/>
      <c r="B273" s="115"/>
      <c r="C273" s="108"/>
      <c r="D273" s="178"/>
      <c r="E273" s="61"/>
      <c r="F273" s="53"/>
      <c r="G273" s="48"/>
      <c r="H273" s="48"/>
      <c r="I273" s="13">
        <f t="shared" si="12"/>
        <v>0</v>
      </c>
      <c r="J273" s="184">
        <f t="shared" si="13"/>
        <v>4427.945999999989</v>
      </c>
    </row>
    <row r="274" spans="1:10" ht="15.75" x14ac:dyDescent="0.25">
      <c r="A274" s="2"/>
      <c r="B274" s="115"/>
      <c r="C274" s="108"/>
      <c r="D274" s="178"/>
      <c r="E274" s="61"/>
      <c r="F274" s="47"/>
      <c r="G274" s="48"/>
      <c r="H274" s="48"/>
      <c r="I274" s="13">
        <f t="shared" si="12"/>
        <v>0</v>
      </c>
      <c r="J274" s="184">
        <f t="shared" si="13"/>
        <v>4427.945999999989</v>
      </c>
    </row>
    <row r="275" spans="1:10" ht="15.75" x14ac:dyDescent="0.25">
      <c r="A275" s="2"/>
      <c r="B275" s="115"/>
      <c r="C275" s="108"/>
      <c r="D275" s="178"/>
      <c r="E275" s="61"/>
      <c r="F275" s="47"/>
      <c r="G275" s="48"/>
      <c r="H275" s="48"/>
      <c r="I275" s="13">
        <f t="shared" si="12"/>
        <v>0</v>
      </c>
      <c r="J275" s="184">
        <f t="shared" si="13"/>
        <v>4427.945999999989</v>
      </c>
    </row>
    <row r="276" spans="1:10" ht="15.75" x14ac:dyDescent="0.25">
      <c r="A276" s="2"/>
      <c r="B276" s="115"/>
      <c r="C276" s="108"/>
      <c r="D276" s="178"/>
      <c r="E276" s="61"/>
      <c r="F276" s="47"/>
      <c r="G276" s="48"/>
      <c r="H276" s="48"/>
      <c r="I276" s="13">
        <f t="shared" si="12"/>
        <v>0</v>
      </c>
      <c r="J276" s="184">
        <f t="shared" si="13"/>
        <v>4427.945999999989</v>
      </c>
    </row>
    <row r="277" spans="1:10" ht="15.75" x14ac:dyDescent="0.25">
      <c r="A277" s="2"/>
      <c r="B277" s="115"/>
      <c r="C277" s="108"/>
      <c r="D277" s="178"/>
      <c r="E277" s="61"/>
      <c r="F277" s="47"/>
      <c r="G277" s="48"/>
      <c r="H277" s="48"/>
      <c r="I277" s="13">
        <f t="shared" si="12"/>
        <v>0</v>
      </c>
      <c r="J277" s="184">
        <f t="shared" si="13"/>
        <v>4427.945999999989</v>
      </c>
    </row>
    <row r="278" spans="1:10" ht="15.75" x14ac:dyDescent="0.25">
      <c r="A278" s="2"/>
      <c r="B278" s="115"/>
      <c r="C278" s="108"/>
      <c r="D278" s="178"/>
      <c r="E278" s="61"/>
      <c r="F278" s="47"/>
      <c r="G278" s="48"/>
      <c r="H278" s="48"/>
      <c r="I278" s="13">
        <f t="shared" si="12"/>
        <v>0</v>
      </c>
      <c r="J278" s="184">
        <f t="shared" si="13"/>
        <v>4427.945999999989</v>
      </c>
    </row>
    <row r="279" spans="1:10" ht="15.75" x14ac:dyDescent="0.25">
      <c r="A279" s="2"/>
      <c r="B279" s="115"/>
      <c r="C279" s="108"/>
      <c r="D279" s="178"/>
      <c r="E279" s="61"/>
      <c r="F279" s="47"/>
      <c r="G279" s="48"/>
      <c r="H279" s="48"/>
      <c r="I279" s="13">
        <f t="shared" si="12"/>
        <v>0</v>
      </c>
      <c r="J279" s="184">
        <f t="shared" si="13"/>
        <v>4427.945999999989</v>
      </c>
    </row>
    <row r="280" spans="1:10" ht="15.75" x14ac:dyDescent="0.25">
      <c r="A280" s="2"/>
      <c r="B280" s="115"/>
      <c r="C280" s="108"/>
      <c r="D280" s="178"/>
      <c r="E280" s="61"/>
      <c r="F280" s="47"/>
      <c r="G280" s="48"/>
      <c r="H280" s="48"/>
      <c r="I280" s="13">
        <f t="shared" si="12"/>
        <v>0</v>
      </c>
      <c r="J280" s="184">
        <f t="shared" si="13"/>
        <v>4427.945999999989</v>
      </c>
    </row>
    <row r="281" spans="1:10" ht="15.75" x14ac:dyDescent="0.25">
      <c r="A281" s="2"/>
      <c r="B281" s="115"/>
      <c r="C281" s="108"/>
      <c r="D281" s="178"/>
      <c r="E281" s="61"/>
      <c r="F281" s="47"/>
      <c r="G281" s="48"/>
      <c r="H281" s="48"/>
      <c r="I281" s="13">
        <f t="shared" si="12"/>
        <v>0</v>
      </c>
      <c r="J281" s="184">
        <f t="shared" si="13"/>
        <v>4427.945999999989</v>
      </c>
    </row>
    <row r="282" spans="1:10" ht="15.75" x14ac:dyDescent="0.25">
      <c r="A282" s="2"/>
      <c r="B282" s="115"/>
      <c r="C282" s="108"/>
      <c r="D282" s="178"/>
      <c r="E282" s="61"/>
      <c r="F282" s="47"/>
      <c r="G282" s="48"/>
      <c r="H282" s="48"/>
      <c r="I282" s="13">
        <f t="shared" si="12"/>
        <v>0</v>
      </c>
      <c r="J282" s="184">
        <f t="shared" si="13"/>
        <v>4427.945999999989</v>
      </c>
    </row>
    <row r="283" spans="1:10" ht="15.75" x14ac:dyDescent="0.25">
      <c r="A283" s="2"/>
      <c r="B283" s="115"/>
      <c r="C283" s="108"/>
      <c r="D283" s="178"/>
      <c r="E283" s="61"/>
      <c r="F283" s="47"/>
      <c r="G283" s="48"/>
      <c r="H283" s="48"/>
      <c r="I283" s="13">
        <f t="shared" si="12"/>
        <v>0</v>
      </c>
      <c r="J283" s="184">
        <f t="shared" si="13"/>
        <v>4427.945999999989</v>
      </c>
    </row>
    <row r="284" spans="1:10" ht="15.75" x14ac:dyDescent="0.25">
      <c r="A284" s="2"/>
      <c r="B284" s="115"/>
      <c r="C284" s="108"/>
      <c r="D284" s="178"/>
      <c r="E284" s="61"/>
      <c r="F284" s="47"/>
      <c r="G284" s="48"/>
      <c r="H284" s="48"/>
      <c r="I284" s="13">
        <f t="shared" si="12"/>
        <v>0</v>
      </c>
      <c r="J284" s="184">
        <f t="shared" si="13"/>
        <v>4427.945999999989</v>
      </c>
    </row>
    <row r="285" spans="1:10" ht="15.75" x14ac:dyDescent="0.25">
      <c r="A285" s="2"/>
      <c r="B285" s="115"/>
      <c r="C285" s="108"/>
      <c r="D285" s="178"/>
      <c r="E285" s="61"/>
      <c r="F285" s="47"/>
      <c r="G285" s="48"/>
      <c r="H285" s="48"/>
      <c r="I285" s="13">
        <f t="shared" si="12"/>
        <v>0</v>
      </c>
      <c r="J285" s="184">
        <f t="shared" si="13"/>
        <v>4427.945999999989</v>
      </c>
    </row>
    <row r="286" spans="1:10" ht="15.75" x14ac:dyDescent="0.25">
      <c r="A286" s="2"/>
      <c r="B286" s="115"/>
      <c r="C286" s="108"/>
      <c r="D286" s="178"/>
      <c r="E286" s="61"/>
      <c r="F286" s="47"/>
      <c r="G286" s="48"/>
      <c r="H286" s="48"/>
      <c r="I286" s="13">
        <f t="shared" si="12"/>
        <v>0</v>
      </c>
      <c r="J286" s="184">
        <f t="shared" si="13"/>
        <v>4427.945999999989</v>
      </c>
    </row>
    <row r="287" spans="1:10" ht="15.75" x14ac:dyDescent="0.25">
      <c r="A287" s="2"/>
      <c r="B287" s="115"/>
      <c r="C287" s="108"/>
      <c r="D287" s="178"/>
      <c r="E287" s="61"/>
      <c r="F287" s="47"/>
      <c r="G287" s="48"/>
      <c r="H287" s="48"/>
      <c r="I287" s="13">
        <f t="shared" si="12"/>
        <v>0</v>
      </c>
      <c r="J287" s="184">
        <f t="shared" si="13"/>
        <v>4427.945999999989</v>
      </c>
    </row>
    <row r="288" spans="1:10" ht="15.75" x14ac:dyDescent="0.25">
      <c r="A288" s="2"/>
      <c r="B288" s="115"/>
      <c r="C288" s="108"/>
      <c r="D288" s="178"/>
      <c r="E288" s="61"/>
      <c r="F288" s="47"/>
      <c r="G288" s="48"/>
      <c r="H288" s="48"/>
      <c r="I288" s="13">
        <f t="shared" si="12"/>
        <v>0</v>
      </c>
      <c r="J288" s="184">
        <f t="shared" si="13"/>
        <v>4427.945999999989</v>
      </c>
    </row>
    <row r="289" spans="1:10" ht="15.75" x14ac:dyDescent="0.25">
      <c r="A289" s="2"/>
      <c r="B289" s="115"/>
      <c r="C289" s="108"/>
      <c r="D289" s="178"/>
      <c r="E289" s="61"/>
      <c r="F289" s="47"/>
      <c r="G289" s="48"/>
      <c r="H289" s="48"/>
      <c r="I289" s="13">
        <f t="shared" si="12"/>
        <v>0</v>
      </c>
      <c r="J289" s="184">
        <f t="shared" si="13"/>
        <v>4427.945999999989</v>
      </c>
    </row>
    <row r="290" spans="1:10" ht="15.75" x14ac:dyDescent="0.25">
      <c r="A290" s="2"/>
      <c r="B290" s="115"/>
      <c r="C290" s="108"/>
      <c r="D290" s="178"/>
      <c r="E290" s="61"/>
      <c r="F290" s="47"/>
      <c r="G290" s="48"/>
      <c r="H290" s="48"/>
      <c r="I290" s="13">
        <f t="shared" si="12"/>
        <v>0</v>
      </c>
      <c r="J290" s="184">
        <f t="shared" si="13"/>
        <v>4427.945999999989</v>
      </c>
    </row>
    <row r="291" spans="1:10" ht="15.75" x14ac:dyDescent="0.25">
      <c r="A291" s="2"/>
      <c r="B291" s="115"/>
      <c r="C291" s="108"/>
      <c r="D291" s="178"/>
      <c r="E291" s="61"/>
      <c r="F291" s="47"/>
      <c r="G291" s="48"/>
      <c r="H291" s="48"/>
      <c r="I291" s="13">
        <f t="shared" si="12"/>
        <v>0</v>
      </c>
      <c r="J291" s="184">
        <f t="shared" si="13"/>
        <v>4427.945999999989</v>
      </c>
    </row>
    <row r="292" spans="1:10" ht="15.75" x14ac:dyDescent="0.25">
      <c r="A292" s="2"/>
      <c r="B292" s="115"/>
      <c r="C292" s="108"/>
      <c r="D292" s="178"/>
      <c r="E292" s="61"/>
      <c r="F292" s="47"/>
      <c r="G292" s="48"/>
      <c r="H292" s="48"/>
      <c r="I292" s="13">
        <f t="shared" si="12"/>
        <v>0</v>
      </c>
      <c r="J292" s="184">
        <f t="shared" si="13"/>
        <v>4427.945999999989</v>
      </c>
    </row>
    <row r="293" spans="1:10" ht="15.75" x14ac:dyDescent="0.25">
      <c r="A293" s="2"/>
      <c r="B293" s="115"/>
      <c r="C293" s="108"/>
      <c r="D293" s="178"/>
      <c r="E293" s="61"/>
      <c r="F293" s="47"/>
      <c r="G293" s="48"/>
      <c r="H293" s="48"/>
      <c r="I293" s="13">
        <f t="shared" si="12"/>
        <v>0</v>
      </c>
      <c r="J293" s="184">
        <f t="shared" si="13"/>
        <v>4427.945999999989</v>
      </c>
    </row>
    <row r="294" spans="1:10" ht="15.75" x14ac:dyDescent="0.25">
      <c r="A294" s="2"/>
      <c r="B294" s="115"/>
      <c r="C294" s="108"/>
      <c r="D294" s="178"/>
      <c r="E294" s="61"/>
      <c r="F294" s="47"/>
      <c r="G294" s="48"/>
      <c r="H294" s="48"/>
      <c r="I294" s="13">
        <f t="shared" si="12"/>
        <v>0</v>
      </c>
      <c r="J294" s="184">
        <f t="shared" si="13"/>
        <v>4427.945999999989</v>
      </c>
    </row>
    <row r="295" spans="1:10" ht="15.75" x14ac:dyDescent="0.25">
      <c r="A295" s="2"/>
      <c r="B295" s="115"/>
      <c r="C295" s="108"/>
      <c r="D295" s="178"/>
      <c r="E295" s="61"/>
      <c r="F295" s="47"/>
      <c r="G295" s="48"/>
      <c r="H295" s="48"/>
      <c r="I295" s="13">
        <f t="shared" si="12"/>
        <v>0</v>
      </c>
      <c r="J295" s="184">
        <f t="shared" si="13"/>
        <v>4427.945999999989</v>
      </c>
    </row>
    <row r="296" spans="1:10" ht="15.75" x14ac:dyDescent="0.25">
      <c r="A296" s="2"/>
      <c r="B296" s="115"/>
      <c r="C296" s="108"/>
      <c r="D296" s="178"/>
      <c r="E296" s="61"/>
      <c r="F296" s="47"/>
      <c r="G296" s="48"/>
      <c r="H296" s="48"/>
      <c r="I296" s="13">
        <f t="shared" si="12"/>
        <v>0</v>
      </c>
      <c r="J296" s="184">
        <f t="shared" si="13"/>
        <v>4427.945999999989</v>
      </c>
    </row>
    <row r="297" spans="1:10" ht="15.75" x14ac:dyDescent="0.25">
      <c r="A297" s="2"/>
      <c r="B297" s="115"/>
      <c r="C297" s="108"/>
      <c r="D297" s="202"/>
      <c r="E297" s="61"/>
      <c r="F297" s="47"/>
      <c r="G297" s="48"/>
      <c r="H297" s="48"/>
      <c r="I297" s="13">
        <f t="shared" si="12"/>
        <v>0</v>
      </c>
      <c r="J297" s="184">
        <f t="shared" si="13"/>
        <v>4427.945999999989</v>
      </c>
    </row>
    <row r="298" spans="1:10" ht="15.75" x14ac:dyDescent="0.25">
      <c r="A298" s="2"/>
      <c r="B298" s="115"/>
      <c r="C298" s="108"/>
      <c r="D298" s="178"/>
      <c r="E298" s="61"/>
      <c r="F298" s="47"/>
      <c r="G298" s="48"/>
      <c r="H298" s="48"/>
      <c r="I298" s="13">
        <f t="shared" si="12"/>
        <v>0</v>
      </c>
      <c r="J298" s="184">
        <f t="shared" si="13"/>
        <v>4427.945999999989</v>
      </c>
    </row>
    <row r="299" spans="1:10" ht="15.75" x14ac:dyDescent="0.25">
      <c r="A299" s="2"/>
      <c r="B299" s="115"/>
      <c r="C299" s="108"/>
      <c r="D299" s="178"/>
      <c r="E299" s="61"/>
      <c r="F299" s="47"/>
      <c r="G299" s="48"/>
      <c r="H299" s="48"/>
      <c r="I299" s="13">
        <f t="shared" si="12"/>
        <v>0</v>
      </c>
      <c r="J299" s="184">
        <f t="shared" si="13"/>
        <v>4427.945999999989</v>
      </c>
    </row>
    <row r="300" spans="1:10" ht="15.75" x14ac:dyDescent="0.25">
      <c r="A300" s="2"/>
      <c r="B300" s="115"/>
      <c r="C300" s="108"/>
      <c r="D300" s="178"/>
      <c r="E300" s="61"/>
      <c r="F300" s="47"/>
      <c r="G300" s="48"/>
      <c r="H300" s="48"/>
      <c r="I300" s="13">
        <f t="shared" si="12"/>
        <v>0</v>
      </c>
      <c r="J300" s="184">
        <f t="shared" si="13"/>
        <v>4427.945999999989</v>
      </c>
    </row>
    <row r="301" spans="1:10" ht="15.75" x14ac:dyDescent="0.25">
      <c r="A301" s="2"/>
      <c r="B301" s="115"/>
      <c r="C301" s="108"/>
      <c r="D301" s="178"/>
      <c r="E301" s="61"/>
      <c r="F301" s="47"/>
      <c r="G301" s="48"/>
      <c r="H301" s="48"/>
      <c r="I301" s="13">
        <f t="shared" si="12"/>
        <v>0</v>
      </c>
      <c r="J301" s="184">
        <f t="shared" si="13"/>
        <v>4427.945999999989</v>
      </c>
    </row>
    <row r="302" spans="1:10" ht="15.75" x14ac:dyDescent="0.25">
      <c r="A302" s="2"/>
      <c r="B302" s="115"/>
      <c r="C302" s="108"/>
      <c r="D302" s="178"/>
      <c r="E302" s="61"/>
      <c r="F302" s="47"/>
      <c r="G302" s="48"/>
      <c r="H302" s="48"/>
      <c r="I302" s="13">
        <f t="shared" si="12"/>
        <v>0</v>
      </c>
      <c r="J302" s="184">
        <f t="shared" si="13"/>
        <v>4427.945999999989</v>
      </c>
    </row>
    <row r="303" spans="1:10" ht="15.75" x14ac:dyDescent="0.25">
      <c r="A303" s="2"/>
      <c r="B303" s="115"/>
      <c r="C303" s="108"/>
      <c r="D303" s="178"/>
      <c r="E303" s="61"/>
      <c r="F303" s="47"/>
      <c r="G303" s="48"/>
      <c r="H303" s="48"/>
      <c r="I303" s="13">
        <f t="shared" si="12"/>
        <v>0</v>
      </c>
      <c r="J303" s="184">
        <f t="shared" si="13"/>
        <v>4427.945999999989</v>
      </c>
    </row>
    <row r="304" spans="1:10" ht="15.75" x14ac:dyDescent="0.25">
      <c r="A304" s="2"/>
      <c r="B304" s="115"/>
      <c r="C304" s="108"/>
      <c r="D304" s="178"/>
      <c r="E304" s="61"/>
      <c r="F304" s="47"/>
      <c r="G304" s="48"/>
      <c r="H304" s="48"/>
      <c r="I304" s="13">
        <f t="shared" si="12"/>
        <v>0</v>
      </c>
      <c r="J304" s="184">
        <f t="shared" si="13"/>
        <v>4427.945999999989</v>
      </c>
    </row>
    <row r="305" spans="1:10" ht="15.75" x14ac:dyDescent="0.25">
      <c r="A305" s="2"/>
      <c r="B305" s="115"/>
      <c r="C305" s="108"/>
      <c r="D305" s="178"/>
      <c r="E305" s="61"/>
      <c r="F305" s="47"/>
      <c r="G305" s="48"/>
      <c r="H305" s="48"/>
      <c r="I305" s="13">
        <f t="shared" si="12"/>
        <v>0</v>
      </c>
      <c r="J305" s="184">
        <f t="shared" si="13"/>
        <v>4427.945999999989</v>
      </c>
    </row>
    <row r="306" spans="1:10" ht="15.75" x14ac:dyDescent="0.25">
      <c r="A306" s="2"/>
      <c r="B306" s="115"/>
      <c r="C306" s="108"/>
      <c r="D306" s="178"/>
      <c r="E306" s="61"/>
      <c r="F306" s="47"/>
      <c r="G306" s="48"/>
      <c r="H306" s="48"/>
      <c r="I306" s="13">
        <f t="shared" si="12"/>
        <v>0</v>
      </c>
      <c r="J306" s="184">
        <f t="shared" si="13"/>
        <v>4427.945999999989</v>
      </c>
    </row>
    <row r="307" spans="1:10" ht="15.75" x14ac:dyDescent="0.25">
      <c r="A307" s="2"/>
      <c r="B307" s="115"/>
      <c r="C307" s="108"/>
      <c r="D307" s="178"/>
      <c r="E307" s="61"/>
      <c r="F307" s="47"/>
      <c r="G307" s="48"/>
      <c r="H307" s="48"/>
      <c r="I307" s="13">
        <f t="shared" si="12"/>
        <v>0</v>
      </c>
      <c r="J307" s="184">
        <f t="shared" si="13"/>
        <v>4427.945999999989</v>
      </c>
    </row>
    <row r="308" spans="1:10" ht="15.75" x14ac:dyDescent="0.25">
      <c r="A308" s="2"/>
      <c r="B308" s="115"/>
      <c r="C308" s="108"/>
      <c r="D308" s="178"/>
      <c r="E308" s="61"/>
      <c r="F308" s="47"/>
      <c r="G308" s="48"/>
      <c r="H308" s="48"/>
      <c r="I308" s="13">
        <f t="shared" si="12"/>
        <v>0</v>
      </c>
      <c r="J308" s="184">
        <f t="shared" si="13"/>
        <v>4427.945999999989</v>
      </c>
    </row>
    <row r="309" spans="1:10" ht="15.75" x14ac:dyDescent="0.25">
      <c r="A309" s="2"/>
      <c r="B309" s="115"/>
      <c r="C309" s="108"/>
      <c r="D309" s="178"/>
      <c r="E309" s="61"/>
      <c r="F309" s="47"/>
      <c r="G309" s="48"/>
      <c r="H309" s="48"/>
      <c r="I309" s="13">
        <f t="shared" si="12"/>
        <v>0</v>
      </c>
      <c r="J309" s="184">
        <f t="shared" si="13"/>
        <v>4427.945999999989</v>
      </c>
    </row>
    <row r="310" spans="1:10" ht="15.75" x14ac:dyDescent="0.25">
      <c r="A310" s="2"/>
      <c r="B310" s="115"/>
      <c r="C310" s="108"/>
      <c r="D310" s="178"/>
      <c r="E310" s="61"/>
      <c r="F310" s="47"/>
      <c r="G310" s="48"/>
      <c r="H310" s="48"/>
      <c r="I310" s="13">
        <f t="shared" si="12"/>
        <v>0</v>
      </c>
      <c r="J310" s="184">
        <f t="shared" si="13"/>
        <v>4427.945999999989</v>
      </c>
    </row>
    <row r="311" spans="1:10" ht="15.75" x14ac:dyDescent="0.25">
      <c r="A311" s="2"/>
      <c r="B311" s="115"/>
      <c r="C311" s="108"/>
      <c r="D311" s="178"/>
      <c r="E311" s="61"/>
      <c r="F311" s="47"/>
      <c r="G311" s="48"/>
      <c r="H311" s="48"/>
      <c r="I311" s="13">
        <f t="shared" si="12"/>
        <v>0</v>
      </c>
      <c r="J311" s="184">
        <f t="shared" si="13"/>
        <v>4427.945999999989</v>
      </c>
    </row>
    <row r="312" spans="1:10" ht="15.75" x14ac:dyDescent="0.25">
      <c r="A312" s="2"/>
      <c r="B312" s="115"/>
      <c r="C312" s="108"/>
      <c r="D312" s="178"/>
      <c r="E312" s="61"/>
      <c r="F312" s="47"/>
      <c r="G312" s="48"/>
      <c r="H312" s="48"/>
      <c r="I312" s="13">
        <f t="shared" si="12"/>
        <v>0</v>
      </c>
      <c r="J312" s="184">
        <f t="shared" si="13"/>
        <v>4427.945999999989</v>
      </c>
    </row>
    <row r="313" spans="1:10" ht="15.75" x14ac:dyDescent="0.25">
      <c r="A313" s="2"/>
      <c r="B313" s="115"/>
      <c r="C313" s="108"/>
      <c r="D313" s="178"/>
      <c r="E313" s="61"/>
      <c r="F313" s="47"/>
      <c r="G313" s="48"/>
      <c r="H313" s="48"/>
      <c r="I313" s="13">
        <f t="shared" si="12"/>
        <v>0</v>
      </c>
      <c r="J313" s="184">
        <f t="shared" si="13"/>
        <v>4427.945999999989</v>
      </c>
    </row>
    <row r="314" spans="1:10" ht="15.75" x14ac:dyDescent="0.25">
      <c r="A314" s="2"/>
      <c r="B314" s="115"/>
      <c r="C314" s="108"/>
      <c r="D314" s="178"/>
      <c r="E314" s="61"/>
      <c r="F314" s="47"/>
      <c r="G314" s="48"/>
      <c r="H314" s="48"/>
      <c r="I314" s="13">
        <f t="shared" si="12"/>
        <v>0</v>
      </c>
      <c r="J314" s="184">
        <f t="shared" si="13"/>
        <v>4427.945999999989</v>
      </c>
    </row>
    <row r="315" spans="1:10" ht="15.75" x14ac:dyDescent="0.25">
      <c r="A315" s="2"/>
      <c r="B315" s="115"/>
      <c r="C315" s="108"/>
      <c r="D315" s="178"/>
      <c r="E315" s="61"/>
      <c r="F315" s="47"/>
      <c r="G315" s="48"/>
      <c r="H315" s="48"/>
      <c r="I315" s="13">
        <f t="shared" si="12"/>
        <v>0</v>
      </c>
      <c r="J315" s="184">
        <f t="shared" si="13"/>
        <v>4427.945999999989</v>
      </c>
    </row>
    <row r="316" spans="1:10" ht="15.75" x14ac:dyDescent="0.25">
      <c r="A316" s="2"/>
      <c r="B316" s="115"/>
      <c r="C316" s="108"/>
      <c r="D316" s="178"/>
      <c r="E316" s="61"/>
      <c r="F316" s="47"/>
      <c r="G316" s="48"/>
      <c r="H316" s="48"/>
      <c r="I316" s="13">
        <f t="shared" si="12"/>
        <v>0</v>
      </c>
      <c r="J316" s="184">
        <f t="shared" si="13"/>
        <v>4427.945999999989</v>
      </c>
    </row>
    <row r="317" spans="1:10" ht="15.75" x14ac:dyDescent="0.25">
      <c r="A317" s="2"/>
      <c r="B317" s="115"/>
      <c r="C317" s="108"/>
      <c r="D317" s="178"/>
      <c r="E317" s="61"/>
      <c r="F317" s="47"/>
      <c r="G317" s="48"/>
      <c r="H317" s="48"/>
      <c r="I317" s="13">
        <f t="shared" si="12"/>
        <v>0</v>
      </c>
      <c r="J317" s="184">
        <f t="shared" si="13"/>
        <v>4427.945999999989</v>
      </c>
    </row>
    <row r="318" spans="1:10" ht="15.75" x14ac:dyDescent="0.25">
      <c r="A318" s="2"/>
      <c r="B318" s="115"/>
      <c r="C318" s="108"/>
      <c r="D318" s="178"/>
      <c r="E318" s="61"/>
      <c r="F318" s="47"/>
      <c r="G318" s="48"/>
      <c r="H318" s="48"/>
      <c r="I318" s="13">
        <f t="shared" si="12"/>
        <v>0</v>
      </c>
      <c r="J318" s="184">
        <f t="shared" si="13"/>
        <v>4427.945999999989</v>
      </c>
    </row>
    <row r="319" spans="1:10" ht="15.75" x14ac:dyDescent="0.25">
      <c r="A319" s="2"/>
      <c r="B319" s="115"/>
      <c r="C319" s="108"/>
      <c r="D319" s="178"/>
      <c r="E319" s="61"/>
      <c r="F319" s="47"/>
      <c r="G319" s="48"/>
      <c r="H319" s="48"/>
      <c r="I319" s="13">
        <f t="shared" si="12"/>
        <v>0</v>
      </c>
      <c r="J319" s="184">
        <f t="shared" si="13"/>
        <v>4427.945999999989</v>
      </c>
    </row>
    <row r="320" spans="1:10" ht="15.75" x14ac:dyDescent="0.25">
      <c r="A320" s="2"/>
      <c r="B320" s="115"/>
      <c r="C320" s="108"/>
      <c r="D320" s="178"/>
      <c r="E320" s="61"/>
      <c r="F320" s="47"/>
      <c r="G320" s="48"/>
      <c r="H320" s="48"/>
      <c r="I320" s="13">
        <f t="shared" si="12"/>
        <v>0</v>
      </c>
      <c r="J320" s="184">
        <f t="shared" si="13"/>
        <v>4427.945999999989</v>
      </c>
    </row>
    <row r="321" spans="1:10" ht="15.75" x14ac:dyDescent="0.25">
      <c r="A321" s="2"/>
      <c r="B321" s="115"/>
      <c r="C321" s="108"/>
      <c r="D321" s="178"/>
      <c r="E321" s="61"/>
      <c r="F321" s="47"/>
      <c r="G321" s="48"/>
      <c r="H321" s="48"/>
      <c r="I321" s="13">
        <f t="shared" si="12"/>
        <v>0</v>
      </c>
      <c r="J321" s="184">
        <f t="shared" si="13"/>
        <v>4427.945999999989</v>
      </c>
    </row>
    <row r="322" spans="1:10" ht="15.75" x14ac:dyDescent="0.25">
      <c r="A322" s="2"/>
      <c r="B322" s="115"/>
      <c r="C322" s="108"/>
      <c r="D322" s="178"/>
      <c r="E322" s="61"/>
      <c r="F322" s="47"/>
      <c r="G322" s="48"/>
      <c r="H322" s="48"/>
      <c r="I322" s="13">
        <f t="shared" si="12"/>
        <v>0</v>
      </c>
      <c r="J322" s="184">
        <f t="shared" si="13"/>
        <v>4427.945999999989</v>
      </c>
    </row>
    <row r="323" spans="1:10" ht="15.75" x14ac:dyDescent="0.25">
      <c r="A323" s="2"/>
      <c r="B323" s="115"/>
      <c r="C323" s="108"/>
      <c r="D323" s="178"/>
      <c r="E323" s="61"/>
      <c r="F323" s="47"/>
      <c r="G323" s="48"/>
      <c r="H323" s="48"/>
      <c r="I323" s="13">
        <f t="shared" si="12"/>
        <v>0</v>
      </c>
      <c r="J323" s="184">
        <f t="shared" si="13"/>
        <v>4427.945999999989</v>
      </c>
    </row>
    <row r="324" spans="1:10" ht="15.75" x14ac:dyDescent="0.25">
      <c r="A324" s="2"/>
      <c r="B324" s="115"/>
      <c r="C324" s="108"/>
      <c r="D324" s="178"/>
      <c r="E324" s="61"/>
      <c r="F324" s="47"/>
      <c r="G324" s="48"/>
      <c r="H324" s="48"/>
      <c r="I324" s="13">
        <f t="shared" si="12"/>
        <v>0</v>
      </c>
      <c r="J324" s="184">
        <f t="shared" si="13"/>
        <v>4427.945999999989</v>
      </c>
    </row>
    <row r="325" spans="1:10" ht="15.75" x14ac:dyDescent="0.25">
      <c r="A325" s="2"/>
      <c r="B325" s="115"/>
      <c r="C325" s="108"/>
      <c r="D325" s="178"/>
      <c r="E325" s="61"/>
      <c r="F325" s="47"/>
      <c r="G325" s="48"/>
      <c r="H325" s="48"/>
      <c r="I325" s="13">
        <f t="shared" si="12"/>
        <v>0</v>
      </c>
      <c r="J325" s="184">
        <f t="shared" si="13"/>
        <v>4427.945999999989</v>
      </c>
    </row>
    <row r="326" spans="1:10" ht="15.75" x14ac:dyDescent="0.25">
      <c r="A326" s="2"/>
      <c r="B326" s="115"/>
      <c r="C326" s="108"/>
      <c r="D326" s="178"/>
      <c r="E326" s="61"/>
      <c r="F326" s="47"/>
      <c r="G326" s="48"/>
      <c r="H326" s="48"/>
      <c r="I326" s="13">
        <f t="shared" si="12"/>
        <v>0</v>
      </c>
      <c r="J326" s="184">
        <f t="shared" si="13"/>
        <v>4427.945999999989</v>
      </c>
    </row>
    <row r="327" spans="1:10" ht="15.75" x14ac:dyDescent="0.25">
      <c r="A327" s="2"/>
      <c r="B327" s="115"/>
      <c r="C327" s="108"/>
      <c r="D327" s="178"/>
      <c r="E327" s="61"/>
      <c r="F327" s="47"/>
      <c r="G327" s="48"/>
      <c r="H327" s="48"/>
      <c r="I327" s="13">
        <f t="shared" si="12"/>
        <v>0</v>
      </c>
      <c r="J327" s="184">
        <f t="shared" si="13"/>
        <v>4427.945999999989</v>
      </c>
    </row>
    <row r="328" spans="1:10" ht="15.75" x14ac:dyDescent="0.25">
      <c r="A328" s="2"/>
      <c r="B328" s="115"/>
      <c r="C328" s="108"/>
      <c r="D328" s="178"/>
      <c r="E328" s="61"/>
      <c r="F328" s="47"/>
      <c r="G328" s="48"/>
      <c r="H328" s="48"/>
      <c r="I328" s="13">
        <f t="shared" si="12"/>
        <v>0</v>
      </c>
      <c r="J328" s="184">
        <f t="shared" si="13"/>
        <v>4427.945999999989</v>
      </c>
    </row>
    <row r="329" spans="1:10" ht="15.75" x14ac:dyDescent="0.25">
      <c r="A329" s="2"/>
      <c r="B329" s="115"/>
      <c r="C329" s="108"/>
      <c r="D329" s="178"/>
      <c r="E329" s="61"/>
      <c r="F329" s="47"/>
      <c r="G329" s="48"/>
      <c r="H329" s="48"/>
      <c r="I329" s="13">
        <f t="shared" ref="I329:I392" si="14">H329-G329</f>
        <v>0</v>
      </c>
      <c r="J329" s="184">
        <f t="shared" ref="J329:J392" si="15">J328+I329</f>
        <v>4427.945999999989</v>
      </c>
    </row>
    <row r="330" spans="1:10" ht="15.75" x14ac:dyDescent="0.25">
      <c r="A330" s="2"/>
      <c r="B330" s="115"/>
      <c r="C330" s="108"/>
      <c r="D330" s="178"/>
      <c r="E330" s="61"/>
      <c r="F330" s="47"/>
      <c r="G330" s="48"/>
      <c r="H330" s="48"/>
      <c r="I330" s="13">
        <f t="shared" si="14"/>
        <v>0</v>
      </c>
      <c r="J330" s="184">
        <f t="shared" si="15"/>
        <v>4427.945999999989</v>
      </c>
    </row>
    <row r="331" spans="1:10" ht="15.75" x14ac:dyDescent="0.25">
      <c r="A331" s="2"/>
      <c r="B331" s="115"/>
      <c r="C331" s="108"/>
      <c r="D331" s="178"/>
      <c r="E331" s="61"/>
      <c r="F331" s="47"/>
      <c r="G331" s="48"/>
      <c r="H331" s="48"/>
      <c r="I331" s="13">
        <f t="shared" si="14"/>
        <v>0</v>
      </c>
      <c r="J331" s="184">
        <f t="shared" si="15"/>
        <v>4427.945999999989</v>
      </c>
    </row>
    <row r="332" spans="1:10" ht="15.75" x14ac:dyDescent="0.25">
      <c r="A332" s="2"/>
      <c r="B332" s="115"/>
      <c r="C332" s="108"/>
      <c r="D332" s="178"/>
      <c r="E332" s="61"/>
      <c r="F332" s="47"/>
      <c r="G332" s="48"/>
      <c r="H332" s="48"/>
      <c r="I332" s="13">
        <f t="shared" si="14"/>
        <v>0</v>
      </c>
      <c r="J332" s="184">
        <f t="shared" si="15"/>
        <v>4427.945999999989</v>
      </c>
    </row>
    <row r="333" spans="1:10" ht="15.75" x14ac:dyDescent="0.25">
      <c r="A333" s="2"/>
      <c r="B333" s="115"/>
      <c r="C333" s="108"/>
      <c r="D333" s="178"/>
      <c r="E333" s="61"/>
      <c r="F333" s="47"/>
      <c r="G333" s="48"/>
      <c r="H333" s="48"/>
      <c r="I333" s="13">
        <f t="shared" si="14"/>
        <v>0</v>
      </c>
      <c r="J333" s="184">
        <f t="shared" si="15"/>
        <v>4427.945999999989</v>
      </c>
    </row>
    <row r="334" spans="1:10" ht="15.75" x14ac:dyDescent="0.25">
      <c r="A334" s="2"/>
      <c r="B334" s="115"/>
      <c r="C334" s="108"/>
      <c r="D334" s="178"/>
      <c r="E334" s="61"/>
      <c r="F334" s="47"/>
      <c r="G334" s="48"/>
      <c r="H334" s="48"/>
      <c r="I334" s="13">
        <f t="shared" si="14"/>
        <v>0</v>
      </c>
      <c r="J334" s="184">
        <f t="shared" si="15"/>
        <v>4427.945999999989</v>
      </c>
    </row>
    <row r="335" spans="1:10" ht="15.75" x14ac:dyDescent="0.25">
      <c r="A335" s="2"/>
      <c r="B335" s="115"/>
      <c r="C335" s="108"/>
      <c r="D335" s="178"/>
      <c r="E335" s="61"/>
      <c r="F335" s="47"/>
      <c r="G335" s="48"/>
      <c r="H335" s="48"/>
      <c r="I335" s="13">
        <f t="shared" si="14"/>
        <v>0</v>
      </c>
      <c r="J335" s="184">
        <f t="shared" si="15"/>
        <v>4427.945999999989</v>
      </c>
    </row>
    <row r="336" spans="1:10" ht="15.75" x14ac:dyDescent="0.25">
      <c r="A336" s="2"/>
      <c r="B336" s="115"/>
      <c r="C336" s="108"/>
      <c r="D336" s="178"/>
      <c r="E336" s="61"/>
      <c r="F336" s="47"/>
      <c r="G336" s="48"/>
      <c r="H336" s="48"/>
      <c r="I336" s="13">
        <f t="shared" si="14"/>
        <v>0</v>
      </c>
      <c r="J336" s="184">
        <f t="shared" si="15"/>
        <v>4427.945999999989</v>
      </c>
    </row>
    <row r="337" spans="1:10" ht="15.75" x14ac:dyDescent="0.25">
      <c r="A337" s="2"/>
      <c r="B337" s="115"/>
      <c r="C337" s="108"/>
      <c r="D337" s="178"/>
      <c r="E337" s="61"/>
      <c r="F337" s="47"/>
      <c r="G337" s="48"/>
      <c r="H337" s="48"/>
      <c r="I337" s="13">
        <f t="shared" si="14"/>
        <v>0</v>
      </c>
      <c r="J337" s="184">
        <f t="shared" si="15"/>
        <v>4427.945999999989</v>
      </c>
    </row>
    <row r="338" spans="1:10" ht="15.75" x14ac:dyDescent="0.25">
      <c r="A338" s="2"/>
      <c r="B338" s="115"/>
      <c r="C338" s="108"/>
      <c r="D338" s="178"/>
      <c r="E338" s="61"/>
      <c r="F338" s="47"/>
      <c r="G338" s="48"/>
      <c r="H338" s="48"/>
      <c r="I338" s="13">
        <f t="shared" si="14"/>
        <v>0</v>
      </c>
      <c r="J338" s="184">
        <f t="shared" si="15"/>
        <v>4427.945999999989</v>
      </c>
    </row>
    <row r="339" spans="1:10" ht="15.75" x14ac:dyDescent="0.25">
      <c r="A339" s="2"/>
      <c r="B339" s="115"/>
      <c r="C339" s="108"/>
      <c r="D339" s="178"/>
      <c r="E339" s="61"/>
      <c r="F339" s="47"/>
      <c r="G339" s="48"/>
      <c r="H339" s="48"/>
      <c r="I339" s="13">
        <f t="shared" si="14"/>
        <v>0</v>
      </c>
      <c r="J339" s="184">
        <f t="shared" si="15"/>
        <v>4427.945999999989</v>
      </c>
    </row>
    <row r="340" spans="1:10" ht="15.75" x14ac:dyDescent="0.25">
      <c r="A340" s="2"/>
      <c r="B340" s="115"/>
      <c r="C340" s="108"/>
      <c r="D340" s="178"/>
      <c r="E340" s="61"/>
      <c r="F340" s="47"/>
      <c r="G340" s="48"/>
      <c r="H340" s="48"/>
      <c r="I340" s="13">
        <f t="shared" si="14"/>
        <v>0</v>
      </c>
      <c r="J340" s="184">
        <f t="shared" si="15"/>
        <v>4427.945999999989</v>
      </c>
    </row>
    <row r="341" spans="1:10" ht="15.75" x14ac:dyDescent="0.25">
      <c r="A341" s="2"/>
      <c r="B341" s="115"/>
      <c r="C341" s="108"/>
      <c r="D341" s="178"/>
      <c r="E341" s="61"/>
      <c r="F341" s="47"/>
      <c r="G341" s="48"/>
      <c r="H341" s="48"/>
      <c r="I341" s="13">
        <f t="shared" si="14"/>
        <v>0</v>
      </c>
      <c r="J341" s="184">
        <f t="shared" si="15"/>
        <v>4427.945999999989</v>
      </c>
    </row>
    <row r="342" spans="1:10" ht="15.75" x14ac:dyDescent="0.25">
      <c r="A342" s="2"/>
      <c r="B342" s="115"/>
      <c r="C342" s="108"/>
      <c r="D342" s="178"/>
      <c r="E342" s="61"/>
      <c r="F342" s="47"/>
      <c r="G342" s="48"/>
      <c r="H342" s="48"/>
      <c r="I342" s="13">
        <f t="shared" si="14"/>
        <v>0</v>
      </c>
      <c r="J342" s="184">
        <f t="shared" si="15"/>
        <v>4427.945999999989</v>
      </c>
    </row>
    <row r="343" spans="1:10" ht="15.75" x14ac:dyDescent="0.25">
      <c r="A343" s="2"/>
      <c r="B343" s="115"/>
      <c r="C343" s="108"/>
      <c r="D343" s="178"/>
      <c r="E343" s="61"/>
      <c r="F343" s="47"/>
      <c r="G343" s="48"/>
      <c r="H343" s="48"/>
      <c r="I343" s="13">
        <f t="shared" si="14"/>
        <v>0</v>
      </c>
      <c r="J343" s="184">
        <f t="shared" si="15"/>
        <v>4427.945999999989</v>
      </c>
    </row>
    <row r="344" spans="1:10" ht="15.75" x14ac:dyDescent="0.25">
      <c r="A344" s="2"/>
      <c r="B344" s="115"/>
      <c r="C344" s="108"/>
      <c r="D344" s="178"/>
      <c r="E344" s="61"/>
      <c r="F344" s="47"/>
      <c r="G344" s="48"/>
      <c r="H344" s="48"/>
      <c r="I344" s="13">
        <f t="shared" si="14"/>
        <v>0</v>
      </c>
      <c r="J344" s="184">
        <f t="shared" si="15"/>
        <v>4427.945999999989</v>
      </c>
    </row>
    <row r="345" spans="1:10" ht="15.75" x14ac:dyDescent="0.25">
      <c r="A345" s="2"/>
      <c r="B345" s="115"/>
      <c r="C345" s="108"/>
      <c r="D345" s="178"/>
      <c r="E345" s="61"/>
      <c r="F345" s="47"/>
      <c r="G345" s="48"/>
      <c r="H345" s="48"/>
      <c r="I345" s="13">
        <f t="shared" si="14"/>
        <v>0</v>
      </c>
      <c r="J345" s="184">
        <f t="shared" si="15"/>
        <v>4427.945999999989</v>
      </c>
    </row>
    <row r="346" spans="1:10" ht="15.75" x14ac:dyDescent="0.25">
      <c r="A346" s="2"/>
      <c r="B346" s="115"/>
      <c r="C346" s="108"/>
      <c r="D346" s="178"/>
      <c r="E346" s="61"/>
      <c r="F346" s="47"/>
      <c r="G346" s="48"/>
      <c r="H346" s="48"/>
      <c r="I346" s="13">
        <f t="shared" si="14"/>
        <v>0</v>
      </c>
      <c r="J346" s="184">
        <f t="shared" si="15"/>
        <v>4427.945999999989</v>
      </c>
    </row>
    <row r="347" spans="1:10" ht="15.75" x14ac:dyDescent="0.25">
      <c r="A347" s="2"/>
      <c r="B347" s="115"/>
      <c r="C347" s="108"/>
      <c r="D347" s="178"/>
      <c r="E347" s="61"/>
      <c r="F347" s="47"/>
      <c r="G347" s="48"/>
      <c r="H347" s="48"/>
      <c r="I347" s="13">
        <f t="shared" si="14"/>
        <v>0</v>
      </c>
      <c r="J347" s="184">
        <f t="shared" si="15"/>
        <v>4427.945999999989</v>
      </c>
    </row>
    <row r="348" spans="1:10" ht="15.75" x14ac:dyDescent="0.25">
      <c r="A348" s="2"/>
      <c r="B348" s="115"/>
      <c r="C348" s="108"/>
      <c r="D348" s="178"/>
      <c r="E348" s="61"/>
      <c r="F348" s="47"/>
      <c r="G348" s="48"/>
      <c r="H348" s="48"/>
      <c r="I348" s="13">
        <f t="shared" si="14"/>
        <v>0</v>
      </c>
      <c r="J348" s="184">
        <f t="shared" si="15"/>
        <v>4427.945999999989</v>
      </c>
    </row>
    <row r="349" spans="1:10" ht="15.75" x14ac:dyDescent="0.25">
      <c r="A349" s="2"/>
      <c r="B349" s="115"/>
      <c r="C349" s="108"/>
      <c r="D349" s="178"/>
      <c r="E349" s="61"/>
      <c r="F349" s="47"/>
      <c r="G349" s="48"/>
      <c r="H349" s="48"/>
      <c r="I349" s="13">
        <f t="shared" si="14"/>
        <v>0</v>
      </c>
      <c r="J349" s="184">
        <f t="shared" si="15"/>
        <v>4427.945999999989</v>
      </c>
    </row>
    <row r="350" spans="1:10" ht="15.75" x14ac:dyDescent="0.25">
      <c r="A350" s="2"/>
      <c r="B350" s="115"/>
      <c r="C350" s="108"/>
      <c r="D350" s="178"/>
      <c r="E350" s="61"/>
      <c r="F350" s="47"/>
      <c r="G350" s="48"/>
      <c r="H350" s="48"/>
      <c r="I350" s="13">
        <f t="shared" si="14"/>
        <v>0</v>
      </c>
      <c r="J350" s="184">
        <f t="shared" si="15"/>
        <v>4427.945999999989</v>
      </c>
    </row>
    <row r="351" spans="1:10" ht="15.75" x14ac:dyDescent="0.25">
      <c r="A351" s="2"/>
      <c r="B351" s="115"/>
      <c r="C351" s="108"/>
      <c r="D351" s="178"/>
      <c r="E351" s="61"/>
      <c r="F351" s="47"/>
      <c r="G351" s="48"/>
      <c r="H351" s="48"/>
      <c r="I351" s="13">
        <f t="shared" si="14"/>
        <v>0</v>
      </c>
      <c r="J351" s="184">
        <f t="shared" si="15"/>
        <v>4427.945999999989</v>
      </c>
    </row>
    <row r="352" spans="1:10" ht="15.75" x14ac:dyDescent="0.25">
      <c r="A352" s="2"/>
      <c r="B352" s="115"/>
      <c r="C352" s="108"/>
      <c r="D352" s="178"/>
      <c r="E352" s="61"/>
      <c r="F352" s="47"/>
      <c r="G352" s="48"/>
      <c r="H352" s="48"/>
      <c r="I352" s="13">
        <f t="shared" si="14"/>
        <v>0</v>
      </c>
      <c r="J352" s="184">
        <f t="shared" si="15"/>
        <v>4427.945999999989</v>
      </c>
    </row>
    <row r="353" spans="1:10" ht="15.75" x14ac:dyDescent="0.25">
      <c r="A353" s="2"/>
      <c r="B353" s="115"/>
      <c r="C353" s="108"/>
      <c r="D353" s="178"/>
      <c r="E353" s="61"/>
      <c r="F353" s="47"/>
      <c r="G353" s="48"/>
      <c r="H353" s="48"/>
      <c r="I353" s="13">
        <f t="shared" si="14"/>
        <v>0</v>
      </c>
      <c r="J353" s="184">
        <f t="shared" si="15"/>
        <v>4427.945999999989</v>
      </c>
    </row>
    <row r="354" spans="1:10" ht="15.75" x14ac:dyDescent="0.25">
      <c r="A354" s="2"/>
      <c r="B354" s="115"/>
      <c r="C354" s="108"/>
      <c r="D354" s="178"/>
      <c r="E354" s="61"/>
      <c r="F354" s="47"/>
      <c r="G354" s="48"/>
      <c r="H354" s="48"/>
      <c r="I354" s="13">
        <f t="shared" si="14"/>
        <v>0</v>
      </c>
      <c r="J354" s="184">
        <f t="shared" si="15"/>
        <v>4427.945999999989</v>
      </c>
    </row>
    <row r="355" spans="1:10" ht="15.75" x14ac:dyDescent="0.25">
      <c r="A355" s="2"/>
      <c r="B355" s="115"/>
      <c r="C355" s="108"/>
      <c r="D355" s="178"/>
      <c r="E355" s="61"/>
      <c r="F355" s="47"/>
      <c r="G355" s="48"/>
      <c r="H355" s="48"/>
      <c r="I355" s="13">
        <f t="shared" si="14"/>
        <v>0</v>
      </c>
      <c r="J355" s="184">
        <f t="shared" si="15"/>
        <v>4427.945999999989</v>
      </c>
    </row>
    <row r="356" spans="1:10" ht="15.75" x14ac:dyDescent="0.25">
      <c r="A356" s="2"/>
      <c r="B356" s="115"/>
      <c r="C356" s="108"/>
      <c r="D356" s="178"/>
      <c r="E356" s="61"/>
      <c r="F356" s="47"/>
      <c r="G356" s="48"/>
      <c r="H356" s="48"/>
      <c r="I356" s="13">
        <f t="shared" si="14"/>
        <v>0</v>
      </c>
      <c r="J356" s="184">
        <f t="shared" si="15"/>
        <v>4427.945999999989</v>
      </c>
    </row>
    <row r="357" spans="1:10" ht="15.75" x14ac:dyDescent="0.25">
      <c r="A357" s="2"/>
      <c r="B357" s="115"/>
      <c r="C357" s="108"/>
      <c r="D357" s="178"/>
      <c r="E357" s="61"/>
      <c r="F357" s="47"/>
      <c r="G357" s="48"/>
      <c r="H357" s="48"/>
      <c r="I357" s="13">
        <f t="shared" si="14"/>
        <v>0</v>
      </c>
      <c r="J357" s="184">
        <f t="shared" si="15"/>
        <v>4427.945999999989</v>
      </c>
    </row>
    <row r="358" spans="1:10" ht="15.75" x14ac:dyDescent="0.25">
      <c r="A358" s="2"/>
      <c r="B358" s="115"/>
      <c r="C358" s="108"/>
      <c r="D358" s="178"/>
      <c r="E358" s="61"/>
      <c r="F358" s="47"/>
      <c r="G358" s="48"/>
      <c r="H358" s="48"/>
      <c r="I358" s="13">
        <f t="shared" si="14"/>
        <v>0</v>
      </c>
      <c r="J358" s="184">
        <f t="shared" si="15"/>
        <v>4427.945999999989</v>
      </c>
    </row>
    <row r="359" spans="1:10" ht="15.75" x14ac:dyDescent="0.25">
      <c r="A359" s="2"/>
      <c r="B359" s="115"/>
      <c r="C359" s="108"/>
      <c r="D359" s="178"/>
      <c r="E359" s="61"/>
      <c r="F359" s="47"/>
      <c r="G359" s="48"/>
      <c r="H359" s="48"/>
      <c r="I359" s="13">
        <f t="shared" si="14"/>
        <v>0</v>
      </c>
      <c r="J359" s="184">
        <f t="shared" si="15"/>
        <v>4427.945999999989</v>
      </c>
    </row>
    <row r="360" spans="1:10" ht="15.75" x14ac:dyDescent="0.25">
      <c r="A360" s="2"/>
      <c r="B360" s="115"/>
      <c r="C360" s="108"/>
      <c r="D360" s="178"/>
      <c r="E360" s="61"/>
      <c r="F360" s="47"/>
      <c r="G360" s="48"/>
      <c r="H360" s="48"/>
      <c r="I360" s="13">
        <f t="shared" si="14"/>
        <v>0</v>
      </c>
      <c r="J360" s="184">
        <f t="shared" si="15"/>
        <v>4427.945999999989</v>
      </c>
    </row>
    <row r="361" spans="1:10" ht="15.75" x14ac:dyDescent="0.25">
      <c r="A361" s="2"/>
      <c r="B361" s="115"/>
      <c r="C361" s="108"/>
      <c r="D361" s="178"/>
      <c r="E361" s="61"/>
      <c r="F361" s="47"/>
      <c r="G361" s="48"/>
      <c r="H361" s="48"/>
      <c r="I361" s="13">
        <f t="shared" si="14"/>
        <v>0</v>
      </c>
      <c r="J361" s="184">
        <f t="shared" si="15"/>
        <v>4427.945999999989</v>
      </c>
    </row>
    <row r="362" spans="1:10" ht="15.75" x14ac:dyDescent="0.25">
      <c r="A362" s="2"/>
      <c r="B362" s="115"/>
      <c r="C362" s="108"/>
      <c r="D362" s="178"/>
      <c r="E362" s="61"/>
      <c r="F362" s="47"/>
      <c r="G362" s="48"/>
      <c r="H362" s="48"/>
      <c r="I362" s="13">
        <f t="shared" si="14"/>
        <v>0</v>
      </c>
      <c r="J362" s="184">
        <f t="shared" si="15"/>
        <v>4427.945999999989</v>
      </c>
    </row>
    <row r="363" spans="1:10" ht="15.75" x14ac:dyDescent="0.25">
      <c r="A363" s="2"/>
      <c r="B363" s="115"/>
      <c r="C363" s="108"/>
      <c r="D363" s="178"/>
      <c r="E363" s="61"/>
      <c r="F363" s="47"/>
      <c r="G363" s="48"/>
      <c r="H363" s="48"/>
      <c r="I363" s="13">
        <f t="shared" si="14"/>
        <v>0</v>
      </c>
      <c r="J363" s="184">
        <f t="shared" si="15"/>
        <v>4427.945999999989</v>
      </c>
    </row>
    <row r="364" spans="1:10" ht="15.75" x14ac:dyDescent="0.25">
      <c r="A364" s="2"/>
      <c r="B364" s="115"/>
      <c r="C364" s="108"/>
      <c r="D364" s="178"/>
      <c r="E364" s="61"/>
      <c r="F364" s="47"/>
      <c r="G364" s="48"/>
      <c r="H364" s="48"/>
      <c r="I364" s="13">
        <f t="shared" si="14"/>
        <v>0</v>
      </c>
      <c r="J364" s="184">
        <f t="shared" si="15"/>
        <v>4427.945999999989</v>
      </c>
    </row>
    <row r="365" spans="1:10" ht="15.75" x14ac:dyDescent="0.25">
      <c r="A365" s="2"/>
      <c r="B365" s="115"/>
      <c r="C365" s="108"/>
      <c r="D365" s="178"/>
      <c r="E365" s="61"/>
      <c r="F365" s="47"/>
      <c r="G365" s="48"/>
      <c r="H365" s="48"/>
      <c r="I365" s="13">
        <f t="shared" si="14"/>
        <v>0</v>
      </c>
      <c r="J365" s="184">
        <f t="shared" si="15"/>
        <v>4427.945999999989</v>
      </c>
    </row>
    <row r="366" spans="1:10" ht="15.75" x14ac:dyDescent="0.25">
      <c r="A366" s="2"/>
      <c r="B366" s="115"/>
      <c r="C366" s="108"/>
      <c r="D366" s="178"/>
      <c r="E366" s="61"/>
      <c r="F366" s="47"/>
      <c r="G366" s="48"/>
      <c r="H366" s="48"/>
      <c r="I366" s="13">
        <f t="shared" si="14"/>
        <v>0</v>
      </c>
      <c r="J366" s="184">
        <f t="shared" si="15"/>
        <v>4427.945999999989</v>
      </c>
    </row>
    <row r="367" spans="1:10" ht="15.75" x14ac:dyDescent="0.25">
      <c r="A367" s="2"/>
      <c r="B367" s="115"/>
      <c r="C367" s="108"/>
      <c r="D367" s="178"/>
      <c r="E367" s="61"/>
      <c r="F367" s="47"/>
      <c r="G367" s="48"/>
      <c r="H367" s="48"/>
      <c r="I367" s="13">
        <f t="shared" si="14"/>
        <v>0</v>
      </c>
      <c r="J367" s="184">
        <f t="shared" si="15"/>
        <v>4427.945999999989</v>
      </c>
    </row>
    <row r="368" spans="1:10" ht="15.75" x14ac:dyDescent="0.25">
      <c r="A368" s="2"/>
      <c r="B368" s="115"/>
      <c r="C368" s="108"/>
      <c r="D368" s="178"/>
      <c r="E368" s="61"/>
      <c r="F368" s="47"/>
      <c r="G368" s="48"/>
      <c r="H368" s="48"/>
      <c r="I368" s="13">
        <f t="shared" si="14"/>
        <v>0</v>
      </c>
      <c r="J368" s="184">
        <f t="shared" si="15"/>
        <v>4427.945999999989</v>
      </c>
    </row>
    <row r="369" spans="1:11" ht="15.75" x14ac:dyDescent="0.25">
      <c r="A369" s="2"/>
      <c r="B369" s="115"/>
      <c r="C369" s="108"/>
      <c r="D369" s="178"/>
      <c r="E369" s="61"/>
      <c r="F369" s="47"/>
      <c r="G369" s="48"/>
      <c r="H369" s="48"/>
      <c r="I369" s="13">
        <f t="shared" si="14"/>
        <v>0</v>
      </c>
      <c r="J369" s="184">
        <f t="shared" si="15"/>
        <v>4427.945999999989</v>
      </c>
    </row>
    <row r="370" spans="1:11" ht="15.75" x14ac:dyDescent="0.25">
      <c r="A370" s="2"/>
      <c r="B370" s="115"/>
      <c r="C370" s="108"/>
      <c r="D370" s="178"/>
      <c r="E370" s="61"/>
      <c r="F370" s="47"/>
      <c r="G370" s="48"/>
      <c r="H370" s="48"/>
      <c r="I370" s="13">
        <f t="shared" si="14"/>
        <v>0</v>
      </c>
      <c r="J370" s="184">
        <f t="shared" si="15"/>
        <v>4427.945999999989</v>
      </c>
    </row>
    <row r="371" spans="1:11" ht="15.75" x14ac:dyDescent="0.25">
      <c r="A371" s="2"/>
      <c r="B371" s="115"/>
      <c r="C371" s="108"/>
      <c r="D371" s="178"/>
      <c r="E371" s="61"/>
      <c r="F371" s="47"/>
      <c r="G371" s="48"/>
      <c r="H371" s="48"/>
      <c r="I371" s="13">
        <f t="shared" si="14"/>
        <v>0</v>
      </c>
      <c r="J371" s="184">
        <f t="shared" si="15"/>
        <v>4427.945999999989</v>
      </c>
    </row>
    <row r="372" spans="1:11" ht="15.75" x14ac:dyDescent="0.25">
      <c r="A372" s="2"/>
      <c r="B372" s="115"/>
      <c r="C372" s="108"/>
      <c r="D372" s="178"/>
      <c r="E372" s="61"/>
      <c r="F372" s="47"/>
      <c r="G372" s="48"/>
      <c r="H372" s="48"/>
      <c r="I372" s="13">
        <f t="shared" si="14"/>
        <v>0</v>
      </c>
      <c r="J372" s="184">
        <f t="shared" si="15"/>
        <v>4427.945999999989</v>
      </c>
    </row>
    <row r="373" spans="1:11" ht="15.75" x14ac:dyDescent="0.25">
      <c r="A373" s="2"/>
      <c r="B373" s="115"/>
      <c r="C373" s="108"/>
      <c r="D373" s="178"/>
      <c r="E373" s="61"/>
      <c r="F373" s="47"/>
      <c r="G373" s="48"/>
      <c r="H373" s="48"/>
      <c r="I373" s="13">
        <f t="shared" si="14"/>
        <v>0</v>
      </c>
      <c r="J373" s="184">
        <f t="shared" si="15"/>
        <v>4427.945999999989</v>
      </c>
    </row>
    <row r="374" spans="1:11" ht="15.75" x14ac:dyDescent="0.25">
      <c r="A374" s="2"/>
      <c r="B374" s="115"/>
      <c r="C374" s="108"/>
      <c r="D374" s="178"/>
      <c r="E374" s="61"/>
      <c r="F374" s="47"/>
      <c r="G374" s="48"/>
      <c r="H374" s="48"/>
      <c r="I374" s="13">
        <f t="shared" si="14"/>
        <v>0</v>
      </c>
      <c r="J374" s="184">
        <f t="shared" si="15"/>
        <v>4427.945999999989</v>
      </c>
    </row>
    <row r="375" spans="1:11" ht="15.75" x14ac:dyDescent="0.25">
      <c r="A375" s="2"/>
      <c r="B375" s="115"/>
      <c r="C375" s="108"/>
      <c r="D375" s="178"/>
      <c r="E375" s="61"/>
      <c r="F375" s="47"/>
      <c r="G375" s="48"/>
      <c r="H375" s="48"/>
      <c r="I375" s="13">
        <f t="shared" si="14"/>
        <v>0</v>
      </c>
      <c r="J375" s="184">
        <f t="shared" si="15"/>
        <v>4427.945999999989</v>
      </c>
    </row>
    <row r="376" spans="1:11" ht="15.75" x14ac:dyDescent="0.25">
      <c r="A376" s="2"/>
      <c r="B376" s="115"/>
      <c r="C376" s="108"/>
      <c r="D376" s="178"/>
      <c r="E376" s="61"/>
      <c r="F376" s="47"/>
      <c r="G376" s="48"/>
      <c r="H376" s="48"/>
      <c r="I376" s="13">
        <f t="shared" si="14"/>
        <v>0</v>
      </c>
      <c r="J376" s="184">
        <f t="shared" si="15"/>
        <v>4427.945999999989</v>
      </c>
    </row>
    <row r="377" spans="1:11" ht="15.75" x14ac:dyDescent="0.25">
      <c r="A377" s="2"/>
      <c r="B377" s="115"/>
      <c r="C377" s="108"/>
      <c r="D377" s="178"/>
      <c r="E377" s="61"/>
      <c r="F377" s="47"/>
      <c r="G377" s="48"/>
      <c r="H377" s="48"/>
      <c r="I377" s="13">
        <f t="shared" si="14"/>
        <v>0</v>
      </c>
      <c r="J377" s="184">
        <f t="shared" si="15"/>
        <v>4427.945999999989</v>
      </c>
    </row>
    <row r="378" spans="1:11" ht="15.75" x14ac:dyDescent="0.25">
      <c r="A378" s="2"/>
      <c r="B378" s="115"/>
      <c r="C378" s="108"/>
      <c r="D378" s="178"/>
      <c r="E378" s="61"/>
      <c r="F378" s="47"/>
      <c r="G378" s="48"/>
      <c r="H378" s="48"/>
      <c r="I378" s="13">
        <f t="shared" si="14"/>
        <v>0</v>
      </c>
      <c r="J378" s="184">
        <f t="shared" si="15"/>
        <v>4427.945999999989</v>
      </c>
    </row>
    <row r="379" spans="1:11" ht="15.75" x14ac:dyDescent="0.25">
      <c r="A379" s="2"/>
      <c r="B379" s="115"/>
      <c r="C379" s="108"/>
      <c r="D379" s="178"/>
      <c r="E379" s="61"/>
      <c r="F379" s="47"/>
      <c r="G379" s="48"/>
      <c r="H379" s="48"/>
      <c r="I379" s="13">
        <f t="shared" si="14"/>
        <v>0</v>
      </c>
      <c r="J379" s="184">
        <f t="shared" si="15"/>
        <v>4427.945999999989</v>
      </c>
    </row>
    <row r="380" spans="1:11" ht="15.75" x14ac:dyDescent="0.25">
      <c r="A380" s="2"/>
      <c r="B380" s="115"/>
      <c r="C380" s="108"/>
      <c r="D380" s="178"/>
      <c r="E380" s="61"/>
      <c r="F380" s="47"/>
      <c r="G380" s="48"/>
      <c r="H380" s="48"/>
      <c r="I380" s="13">
        <f t="shared" si="14"/>
        <v>0</v>
      </c>
      <c r="J380" s="184">
        <f t="shared" si="15"/>
        <v>4427.945999999989</v>
      </c>
    </row>
    <row r="381" spans="1:11" ht="15.75" x14ac:dyDescent="0.25">
      <c r="A381" s="2"/>
      <c r="B381" s="115"/>
      <c r="C381" s="108"/>
      <c r="D381" s="178"/>
      <c r="E381" s="61"/>
      <c r="F381" s="47"/>
      <c r="G381" s="48"/>
      <c r="H381" s="48"/>
      <c r="I381" s="13">
        <f t="shared" si="14"/>
        <v>0</v>
      </c>
      <c r="J381" s="184">
        <f t="shared" si="15"/>
        <v>4427.945999999989</v>
      </c>
    </row>
    <row r="382" spans="1:11" ht="15.75" x14ac:dyDescent="0.25">
      <c r="A382" s="2"/>
      <c r="B382" s="115"/>
      <c r="C382" s="108"/>
      <c r="D382" s="178"/>
      <c r="E382" s="61"/>
      <c r="F382" s="47"/>
      <c r="G382" s="48"/>
      <c r="H382" s="48"/>
      <c r="I382" s="13">
        <f t="shared" si="14"/>
        <v>0</v>
      </c>
      <c r="J382" s="184">
        <f t="shared" si="15"/>
        <v>4427.945999999989</v>
      </c>
    </row>
    <row r="383" spans="1:11" ht="15.75" x14ac:dyDescent="0.25">
      <c r="A383" s="2"/>
      <c r="B383" s="115"/>
      <c r="C383" s="108"/>
      <c r="D383" s="178"/>
      <c r="E383" s="61"/>
      <c r="F383" s="47"/>
      <c r="G383" s="48"/>
      <c r="H383" s="48"/>
      <c r="I383" s="13">
        <f t="shared" si="14"/>
        <v>0</v>
      </c>
      <c r="J383" s="184">
        <f t="shared" si="15"/>
        <v>4427.945999999989</v>
      </c>
      <c r="K383" s="11"/>
    </row>
    <row r="384" spans="1:11" ht="15.75" x14ac:dyDescent="0.25">
      <c r="A384" s="2"/>
      <c r="B384" s="115"/>
      <c r="C384" s="108"/>
      <c r="D384" s="178"/>
      <c r="E384" s="61"/>
      <c r="F384" s="47"/>
      <c r="G384" s="48"/>
      <c r="H384" s="48"/>
      <c r="I384" s="13">
        <f t="shared" si="14"/>
        <v>0</v>
      </c>
      <c r="J384" s="184">
        <f t="shared" si="15"/>
        <v>4427.945999999989</v>
      </c>
      <c r="K384" s="11"/>
    </row>
    <row r="385" spans="1:11" ht="15.75" x14ac:dyDescent="0.25">
      <c r="A385" s="2"/>
      <c r="B385" s="115"/>
      <c r="C385" s="108"/>
      <c r="D385" s="178"/>
      <c r="E385" s="61"/>
      <c r="F385" s="47"/>
      <c r="G385" s="48"/>
      <c r="H385" s="48"/>
      <c r="I385" s="13">
        <f t="shared" si="14"/>
        <v>0</v>
      </c>
      <c r="J385" s="184">
        <f t="shared" si="15"/>
        <v>4427.945999999989</v>
      </c>
      <c r="K385" s="11"/>
    </row>
    <row r="386" spans="1:11" ht="15.75" x14ac:dyDescent="0.25">
      <c r="A386" s="2"/>
      <c r="B386" s="115"/>
      <c r="C386" s="108"/>
      <c r="D386" s="178"/>
      <c r="E386" s="61"/>
      <c r="F386" s="47"/>
      <c r="G386" s="48"/>
      <c r="H386" s="48"/>
      <c r="I386" s="13">
        <f t="shared" si="14"/>
        <v>0</v>
      </c>
      <c r="J386" s="184">
        <f t="shared" si="15"/>
        <v>4427.945999999989</v>
      </c>
      <c r="K386" s="11"/>
    </row>
    <row r="387" spans="1:11" ht="15.75" x14ac:dyDescent="0.25">
      <c r="A387" s="2"/>
      <c r="B387" s="115"/>
      <c r="C387" s="108"/>
      <c r="D387" s="178"/>
      <c r="E387" s="61"/>
      <c r="F387" s="47"/>
      <c r="G387" s="48"/>
      <c r="H387" s="48"/>
      <c r="I387" s="13">
        <f t="shared" si="14"/>
        <v>0</v>
      </c>
      <c r="J387" s="184">
        <f t="shared" si="15"/>
        <v>4427.945999999989</v>
      </c>
      <c r="K387" s="11"/>
    </row>
    <row r="388" spans="1:11" ht="15.75" x14ac:dyDescent="0.25">
      <c r="A388" s="2"/>
      <c r="B388" s="115"/>
      <c r="C388" s="108"/>
      <c r="D388" s="178"/>
      <c r="E388" s="61"/>
      <c r="F388" s="47"/>
      <c r="G388" s="48"/>
      <c r="H388" s="48"/>
      <c r="I388" s="13">
        <f t="shared" si="14"/>
        <v>0</v>
      </c>
      <c r="J388" s="184">
        <f t="shared" si="15"/>
        <v>4427.945999999989</v>
      </c>
      <c r="K388" s="11"/>
    </row>
    <row r="389" spans="1:11" ht="15.75" x14ac:dyDescent="0.25">
      <c r="A389" s="2"/>
      <c r="B389" s="115"/>
      <c r="C389" s="108"/>
      <c r="D389" s="178"/>
      <c r="E389" s="61"/>
      <c r="F389" s="47"/>
      <c r="G389" s="48"/>
      <c r="H389" s="48"/>
      <c r="I389" s="13">
        <f t="shared" si="14"/>
        <v>0</v>
      </c>
      <c r="J389" s="184">
        <f t="shared" si="15"/>
        <v>4427.945999999989</v>
      </c>
      <c r="K389" s="11"/>
    </row>
    <row r="390" spans="1:11" ht="15.75" x14ac:dyDescent="0.25">
      <c r="A390" s="2"/>
      <c r="B390" s="115"/>
      <c r="C390" s="108"/>
      <c r="D390" s="178"/>
      <c r="E390" s="61"/>
      <c r="F390" s="47"/>
      <c r="G390" s="48"/>
      <c r="H390" s="48"/>
      <c r="I390" s="13">
        <f t="shared" si="14"/>
        <v>0</v>
      </c>
      <c r="J390" s="184">
        <f t="shared" si="15"/>
        <v>4427.945999999989</v>
      </c>
      <c r="K390" s="11"/>
    </row>
    <row r="391" spans="1:11" ht="15.75" x14ac:dyDescent="0.25">
      <c r="A391" s="2"/>
      <c r="B391" s="115"/>
      <c r="C391" s="108"/>
      <c r="D391" s="178"/>
      <c r="E391" s="61"/>
      <c r="F391" s="47"/>
      <c r="G391" s="48"/>
      <c r="H391" s="48"/>
      <c r="I391" s="13">
        <f t="shared" si="14"/>
        <v>0</v>
      </c>
      <c r="J391" s="184">
        <f t="shared" si="15"/>
        <v>4427.945999999989</v>
      </c>
      <c r="K391" s="11"/>
    </row>
    <row r="392" spans="1:11" ht="15.75" x14ac:dyDescent="0.25">
      <c r="A392" s="2"/>
      <c r="B392" s="115"/>
      <c r="C392" s="108"/>
      <c r="D392" s="178"/>
      <c r="E392" s="61"/>
      <c r="F392" s="47"/>
      <c r="G392" s="48"/>
      <c r="H392" s="48"/>
      <c r="I392" s="13">
        <f t="shared" si="14"/>
        <v>0</v>
      </c>
      <c r="J392" s="184">
        <f t="shared" si="15"/>
        <v>4427.945999999989</v>
      </c>
      <c r="K392" s="11"/>
    </row>
    <row r="393" spans="1:11" ht="15.75" x14ac:dyDescent="0.25">
      <c r="A393" s="2"/>
      <c r="B393" s="115"/>
      <c r="C393" s="108"/>
      <c r="D393" s="178"/>
      <c r="E393" s="61"/>
      <c r="F393" s="47"/>
      <c r="G393" s="48"/>
      <c r="H393" s="48"/>
      <c r="I393" s="13">
        <f t="shared" ref="I393:I456" si="16">H393-G393</f>
        <v>0</v>
      </c>
      <c r="J393" s="184">
        <f t="shared" ref="J393:J456" si="17">J392+I393</f>
        <v>4427.945999999989</v>
      </c>
      <c r="K393" s="11"/>
    </row>
    <row r="394" spans="1:11" ht="15.75" x14ac:dyDescent="0.25">
      <c r="A394" s="2"/>
      <c r="B394" s="115"/>
      <c r="C394" s="108"/>
      <c r="D394" s="178"/>
      <c r="E394" s="61"/>
      <c r="F394" s="47"/>
      <c r="G394" s="48"/>
      <c r="H394" s="48"/>
      <c r="I394" s="13">
        <f t="shared" si="16"/>
        <v>0</v>
      </c>
      <c r="J394" s="184">
        <f t="shared" si="17"/>
        <v>4427.945999999989</v>
      </c>
      <c r="K394" s="11"/>
    </row>
    <row r="395" spans="1:11" ht="15.75" x14ac:dyDescent="0.25">
      <c r="A395" s="2"/>
      <c r="B395" s="115"/>
      <c r="C395" s="108"/>
      <c r="D395" s="178"/>
      <c r="E395" s="61"/>
      <c r="F395" s="47"/>
      <c r="G395" s="48"/>
      <c r="H395" s="48"/>
      <c r="I395" s="13">
        <f t="shared" si="16"/>
        <v>0</v>
      </c>
      <c r="J395" s="184">
        <f t="shared" si="17"/>
        <v>4427.945999999989</v>
      </c>
      <c r="K395" s="11"/>
    </row>
    <row r="396" spans="1:11" ht="15.75" x14ac:dyDescent="0.25">
      <c r="A396" s="2"/>
      <c r="B396" s="115"/>
      <c r="C396" s="108"/>
      <c r="D396" s="178"/>
      <c r="E396" s="61"/>
      <c r="F396" s="47"/>
      <c r="G396" s="48"/>
      <c r="H396" s="48"/>
      <c r="I396" s="13">
        <f t="shared" si="16"/>
        <v>0</v>
      </c>
      <c r="J396" s="184">
        <f t="shared" si="17"/>
        <v>4427.945999999989</v>
      </c>
      <c r="K396" s="11"/>
    </row>
    <row r="397" spans="1:11" ht="15.75" x14ac:dyDescent="0.25">
      <c r="A397" s="2"/>
      <c r="B397" s="115"/>
      <c r="C397" s="108"/>
      <c r="D397" s="202"/>
      <c r="E397" s="61"/>
      <c r="F397" s="47"/>
      <c r="G397" s="48"/>
      <c r="H397" s="48"/>
      <c r="I397" s="13">
        <f t="shared" si="16"/>
        <v>0</v>
      </c>
      <c r="J397" s="184">
        <f t="shared" si="17"/>
        <v>4427.945999999989</v>
      </c>
      <c r="K397" s="11"/>
    </row>
    <row r="398" spans="1:11" ht="15.75" x14ac:dyDescent="0.25">
      <c r="A398" s="2"/>
      <c r="B398" s="115"/>
      <c r="C398" s="108"/>
      <c r="D398" s="178"/>
      <c r="E398" s="61"/>
      <c r="F398" s="47"/>
      <c r="G398" s="48"/>
      <c r="H398" s="48"/>
      <c r="I398" s="13">
        <f t="shared" si="16"/>
        <v>0</v>
      </c>
      <c r="J398" s="184">
        <f t="shared" si="17"/>
        <v>4427.945999999989</v>
      </c>
      <c r="K398" s="11"/>
    </row>
    <row r="399" spans="1:11" ht="15.75" x14ac:dyDescent="0.25">
      <c r="A399" s="2"/>
      <c r="B399" s="115"/>
      <c r="C399" s="108"/>
      <c r="D399" s="178"/>
      <c r="E399" s="61"/>
      <c r="F399" s="47"/>
      <c r="G399" s="48"/>
      <c r="H399" s="48"/>
      <c r="I399" s="13">
        <f t="shared" si="16"/>
        <v>0</v>
      </c>
      <c r="J399" s="184">
        <f t="shared" si="17"/>
        <v>4427.945999999989</v>
      </c>
      <c r="K399" s="11"/>
    </row>
    <row r="400" spans="1:11" ht="15.75" x14ac:dyDescent="0.25">
      <c r="A400" s="2"/>
      <c r="B400" s="115"/>
      <c r="C400" s="108"/>
      <c r="D400" s="178"/>
      <c r="E400" s="61"/>
      <c r="F400" s="47"/>
      <c r="G400" s="48"/>
      <c r="H400" s="48"/>
      <c r="I400" s="13">
        <f t="shared" si="16"/>
        <v>0</v>
      </c>
      <c r="J400" s="184">
        <f t="shared" si="17"/>
        <v>4427.945999999989</v>
      </c>
      <c r="K400" s="11"/>
    </row>
    <row r="401" spans="1:11" ht="15.75" x14ac:dyDescent="0.25">
      <c r="A401" s="2"/>
      <c r="B401" s="115"/>
      <c r="C401" s="108"/>
      <c r="D401" s="178"/>
      <c r="E401" s="61"/>
      <c r="F401" s="47"/>
      <c r="G401" s="48"/>
      <c r="H401" s="48"/>
      <c r="I401" s="13">
        <f t="shared" si="16"/>
        <v>0</v>
      </c>
      <c r="J401" s="184">
        <f t="shared" si="17"/>
        <v>4427.945999999989</v>
      </c>
      <c r="K401" s="11"/>
    </row>
    <row r="402" spans="1:11" ht="15.75" x14ac:dyDescent="0.25">
      <c r="A402" s="2"/>
      <c r="B402" s="115"/>
      <c r="C402" s="108"/>
      <c r="D402" s="178"/>
      <c r="E402" s="61"/>
      <c r="F402" s="47"/>
      <c r="G402" s="48"/>
      <c r="H402" s="48"/>
      <c r="I402" s="13">
        <f t="shared" si="16"/>
        <v>0</v>
      </c>
      <c r="J402" s="184">
        <f t="shared" si="17"/>
        <v>4427.945999999989</v>
      </c>
      <c r="K402" s="11"/>
    </row>
    <row r="403" spans="1:11" ht="15.75" x14ac:dyDescent="0.25">
      <c r="A403" s="2"/>
      <c r="B403" s="115"/>
      <c r="C403" s="108"/>
      <c r="D403" s="178"/>
      <c r="E403" s="61"/>
      <c r="F403" s="47"/>
      <c r="G403" s="48"/>
      <c r="H403" s="48"/>
      <c r="I403" s="13">
        <f t="shared" si="16"/>
        <v>0</v>
      </c>
      <c r="J403" s="184">
        <f t="shared" si="17"/>
        <v>4427.945999999989</v>
      </c>
      <c r="K403" s="11"/>
    </row>
    <row r="404" spans="1:11" ht="15.75" x14ac:dyDescent="0.25">
      <c r="A404" s="2"/>
      <c r="B404" s="115"/>
      <c r="C404" s="108"/>
      <c r="D404" s="178"/>
      <c r="E404" s="61"/>
      <c r="F404" s="47"/>
      <c r="G404" s="48"/>
      <c r="H404" s="48"/>
      <c r="I404" s="13">
        <f t="shared" si="16"/>
        <v>0</v>
      </c>
      <c r="J404" s="184">
        <f t="shared" si="17"/>
        <v>4427.945999999989</v>
      </c>
      <c r="K404" s="11"/>
    </row>
    <row r="405" spans="1:11" ht="15.75" x14ac:dyDescent="0.25">
      <c r="A405" s="2"/>
      <c r="B405" s="115"/>
      <c r="C405" s="108"/>
      <c r="D405" s="178"/>
      <c r="E405" s="61"/>
      <c r="F405" s="47"/>
      <c r="G405" s="48"/>
      <c r="H405" s="48"/>
      <c r="I405" s="13">
        <f t="shared" si="16"/>
        <v>0</v>
      </c>
      <c r="J405" s="184">
        <f t="shared" si="17"/>
        <v>4427.945999999989</v>
      </c>
      <c r="K405" s="11"/>
    </row>
    <row r="406" spans="1:11" ht="15.75" x14ac:dyDescent="0.25">
      <c r="A406" s="2"/>
      <c r="B406" s="115"/>
      <c r="C406" s="108"/>
      <c r="D406" s="178"/>
      <c r="E406" s="61"/>
      <c r="F406" s="47"/>
      <c r="G406" s="48"/>
      <c r="H406" s="48"/>
      <c r="I406" s="13">
        <f t="shared" si="16"/>
        <v>0</v>
      </c>
      <c r="J406" s="184">
        <f t="shared" si="17"/>
        <v>4427.945999999989</v>
      </c>
      <c r="K406" s="11"/>
    </row>
    <row r="407" spans="1:11" ht="15.75" x14ac:dyDescent="0.25">
      <c r="A407" s="2"/>
      <c r="B407" s="115"/>
      <c r="C407" s="108"/>
      <c r="D407" s="178"/>
      <c r="E407" s="61"/>
      <c r="F407" s="47"/>
      <c r="G407" s="48"/>
      <c r="H407" s="48"/>
      <c r="I407" s="13">
        <f t="shared" si="16"/>
        <v>0</v>
      </c>
      <c r="J407" s="184">
        <f t="shared" si="17"/>
        <v>4427.945999999989</v>
      </c>
      <c r="K407" s="11"/>
    </row>
    <row r="408" spans="1:11" ht="15.75" x14ac:dyDescent="0.25">
      <c r="A408" s="2"/>
      <c r="B408" s="115"/>
      <c r="C408" s="108"/>
      <c r="D408" s="178"/>
      <c r="E408" s="61"/>
      <c r="F408" s="47"/>
      <c r="G408" s="48"/>
      <c r="H408" s="48"/>
      <c r="I408" s="13">
        <f t="shared" si="16"/>
        <v>0</v>
      </c>
      <c r="J408" s="184">
        <f t="shared" si="17"/>
        <v>4427.945999999989</v>
      </c>
      <c r="K408" s="11"/>
    </row>
    <row r="409" spans="1:11" ht="15.75" x14ac:dyDescent="0.25">
      <c r="A409" s="2"/>
      <c r="B409" s="115"/>
      <c r="C409" s="108"/>
      <c r="D409" s="178"/>
      <c r="E409" s="61"/>
      <c r="F409" s="47"/>
      <c r="G409" s="48"/>
      <c r="H409" s="48"/>
      <c r="I409" s="13">
        <f t="shared" si="16"/>
        <v>0</v>
      </c>
      <c r="J409" s="184">
        <f t="shared" si="17"/>
        <v>4427.945999999989</v>
      </c>
      <c r="K409" s="11"/>
    </row>
    <row r="410" spans="1:11" ht="15.75" x14ac:dyDescent="0.25">
      <c r="A410" s="2"/>
      <c r="B410" s="115"/>
      <c r="C410" s="108"/>
      <c r="D410" s="178"/>
      <c r="E410" s="61"/>
      <c r="F410" s="47"/>
      <c r="G410" s="48"/>
      <c r="H410" s="48"/>
      <c r="I410" s="13">
        <f t="shared" si="16"/>
        <v>0</v>
      </c>
      <c r="J410" s="184">
        <f t="shared" si="17"/>
        <v>4427.945999999989</v>
      </c>
      <c r="K410" s="11"/>
    </row>
    <row r="411" spans="1:11" ht="15.75" x14ac:dyDescent="0.25">
      <c r="A411" s="2"/>
      <c r="B411" s="115"/>
      <c r="C411" s="108"/>
      <c r="D411" s="178"/>
      <c r="E411" s="61"/>
      <c r="F411" s="47"/>
      <c r="G411" s="48"/>
      <c r="H411" s="48"/>
      <c r="I411" s="13">
        <f t="shared" si="16"/>
        <v>0</v>
      </c>
      <c r="J411" s="184">
        <f t="shared" si="17"/>
        <v>4427.945999999989</v>
      </c>
      <c r="K411" s="11"/>
    </row>
    <row r="412" spans="1:11" ht="15.75" x14ac:dyDescent="0.25">
      <c r="A412" s="2"/>
      <c r="B412" s="115"/>
      <c r="C412" s="108"/>
      <c r="D412" s="178"/>
      <c r="E412" s="61"/>
      <c r="F412" s="47"/>
      <c r="G412" s="48"/>
      <c r="H412" s="48"/>
      <c r="I412" s="13">
        <f t="shared" si="16"/>
        <v>0</v>
      </c>
      <c r="J412" s="184">
        <f t="shared" si="17"/>
        <v>4427.945999999989</v>
      </c>
      <c r="K412" s="11"/>
    </row>
    <row r="413" spans="1:11" ht="15.75" x14ac:dyDescent="0.25">
      <c r="A413" s="2"/>
      <c r="B413" s="115"/>
      <c r="C413" s="108"/>
      <c r="D413" s="178"/>
      <c r="E413" s="61"/>
      <c r="F413" s="47"/>
      <c r="G413" s="48"/>
      <c r="H413" s="48"/>
      <c r="I413" s="13">
        <f t="shared" si="16"/>
        <v>0</v>
      </c>
      <c r="J413" s="184">
        <f t="shared" si="17"/>
        <v>4427.945999999989</v>
      </c>
      <c r="K413" s="11"/>
    </row>
    <row r="414" spans="1:11" ht="15.75" x14ac:dyDescent="0.25">
      <c r="A414" s="2"/>
      <c r="B414" s="115"/>
      <c r="C414" s="108"/>
      <c r="D414" s="178"/>
      <c r="E414" s="61"/>
      <c r="F414" s="47"/>
      <c r="G414" s="48"/>
      <c r="H414" s="48"/>
      <c r="I414" s="13">
        <f t="shared" si="16"/>
        <v>0</v>
      </c>
      <c r="J414" s="184">
        <f t="shared" si="17"/>
        <v>4427.945999999989</v>
      </c>
      <c r="K414" s="11"/>
    </row>
    <row r="415" spans="1:11" ht="15.75" x14ac:dyDescent="0.25">
      <c r="A415" s="2"/>
      <c r="B415" s="115"/>
      <c r="C415" s="108"/>
      <c r="D415" s="178"/>
      <c r="E415" s="61"/>
      <c r="F415" s="47"/>
      <c r="G415" s="48"/>
      <c r="H415" s="48"/>
      <c r="I415" s="13">
        <f t="shared" si="16"/>
        <v>0</v>
      </c>
      <c r="J415" s="184">
        <f t="shared" si="17"/>
        <v>4427.945999999989</v>
      </c>
      <c r="K415" s="11"/>
    </row>
    <row r="416" spans="1:11" ht="15.75" x14ac:dyDescent="0.25">
      <c r="A416" s="2"/>
      <c r="B416" s="115"/>
      <c r="C416" s="108"/>
      <c r="D416" s="178"/>
      <c r="E416" s="61"/>
      <c r="F416" s="47"/>
      <c r="G416" s="48"/>
      <c r="H416" s="48"/>
      <c r="I416" s="13">
        <f t="shared" si="16"/>
        <v>0</v>
      </c>
      <c r="J416" s="184">
        <f t="shared" si="17"/>
        <v>4427.945999999989</v>
      </c>
      <c r="K416" s="11"/>
    </row>
    <row r="417" spans="1:11" ht="15.75" x14ac:dyDescent="0.25">
      <c r="A417" s="2"/>
      <c r="B417" s="115"/>
      <c r="C417" s="108"/>
      <c r="D417" s="178"/>
      <c r="E417" s="61"/>
      <c r="F417" s="47"/>
      <c r="G417" s="48"/>
      <c r="H417" s="48"/>
      <c r="I417" s="13">
        <f t="shared" si="16"/>
        <v>0</v>
      </c>
      <c r="J417" s="184">
        <f t="shared" si="17"/>
        <v>4427.945999999989</v>
      </c>
      <c r="K417" s="11"/>
    </row>
    <row r="418" spans="1:11" ht="15.75" x14ac:dyDescent="0.25">
      <c r="A418" s="2"/>
      <c r="B418" s="115"/>
      <c r="C418" s="108"/>
      <c r="D418" s="178"/>
      <c r="E418" s="61"/>
      <c r="F418" s="47"/>
      <c r="G418" s="48"/>
      <c r="H418" s="48"/>
      <c r="I418" s="13">
        <f t="shared" si="16"/>
        <v>0</v>
      </c>
      <c r="J418" s="184">
        <f t="shared" si="17"/>
        <v>4427.945999999989</v>
      </c>
      <c r="K418" s="11"/>
    </row>
    <row r="419" spans="1:11" ht="15.75" x14ac:dyDescent="0.25">
      <c r="A419" s="2"/>
      <c r="B419" s="115"/>
      <c r="C419" s="108"/>
      <c r="D419" s="178"/>
      <c r="E419" s="61"/>
      <c r="F419" s="47"/>
      <c r="G419" s="48"/>
      <c r="H419" s="48"/>
      <c r="I419" s="13">
        <f t="shared" si="16"/>
        <v>0</v>
      </c>
      <c r="J419" s="184">
        <f t="shared" si="17"/>
        <v>4427.945999999989</v>
      </c>
      <c r="K419" s="11"/>
    </row>
    <row r="420" spans="1:11" ht="15.75" x14ac:dyDescent="0.25">
      <c r="A420" s="2"/>
      <c r="B420" s="115"/>
      <c r="C420" s="108"/>
      <c r="D420" s="178"/>
      <c r="E420" s="61"/>
      <c r="F420" s="47"/>
      <c r="G420" s="48"/>
      <c r="H420" s="48"/>
      <c r="I420" s="13">
        <f t="shared" si="16"/>
        <v>0</v>
      </c>
      <c r="J420" s="184">
        <f t="shared" si="17"/>
        <v>4427.945999999989</v>
      </c>
      <c r="K420" s="11"/>
    </row>
    <row r="421" spans="1:11" ht="15.75" x14ac:dyDescent="0.25">
      <c r="A421" s="2"/>
      <c r="B421" s="115"/>
      <c r="C421" s="108"/>
      <c r="D421" s="178"/>
      <c r="E421" s="61"/>
      <c r="F421" s="47"/>
      <c r="G421" s="48"/>
      <c r="H421" s="48"/>
      <c r="I421" s="13">
        <f t="shared" si="16"/>
        <v>0</v>
      </c>
      <c r="J421" s="184">
        <f t="shared" si="17"/>
        <v>4427.945999999989</v>
      </c>
      <c r="K421" s="11"/>
    </row>
    <row r="422" spans="1:11" ht="15.75" x14ac:dyDescent="0.25">
      <c r="A422" s="2"/>
      <c r="B422" s="115"/>
      <c r="C422" s="108"/>
      <c r="D422" s="178"/>
      <c r="E422" s="61"/>
      <c r="F422" s="47"/>
      <c r="G422" s="48"/>
      <c r="H422" s="48"/>
      <c r="I422" s="13">
        <f t="shared" si="16"/>
        <v>0</v>
      </c>
      <c r="J422" s="184">
        <f t="shared" si="17"/>
        <v>4427.945999999989</v>
      </c>
      <c r="K422" s="11"/>
    </row>
    <row r="423" spans="1:11" ht="15.75" x14ac:dyDescent="0.25">
      <c r="A423" s="2"/>
      <c r="B423" s="115"/>
      <c r="C423" s="108"/>
      <c r="D423" s="178"/>
      <c r="E423" s="61"/>
      <c r="F423" s="47"/>
      <c r="G423" s="48"/>
      <c r="H423" s="48"/>
      <c r="I423" s="13">
        <f t="shared" si="16"/>
        <v>0</v>
      </c>
      <c r="J423" s="184">
        <f t="shared" si="17"/>
        <v>4427.945999999989</v>
      </c>
      <c r="K423" s="11"/>
    </row>
    <row r="424" spans="1:11" ht="15.75" x14ac:dyDescent="0.25">
      <c r="A424" s="2"/>
      <c r="B424" s="115"/>
      <c r="C424" s="108"/>
      <c r="D424" s="178"/>
      <c r="E424" s="61"/>
      <c r="F424" s="47"/>
      <c r="G424" s="48"/>
      <c r="H424" s="48"/>
      <c r="I424" s="13">
        <f t="shared" si="16"/>
        <v>0</v>
      </c>
      <c r="J424" s="184">
        <f t="shared" si="17"/>
        <v>4427.945999999989</v>
      </c>
      <c r="K424" s="11"/>
    </row>
    <row r="425" spans="1:11" ht="15.75" x14ac:dyDescent="0.25">
      <c r="A425" s="2"/>
      <c r="B425" s="115"/>
      <c r="C425" s="108"/>
      <c r="D425" s="178"/>
      <c r="E425" s="61"/>
      <c r="F425" s="47"/>
      <c r="G425" s="48"/>
      <c r="H425" s="48"/>
      <c r="I425" s="13">
        <f t="shared" si="16"/>
        <v>0</v>
      </c>
      <c r="J425" s="184">
        <f t="shared" si="17"/>
        <v>4427.945999999989</v>
      </c>
      <c r="K425" s="11"/>
    </row>
    <row r="426" spans="1:11" ht="15.75" x14ac:dyDescent="0.25">
      <c r="A426" s="2"/>
      <c r="B426" s="115"/>
      <c r="C426" s="108"/>
      <c r="D426" s="178"/>
      <c r="E426" s="61"/>
      <c r="F426" s="47"/>
      <c r="G426" s="48"/>
      <c r="H426" s="48"/>
      <c r="I426" s="13">
        <f t="shared" si="16"/>
        <v>0</v>
      </c>
      <c r="J426" s="184">
        <f t="shared" si="17"/>
        <v>4427.945999999989</v>
      </c>
      <c r="K426" s="11"/>
    </row>
    <row r="427" spans="1:11" ht="15.75" x14ac:dyDescent="0.25">
      <c r="A427" s="2"/>
      <c r="B427" s="115"/>
      <c r="C427" s="108"/>
      <c r="D427" s="178"/>
      <c r="E427" s="61"/>
      <c r="F427" s="47"/>
      <c r="G427" s="48"/>
      <c r="H427" s="48"/>
      <c r="I427" s="13">
        <f t="shared" si="16"/>
        <v>0</v>
      </c>
      <c r="J427" s="184">
        <f t="shared" si="17"/>
        <v>4427.945999999989</v>
      </c>
      <c r="K427" s="11"/>
    </row>
    <row r="428" spans="1:11" ht="15.75" x14ac:dyDescent="0.25">
      <c r="A428" s="2"/>
      <c r="B428" s="115"/>
      <c r="C428" s="108"/>
      <c r="D428" s="178"/>
      <c r="E428" s="61"/>
      <c r="F428" s="47"/>
      <c r="G428" s="48"/>
      <c r="H428" s="48"/>
      <c r="I428" s="13">
        <f t="shared" si="16"/>
        <v>0</v>
      </c>
      <c r="J428" s="184">
        <f t="shared" si="17"/>
        <v>4427.945999999989</v>
      </c>
      <c r="K428" s="11"/>
    </row>
    <row r="429" spans="1:11" ht="15.75" x14ac:dyDescent="0.25">
      <c r="A429" s="2"/>
      <c r="B429" s="115"/>
      <c r="C429" s="108"/>
      <c r="D429" s="178"/>
      <c r="E429" s="61"/>
      <c r="F429" s="47"/>
      <c r="G429" s="48"/>
      <c r="H429" s="48"/>
      <c r="I429" s="13">
        <f t="shared" si="16"/>
        <v>0</v>
      </c>
      <c r="J429" s="184">
        <f t="shared" si="17"/>
        <v>4427.945999999989</v>
      </c>
      <c r="K429" s="11"/>
    </row>
    <row r="430" spans="1:11" ht="15.75" x14ac:dyDescent="0.25">
      <c r="A430" s="2"/>
      <c r="B430" s="115"/>
      <c r="C430" s="108"/>
      <c r="D430" s="178"/>
      <c r="E430" s="61"/>
      <c r="F430" s="47"/>
      <c r="G430" s="48"/>
      <c r="H430" s="48"/>
      <c r="I430" s="13">
        <f t="shared" si="16"/>
        <v>0</v>
      </c>
      <c r="J430" s="184">
        <f t="shared" si="17"/>
        <v>4427.945999999989</v>
      </c>
      <c r="K430" s="11"/>
    </row>
    <row r="431" spans="1:11" ht="15.75" x14ac:dyDescent="0.25">
      <c r="A431" s="2"/>
      <c r="B431" s="115"/>
      <c r="C431" s="108"/>
      <c r="D431" s="178"/>
      <c r="E431" s="61"/>
      <c r="F431" s="47"/>
      <c r="G431" s="48"/>
      <c r="H431" s="48"/>
      <c r="I431" s="13">
        <f t="shared" si="16"/>
        <v>0</v>
      </c>
      <c r="J431" s="184">
        <f t="shared" si="17"/>
        <v>4427.945999999989</v>
      </c>
      <c r="K431" s="11"/>
    </row>
    <row r="432" spans="1:11" ht="15.75" x14ac:dyDescent="0.25">
      <c r="A432" s="2"/>
      <c r="B432" s="115"/>
      <c r="C432" s="108"/>
      <c r="D432" s="178"/>
      <c r="E432" s="61"/>
      <c r="F432" s="47"/>
      <c r="G432" s="48"/>
      <c r="H432" s="48"/>
      <c r="I432" s="13">
        <f t="shared" si="16"/>
        <v>0</v>
      </c>
      <c r="J432" s="184">
        <f t="shared" si="17"/>
        <v>4427.945999999989</v>
      </c>
      <c r="K432" s="11"/>
    </row>
    <row r="433" spans="1:11" ht="15.75" x14ac:dyDescent="0.25">
      <c r="A433" s="2"/>
      <c r="B433" s="115"/>
      <c r="C433" s="108"/>
      <c r="D433" s="178"/>
      <c r="E433" s="61"/>
      <c r="F433" s="47"/>
      <c r="G433" s="48"/>
      <c r="H433" s="48"/>
      <c r="I433" s="13">
        <f t="shared" si="16"/>
        <v>0</v>
      </c>
      <c r="J433" s="184">
        <f t="shared" si="17"/>
        <v>4427.945999999989</v>
      </c>
      <c r="K433" s="11"/>
    </row>
    <row r="434" spans="1:11" ht="15.75" x14ac:dyDescent="0.25">
      <c r="A434" s="2"/>
      <c r="B434" s="115"/>
      <c r="C434" s="108"/>
      <c r="D434" s="178"/>
      <c r="E434" s="61"/>
      <c r="F434" s="47"/>
      <c r="G434" s="48"/>
      <c r="H434" s="48"/>
      <c r="I434" s="13">
        <f t="shared" si="16"/>
        <v>0</v>
      </c>
      <c r="J434" s="184">
        <f t="shared" si="17"/>
        <v>4427.945999999989</v>
      </c>
      <c r="K434" s="11"/>
    </row>
    <row r="435" spans="1:11" ht="15.75" x14ac:dyDescent="0.25">
      <c r="A435" s="2"/>
      <c r="B435" s="115"/>
      <c r="C435" s="108"/>
      <c r="D435" s="178"/>
      <c r="E435" s="61"/>
      <c r="F435" s="47"/>
      <c r="G435" s="48"/>
      <c r="H435" s="48"/>
      <c r="I435" s="13">
        <f t="shared" si="16"/>
        <v>0</v>
      </c>
      <c r="J435" s="184">
        <f t="shared" si="17"/>
        <v>4427.945999999989</v>
      </c>
      <c r="K435" s="11"/>
    </row>
    <row r="436" spans="1:11" ht="15.75" x14ac:dyDescent="0.25">
      <c r="A436" s="2"/>
      <c r="B436" s="115"/>
      <c r="C436" s="108"/>
      <c r="D436" s="178"/>
      <c r="E436" s="61"/>
      <c r="F436" s="47"/>
      <c r="G436" s="48"/>
      <c r="H436" s="48"/>
      <c r="I436" s="13">
        <f t="shared" si="16"/>
        <v>0</v>
      </c>
      <c r="J436" s="184">
        <f t="shared" si="17"/>
        <v>4427.945999999989</v>
      </c>
      <c r="K436" s="11"/>
    </row>
    <row r="437" spans="1:11" ht="15.75" x14ac:dyDescent="0.25">
      <c r="A437" s="2"/>
      <c r="B437" s="115"/>
      <c r="C437" s="108"/>
      <c r="D437" s="178"/>
      <c r="E437" s="61"/>
      <c r="F437" s="47"/>
      <c r="G437" s="48"/>
      <c r="H437" s="48"/>
      <c r="I437" s="13">
        <f t="shared" si="16"/>
        <v>0</v>
      </c>
      <c r="J437" s="184">
        <f t="shared" si="17"/>
        <v>4427.945999999989</v>
      </c>
      <c r="K437" s="11"/>
    </row>
    <row r="438" spans="1:11" ht="15.75" x14ac:dyDescent="0.25">
      <c r="A438" s="2"/>
      <c r="B438" s="115"/>
      <c r="C438" s="108"/>
      <c r="D438" s="178"/>
      <c r="E438" s="61"/>
      <c r="F438" s="47"/>
      <c r="G438" s="48"/>
      <c r="H438" s="48"/>
      <c r="I438" s="13">
        <f t="shared" si="16"/>
        <v>0</v>
      </c>
      <c r="J438" s="184">
        <f t="shared" si="17"/>
        <v>4427.945999999989</v>
      </c>
      <c r="K438" s="11"/>
    </row>
    <row r="439" spans="1:11" ht="15.75" x14ac:dyDescent="0.25">
      <c r="A439" s="2"/>
      <c r="B439" s="115"/>
      <c r="C439" s="108"/>
      <c r="D439" s="178"/>
      <c r="E439" s="61"/>
      <c r="F439" s="47"/>
      <c r="G439" s="48"/>
      <c r="H439" s="48"/>
      <c r="I439" s="13">
        <f t="shared" si="16"/>
        <v>0</v>
      </c>
      <c r="J439" s="184">
        <f t="shared" si="17"/>
        <v>4427.945999999989</v>
      </c>
      <c r="K439" s="11"/>
    </row>
    <row r="440" spans="1:11" ht="15.75" x14ac:dyDescent="0.25">
      <c r="A440" s="2"/>
      <c r="B440" s="115"/>
      <c r="C440" s="108"/>
      <c r="D440" s="178"/>
      <c r="E440" s="61"/>
      <c r="F440" s="47"/>
      <c r="G440" s="48"/>
      <c r="H440" s="48"/>
      <c r="I440" s="13">
        <f t="shared" si="16"/>
        <v>0</v>
      </c>
      <c r="J440" s="184">
        <f t="shared" si="17"/>
        <v>4427.945999999989</v>
      </c>
      <c r="K440" s="11"/>
    </row>
    <row r="441" spans="1:11" ht="15.75" x14ac:dyDescent="0.25">
      <c r="A441" s="2"/>
      <c r="B441" s="115"/>
      <c r="C441" s="108"/>
      <c r="D441" s="178"/>
      <c r="E441" s="61"/>
      <c r="F441" s="47"/>
      <c r="G441" s="48"/>
      <c r="H441" s="48"/>
      <c r="I441" s="13">
        <f t="shared" si="16"/>
        <v>0</v>
      </c>
      <c r="J441" s="184">
        <f t="shared" si="17"/>
        <v>4427.945999999989</v>
      </c>
      <c r="K441" s="11"/>
    </row>
    <row r="442" spans="1:11" ht="15.75" x14ac:dyDescent="0.25">
      <c r="A442" s="2"/>
      <c r="B442" s="115"/>
      <c r="C442" s="108"/>
      <c r="D442" s="178"/>
      <c r="E442" s="61"/>
      <c r="F442" s="47"/>
      <c r="G442" s="48"/>
      <c r="H442" s="48"/>
      <c r="I442" s="13">
        <f t="shared" si="16"/>
        <v>0</v>
      </c>
      <c r="J442" s="184">
        <f t="shared" si="17"/>
        <v>4427.945999999989</v>
      </c>
      <c r="K442" s="11"/>
    </row>
    <row r="443" spans="1:11" ht="15.75" x14ac:dyDescent="0.25">
      <c r="A443" s="2"/>
      <c r="B443" s="115"/>
      <c r="C443" s="108"/>
      <c r="D443" s="178"/>
      <c r="E443" s="61"/>
      <c r="F443" s="47"/>
      <c r="G443" s="48"/>
      <c r="H443" s="48"/>
      <c r="I443" s="13">
        <f t="shared" si="16"/>
        <v>0</v>
      </c>
      <c r="J443" s="184">
        <f t="shared" si="17"/>
        <v>4427.945999999989</v>
      </c>
      <c r="K443" s="11"/>
    </row>
    <row r="444" spans="1:11" ht="15.75" x14ac:dyDescent="0.25">
      <c r="A444" s="2"/>
      <c r="B444" s="115"/>
      <c r="C444" s="108"/>
      <c r="D444" s="178"/>
      <c r="E444" s="61"/>
      <c r="F444" s="47"/>
      <c r="G444" s="48"/>
      <c r="H444" s="48"/>
      <c r="I444" s="13">
        <f t="shared" si="16"/>
        <v>0</v>
      </c>
      <c r="J444" s="184">
        <f t="shared" si="17"/>
        <v>4427.945999999989</v>
      </c>
      <c r="K444" s="11"/>
    </row>
    <row r="445" spans="1:11" ht="15.75" x14ac:dyDescent="0.25">
      <c r="A445" s="2"/>
      <c r="B445" s="115"/>
      <c r="C445" s="108"/>
      <c r="D445" s="178"/>
      <c r="E445" s="61"/>
      <c r="F445" s="47"/>
      <c r="G445" s="48"/>
      <c r="H445" s="48"/>
      <c r="I445" s="13">
        <f t="shared" si="16"/>
        <v>0</v>
      </c>
      <c r="J445" s="184">
        <f t="shared" si="17"/>
        <v>4427.945999999989</v>
      </c>
      <c r="K445" s="11"/>
    </row>
    <row r="446" spans="1:11" ht="15.75" x14ac:dyDescent="0.25">
      <c r="A446" s="2"/>
      <c r="B446" s="115"/>
      <c r="C446" s="108"/>
      <c r="D446" s="178"/>
      <c r="E446" s="61"/>
      <c r="F446" s="47"/>
      <c r="G446" s="48"/>
      <c r="H446" s="48"/>
      <c r="I446" s="13">
        <f t="shared" si="16"/>
        <v>0</v>
      </c>
      <c r="J446" s="184">
        <f t="shared" si="17"/>
        <v>4427.945999999989</v>
      </c>
      <c r="K446" s="11"/>
    </row>
    <row r="447" spans="1:11" ht="15.75" x14ac:dyDescent="0.25">
      <c r="A447" s="2"/>
      <c r="B447" s="115"/>
      <c r="C447" s="108"/>
      <c r="D447" s="178"/>
      <c r="E447" s="61"/>
      <c r="F447" s="47"/>
      <c r="G447" s="48"/>
      <c r="H447" s="48"/>
      <c r="I447" s="13">
        <f t="shared" si="16"/>
        <v>0</v>
      </c>
      <c r="J447" s="184">
        <f t="shared" si="17"/>
        <v>4427.945999999989</v>
      </c>
      <c r="K447" s="11"/>
    </row>
    <row r="448" spans="1:11" ht="15.75" x14ac:dyDescent="0.25">
      <c r="A448" s="2"/>
      <c r="B448" s="115"/>
      <c r="C448" s="108"/>
      <c r="D448" s="178"/>
      <c r="E448" s="61"/>
      <c r="F448" s="47"/>
      <c r="G448" s="48"/>
      <c r="H448" s="48"/>
      <c r="I448" s="13">
        <f t="shared" si="16"/>
        <v>0</v>
      </c>
      <c r="J448" s="184">
        <f t="shared" si="17"/>
        <v>4427.945999999989</v>
      </c>
      <c r="K448" s="11"/>
    </row>
    <row r="449" spans="1:11" ht="15.75" x14ac:dyDescent="0.25">
      <c r="A449" s="2"/>
      <c r="B449" s="115"/>
      <c r="C449" s="108"/>
      <c r="D449" s="178"/>
      <c r="E449" s="61"/>
      <c r="F449" s="47"/>
      <c r="G449" s="48"/>
      <c r="H449" s="48"/>
      <c r="I449" s="13">
        <f t="shared" si="16"/>
        <v>0</v>
      </c>
      <c r="J449" s="184">
        <f t="shared" si="17"/>
        <v>4427.945999999989</v>
      </c>
      <c r="K449" s="11"/>
    </row>
    <row r="450" spans="1:11" ht="15.75" x14ac:dyDescent="0.25">
      <c r="A450" s="2"/>
      <c r="B450" s="115"/>
      <c r="C450" s="108"/>
      <c r="D450" s="178"/>
      <c r="E450" s="61"/>
      <c r="F450" s="47"/>
      <c r="G450" s="48"/>
      <c r="H450" s="48"/>
      <c r="I450" s="13">
        <f t="shared" si="16"/>
        <v>0</v>
      </c>
      <c r="J450" s="184">
        <f t="shared" si="17"/>
        <v>4427.945999999989</v>
      </c>
      <c r="K450" s="11"/>
    </row>
    <row r="451" spans="1:11" ht="15.75" x14ac:dyDescent="0.25">
      <c r="A451" s="2"/>
      <c r="B451" s="115"/>
      <c r="C451" s="108"/>
      <c r="D451" s="178"/>
      <c r="E451" s="61"/>
      <c r="F451" s="47"/>
      <c r="G451" s="48"/>
      <c r="H451" s="48"/>
      <c r="I451" s="13">
        <f t="shared" si="16"/>
        <v>0</v>
      </c>
      <c r="J451" s="184">
        <f t="shared" si="17"/>
        <v>4427.945999999989</v>
      </c>
      <c r="K451" s="11"/>
    </row>
    <row r="452" spans="1:11" ht="15.75" x14ac:dyDescent="0.25">
      <c r="A452" s="2"/>
      <c r="B452" s="115"/>
      <c r="C452" s="108"/>
      <c r="D452" s="178"/>
      <c r="E452" s="61"/>
      <c r="F452" s="47"/>
      <c r="G452" s="48"/>
      <c r="H452" s="48"/>
      <c r="I452" s="13">
        <f t="shared" si="16"/>
        <v>0</v>
      </c>
      <c r="J452" s="184">
        <f t="shared" si="17"/>
        <v>4427.945999999989</v>
      </c>
      <c r="K452" s="11"/>
    </row>
    <row r="453" spans="1:11" ht="15.75" x14ac:dyDescent="0.25">
      <c r="A453" s="2"/>
      <c r="B453" s="115"/>
      <c r="C453" s="108"/>
      <c r="D453" s="178"/>
      <c r="E453" s="61"/>
      <c r="F453" s="47"/>
      <c r="G453" s="48"/>
      <c r="H453" s="48"/>
      <c r="I453" s="13">
        <f t="shared" si="16"/>
        <v>0</v>
      </c>
      <c r="J453" s="184">
        <f t="shared" si="17"/>
        <v>4427.945999999989</v>
      </c>
      <c r="K453" s="11"/>
    </row>
    <row r="454" spans="1:11" ht="15.75" x14ac:dyDescent="0.25">
      <c r="A454" s="2"/>
      <c r="B454" s="115"/>
      <c r="C454" s="108"/>
      <c r="D454" s="178"/>
      <c r="E454" s="61"/>
      <c r="F454" s="47"/>
      <c r="G454" s="48"/>
      <c r="H454" s="48"/>
      <c r="I454" s="13">
        <f t="shared" si="16"/>
        <v>0</v>
      </c>
      <c r="J454" s="184">
        <f t="shared" si="17"/>
        <v>4427.945999999989</v>
      </c>
      <c r="K454" s="11"/>
    </row>
    <row r="455" spans="1:11" ht="15.75" x14ac:dyDescent="0.25">
      <c r="A455" s="2"/>
      <c r="B455" s="115"/>
      <c r="C455" s="108"/>
      <c r="D455" s="178"/>
      <c r="E455" s="61"/>
      <c r="F455" s="47"/>
      <c r="G455" s="48"/>
      <c r="H455" s="48"/>
      <c r="I455" s="13">
        <f t="shared" si="16"/>
        <v>0</v>
      </c>
      <c r="J455" s="184">
        <f t="shared" si="17"/>
        <v>4427.945999999989</v>
      </c>
      <c r="K455" s="11"/>
    </row>
    <row r="456" spans="1:11" ht="15.75" x14ac:dyDescent="0.25">
      <c r="A456" s="2"/>
      <c r="B456" s="115"/>
      <c r="C456" s="108"/>
      <c r="D456" s="178"/>
      <c r="E456" s="61"/>
      <c r="F456" s="47"/>
      <c r="G456" s="48"/>
      <c r="H456" s="48"/>
      <c r="I456" s="13">
        <f t="shared" si="16"/>
        <v>0</v>
      </c>
      <c r="J456" s="184">
        <f t="shared" si="17"/>
        <v>4427.945999999989</v>
      </c>
      <c r="K456" s="11"/>
    </row>
    <row r="457" spans="1:11" ht="15.75" x14ac:dyDescent="0.25">
      <c r="A457" s="2"/>
      <c r="B457" s="115"/>
      <c r="C457" s="108"/>
      <c r="D457" s="178"/>
      <c r="E457" s="61"/>
      <c r="F457" s="47"/>
      <c r="G457" s="48"/>
      <c r="H457" s="48"/>
      <c r="I457" s="13">
        <f t="shared" ref="I457:I520" si="18">H457-G457</f>
        <v>0</v>
      </c>
      <c r="J457" s="184">
        <f t="shared" ref="J457:J520" si="19">J456+I457</f>
        <v>4427.945999999989</v>
      </c>
      <c r="K457" s="11"/>
    </row>
    <row r="458" spans="1:11" ht="15.75" x14ac:dyDescent="0.25">
      <c r="A458" s="2"/>
      <c r="B458" s="115"/>
      <c r="C458" s="108"/>
      <c r="D458" s="178"/>
      <c r="E458" s="61"/>
      <c r="F458" s="47"/>
      <c r="G458" s="48"/>
      <c r="H458" s="48"/>
      <c r="I458" s="13">
        <f t="shared" si="18"/>
        <v>0</v>
      </c>
      <c r="J458" s="184">
        <f t="shared" si="19"/>
        <v>4427.945999999989</v>
      </c>
      <c r="K458" s="11"/>
    </row>
    <row r="459" spans="1:11" ht="15.75" x14ac:dyDescent="0.25">
      <c r="A459" s="2"/>
      <c r="B459" s="115"/>
      <c r="C459" s="108"/>
      <c r="D459" s="178"/>
      <c r="E459" s="61"/>
      <c r="F459" s="47"/>
      <c r="G459" s="48"/>
      <c r="H459" s="48"/>
      <c r="I459" s="13">
        <f t="shared" si="18"/>
        <v>0</v>
      </c>
      <c r="J459" s="184">
        <f t="shared" si="19"/>
        <v>4427.945999999989</v>
      </c>
      <c r="K459" s="11"/>
    </row>
    <row r="460" spans="1:11" ht="15.75" x14ac:dyDescent="0.25">
      <c r="A460" s="2"/>
      <c r="B460" s="115"/>
      <c r="C460" s="108"/>
      <c r="D460" s="178"/>
      <c r="E460" s="61"/>
      <c r="F460" s="47"/>
      <c r="G460" s="48"/>
      <c r="H460" s="48"/>
      <c r="I460" s="13">
        <f t="shared" si="18"/>
        <v>0</v>
      </c>
      <c r="J460" s="184">
        <f t="shared" si="19"/>
        <v>4427.945999999989</v>
      </c>
      <c r="K460" s="11"/>
    </row>
    <row r="461" spans="1:11" ht="15.75" x14ac:dyDescent="0.25">
      <c r="A461" s="2"/>
      <c r="B461" s="115"/>
      <c r="C461" s="108"/>
      <c r="D461" s="178"/>
      <c r="E461" s="61"/>
      <c r="F461" s="47"/>
      <c r="G461" s="48"/>
      <c r="H461" s="48"/>
      <c r="I461" s="13">
        <f t="shared" si="18"/>
        <v>0</v>
      </c>
      <c r="J461" s="184">
        <f t="shared" si="19"/>
        <v>4427.945999999989</v>
      </c>
      <c r="K461" s="11"/>
    </row>
    <row r="462" spans="1:11" ht="15.75" x14ac:dyDescent="0.25">
      <c r="A462" s="2"/>
      <c r="B462" s="115"/>
      <c r="C462" s="108"/>
      <c r="D462" s="178"/>
      <c r="E462" s="61"/>
      <c r="F462" s="47"/>
      <c r="G462" s="48"/>
      <c r="H462" s="48"/>
      <c r="I462" s="13">
        <f t="shared" si="18"/>
        <v>0</v>
      </c>
      <c r="J462" s="184">
        <f t="shared" si="19"/>
        <v>4427.945999999989</v>
      </c>
      <c r="K462" s="11"/>
    </row>
    <row r="463" spans="1:11" ht="15.75" x14ac:dyDescent="0.25">
      <c r="A463" s="2"/>
      <c r="B463" s="115"/>
      <c r="C463" s="108"/>
      <c r="D463" s="178"/>
      <c r="E463" s="61"/>
      <c r="F463" s="47"/>
      <c r="G463" s="48"/>
      <c r="H463" s="48"/>
      <c r="I463" s="13">
        <f t="shared" si="18"/>
        <v>0</v>
      </c>
      <c r="J463" s="184">
        <f t="shared" si="19"/>
        <v>4427.945999999989</v>
      </c>
      <c r="K463" s="11"/>
    </row>
    <row r="464" spans="1:11" ht="15.75" x14ac:dyDescent="0.25">
      <c r="A464" s="2"/>
      <c r="B464" s="115"/>
      <c r="C464" s="108"/>
      <c r="D464" s="178"/>
      <c r="E464" s="61"/>
      <c r="F464" s="47"/>
      <c r="G464" s="48"/>
      <c r="H464" s="48"/>
      <c r="I464" s="13">
        <f t="shared" si="18"/>
        <v>0</v>
      </c>
      <c r="J464" s="184">
        <f t="shared" si="19"/>
        <v>4427.945999999989</v>
      </c>
      <c r="K464" s="11"/>
    </row>
    <row r="465" spans="1:11" ht="15.75" x14ac:dyDescent="0.25">
      <c r="A465" s="2"/>
      <c r="B465" s="115"/>
      <c r="C465" s="108"/>
      <c r="D465" s="178"/>
      <c r="E465" s="61"/>
      <c r="F465" s="47"/>
      <c r="G465" s="48"/>
      <c r="H465" s="48"/>
      <c r="I465" s="13">
        <f t="shared" si="18"/>
        <v>0</v>
      </c>
      <c r="J465" s="184">
        <f t="shared" si="19"/>
        <v>4427.945999999989</v>
      </c>
      <c r="K465" s="11"/>
    </row>
    <row r="466" spans="1:11" ht="15.75" x14ac:dyDescent="0.25">
      <c r="A466" s="2"/>
      <c r="B466" s="115"/>
      <c r="C466" s="108"/>
      <c r="D466" s="178"/>
      <c r="E466" s="61"/>
      <c r="F466" s="47"/>
      <c r="G466" s="48"/>
      <c r="H466" s="48"/>
      <c r="I466" s="13">
        <f t="shared" si="18"/>
        <v>0</v>
      </c>
      <c r="J466" s="184">
        <f t="shared" si="19"/>
        <v>4427.945999999989</v>
      </c>
      <c r="K466" s="11"/>
    </row>
    <row r="467" spans="1:11" ht="15.75" x14ac:dyDescent="0.25">
      <c r="A467" s="2"/>
      <c r="B467" s="115"/>
      <c r="C467" s="108"/>
      <c r="D467" s="178"/>
      <c r="E467" s="61"/>
      <c r="F467" s="47"/>
      <c r="G467" s="48"/>
      <c r="H467" s="48"/>
      <c r="I467" s="13">
        <f t="shared" si="18"/>
        <v>0</v>
      </c>
      <c r="J467" s="184">
        <f t="shared" si="19"/>
        <v>4427.945999999989</v>
      </c>
      <c r="K467" s="11"/>
    </row>
    <row r="468" spans="1:11" ht="15.75" x14ac:dyDescent="0.25">
      <c r="A468" s="2"/>
      <c r="B468" s="115"/>
      <c r="C468" s="108"/>
      <c r="D468" s="178"/>
      <c r="E468" s="61"/>
      <c r="F468" s="47"/>
      <c r="G468" s="48"/>
      <c r="H468" s="48"/>
      <c r="I468" s="13">
        <f t="shared" si="18"/>
        <v>0</v>
      </c>
      <c r="J468" s="184">
        <f t="shared" si="19"/>
        <v>4427.945999999989</v>
      </c>
      <c r="K468" s="11"/>
    </row>
    <row r="469" spans="1:11" ht="15.75" x14ac:dyDescent="0.25">
      <c r="A469" s="2"/>
      <c r="B469" s="115"/>
      <c r="C469" s="108"/>
      <c r="D469" s="178"/>
      <c r="E469" s="61"/>
      <c r="F469" s="47"/>
      <c r="G469" s="48"/>
      <c r="H469" s="48"/>
      <c r="I469" s="13">
        <f t="shared" si="18"/>
        <v>0</v>
      </c>
      <c r="J469" s="184">
        <f t="shared" si="19"/>
        <v>4427.945999999989</v>
      </c>
      <c r="K469" s="11"/>
    </row>
    <row r="470" spans="1:11" ht="15.75" x14ac:dyDescent="0.25">
      <c r="A470" s="2"/>
      <c r="B470" s="115"/>
      <c r="C470" s="108"/>
      <c r="D470" s="178"/>
      <c r="E470" s="61"/>
      <c r="F470" s="47"/>
      <c r="G470" s="48"/>
      <c r="H470" s="48"/>
      <c r="I470" s="13">
        <f t="shared" si="18"/>
        <v>0</v>
      </c>
      <c r="J470" s="184">
        <f t="shared" si="19"/>
        <v>4427.945999999989</v>
      </c>
      <c r="K470" s="11"/>
    </row>
    <row r="471" spans="1:11" ht="15.75" x14ac:dyDescent="0.25">
      <c r="A471" s="2"/>
      <c r="B471" s="115"/>
      <c r="C471" s="108"/>
      <c r="D471" s="178"/>
      <c r="E471" s="61"/>
      <c r="F471" s="47"/>
      <c r="G471" s="48"/>
      <c r="H471" s="48"/>
      <c r="I471" s="13">
        <f t="shared" si="18"/>
        <v>0</v>
      </c>
      <c r="J471" s="184">
        <f t="shared" si="19"/>
        <v>4427.945999999989</v>
      </c>
      <c r="K471" s="11"/>
    </row>
    <row r="472" spans="1:11" ht="15.75" x14ac:dyDescent="0.25">
      <c r="A472" s="2"/>
      <c r="B472" s="115"/>
      <c r="C472" s="108"/>
      <c r="D472" s="178"/>
      <c r="E472" s="61"/>
      <c r="F472" s="47"/>
      <c r="G472" s="48"/>
      <c r="H472" s="48"/>
      <c r="I472" s="13">
        <f t="shared" si="18"/>
        <v>0</v>
      </c>
      <c r="J472" s="184">
        <f t="shared" si="19"/>
        <v>4427.945999999989</v>
      </c>
      <c r="K472" s="11"/>
    </row>
    <row r="473" spans="1:11" ht="15.75" x14ac:dyDescent="0.25">
      <c r="A473" s="2"/>
      <c r="B473" s="115"/>
      <c r="C473" s="108"/>
      <c r="D473" s="178"/>
      <c r="E473" s="61"/>
      <c r="F473" s="47"/>
      <c r="G473" s="48"/>
      <c r="H473" s="48"/>
      <c r="I473" s="13">
        <f t="shared" si="18"/>
        <v>0</v>
      </c>
      <c r="J473" s="184">
        <f t="shared" si="19"/>
        <v>4427.945999999989</v>
      </c>
      <c r="K473" s="11"/>
    </row>
    <row r="474" spans="1:11" ht="15.75" x14ac:dyDescent="0.25">
      <c r="A474" s="2"/>
      <c r="B474" s="115"/>
      <c r="C474" s="108"/>
      <c r="D474" s="178"/>
      <c r="E474" s="61"/>
      <c r="F474" s="47"/>
      <c r="G474" s="48"/>
      <c r="H474" s="48"/>
      <c r="I474" s="13">
        <f t="shared" si="18"/>
        <v>0</v>
      </c>
      <c r="J474" s="184">
        <f t="shared" si="19"/>
        <v>4427.945999999989</v>
      </c>
      <c r="K474" s="11"/>
    </row>
    <row r="475" spans="1:11" ht="15.75" x14ac:dyDescent="0.25">
      <c r="A475" s="2"/>
      <c r="B475" s="115"/>
      <c r="C475" s="108"/>
      <c r="D475" s="178"/>
      <c r="E475" s="61"/>
      <c r="F475" s="47"/>
      <c r="G475" s="48"/>
      <c r="H475" s="48"/>
      <c r="I475" s="13">
        <f t="shared" si="18"/>
        <v>0</v>
      </c>
      <c r="J475" s="184">
        <f t="shared" si="19"/>
        <v>4427.945999999989</v>
      </c>
      <c r="K475" s="11"/>
    </row>
    <row r="476" spans="1:11" ht="15.75" x14ac:dyDescent="0.25">
      <c r="A476" s="2"/>
      <c r="B476" s="115"/>
      <c r="C476" s="108"/>
      <c r="D476" s="178"/>
      <c r="E476" s="61"/>
      <c r="F476" s="47"/>
      <c r="G476" s="48"/>
      <c r="H476" s="48"/>
      <c r="I476" s="13">
        <f t="shared" si="18"/>
        <v>0</v>
      </c>
      <c r="J476" s="184">
        <f t="shared" si="19"/>
        <v>4427.945999999989</v>
      </c>
      <c r="K476" s="11"/>
    </row>
    <row r="477" spans="1:11" ht="15.75" x14ac:dyDescent="0.25">
      <c r="A477" s="2"/>
      <c r="B477" s="115"/>
      <c r="C477" s="108"/>
      <c r="D477" s="178"/>
      <c r="E477" s="61"/>
      <c r="F477" s="47"/>
      <c r="G477" s="48"/>
      <c r="H477" s="48"/>
      <c r="I477" s="13">
        <f t="shared" si="18"/>
        <v>0</v>
      </c>
      <c r="J477" s="184">
        <f t="shared" si="19"/>
        <v>4427.945999999989</v>
      </c>
      <c r="K477" s="11"/>
    </row>
    <row r="478" spans="1:11" ht="15.75" x14ac:dyDescent="0.25">
      <c r="A478" s="2"/>
      <c r="B478" s="115"/>
      <c r="C478" s="108"/>
      <c r="D478" s="178"/>
      <c r="E478" s="61"/>
      <c r="F478" s="47"/>
      <c r="G478" s="48"/>
      <c r="H478" s="48"/>
      <c r="I478" s="13">
        <f t="shared" si="18"/>
        <v>0</v>
      </c>
      <c r="J478" s="184">
        <f t="shared" si="19"/>
        <v>4427.945999999989</v>
      </c>
      <c r="K478" s="11"/>
    </row>
    <row r="479" spans="1:11" ht="15.75" x14ac:dyDescent="0.25">
      <c r="A479" s="2"/>
      <c r="B479" s="115"/>
      <c r="C479" s="108"/>
      <c r="D479" s="178"/>
      <c r="E479" s="61"/>
      <c r="F479" s="47"/>
      <c r="G479" s="48"/>
      <c r="H479" s="48"/>
      <c r="I479" s="13">
        <f t="shared" si="18"/>
        <v>0</v>
      </c>
      <c r="J479" s="184">
        <f t="shared" si="19"/>
        <v>4427.945999999989</v>
      </c>
      <c r="K479" s="11"/>
    </row>
    <row r="480" spans="1:11" ht="15.75" x14ac:dyDescent="0.25">
      <c r="A480" s="2"/>
      <c r="B480" s="115"/>
      <c r="C480" s="108"/>
      <c r="D480" s="178"/>
      <c r="E480" s="61"/>
      <c r="F480" s="47"/>
      <c r="G480" s="48"/>
      <c r="H480" s="48"/>
      <c r="I480" s="13">
        <f t="shared" si="18"/>
        <v>0</v>
      </c>
      <c r="J480" s="184">
        <f t="shared" si="19"/>
        <v>4427.945999999989</v>
      </c>
      <c r="K480" s="11"/>
    </row>
    <row r="481" spans="1:11" ht="15.75" x14ac:dyDescent="0.25">
      <c r="A481" s="2"/>
      <c r="B481" s="115"/>
      <c r="C481" s="108"/>
      <c r="D481" s="178"/>
      <c r="E481" s="61"/>
      <c r="F481" s="47"/>
      <c r="G481" s="48"/>
      <c r="H481" s="48"/>
      <c r="I481" s="13">
        <f t="shared" si="18"/>
        <v>0</v>
      </c>
      <c r="J481" s="184">
        <f t="shared" si="19"/>
        <v>4427.945999999989</v>
      </c>
      <c r="K481" s="11"/>
    </row>
    <row r="482" spans="1:11" ht="15.75" x14ac:dyDescent="0.25">
      <c r="A482" s="2"/>
      <c r="B482" s="115"/>
      <c r="C482" s="108"/>
      <c r="D482" s="178"/>
      <c r="E482" s="61"/>
      <c r="F482" s="47"/>
      <c r="G482" s="48"/>
      <c r="H482" s="48"/>
      <c r="I482" s="13">
        <f t="shared" si="18"/>
        <v>0</v>
      </c>
      <c r="J482" s="184">
        <f t="shared" si="19"/>
        <v>4427.945999999989</v>
      </c>
      <c r="K482" s="11"/>
    </row>
    <row r="483" spans="1:11" ht="15.75" x14ac:dyDescent="0.25">
      <c r="A483" s="2"/>
      <c r="B483" s="115"/>
      <c r="C483" s="108"/>
      <c r="D483" s="178"/>
      <c r="E483" s="61"/>
      <c r="F483" s="47"/>
      <c r="G483" s="48"/>
      <c r="H483" s="48"/>
      <c r="I483" s="13">
        <f t="shared" si="18"/>
        <v>0</v>
      </c>
      <c r="J483" s="184">
        <f t="shared" si="19"/>
        <v>4427.945999999989</v>
      </c>
      <c r="K483" s="11"/>
    </row>
    <row r="484" spans="1:11" ht="15.75" x14ac:dyDescent="0.25">
      <c r="A484" s="2"/>
      <c r="B484" s="115"/>
      <c r="C484" s="108"/>
      <c r="D484" s="178"/>
      <c r="E484" s="61"/>
      <c r="F484" s="47"/>
      <c r="G484" s="48"/>
      <c r="H484" s="48"/>
      <c r="I484" s="13">
        <f t="shared" si="18"/>
        <v>0</v>
      </c>
      <c r="J484" s="184">
        <f t="shared" si="19"/>
        <v>4427.945999999989</v>
      </c>
      <c r="K484" s="11"/>
    </row>
    <row r="485" spans="1:11" ht="15.75" x14ac:dyDescent="0.25">
      <c r="A485" s="2"/>
      <c r="B485" s="115"/>
      <c r="C485" s="108"/>
      <c r="D485" s="178"/>
      <c r="E485" s="61"/>
      <c r="F485" s="47"/>
      <c r="G485" s="48"/>
      <c r="H485" s="48"/>
      <c r="I485" s="13">
        <f t="shared" si="18"/>
        <v>0</v>
      </c>
      <c r="J485" s="184">
        <f t="shared" si="19"/>
        <v>4427.945999999989</v>
      </c>
      <c r="K485" s="11"/>
    </row>
    <row r="486" spans="1:11" ht="15.75" x14ac:dyDescent="0.25">
      <c r="A486" s="2"/>
      <c r="B486" s="115"/>
      <c r="C486" s="108"/>
      <c r="D486" s="178"/>
      <c r="E486" s="61"/>
      <c r="F486" s="47"/>
      <c r="G486" s="48"/>
      <c r="H486" s="48"/>
      <c r="I486" s="13">
        <f t="shared" si="18"/>
        <v>0</v>
      </c>
      <c r="J486" s="184">
        <f t="shared" si="19"/>
        <v>4427.945999999989</v>
      </c>
      <c r="K486" s="11"/>
    </row>
    <row r="487" spans="1:11" ht="15.75" x14ac:dyDescent="0.25">
      <c r="A487" s="2"/>
      <c r="B487" s="115"/>
      <c r="C487" s="108"/>
      <c r="D487" s="178"/>
      <c r="E487" s="61"/>
      <c r="F487" s="47"/>
      <c r="G487" s="48"/>
      <c r="H487" s="48"/>
      <c r="I487" s="13">
        <f t="shared" si="18"/>
        <v>0</v>
      </c>
      <c r="J487" s="184">
        <f t="shared" si="19"/>
        <v>4427.945999999989</v>
      </c>
      <c r="K487" s="11"/>
    </row>
    <row r="488" spans="1:11" ht="15.75" x14ac:dyDescent="0.25">
      <c r="A488" s="2"/>
      <c r="B488" s="115"/>
      <c r="C488" s="108"/>
      <c r="D488" s="178"/>
      <c r="E488" s="61"/>
      <c r="F488" s="47"/>
      <c r="G488" s="48"/>
      <c r="H488" s="48"/>
      <c r="I488" s="13">
        <f t="shared" si="18"/>
        <v>0</v>
      </c>
      <c r="J488" s="184">
        <f t="shared" si="19"/>
        <v>4427.945999999989</v>
      </c>
      <c r="K488" s="11"/>
    </row>
    <row r="489" spans="1:11" ht="15.75" x14ac:dyDescent="0.25">
      <c r="A489" s="2"/>
      <c r="B489" s="115"/>
      <c r="C489" s="108"/>
      <c r="D489" s="178"/>
      <c r="E489" s="61"/>
      <c r="F489" s="47"/>
      <c r="G489" s="48"/>
      <c r="H489" s="48"/>
      <c r="I489" s="13">
        <f t="shared" si="18"/>
        <v>0</v>
      </c>
      <c r="J489" s="184">
        <f t="shared" si="19"/>
        <v>4427.945999999989</v>
      </c>
      <c r="K489" s="11"/>
    </row>
    <row r="490" spans="1:11" ht="15.75" x14ac:dyDescent="0.25">
      <c r="A490" s="2"/>
      <c r="B490" s="115"/>
      <c r="C490" s="108"/>
      <c r="D490" s="178"/>
      <c r="E490" s="61"/>
      <c r="F490" s="47"/>
      <c r="G490" s="48"/>
      <c r="H490" s="48"/>
      <c r="I490" s="13">
        <f t="shared" si="18"/>
        <v>0</v>
      </c>
      <c r="J490" s="184">
        <f t="shared" si="19"/>
        <v>4427.945999999989</v>
      </c>
      <c r="K490" s="11"/>
    </row>
    <row r="491" spans="1:11" ht="15.75" x14ac:dyDescent="0.25">
      <c r="A491" s="2"/>
      <c r="B491" s="115"/>
      <c r="C491" s="108"/>
      <c r="D491" s="178"/>
      <c r="E491" s="61"/>
      <c r="F491" s="47"/>
      <c r="G491" s="48"/>
      <c r="H491" s="48"/>
      <c r="I491" s="13">
        <f t="shared" si="18"/>
        <v>0</v>
      </c>
      <c r="J491" s="184">
        <f t="shared" si="19"/>
        <v>4427.945999999989</v>
      </c>
      <c r="K491" s="11"/>
    </row>
    <row r="492" spans="1:11" ht="15.75" x14ac:dyDescent="0.25">
      <c r="A492" s="2"/>
      <c r="B492" s="115"/>
      <c r="C492" s="108"/>
      <c r="D492" s="178"/>
      <c r="E492" s="61"/>
      <c r="F492" s="47"/>
      <c r="G492" s="48"/>
      <c r="H492" s="48"/>
      <c r="I492" s="13">
        <f t="shared" si="18"/>
        <v>0</v>
      </c>
      <c r="J492" s="184">
        <f t="shared" si="19"/>
        <v>4427.945999999989</v>
      </c>
      <c r="K492" s="11"/>
    </row>
    <row r="493" spans="1:11" ht="15.75" x14ac:dyDescent="0.25">
      <c r="A493" s="2"/>
      <c r="B493" s="115"/>
      <c r="C493" s="108"/>
      <c r="D493" s="202"/>
      <c r="E493" s="61"/>
      <c r="F493" s="47"/>
      <c r="G493" s="48"/>
      <c r="H493" s="48"/>
      <c r="I493" s="13">
        <f t="shared" si="18"/>
        <v>0</v>
      </c>
      <c r="J493" s="184">
        <f t="shared" si="19"/>
        <v>4427.945999999989</v>
      </c>
      <c r="K493" s="11"/>
    </row>
    <row r="494" spans="1:11" ht="15.75" x14ac:dyDescent="0.25">
      <c r="A494" s="2"/>
      <c r="B494" s="115"/>
      <c r="C494" s="108"/>
      <c r="D494" s="178"/>
      <c r="E494" s="61"/>
      <c r="F494" s="47"/>
      <c r="G494" s="48"/>
      <c r="H494" s="48"/>
      <c r="I494" s="13">
        <f t="shared" si="18"/>
        <v>0</v>
      </c>
      <c r="J494" s="184">
        <f t="shared" si="19"/>
        <v>4427.945999999989</v>
      </c>
      <c r="K494" s="11"/>
    </row>
    <row r="495" spans="1:11" ht="18.75" x14ac:dyDescent="0.3">
      <c r="A495" s="2"/>
      <c r="B495" s="180"/>
      <c r="C495" s="52"/>
      <c r="D495" s="178"/>
      <c r="E495" s="52"/>
      <c r="F495" s="47"/>
      <c r="G495" s="48"/>
      <c r="H495" s="48"/>
      <c r="I495" s="13">
        <f t="shared" si="18"/>
        <v>0</v>
      </c>
      <c r="J495" s="184">
        <f t="shared" si="19"/>
        <v>4427.945999999989</v>
      </c>
      <c r="K495" s="11"/>
    </row>
    <row r="496" spans="1:11" ht="15.75" x14ac:dyDescent="0.25">
      <c r="A496" s="2"/>
      <c r="B496" s="115"/>
      <c r="C496" s="108"/>
      <c r="D496" s="178"/>
      <c r="E496" s="61"/>
      <c r="F496" s="47"/>
      <c r="G496" s="48"/>
      <c r="H496" s="48"/>
      <c r="I496" s="13">
        <f t="shared" si="18"/>
        <v>0</v>
      </c>
      <c r="J496" s="184">
        <f t="shared" si="19"/>
        <v>4427.945999999989</v>
      </c>
      <c r="K496" s="11"/>
    </row>
    <row r="497" spans="1:11" ht="15.75" x14ac:dyDescent="0.25">
      <c r="A497" s="2"/>
      <c r="B497" s="115"/>
      <c r="C497" s="108"/>
      <c r="D497" s="178"/>
      <c r="E497" s="61"/>
      <c r="F497" s="47"/>
      <c r="G497" s="48"/>
      <c r="H497" s="48"/>
      <c r="I497" s="13">
        <f t="shared" si="18"/>
        <v>0</v>
      </c>
      <c r="J497" s="184">
        <f t="shared" si="19"/>
        <v>4427.945999999989</v>
      </c>
      <c r="K497" s="11"/>
    </row>
    <row r="498" spans="1:11" ht="15.75" x14ac:dyDescent="0.25">
      <c r="A498" s="2"/>
      <c r="B498" s="115"/>
      <c r="C498" s="108"/>
      <c r="D498" s="178"/>
      <c r="E498" s="61"/>
      <c r="F498" s="47"/>
      <c r="G498" s="48"/>
      <c r="H498" s="48"/>
      <c r="I498" s="13">
        <f t="shared" si="18"/>
        <v>0</v>
      </c>
      <c r="J498" s="184">
        <f t="shared" si="19"/>
        <v>4427.945999999989</v>
      </c>
      <c r="K498" s="11"/>
    </row>
    <row r="499" spans="1:11" ht="15.75" x14ac:dyDescent="0.25">
      <c r="A499" s="2"/>
      <c r="B499" s="115"/>
      <c r="C499" s="108"/>
      <c r="D499" s="178"/>
      <c r="E499" s="61"/>
      <c r="F499" s="47"/>
      <c r="G499" s="48"/>
      <c r="H499" s="48"/>
      <c r="I499" s="13">
        <f t="shared" si="18"/>
        <v>0</v>
      </c>
      <c r="J499" s="184">
        <f t="shared" si="19"/>
        <v>4427.945999999989</v>
      </c>
      <c r="K499" s="11"/>
    </row>
    <row r="500" spans="1:11" ht="15.75" x14ac:dyDescent="0.25">
      <c r="A500" s="2"/>
      <c r="B500" s="115"/>
      <c r="C500" s="108"/>
      <c r="D500" s="178"/>
      <c r="E500" s="61"/>
      <c r="F500" s="47"/>
      <c r="G500" s="48"/>
      <c r="H500" s="48"/>
      <c r="I500" s="13">
        <f t="shared" si="18"/>
        <v>0</v>
      </c>
      <c r="J500" s="184">
        <f t="shared" si="19"/>
        <v>4427.945999999989</v>
      </c>
      <c r="K500" s="11"/>
    </row>
    <row r="501" spans="1:11" ht="15.75" x14ac:dyDescent="0.25">
      <c r="A501" s="2"/>
      <c r="B501" s="115"/>
      <c r="C501" s="108"/>
      <c r="D501" s="178"/>
      <c r="E501" s="61"/>
      <c r="F501" s="47"/>
      <c r="G501" s="48"/>
      <c r="H501" s="48"/>
      <c r="I501" s="13">
        <f t="shared" si="18"/>
        <v>0</v>
      </c>
      <c r="J501" s="184">
        <f t="shared" si="19"/>
        <v>4427.945999999989</v>
      </c>
      <c r="K501" s="11"/>
    </row>
    <row r="502" spans="1:11" ht="15.75" x14ac:dyDescent="0.25">
      <c r="A502" s="2"/>
      <c r="B502" s="115"/>
      <c r="C502" s="108"/>
      <c r="D502" s="178"/>
      <c r="E502" s="61"/>
      <c r="F502" s="47"/>
      <c r="G502" s="48"/>
      <c r="H502" s="48"/>
      <c r="I502" s="13">
        <f t="shared" si="18"/>
        <v>0</v>
      </c>
      <c r="J502" s="184">
        <f t="shared" si="19"/>
        <v>4427.945999999989</v>
      </c>
      <c r="K502" s="11"/>
    </row>
    <row r="503" spans="1:11" ht="15.75" x14ac:dyDescent="0.25">
      <c r="A503" s="2"/>
      <c r="B503" s="115"/>
      <c r="C503" s="108"/>
      <c r="D503" s="178"/>
      <c r="E503" s="61"/>
      <c r="F503" s="47"/>
      <c r="G503" s="48"/>
      <c r="H503" s="48"/>
      <c r="I503" s="13">
        <f t="shared" si="18"/>
        <v>0</v>
      </c>
      <c r="J503" s="184">
        <f t="shared" si="19"/>
        <v>4427.945999999989</v>
      </c>
      <c r="K503" s="11"/>
    </row>
    <row r="504" spans="1:11" ht="15.75" x14ac:dyDescent="0.25">
      <c r="A504" s="2"/>
      <c r="B504" s="115"/>
      <c r="C504" s="108"/>
      <c r="D504" s="178"/>
      <c r="E504" s="61"/>
      <c r="F504" s="47"/>
      <c r="G504" s="48"/>
      <c r="H504" s="48"/>
      <c r="I504" s="13">
        <f t="shared" si="18"/>
        <v>0</v>
      </c>
      <c r="J504" s="184">
        <f t="shared" si="19"/>
        <v>4427.945999999989</v>
      </c>
      <c r="K504" s="11"/>
    </row>
    <row r="505" spans="1:11" ht="15.75" x14ac:dyDescent="0.25">
      <c r="A505" s="2"/>
      <c r="B505" s="115"/>
      <c r="C505" s="108"/>
      <c r="D505" s="178"/>
      <c r="E505" s="61"/>
      <c r="F505" s="47"/>
      <c r="G505" s="48"/>
      <c r="H505" s="48"/>
      <c r="I505" s="13">
        <f t="shared" si="18"/>
        <v>0</v>
      </c>
      <c r="J505" s="184">
        <f t="shared" si="19"/>
        <v>4427.945999999989</v>
      </c>
      <c r="K505" s="11"/>
    </row>
    <row r="506" spans="1:11" ht="15.75" x14ac:dyDescent="0.25">
      <c r="A506" s="2"/>
      <c r="B506" s="115"/>
      <c r="C506" s="108"/>
      <c r="D506" s="178"/>
      <c r="E506" s="61"/>
      <c r="F506" s="47"/>
      <c r="G506" s="48"/>
      <c r="H506" s="48"/>
      <c r="I506" s="13">
        <f t="shared" si="18"/>
        <v>0</v>
      </c>
      <c r="J506" s="184">
        <f t="shared" si="19"/>
        <v>4427.945999999989</v>
      </c>
      <c r="K506" s="11"/>
    </row>
    <row r="507" spans="1:11" ht="15.75" x14ac:dyDescent="0.25">
      <c r="A507" s="2"/>
      <c r="B507" s="115"/>
      <c r="C507" s="108"/>
      <c r="D507" s="178"/>
      <c r="E507" s="61"/>
      <c r="F507" s="47"/>
      <c r="G507" s="48"/>
      <c r="H507" s="48"/>
      <c r="I507" s="13">
        <f t="shared" si="18"/>
        <v>0</v>
      </c>
      <c r="J507" s="184">
        <f t="shared" si="19"/>
        <v>4427.945999999989</v>
      </c>
      <c r="K507" s="11"/>
    </row>
    <row r="508" spans="1:11" ht="15.75" x14ac:dyDescent="0.25">
      <c r="A508" s="2"/>
      <c r="B508" s="115"/>
      <c r="C508" s="108"/>
      <c r="D508" s="178"/>
      <c r="E508" s="61"/>
      <c r="F508" s="47"/>
      <c r="G508" s="48"/>
      <c r="H508" s="48"/>
      <c r="I508" s="13">
        <f t="shared" si="18"/>
        <v>0</v>
      </c>
      <c r="J508" s="184">
        <f t="shared" si="19"/>
        <v>4427.945999999989</v>
      </c>
      <c r="K508" s="11"/>
    </row>
    <row r="509" spans="1:11" ht="15.75" x14ac:dyDescent="0.25">
      <c r="A509" s="2"/>
      <c r="B509" s="115"/>
      <c r="C509" s="108"/>
      <c r="D509" s="178"/>
      <c r="E509" s="61"/>
      <c r="F509" s="47"/>
      <c r="G509" s="48"/>
      <c r="H509" s="48"/>
      <c r="I509" s="13">
        <f t="shared" si="18"/>
        <v>0</v>
      </c>
      <c r="J509" s="184">
        <f t="shared" si="19"/>
        <v>4427.945999999989</v>
      </c>
      <c r="K509" s="11"/>
    </row>
    <row r="510" spans="1:11" ht="15.75" x14ac:dyDescent="0.25">
      <c r="A510" s="2"/>
      <c r="B510" s="115"/>
      <c r="C510" s="108"/>
      <c r="D510" s="178"/>
      <c r="E510" s="61"/>
      <c r="F510" s="47"/>
      <c r="G510" s="48"/>
      <c r="H510" s="48"/>
      <c r="I510" s="13">
        <f t="shared" si="18"/>
        <v>0</v>
      </c>
      <c r="J510" s="184">
        <f t="shared" si="19"/>
        <v>4427.945999999989</v>
      </c>
      <c r="K510" s="11"/>
    </row>
    <row r="511" spans="1:11" ht="15.75" x14ac:dyDescent="0.25">
      <c r="A511" s="2"/>
      <c r="B511" s="115"/>
      <c r="C511" s="108"/>
      <c r="D511" s="178"/>
      <c r="E511" s="61"/>
      <c r="F511" s="47"/>
      <c r="G511" s="48"/>
      <c r="H511" s="48"/>
      <c r="I511" s="13">
        <f t="shared" si="18"/>
        <v>0</v>
      </c>
      <c r="J511" s="184">
        <f t="shared" si="19"/>
        <v>4427.945999999989</v>
      </c>
      <c r="K511" s="11"/>
    </row>
    <row r="512" spans="1:11" ht="15.75" x14ac:dyDescent="0.25">
      <c r="A512" s="2"/>
      <c r="B512" s="115"/>
      <c r="C512" s="108"/>
      <c r="D512" s="178"/>
      <c r="E512" s="61"/>
      <c r="F512" s="47"/>
      <c r="G512" s="48"/>
      <c r="H512" s="48"/>
      <c r="I512" s="13">
        <f t="shared" si="18"/>
        <v>0</v>
      </c>
      <c r="J512" s="184">
        <f t="shared" si="19"/>
        <v>4427.945999999989</v>
      </c>
      <c r="K512" s="11"/>
    </row>
    <row r="513" spans="1:11" ht="15.75" x14ac:dyDescent="0.25">
      <c r="A513" s="2"/>
      <c r="B513" s="115"/>
      <c r="C513" s="108"/>
      <c r="D513" s="178"/>
      <c r="E513" s="61"/>
      <c r="F513" s="47"/>
      <c r="G513" s="48"/>
      <c r="H513" s="48"/>
      <c r="I513" s="13">
        <f t="shared" si="18"/>
        <v>0</v>
      </c>
      <c r="J513" s="184">
        <f t="shared" si="19"/>
        <v>4427.945999999989</v>
      </c>
      <c r="K513" s="11"/>
    </row>
    <row r="514" spans="1:11" ht="15.75" x14ac:dyDescent="0.25">
      <c r="A514" s="2"/>
      <c r="B514" s="115"/>
      <c r="C514" s="108"/>
      <c r="D514" s="178"/>
      <c r="E514" s="61"/>
      <c r="F514" s="47"/>
      <c r="G514" s="48"/>
      <c r="H514" s="48"/>
      <c r="I514" s="13">
        <f t="shared" si="18"/>
        <v>0</v>
      </c>
      <c r="J514" s="184">
        <f t="shared" si="19"/>
        <v>4427.945999999989</v>
      </c>
      <c r="K514" s="11"/>
    </row>
    <row r="515" spans="1:11" ht="15.75" x14ac:dyDescent="0.25">
      <c r="A515" s="2"/>
      <c r="B515" s="115"/>
      <c r="C515" s="108"/>
      <c r="D515" s="178"/>
      <c r="E515" s="61"/>
      <c r="F515" s="47"/>
      <c r="G515" s="48"/>
      <c r="H515" s="48"/>
      <c r="I515" s="13">
        <f t="shared" si="18"/>
        <v>0</v>
      </c>
      <c r="J515" s="184">
        <f t="shared" si="19"/>
        <v>4427.945999999989</v>
      </c>
      <c r="K515" s="11"/>
    </row>
    <row r="516" spans="1:11" ht="15.75" x14ac:dyDescent="0.25">
      <c r="A516" s="2"/>
      <c r="B516" s="115"/>
      <c r="C516" s="108"/>
      <c r="D516" s="178"/>
      <c r="E516" s="61"/>
      <c r="F516" s="47"/>
      <c r="G516" s="48"/>
      <c r="H516" s="48"/>
      <c r="I516" s="13">
        <f t="shared" si="18"/>
        <v>0</v>
      </c>
      <c r="J516" s="184">
        <f t="shared" si="19"/>
        <v>4427.945999999989</v>
      </c>
      <c r="K516" s="11"/>
    </row>
    <row r="517" spans="1:11" ht="15.75" x14ac:dyDescent="0.25">
      <c r="A517" s="2"/>
      <c r="B517" s="115"/>
      <c r="C517" s="108"/>
      <c r="D517" s="178"/>
      <c r="E517" s="61"/>
      <c r="F517" s="47"/>
      <c r="G517" s="48"/>
      <c r="H517" s="48"/>
      <c r="I517" s="13">
        <f t="shared" si="18"/>
        <v>0</v>
      </c>
      <c r="J517" s="184">
        <f t="shared" si="19"/>
        <v>4427.945999999989</v>
      </c>
      <c r="K517" s="11"/>
    </row>
    <row r="518" spans="1:11" ht="15.75" x14ac:dyDescent="0.25">
      <c r="A518" s="2"/>
      <c r="B518" s="115"/>
      <c r="C518" s="108"/>
      <c r="D518" s="178"/>
      <c r="E518" s="61"/>
      <c r="F518" s="47"/>
      <c r="G518" s="48"/>
      <c r="H518" s="48"/>
      <c r="I518" s="13">
        <f t="shared" si="18"/>
        <v>0</v>
      </c>
      <c r="J518" s="184">
        <f t="shared" si="19"/>
        <v>4427.945999999989</v>
      </c>
      <c r="K518" s="11"/>
    </row>
    <row r="519" spans="1:11" ht="15.75" x14ac:dyDescent="0.25">
      <c r="A519" s="2"/>
      <c r="B519" s="115"/>
      <c r="C519" s="108"/>
      <c r="D519" s="178"/>
      <c r="E519" s="61"/>
      <c r="F519" s="47"/>
      <c r="G519" s="48"/>
      <c r="H519" s="48"/>
      <c r="I519" s="13">
        <f t="shared" si="18"/>
        <v>0</v>
      </c>
      <c r="J519" s="184">
        <f t="shared" si="19"/>
        <v>4427.945999999989</v>
      </c>
      <c r="K519" s="11"/>
    </row>
    <row r="520" spans="1:11" ht="15.75" x14ac:dyDescent="0.25">
      <c r="A520" s="2"/>
      <c r="B520" s="115"/>
      <c r="C520" s="108"/>
      <c r="D520" s="178"/>
      <c r="E520" s="61"/>
      <c r="F520" s="47"/>
      <c r="G520" s="48"/>
      <c r="H520" s="48"/>
      <c r="I520" s="13">
        <f t="shared" si="18"/>
        <v>0</v>
      </c>
      <c r="J520" s="184">
        <f t="shared" si="19"/>
        <v>4427.945999999989</v>
      </c>
      <c r="K520" s="11"/>
    </row>
    <row r="521" spans="1:11" ht="15.75" x14ac:dyDescent="0.25">
      <c r="A521" s="2"/>
      <c r="B521" s="115"/>
      <c r="C521" s="108"/>
      <c r="D521" s="178"/>
      <c r="E521" s="61"/>
      <c r="F521" s="47"/>
      <c r="G521" s="48"/>
      <c r="H521" s="48"/>
      <c r="I521" s="13">
        <f t="shared" ref="I521:I555" si="20">H521-G521</f>
        <v>0</v>
      </c>
      <c r="J521" s="184">
        <f t="shared" ref="J521:J551" si="21">J520+I521</f>
        <v>4427.945999999989</v>
      </c>
      <c r="K521" s="11"/>
    </row>
    <row r="522" spans="1:11" ht="15.75" x14ac:dyDescent="0.25">
      <c r="A522" s="2"/>
      <c r="B522" s="115"/>
      <c r="C522" s="108"/>
      <c r="D522" s="178"/>
      <c r="E522" s="61"/>
      <c r="F522" s="47"/>
      <c r="G522" s="48"/>
      <c r="H522" s="48"/>
      <c r="I522" s="13">
        <f t="shared" si="20"/>
        <v>0</v>
      </c>
      <c r="J522" s="184">
        <f t="shared" si="21"/>
        <v>4427.945999999989</v>
      </c>
      <c r="K522" s="11"/>
    </row>
    <row r="523" spans="1:11" ht="15.75" x14ac:dyDescent="0.25">
      <c r="A523" s="2"/>
      <c r="B523" s="115"/>
      <c r="C523" s="108"/>
      <c r="D523" s="178"/>
      <c r="E523" s="61"/>
      <c r="F523" s="47"/>
      <c r="G523" s="48"/>
      <c r="H523" s="48"/>
      <c r="I523" s="13">
        <f t="shared" si="20"/>
        <v>0</v>
      </c>
      <c r="J523" s="184">
        <f t="shared" si="21"/>
        <v>4427.945999999989</v>
      </c>
      <c r="K523" s="11"/>
    </row>
    <row r="524" spans="1:11" ht="15.75" x14ac:dyDescent="0.25">
      <c r="A524" s="2"/>
      <c r="B524" s="115"/>
      <c r="C524" s="108"/>
      <c r="D524" s="178"/>
      <c r="E524" s="61"/>
      <c r="F524" s="47"/>
      <c r="G524" s="48"/>
      <c r="H524" s="48"/>
      <c r="I524" s="13">
        <f t="shared" si="20"/>
        <v>0</v>
      </c>
      <c r="J524" s="184">
        <f t="shared" si="21"/>
        <v>4427.945999999989</v>
      </c>
      <c r="K524" s="11"/>
    </row>
    <row r="525" spans="1:11" ht="15.75" x14ac:dyDescent="0.25">
      <c r="A525" s="2"/>
      <c r="B525" s="115"/>
      <c r="C525" s="108"/>
      <c r="D525" s="178"/>
      <c r="E525" s="61"/>
      <c r="F525" s="47"/>
      <c r="G525" s="48"/>
      <c r="H525" s="48"/>
      <c r="I525" s="13">
        <f t="shared" si="20"/>
        <v>0</v>
      </c>
      <c r="J525" s="184">
        <f t="shared" si="21"/>
        <v>4427.945999999989</v>
      </c>
      <c r="K525" s="11"/>
    </row>
    <row r="526" spans="1:11" ht="15.75" x14ac:dyDescent="0.25">
      <c r="A526" s="2"/>
      <c r="B526" s="115"/>
      <c r="C526" s="108"/>
      <c r="D526" s="178"/>
      <c r="E526" s="61"/>
      <c r="F526" s="47"/>
      <c r="G526" s="48"/>
      <c r="H526" s="48"/>
      <c r="I526" s="13">
        <f t="shared" si="20"/>
        <v>0</v>
      </c>
      <c r="J526" s="184">
        <f t="shared" si="21"/>
        <v>4427.945999999989</v>
      </c>
      <c r="K526" s="11"/>
    </row>
    <row r="527" spans="1:11" ht="15.75" x14ac:dyDescent="0.25">
      <c r="A527" s="2"/>
      <c r="B527" s="115"/>
      <c r="C527" s="108"/>
      <c r="D527" s="178"/>
      <c r="E527" s="61"/>
      <c r="F527" s="47"/>
      <c r="G527" s="48"/>
      <c r="H527" s="48"/>
      <c r="I527" s="13">
        <f t="shared" si="20"/>
        <v>0</v>
      </c>
      <c r="J527" s="184">
        <f t="shared" si="21"/>
        <v>4427.945999999989</v>
      </c>
      <c r="K527" s="11"/>
    </row>
    <row r="528" spans="1:11" ht="15.75" x14ac:dyDescent="0.25">
      <c r="A528" s="2"/>
      <c r="B528" s="115"/>
      <c r="C528" s="108"/>
      <c r="D528" s="178"/>
      <c r="E528" s="61"/>
      <c r="F528" s="47"/>
      <c r="G528" s="48"/>
      <c r="H528" s="48"/>
      <c r="I528" s="13">
        <f t="shared" si="20"/>
        <v>0</v>
      </c>
      <c r="J528" s="184">
        <f t="shared" si="21"/>
        <v>4427.945999999989</v>
      </c>
      <c r="K528" s="11"/>
    </row>
    <row r="529" spans="1:11" ht="15.75" x14ac:dyDescent="0.25">
      <c r="A529" s="2"/>
      <c r="B529" s="115"/>
      <c r="C529" s="108"/>
      <c r="D529" s="178"/>
      <c r="E529" s="61"/>
      <c r="F529" s="47"/>
      <c r="G529" s="48"/>
      <c r="H529" s="48"/>
      <c r="I529" s="13">
        <f t="shared" si="20"/>
        <v>0</v>
      </c>
      <c r="J529" s="184">
        <f t="shared" si="21"/>
        <v>4427.945999999989</v>
      </c>
      <c r="K529" s="11"/>
    </row>
    <row r="530" spans="1:11" ht="15.75" x14ac:dyDescent="0.25">
      <c r="A530" s="2"/>
      <c r="B530" s="115"/>
      <c r="C530" s="108"/>
      <c r="D530" s="178"/>
      <c r="E530" s="61"/>
      <c r="F530" s="47"/>
      <c r="G530" s="48"/>
      <c r="H530" s="48"/>
      <c r="I530" s="13">
        <f t="shared" si="20"/>
        <v>0</v>
      </c>
      <c r="J530" s="184">
        <f t="shared" si="21"/>
        <v>4427.945999999989</v>
      </c>
      <c r="K530" s="11"/>
    </row>
    <row r="531" spans="1:11" ht="15.75" x14ac:dyDescent="0.25">
      <c r="A531" s="2"/>
      <c r="B531" s="115"/>
      <c r="C531" s="108"/>
      <c r="D531" s="178"/>
      <c r="E531" s="61"/>
      <c r="F531" s="47"/>
      <c r="G531" s="48"/>
      <c r="H531" s="48"/>
      <c r="I531" s="13">
        <f t="shared" si="20"/>
        <v>0</v>
      </c>
      <c r="J531" s="184">
        <f t="shared" si="21"/>
        <v>4427.945999999989</v>
      </c>
      <c r="K531" s="11"/>
    </row>
    <row r="532" spans="1:11" ht="15.75" x14ac:dyDescent="0.25">
      <c r="A532" s="2"/>
      <c r="B532" s="115"/>
      <c r="C532" s="108"/>
      <c r="D532" s="178"/>
      <c r="E532" s="61"/>
      <c r="F532" s="47"/>
      <c r="G532" s="48"/>
      <c r="H532" s="48"/>
      <c r="I532" s="13">
        <f t="shared" si="20"/>
        <v>0</v>
      </c>
      <c r="J532" s="184">
        <f t="shared" si="21"/>
        <v>4427.945999999989</v>
      </c>
      <c r="K532" s="11"/>
    </row>
    <row r="533" spans="1:11" ht="15.75" x14ac:dyDescent="0.25">
      <c r="A533" s="2"/>
      <c r="B533" s="115"/>
      <c r="C533" s="108"/>
      <c r="D533" s="178"/>
      <c r="E533" s="61"/>
      <c r="F533" s="47"/>
      <c r="G533" s="48"/>
      <c r="H533" s="48"/>
      <c r="I533" s="13">
        <f t="shared" si="20"/>
        <v>0</v>
      </c>
      <c r="J533" s="184">
        <f t="shared" si="21"/>
        <v>4427.945999999989</v>
      </c>
      <c r="K533" s="11"/>
    </row>
    <row r="534" spans="1:11" ht="15.75" x14ac:dyDescent="0.25">
      <c r="A534" s="2"/>
      <c r="B534" s="115"/>
      <c r="C534" s="108"/>
      <c r="D534" s="178"/>
      <c r="E534" s="61"/>
      <c r="F534" s="47"/>
      <c r="G534" s="48"/>
      <c r="H534" s="48"/>
      <c r="I534" s="13">
        <f t="shared" si="20"/>
        <v>0</v>
      </c>
      <c r="J534" s="184">
        <f t="shared" si="21"/>
        <v>4427.945999999989</v>
      </c>
      <c r="K534" s="11"/>
    </row>
    <row r="535" spans="1:11" ht="15.75" x14ac:dyDescent="0.25">
      <c r="A535" s="2"/>
      <c r="B535" s="115"/>
      <c r="C535" s="108"/>
      <c r="D535" s="178"/>
      <c r="E535" s="61"/>
      <c r="F535" s="47"/>
      <c r="G535" s="48"/>
      <c r="H535" s="48"/>
      <c r="I535" s="13">
        <f t="shared" si="20"/>
        <v>0</v>
      </c>
      <c r="J535" s="184">
        <f t="shared" si="21"/>
        <v>4427.945999999989</v>
      </c>
      <c r="K535" s="11"/>
    </row>
    <row r="536" spans="1:11" ht="15.75" x14ac:dyDescent="0.25">
      <c r="A536" s="2"/>
      <c r="B536" s="115"/>
      <c r="C536" s="108"/>
      <c r="D536" s="178"/>
      <c r="E536" s="61"/>
      <c r="F536" s="47"/>
      <c r="G536" s="48"/>
      <c r="H536" s="48"/>
      <c r="I536" s="13">
        <f t="shared" si="20"/>
        <v>0</v>
      </c>
      <c r="J536" s="184">
        <f t="shared" si="21"/>
        <v>4427.945999999989</v>
      </c>
      <c r="K536" s="11"/>
    </row>
    <row r="537" spans="1:11" ht="15.75" x14ac:dyDescent="0.25">
      <c r="A537" s="2"/>
      <c r="B537" s="115"/>
      <c r="C537" s="108"/>
      <c r="D537" s="178"/>
      <c r="E537" s="61"/>
      <c r="F537" s="47"/>
      <c r="G537" s="48"/>
      <c r="H537" s="48"/>
      <c r="I537" s="13">
        <f t="shared" si="20"/>
        <v>0</v>
      </c>
      <c r="J537" s="184">
        <f t="shared" si="21"/>
        <v>4427.945999999989</v>
      </c>
      <c r="K537" s="11"/>
    </row>
    <row r="538" spans="1:11" ht="15.75" x14ac:dyDescent="0.25">
      <c r="A538" s="2"/>
      <c r="B538" s="115"/>
      <c r="C538" s="108"/>
      <c r="D538" s="178"/>
      <c r="E538" s="61"/>
      <c r="F538" s="47"/>
      <c r="G538" s="48"/>
      <c r="H538" s="48"/>
      <c r="I538" s="13">
        <f t="shared" si="20"/>
        <v>0</v>
      </c>
      <c r="J538" s="184">
        <f t="shared" si="21"/>
        <v>4427.945999999989</v>
      </c>
      <c r="K538" s="11"/>
    </row>
    <row r="539" spans="1:11" ht="15.75" x14ac:dyDescent="0.25">
      <c r="A539" s="2"/>
      <c r="B539" s="115"/>
      <c r="C539" s="108"/>
      <c r="D539" s="178"/>
      <c r="E539" s="61"/>
      <c r="F539" s="47"/>
      <c r="G539" s="48"/>
      <c r="H539" s="48"/>
      <c r="I539" s="13">
        <f t="shared" si="20"/>
        <v>0</v>
      </c>
      <c r="J539" s="184">
        <f t="shared" si="21"/>
        <v>4427.945999999989</v>
      </c>
      <c r="K539" s="48"/>
    </row>
    <row r="540" spans="1:11" ht="15.75" x14ac:dyDescent="0.25">
      <c r="A540" s="2"/>
      <c r="B540" s="115"/>
      <c r="C540" s="108"/>
      <c r="D540" s="178"/>
      <c r="E540" s="61"/>
      <c r="F540" s="47"/>
      <c r="G540" s="48"/>
      <c r="H540" s="48"/>
      <c r="I540" s="13">
        <f t="shared" si="20"/>
        <v>0</v>
      </c>
      <c r="J540" s="184">
        <f t="shared" si="21"/>
        <v>4427.945999999989</v>
      </c>
      <c r="K540" s="11"/>
    </row>
    <row r="541" spans="1:11" ht="15.75" x14ac:dyDescent="0.25">
      <c r="A541" s="2"/>
      <c r="B541" s="115"/>
      <c r="C541" s="108"/>
      <c r="D541" s="178"/>
      <c r="E541" s="61"/>
      <c r="F541" s="47"/>
      <c r="G541" s="48"/>
      <c r="H541" s="48"/>
      <c r="I541" s="13">
        <f t="shared" si="20"/>
        <v>0</v>
      </c>
      <c r="J541" s="184">
        <f t="shared" si="21"/>
        <v>4427.945999999989</v>
      </c>
      <c r="K541" s="11"/>
    </row>
    <row r="542" spans="1:11" ht="15.75" x14ac:dyDescent="0.25">
      <c r="A542" s="2"/>
      <c r="B542" s="115"/>
      <c r="C542" s="108"/>
      <c r="D542" s="178"/>
      <c r="E542" s="61"/>
      <c r="F542" s="47"/>
      <c r="G542" s="48"/>
      <c r="H542" s="48"/>
      <c r="I542" s="13">
        <f t="shared" si="20"/>
        <v>0</v>
      </c>
      <c r="J542" s="184">
        <f t="shared" si="21"/>
        <v>4427.945999999989</v>
      </c>
      <c r="K542" s="11"/>
    </row>
    <row r="543" spans="1:11" ht="15.75" x14ac:dyDescent="0.25">
      <c r="A543" s="2"/>
      <c r="B543" s="115"/>
      <c r="C543" s="108"/>
      <c r="D543" s="178"/>
      <c r="E543" s="61"/>
      <c r="F543" s="47"/>
      <c r="G543" s="48"/>
      <c r="H543" s="48"/>
      <c r="I543" s="13">
        <f t="shared" si="20"/>
        <v>0</v>
      </c>
      <c r="J543" s="184">
        <f t="shared" si="21"/>
        <v>4427.945999999989</v>
      </c>
      <c r="K543" s="11"/>
    </row>
    <row r="544" spans="1:11" ht="15.75" x14ac:dyDescent="0.25">
      <c r="A544" s="2"/>
      <c r="B544" s="115"/>
      <c r="C544" s="108"/>
      <c r="D544" s="178"/>
      <c r="E544" s="61"/>
      <c r="F544" s="47"/>
      <c r="G544" s="48"/>
      <c r="H544" s="48"/>
      <c r="I544" s="13">
        <f t="shared" si="20"/>
        <v>0</v>
      </c>
      <c r="J544" s="184">
        <f t="shared" si="21"/>
        <v>4427.945999999989</v>
      </c>
      <c r="K544" s="11"/>
    </row>
    <row r="545" spans="1:11" ht="15.75" x14ac:dyDescent="0.25">
      <c r="A545" s="2"/>
      <c r="B545" s="115"/>
      <c r="C545" s="108"/>
      <c r="D545" s="178"/>
      <c r="E545" s="61"/>
      <c r="F545" s="47"/>
      <c r="G545" s="48"/>
      <c r="H545" s="48"/>
      <c r="I545" s="13">
        <f t="shared" si="20"/>
        <v>0</v>
      </c>
      <c r="J545" s="184">
        <f t="shared" si="21"/>
        <v>4427.945999999989</v>
      </c>
      <c r="K545" s="11"/>
    </row>
    <row r="546" spans="1:11" ht="15.75" x14ac:dyDescent="0.25">
      <c r="A546" s="2"/>
      <c r="B546" s="115"/>
      <c r="C546" s="108"/>
      <c r="D546" s="178"/>
      <c r="E546" s="61"/>
      <c r="F546" s="47"/>
      <c r="G546" s="48"/>
      <c r="H546" s="48"/>
      <c r="I546" s="13">
        <f t="shared" si="20"/>
        <v>0</v>
      </c>
      <c r="J546" s="184">
        <f t="shared" si="21"/>
        <v>4427.945999999989</v>
      </c>
      <c r="K546" s="11"/>
    </row>
    <row r="547" spans="1:11" ht="15.75" x14ac:dyDescent="0.25">
      <c r="A547" s="2"/>
      <c r="B547" s="115"/>
      <c r="C547" s="108"/>
      <c r="D547" s="178"/>
      <c r="E547" s="61"/>
      <c r="F547" s="47"/>
      <c r="G547" s="48"/>
      <c r="H547" s="48"/>
      <c r="I547" s="13">
        <f t="shared" si="20"/>
        <v>0</v>
      </c>
      <c r="J547" s="184">
        <f t="shared" si="21"/>
        <v>4427.945999999989</v>
      </c>
      <c r="K547" s="11"/>
    </row>
    <row r="548" spans="1:11" ht="15.75" x14ac:dyDescent="0.25">
      <c r="A548" s="2"/>
      <c r="B548" s="115"/>
      <c r="C548" s="108"/>
      <c r="D548" s="178"/>
      <c r="E548" s="61"/>
      <c r="F548" s="47"/>
      <c r="G548" s="48"/>
      <c r="H548" s="48"/>
      <c r="I548" s="13">
        <f t="shared" si="20"/>
        <v>0</v>
      </c>
      <c r="J548" s="184">
        <f t="shared" si="21"/>
        <v>4427.945999999989</v>
      </c>
      <c r="K548" s="11"/>
    </row>
    <row r="549" spans="1:11" ht="15.75" x14ac:dyDescent="0.25">
      <c r="A549" s="2"/>
      <c r="B549" s="66"/>
      <c r="C549" s="108"/>
      <c r="D549" s="178"/>
      <c r="E549" s="61"/>
      <c r="F549" s="47"/>
      <c r="G549" s="48"/>
      <c r="H549" s="48"/>
      <c r="I549" s="13">
        <f t="shared" si="20"/>
        <v>0</v>
      </c>
      <c r="J549" s="184">
        <f t="shared" si="21"/>
        <v>4427.945999999989</v>
      </c>
      <c r="K549" s="11"/>
    </row>
    <row r="550" spans="1:11" ht="15.75" x14ac:dyDescent="0.25">
      <c r="A550" s="5"/>
      <c r="B550" s="115"/>
      <c r="D550" s="83"/>
      <c r="E550" s="60"/>
      <c r="F550" s="18"/>
      <c r="G550" s="11"/>
      <c r="H550" s="11"/>
      <c r="I550" s="13">
        <f t="shared" si="20"/>
        <v>0</v>
      </c>
      <c r="J550" s="184">
        <f t="shared" si="21"/>
        <v>4427.945999999989</v>
      </c>
      <c r="K550" s="11"/>
    </row>
    <row r="551" spans="1:11" ht="16.5" thickBot="1" x14ac:dyDescent="0.3">
      <c r="A551" s="5"/>
      <c r="B551" s="115"/>
      <c r="D551" s="83"/>
      <c r="E551" s="60"/>
      <c r="F551" s="18"/>
      <c r="G551" s="11"/>
      <c r="H551" s="11"/>
      <c r="I551" s="13">
        <f t="shared" si="20"/>
        <v>0</v>
      </c>
      <c r="J551" s="185">
        <f t="shared" si="21"/>
        <v>4427.945999999989</v>
      </c>
    </row>
    <row r="552" spans="1:11" ht="18.75" x14ac:dyDescent="0.3">
      <c r="A552" s="5"/>
      <c r="B552" s="115"/>
      <c r="D552" s="83"/>
      <c r="E552" s="60"/>
      <c r="F552" s="18"/>
      <c r="G552" s="11"/>
      <c r="H552" s="11"/>
      <c r="I552" s="13">
        <f t="shared" si="20"/>
        <v>0</v>
      </c>
      <c r="K552" s="84" t="s">
        <v>1305</v>
      </c>
    </row>
    <row r="553" spans="1:11" x14ac:dyDescent="0.25">
      <c r="A553" s="5"/>
      <c r="B553" s="115"/>
      <c r="D553" s="83"/>
      <c r="E553" s="60"/>
      <c r="F553" s="18"/>
      <c r="G553" s="11"/>
      <c r="H553" s="11"/>
      <c r="I553" s="13">
        <f t="shared" si="20"/>
        <v>0</v>
      </c>
    </row>
    <row r="554" spans="1:11" ht="15.75" thickBot="1" x14ac:dyDescent="0.3">
      <c r="A554" s="5"/>
      <c r="B554" s="56"/>
      <c r="D554" s="83"/>
      <c r="E554" s="60"/>
      <c r="F554" s="19"/>
      <c r="G554" s="11"/>
      <c r="H554" s="11"/>
      <c r="I554" s="13">
        <f t="shared" si="20"/>
        <v>0</v>
      </c>
    </row>
    <row r="555" spans="1:11" ht="15.75" thickBot="1" x14ac:dyDescent="0.3">
      <c r="A555" s="5"/>
      <c r="D555" s="83"/>
      <c r="E555" s="60"/>
      <c r="F555" s="12"/>
      <c r="G555" s="11"/>
      <c r="H555" s="11"/>
      <c r="I555" s="13">
        <f t="shared" si="20"/>
        <v>0</v>
      </c>
    </row>
    <row r="556" spans="1:11" x14ac:dyDescent="0.25">
      <c r="A556" s="5"/>
      <c r="D556" s="83"/>
      <c r="E556" s="60"/>
      <c r="F556" s="255" t="s">
        <v>638</v>
      </c>
      <c r="G556" s="256"/>
      <c r="H556" s="253">
        <f>SUM(I3:I555)</f>
        <v>4427.945999999989</v>
      </c>
      <c r="I556" s="249"/>
    </row>
    <row r="557" spans="1:11" ht="15.75" thickBot="1" x14ac:dyDescent="0.3">
      <c r="A557" s="5"/>
      <c r="D557" s="83"/>
      <c r="E557" s="60"/>
      <c r="F557" s="257"/>
      <c r="G557" s="258"/>
      <c r="H557" s="254"/>
      <c r="I557" s="251"/>
    </row>
    <row r="558" spans="1:11" x14ac:dyDescent="0.25">
      <c r="A558" s="5"/>
      <c r="D558" s="83"/>
      <c r="E558" s="60"/>
      <c r="F558" s="12"/>
      <c r="G558" s="11"/>
      <c r="H558" s="11"/>
      <c r="I558" s="11"/>
    </row>
  </sheetData>
  <mergeCells count="3">
    <mergeCell ref="E1:H1"/>
    <mergeCell ref="F556:G557"/>
    <mergeCell ref="H556:I557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8" sqref="D8"/>
    </sheetView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AÑO  2 0 1 4</vt:lpstr>
      <vt:lpstr>SEABOARD  A Ñ O  2015</vt:lpstr>
      <vt:lpstr>SEABOARD  AÑO  2 0 1 6 </vt:lpstr>
      <vt:lpstr>SEABOARD AÑO  2 0 1 7      </vt:lpstr>
      <vt:lpstr>INDIANA 2015</vt:lpstr>
      <vt:lpstr>  INDIANA 2016     2017     </vt:lpstr>
      <vt:lpstr>TYSON  FRESH      </vt:lpstr>
      <vt:lpstr>NLCONG   2016  </vt:lpstr>
      <vt:lpstr>Hoja5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pc</cp:lastModifiedBy>
  <cp:lastPrinted>2018-04-24T16:07:14Z</cp:lastPrinted>
  <dcterms:created xsi:type="dcterms:W3CDTF">2014-01-12T15:47:45Z</dcterms:created>
  <dcterms:modified xsi:type="dcterms:W3CDTF">2018-05-22T21:49:42Z</dcterms:modified>
</cp:coreProperties>
</file>