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8\"/>
    </mc:Choice>
  </mc:AlternateContent>
  <bookViews>
    <workbookView xWindow="0" yWindow="0" windowWidth="24000" windowHeight="9735" firstSheet="7" activeTab="7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J U L I O      2018       " sheetId="9" r:id="rId7"/>
    <sheet name="A G O S T O    2018   " sheetId="10" r:id="rId8"/>
    <sheet name="S E P T I E M B R E    2018   " sheetId="11" r:id="rId9"/>
    <sheet name="Hoja6" sheetId="12" r:id="rId10"/>
    <sheet name="Hoja7" sheetId="13" r:id="rId11"/>
    <sheet name="Hoja4" sheetId="4" r:id="rId12"/>
    <sheet name="Hoja5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1" l="1"/>
  <c r="F59" i="11" l="1"/>
  <c r="F69" i="11"/>
  <c r="F48" i="11" l="1"/>
  <c r="F50" i="11"/>
  <c r="F46" i="11"/>
  <c r="F33" i="11"/>
  <c r="F129" i="11" l="1"/>
  <c r="D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P39" i="11"/>
  <c r="N39" i="11"/>
  <c r="G39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Q29" i="11"/>
  <c r="G29" i="11"/>
  <c r="Q28" i="11"/>
  <c r="G28" i="11"/>
  <c r="Q27" i="11"/>
  <c r="G27" i="11"/>
  <c r="Q26" i="11"/>
  <c r="G26" i="11"/>
  <c r="Q25" i="11"/>
  <c r="G25" i="11"/>
  <c r="Q24" i="11"/>
  <c r="G24" i="11"/>
  <c r="G23" i="11"/>
  <c r="Q22" i="11"/>
  <c r="G22" i="11"/>
  <c r="Q21" i="11"/>
  <c r="G21" i="11"/>
  <c r="Q20" i="11"/>
  <c r="G20" i="11"/>
  <c r="Q19" i="11"/>
  <c r="G19" i="11"/>
  <c r="Q18" i="11"/>
  <c r="G18" i="11"/>
  <c r="Q17" i="11"/>
  <c r="G17" i="11"/>
  <c r="Q16" i="11"/>
  <c r="G16" i="11"/>
  <c r="Q15" i="11"/>
  <c r="G15" i="11"/>
  <c r="Q14" i="11"/>
  <c r="G14" i="11"/>
  <c r="Q13" i="11"/>
  <c r="G13" i="11"/>
  <c r="Q12" i="11"/>
  <c r="G12" i="11"/>
  <c r="Q11" i="11"/>
  <c r="G11" i="11"/>
  <c r="Q10" i="11"/>
  <c r="G10" i="11"/>
  <c r="Q9" i="11"/>
  <c r="G9" i="11"/>
  <c r="Q8" i="11"/>
  <c r="G8" i="11"/>
  <c r="Q7" i="11"/>
  <c r="G7" i="11"/>
  <c r="Q6" i="11"/>
  <c r="G6" i="11"/>
  <c r="Q5" i="11"/>
  <c r="G5" i="11"/>
  <c r="Q4" i="11"/>
  <c r="G4" i="11"/>
  <c r="Q39" i="11" l="1"/>
  <c r="N43" i="11"/>
  <c r="D133" i="11"/>
  <c r="F129" i="10"/>
  <c r="D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3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Q8" i="10"/>
  <c r="G8" i="10"/>
  <c r="Q7" i="10"/>
  <c r="G7" i="10"/>
  <c r="Q6" i="10"/>
  <c r="G6" i="10"/>
  <c r="Q5" i="10"/>
  <c r="G5" i="10"/>
  <c r="Q4" i="10"/>
  <c r="G4" i="10"/>
  <c r="D133" i="10" l="1"/>
  <c r="Q39" i="10"/>
  <c r="G124" i="9"/>
  <c r="G125" i="9"/>
  <c r="G126" i="9"/>
  <c r="G110" i="9" l="1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F129" i="9" l="1"/>
  <c r="D129" i="9"/>
  <c r="G128" i="9"/>
  <c r="G127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G11" i="9"/>
  <c r="Q10" i="9"/>
  <c r="G10" i="9"/>
  <c r="Q9" i="9"/>
  <c r="G9" i="9"/>
  <c r="Q8" i="9"/>
  <c r="G8" i="9"/>
  <c r="Q7" i="9"/>
  <c r="G7" i="9"/>
  <c r="Q6" i="9"/>
  <c r="G6" i="9"/>
  <c r="Q5" i="9"/>
  <c r="G5" i="9"/>
  <c r="Q4" i="9"/>
  <c r="G4" i="9"/>
  <c r="Q39" i="9" l="1"/>
  <c r="D133" i="9"/>
  <c r="N43" i="9"/>
  <c r="G103" i="8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<sst xmlns="http://schemas.openxmlformats.org/spreadsheetml/2006/main" count="1171" uniqueCount="135">
  <si>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</si>
  <si>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</si>
  <si>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</si>
  <si>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</si>
  <si>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</si>
  <si>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</si>
  <si>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</si>
  <si>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</si>
  <si>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</si>
  <si>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</si>
  <si>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</si>
  <si>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</si>
  <si>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</si>
  <si>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</si>
  <si>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</si>
  <si>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</si>
  <si>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</si>
  <si>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</si>
  <si>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</si>
  <si>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</si>
  <si>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</si>
  <si>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</si>
  <si>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</si>
  <si>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</si>
  <si>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</si>
  <si>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</si>
  <si>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</si>
  <si>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</si>
  <si>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</si>
  <si>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</si>
  <si>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</si>
  <si>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</si>
  <si>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</si>
  <si>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</si>
  <si>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</si>
  <si>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</si>
  <si>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</si>
  <si>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</si>
  <si>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</si>
  <si>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</si>
  <si>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</si>
  <si>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</si>
  <si>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</si>
  <si>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</si>
  <si>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</si>
  <si>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</si>
  <si>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</si>
  <si>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</si>
  <si>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</si>
  <si>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</si>
  <si>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</si>
  <si>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</si>
  <si>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</si>
  <si>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</si>
  <si>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</si>
  <si>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</si>
  <si>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</si>
  <si>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</si>
  <si>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</si>
  <si>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</si>
  <si>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</si>
  <si>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</si>
  <si>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</si>
  <si>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</si>
  <si>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</si>
  <si>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</si>
  <si>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</si>
  <si>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</si>
  <si>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</si>
  <si>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</si>
  <si>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</si>
  <si>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</si>
  <si>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</si>
  <si>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</si>
  <si>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</si>
  <si>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</si>
  <si>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</si>
  <si>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</si>
  <si>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</si>
  <si>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</si>
  <si>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</si>
  <si>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</si>
  <si>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</si>
  <si>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</si>
  <si>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</si>
  <si>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</si>
  <si>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</si>
  <si>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</si>
  <si>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</si>
  <si>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</si>
  <si>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</si>
  <si>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</si>
  <si>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</si>
  <si>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</si>
  <si>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</si>
  <si>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</si>
  <si>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</si>
  <si>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</si>
  <si>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</si>
  <si>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</si>
  <si>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</si>
  <si>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</si>
  <si>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</si>
  <si>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</si>
  <si>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</si>
  <si>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</si>
  <si>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</si>
  <si>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</si>
  <si>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</si>
  <si>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</si>
  <si>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</si>
  <si>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</si>
  <si>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</si>
  <si>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</si>
  <si>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</si>
  <si>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</si>
  <si>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</si>
  <si>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</si>
  <si>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</si>
  <si>
    <t>SALIDAS      DE VENTA      DE     J U L I O                    2018</t>
  </si>
  <si>
    <t>REMISIONES     DE VENTA      DE        J U L I O                       2018</t>
  </si>
  <si>
    <t>CANCELADO</t>
  </si>
  <si>
    <t>XXXX</t>
  </si>
  <si>
    <t>REMISIONES     DE VENTA      DE        AGOSTO                       2018</t>
  </si>
  <si>
    <t>SALIDAS      DE VENTA      DE     AGOSTO                    2018</t>
  </si>
  <si>
    <t>GABRIEL Folio 15098</t>
  </si>
  <si>
    <t>PINKI Folio  15073</t>
  </si>
  <si>
    <t>REMISIONES     DE VENTA      DE       SEPTIEMBRE             2018</t>
  </si>
  <si>
    <t>SALIDAS      DE VENTA      DE     SEPTIEMBRE                    2018</t>
  </si>
  <si>
    <t>XXXXXX</t>
  </si>
  <si>
    <t>13--14-Sep</t>
  </si>
  <si>
    <t xml:space="preserve">14--15-Sept </t>
  </si>
  <si>
    <t xml:space="preserve">19-20-Sept </t>
  </si>
  <si>
    <t>20-21 Sep</t>
  </si>
  <si>
    <t>15-24-Sept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</si>
</sst>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44" fontId="0" fillId="0" borderId="0" xfId="0" applyNumberFormat="1" applyBorder="1"/>
    <xf numFmtId="44" fontId="0" fillId="0" borderId="0" xfId="1" applyFont="1" applyBorder="1"/>
    <xf numFmtId="44" fontId="7" fillId="0" borderId="0" xfId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165" fontId="2" fillId="4" borderId="0" xfId="0" applyNumberFormat="1" applyFont="1" applyFill="1" applyBorder="1" applyAlignment="1">
      <alignment horizontal="center"/>
    </xf>
    <xf numFmtId="165" fontId="15" fillId="4" borderId="0" xfId="0" applyNumberFormat="1" applyFont="1" applyFill="1" applyBorder="1" applyAlignment="1"/>
    <xf numFmtId="44" fontId="15" fillId="4" borderId="0" xfId="1" applyFont="1" applyFill="1" applyBorder="1" applyAlignment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3431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3417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14</v>
      </c>
      <c r="C1" s="82"/>
      <c r="D1" s="82"/>
      <c r="E1" s="82"/>
      <c r="F1" s="82"/>
      <c r="H1" s="3"/>
      <c r="K1" s="4"/>
      <c r="L1" s="83" t="s">
        <v>15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86">
        <f>N39-P39</f>
        <v>50007.3</v>
      </c>
      <c r="O43" s="87"/>
      <c r="P43" s="88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86">
        <f>D64-F64</f>
        <v>0</v>
      </c>
      <c r="E68" s="87"/>
      <c r="F68" s="88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81" t="s">
        <v>13</v>
      </c>
      <c r="E70" s="81"/>
      <c r="F70" s="81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5"/>
  <sheetViews>
    <sheetView workbookViewId="0">
      <selection activeCell="E12" sqref="E12"/>
    </sheetView>
  </sheetViews>
  <sheetFormatPr baseColWidth="10" defaultRowHeight="15" x14ac:dyDescent="0.25"/>
  <cols>
    <col min="4" max="4" width="14.5703125" bestFit="1" customWidth="1"/>
    <col min="5" max="5" width="12.5703125" bestFit="1" customWidth="1"/>
    <col min="6" max="7" width="12.42578125" bestFit="1" customWidth="1"/>
    <col min="8" max="9" width="11.7109375" bestFit="1" customWidth="1"/>
    <col min="10" max="10" width="12.5703125" bestFit="1" customWidth="1"/>
  </cols>
  <sheetData>
    <row r="3" spans="4:10" x14ac:dyDescent="0.25">
      <c r="D3" s="36"/>
      <c r="E3" s="36"/>
      <c r="F3" s="36"/>
      <c r="G3" s="36"/>
      <c r="H3" s="36"/>
      <c r="I3" s="36"/>
      <c r="J3" s="36"/>
    </row>
    <row r="4" spans="4:10" ht="18.75" x14ac:dyDescent="0.3">
      <c r="D4" s="75"/>
      <c r="E4" s="75"/>
      <c r="F4" s="75"/>
      <c r="G4" s="75"/>
      <c r="H4" s="75"/>
      <c r="I4" s="75"/>
      <c r="J4" s="36"/>
    </row>
    <row r="5" spans="4:10" x14ac:dyDescent="0.25">
      <c r="D5" s="36"/>
      <c r="E5" s="36"/>
      <c r="F5" s="36"/>
      <c r="G5" s="36"/>
      <c r="H5" s="36"/>
      <c r="I5" s="36"/>
      <c r="J5" s="36"/>
    </row>
    <row r="6" spans="4:10" x14ac:dyDescent="0.25">
      <c r="D6" s="36"/>
      <c r="E6" s="36"/>
      <c r="F6" s="36"/>
      <c r="G6" s="36"/>
      <c r="H6" s="36"/>
      <c r="I6" s="36"/>
      <c r="J6" s="36"/>
    </row>
    <row r="7" spans="4:10" x14ac:dyDescent="0.25">
      <c r="D7" s="36"/>
      <c r="E7" s="36"/>
      <c r="F7" s="36"/>
      <c r="G7" s="36"/>
      <c r="H7" s="36"/>
      <c r="I7" s="36"/>
      <c r="J7" s="36"/>
    </row>
    <row r="8" spans="4:10" x14ac:dyDescent="0.25">
      <c r="D8" s="36"/>
      <c r="E8" s="36"/>
      <c r="F8" s="36"/>
      <c r="G8" s="36"/>
      <c r="H8" s="36"/>
      <c r="I8" s="36"/>
      <c r="J8" s="36"/>
    </row>
    <row r="9" spans="4:10" x14ac:dyDescent="0.25">
      <c r="D9" s="36"/>
      <c r="E9" s="36"/>
      <c r="F9" s="36"/>
      <c r="G9" s="36"/>
      <c r="H9" s="36"/>
      <c r="I9" s="36"/>
      <c r="J9" s="36"/>
    </row>
    <row r="10" spans="4:10" x14ac:dyDescent="0.25">
      <c r="D10" s="36"/>
      <c r="E10" s="36"/>
      <c r="F10" s="36"/>
      <c r="G10" s="36"/>
      <c r="H10" s="36"/>
      <c r="I10" s="36"/>
      <c r="J10" s="36"/>
    </row>
    <row r="11" spans="4:10" x14ac:dyDescent="0.25">
      <c r="D11" s="36"/>
      <c r="E11" s="36"/>
      <c r="F11" s="36"/>
      <c r="G11" s="36"/>
      <c r="H11" s="36"/>
      <c r="I11" s="36"/>
      <c r="J11" s="36"/>
    </row>
    <row r="12" spans="4:10" x14ac:dyDescent="0.25">
      <c r="D12" s="36"/>
      <c r="E12" s="36"/>
      <c r="F12" s="36"/>
      <c r="G12" s="36"/>
      <c r="H12" s="36"/>
      <c r="I12" s="36"/>
      <c r="J12" s="36"/>
    </row>
    <row r="13" spans="4:10" x14ac:dyDescent="0.25">
      <c r="D13" s="36"/>
      <c r="E13" s="36"/>
      <c r="F13" s="36"/>
      <c r="G13" s="36"/>
      <c r="H13" s="36"/>
      <c r="I13" s="36"/>
      <c r="J13" s="36"/>
    </row>
    <row r="14" spans="4:10" x14ac:dyDescent="0.25">
      <c r="D14" s="36"/>
      <c r="E14" s="36"/>
      <c r="F14" s="36"/>
      <c r="G14" s="36"/>
      <c r="H14" s="36"/>
      <c r="I14" s="36"/>
      <c r="J14" s="36"/>
    </row>
    <row r="15" spans="4:10" x14ac:dyDescent="0.25">
      <c r="D15" s="36"/>
      <c r="E15" s="36"/>
      <c r="F15" s="36"/>
      <c r="G15" s="36"/>
      <c r="H15" s="36"/>
      <c r="I15" s="36"/>
      <c r="J15" s="36"/>
    </row>
    <row r="16" spans="4:10" x14ac:dyDescent="0.25">
      <c r="D16" s="36"/>
      <c r="E16" s="36"/>
      <c r="F16" s="36"/>
      <c r="G16" s="36"/>
      <c r="H16" s="36"/>
      <c r="I16" s="36"/>
      <c r="J16" s="36"/>
    </row>
    <row r="17" spans="4:10" x14ac:dyDescent="0.25">
      <c r="D17" s="36"/>
      <c r="E17" s="36"/>
      <c r="F17" s="36"/>
      <c r="G17" s="36"/>
      <c r="H17" s="36"/>
      <c r="I17" s="36"/>
      <c r="J17" s="36"/>
    </row>
    <row r="18" spans="4:10" x14ac:dyDescent="0.25">
      <c r="D18" s="36"/>
      <c r="E18" s="36"/>
      <c r="F18" s="36"/>
      <c r="G18" s="36"/>
      <c r="H18" s="36"/>
      <c r="I18" s="36"/>
      <c r="J18" s="36"/>
    </row>
    <row r="19" spans="4:10" x14ac:dyDescent="0.25">
      <c r="D19" s="36"/>
      <c r="E19" s="36"/>
      <c r="F19" s="36"/>
      <c r="G19" s="36"/>
      <c r="H19" s="36"/>
      <c r="I19" s="36"/>
      <c r="J19" s="36"/>
    </row>
    <row r="20" spans="4:10" x14ac:dyDescent="0.25">
      <c r="D20" s="36"/>
      <c r="E20" s="36"/>
      <c r="F20" s="36"/>
      <c r="G20" s="36"/>
      <c r="H20" s="36"/>
      <c r="I20" s="36"/>
      <c r="J20" s="36"/>
    </row>
    <row r="21" spans="4:10" x14ac:dyDescent="0.25">
      <c r="D21" s="36"/>
      <c r="E21" s="36"/>
      <c r="F21" s="36"/>
      <c r="G21" s="36"/>
      <c r="H21" s="36"/>
      <c r="I21" s="36"/>
      <c r="J21" s="36"/>
    </row>
    <row r="22" spans="4:10" x14ac:dyDescent="0.25">
      <c r="D22" s="73"/>
      <c r="E22" s="73"/>
      <c r="F22" s="73"/>
      <c r="G22" s="73"/>
      <c r="H22" s="73"/>
      <c r="I22" s="73"/>
      <c r="J22" s="36"/>
    </row>
    <row r="23" spans="4:10" x14ac:dyDescent="0.25">
      <c r="D23" s="36"/>
      <c r="E23" s="36"/>
      <c r="F23" s="36"/>
      <c r="G23" s="36"/>
      <c r="H23" s="36"/>
      <c r="I23" s="36"/>
      <c r="J23" s="36"/>
    </row>
    <row r="24" spans="4:10" x14ac:dyDescent="0.25">
      <c r="D24" s="74"/>
      <c r="E24" s="74"/>
      <c r="F24" s="74"/>
      <c r="G24" s="74"/>
      <c r="H24" s="74"/>
      <c r="I24" s="74"/>
      <c r="J24" s="73"/>
    </row>
    <row r="25" spans="4:10" x14ac:dyDescent="0.25">
      <c r="D25" s="36"/>
      <c r="E25" s="36"/>
      <c r="F25" s="36"/>
      <c r="G25" s="36"/>
      <c r="H25" s="36"/>
      <c r="I25" s="36"/>
      <c r="J25" s="36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49</v>
      </c>
      <c r="C1" s="82"/>
      <c r="D1" s="82"/>
      <c r="E1" s="82"/>
      <c r="F1" s="82"/>
      <c r="H1" s="3"/>
      <c r="K1" s="4"/>
      <c r="L1" s="83" t="s">
        <v>54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86">
        <f>N39-P39</f>
        <v>42907.4</v>
      </c>
      <c r="O43" s="87"/>
      <c r="P43" s="88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65</v>
      </c>
      <c r="C1" s="82"/>
      <c r="D1" s="82"/>
      <c r="E1" s="82"/>
      <c r="F1" s="82"/>
      <c r="H1" s="3"/>
      <c r="K1" s="4"/>
      <c r="L1" s="83" t="s">
        <v>64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86">
        <f>N39-P39</f>
        <v>27405.900000000005</v>
      </c>
      <c r="O43" s="87"/>
      <c r="P43" s="88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0.19999999995343387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76</v>
      </c>
      <c r="C1" s="82"/>
      <c r="D1" s="82"/>
      <c r="E1" s="82"/>
      <c r="F1" s="82"/>
      <c r="H1" s="3"/>
      <c r="K1" s="4"/>
      <c r="L1" s="83" t="s">
        <v>77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86">
        <f>N39-P39</f>
        <v>29830.9</v>
      </c>
      <c r="O43" s="87"/>
      <c r="P43" s="88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92</v>
      </c>
      <c r="C1" s="82"/>
      <c r="D1" s="82"/>
      <c r="E1" s="82"/>
      <c r="F1" s="82"/>
      <c r="H1" s="3"/>
      <c r="K1" s="4"/>
      <c r="L1" s="83" t="s">
        <v>93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86">
        <f>N39-P39</f>
        <v>42096.5</v>
      </c>
      <c r="O43" s="87"/>
      <c r="P43" s="88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86">
        <f>D92-F92</f>
        <v>0</v>
      </c>
      <c r="E96" s="87"/>
      <c r="F96" s="88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81" t="s">
        <v>13</v>
      </c>
      <c r="E98" s="81"/>
      <c r="F98" s="81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opLeftCell="A97" workbookViewId="0">
      <selection activeCell="N10" sqref="N1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114</v>
      </c>
      <c r="C1" s="82"/>
      <c r="D1" s="82"/>
      <c r="E1" s="82"/>
      <c r="F1" s="82"/>
      <c r="H1" s="3"/>
      <c r="K1" s="4"/>
      <c r="L1" s="83" t="s">
        <v>113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3072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86">
        <f>N39-P39</f>
        <v>15331.1</v>
      </c>
      <c r="O43" s="87"/>
      <c r="P43" s="88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>
        <v>9100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>
        <v>6640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>
        <v>4160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>
        <v>9481.6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>
        <v>1854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>
        <v>21224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>
        <v>43283</v>
      </c>
      <c r="F106" s="72">
        <v>5510.4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870981.44000000018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86">
        <f>D113-F113</f>
        <v>0</v>
      </c>
      <c r="E117" s="87"/>
      <c r="F117" s="88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81" t="s">
        <v>13</v>
      </c>
      <c r="E119" s="81"/>
      <c r="F119" s="81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6"/>
  <sheetViews>
    <sheetView topLeftCell="G1" workbookViewId="0">
      <selection activeCell="N12" sqref="N1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120</v>
      </c>
      <c r="C1" s="82"/>
      <c r="D1" s="82"/>
      <c r="E1" s="82"/>
      <c r="F1" s="82"/>
      <c r="H1" s="3"/>
      <c r="K1" s="4"/>
      <c r="L1" s="83" t="s">
        <v>119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43282</v>
      </c>
      <c r="B4" s="63">
        <v>2504</v>
      </c>
      <c r="C4" s="22" t="s">
        <v>52</v>
      </c>
      <c r="D4" s="23">
        <v>6617.4</v>
      </c>
      <c r="E4" s="24">
        <v>43282</v>
      </c>
      <c r="F4" s="25">
        <v>6617.4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43282</v>
      </c>
      <c r="B5" s="28">
        <v>2505</v>
      </c>
      <c r="C5" s="29" t="s">
        <v>10</v>
      </c>
      <c r="D5" s="30">
        <v>10287</v>
      </c>
      <c r="E5" s="24">
        <v>43282</v>
      </c>
      <c r="F5" s="25">
        <v>10287</v>
      </c>
      <c r="G5" s="31">
        <f>D5-F5</f>
        <v>0</v>
      </c>
      <c r="H5" s="3"/>
      <c r="K5" s="27">
        <v>43283</v>
      </c>
      <c r="L5" s="32">
        <v>112</v>
      </c>
      <c r="M5" s="34" t="s">
        <v>32</v>
      </c>
      <c r="N5" s="30">
        <v>1242</v>
      </c>
      <c r="O5" s="24"/>
      <c r="P5" s="25"/>
      <c r="Q5" s="31">
        <f>N5-P5</f>
        <v>1242</v>
      </c>
    </row>
    <row r="6" spans="1:17" ht="15.75" x14ac:dyDescent="0.25">
      <c r="A6" s="27">
        <v>43282</v>
      </c>
      <c r="B6" s="28">
        <v>2506</v>
      </c>
      <c r="C6" s="34" t="s">
        <v>121</v>
      </c>
      <c r="D6" s="35">
        <v>0</v>
      </c>
      <c r="E6" s="24"/>
      <c r="F6" s="25"/>
      <c r="G6" s="31">
        <f>D6-F6</f>
        <v>0</v>
      </c>
      <c r="H6" s="3"/>
      <c r="K6" s="27">
        <v>43287</v>
      </c>
      <c r="L6" s="32">
        <v>113</v>
      </c>
      <c r="M6" s="34" t="s">
        <v>32</v>
      </c>
      <c r="N6" s="35">
        <v>7377.32</v>
      </c>
      <c r="O6" s="24"/>
      <c r="P6" s="25"/>
      <c r="Q6" s="31">
        <f>N6-P6</f>
        <v>7377.32</v>
      </c>
    </row>
    <row r="7" spans="1:17" ht="15.75" x14ac:dyDescent="0.25">
      <c r="A7" s="27">
        <v>43282</v>
      </c>
      <c r="B7" s="28">
        <v>2507</v>
      </c>
      <c r="C7" s="29" t="s">
        <v>121</v>
      </c>
      <c r="D7" s="30">
        <v>0</v>
      </c>
      <c r="E7" s="24"/>
      <c r="F7" s="25"/>
      <c r="G7" s="31">
        <f t="shared" ref="G7:G128" si="0">D7-F7</f>
        <v>0</v>
      </c>
      <c r="H7" s="3"/>
      <c r="J7" s="36"/>
      <c r="K7" s="27">
        <v>43288</v>
      </c>
      <c r="L7" s="32">
        <v>114</v>
      </c>
      <c r="M7" s="29" t="s">
        <v>32</v>
      </c>
      <c r="N7" s="30">
        <v>4275</v>
      </c>
      <c r="O7" s="24"/>
      <c r="P7" s="25"/>
      <c r="Q7" s="31">
        <f t="shared" ref="Q7:Q22" si="1">N7-P7</f>
        <v>4275</v>
      </c>
    </row>
    <row r="8" spans="1:17" ht="15.75" x14ac:dyDescent="0.25">
      <c r="A8" s="27">
        <v>43282</v>
      </c>
      <c r="B8" s="28">
        <v>2508</v>
      </c>
      <c r="C8" s="29" t="s">
        <v>10</v>
      </c>
      <c r="D8" s="30">
        <v>4689.8999999999996</v>
      </c>
      <c r="E8" s="24">
        <v>43282</v>
      </c>
      <c r="F8" s="25">
        <v>4689.8999999999996</v>
      </c>
      <c r="G8" s="31">
        <f t="shared" si="0"/>
        <v>0</v>
      </c>
      <c r="H8" s="3"/>
      <c r="J8" s="36"/>
      <c r="K8" s="27">
        <v>43290</v>
      </c>
      <c r="L8" s="32">
        <v>115</v>
      </c>
      <c r="M8" s="29" t="s">
        <v>32</v>
      </c>
      <c r="N8" s="30">
        <v>1962</v>
      </c>
      <c r="O8" s="24"/>
      <c r="P8" s="25"/>
      <c r="Q8" s="31">
        <f t="shared" si="1"/>
        <v>1962</v>
      </c>
    </row>
    <row r="9" spans="1:17" ht="15.75" x14ac:dyDescent="0.25">
      <c r="A9" s="27">
        <v>43282</v>
      </c>
      <c r="B9" s="28">
        <v>2509</v>
      </c>
      <c r="C9" s="29" t="s">
        <v>7</v>
      </c>
      <c r="D9" s="30">
        <v>9520</v>
      </c>
      <c r="E9" s="24">
        <v>43285</v>
      </c>
      <c r="F9" s="25">
        <v>9520</v>
      </c>
      <c r="G9" s="31">
        <f t="shared" si="0"/>
        <v>0</v>
      </c>
      <c r="H9" s="3"/>
      <c r="J9" s="36"/>
      <c r="K9" s="27">
        <v>43297</v>
      </c>
      <c r="L9" s="32">
        <v>116</v>
      </c>
      <c r="M9" s="29" t="s">
        <v>32</v>
      </c>
      <c r="N9" s="30">
        <v>1800</v>
      </c>
      <c r="O9" s="24"/>
      <c r="P9" s="25"/>
      <c r="Q9" s="31">
        <f t="shared" si="1"/>
        <v>1800</v>
      </c>
    </row>
    <row r="10" spans="1:17" ht="15.75" x14ac:dyDescent="0.25">
      <c r="A10" s="27">
        <v>43282</v>
      </c>
      <c r="B10" s="28">
        <v>2510</v>
      </c>
      <c r="C10" s="29" t="s">
        <v>66</v>
      </c>
      <c r="D10" s="30">
        <v>6059.8</v>
      </c>
      <c r="E10" s="24">
        <v>43284</v>
      </c>
      <c r="F10" s="25">
        <v>6059.8</v>
      </c>
      <c r="G10" s="31">
        <f t="shared" si="0"/>
        <v>0</v>
      </c>
      <c r="H10" s="3"/>
      <c r="J10" s="36"/>
      <c r="K10" s="27">
        <v>43301</v>
      </c>
      <c r="L10" s="32">
        <v>117</v>
      </c>
      <c r="M10" s="29" t="s">
        <v>32</v>
      </c>
      <c r="N10" s="30">
        <v>1230</v>
      </c>
      <c r="O10" s="24"/>
      <c r="P10" s="25"/>
      <c r="Q10" s="31">
        <f t="shared" si="1"/>
        <v>1230</v>
      </c>
    </row>
    <row r="11" spans="1:17" ht="15.75" x14ac:dyDescent="0.25">
      <c r="A11" s="27">
        <v>43282</v>
      </c>
      <c r="B11" s="28">
        <v>2511</v>
      </c>
      <c r="C11" s="29" t="s">
        <v>118</v>
      </c>
      <c r="D11" s="30">
        <v>3100.8</v>
      </c>
      <c r="E11" s="24">
        <v>43283</v>
      </c>
      <c r="F11" s="25">
        <v>3100.8</v>
      </c>
      <c r="G11" s="31">
        <f t="shared" si="0"/>
        <v>0</v>
      </c>
      <c r="H11" s="3"/>
      <c r="J11" s="36"/>
      <c r="K11" s="27">
        <v>43309</v>
      </c>
      <c r="L11" s="32">
        <v>118</v>
      </c>
      <c r="M11" s="29" t="s">
        <v>32</v>
      </c>
      <c r="N11" s="30">
        <v>1489.6</v>
      </c>
      <c r="O11" s="24"/>
      <c r="P11" s="25"/>
      <c r="Q11" s="31">
        <f t="shared" si="1"/>
        <v>1489.6</v>
      </c>
    </row>
    <row r="12" spans="1:17" ht="15.75" x14ac:dyDescent="0.25">
      <c r="A12" s="27">
        <v>43282</v>
      </c>
      <c r="B12" s="28">
        <v>2512</v>
      </c>
      <c r="C12" s="29" t="s">
        <v>62</v>
      </c>
      <c r="D12" s="30">
        <v>4655.55</v>
      </c>
      <c r="E12" s="24">
        <v>43283</v>
      </c>
      <c r="F12" s="25">
        <v>4655.55</v>
      </c>
      <c r="G12" s="31">
        <f t="shared" si="0"/>
        <v>0</v>
      </c>
      <c r="H12" s="3"/>
      <c r="J12" s="36"/>
      <c r="K12" s="27">
        <v>43309</v>
      </c>
      <c r="L12" s="32">
        <v>119</v>
      </c>
      <c r="M12" s="29" t="s">
        <v>32</v>
      </c>
      <c r="N12" s="30">
        <v>33811.699999999997</v>
      </c>
      <c r="O12" s="24"/>
      <c r="P12" s="25"/>
      <c r="Q12" s="31">
        <f t="shared" si="1"/>
        <v>33811.699999999997</v>
      </c>
    </row>
    <row r="13" spans="1:17" ht="15.75" x14ac:dyDescent="0.25">
      <c r="A13" s="27">
        <v>43283</v>
      </c>
      <c r="B13" s="28">
        <v>2513</v>
      </c>
      <c r="C13" s="29" t="s">
        <v>10</v>
      </c>
      <c r="D13" s="30">
        <v>7670.7</v>
      </c>
      <c r="E13" s="24">
        <v>43283</v>
      </c>
      <c r="F13" s="25">
        <v>7670.7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43283</v>
      </c>
      <c r="B14" s="28">
        <v>2514</v>
      </c>
      <c r="C14" s="29" t="s">
        <v>118</v>
      </c>
      <c r="D14" s="30">
        <v>3345.6</v>
      </c>
      <c r="E14" s="24">
        <v>43285</v>
      </c>
      <c r="F14" s="25">
        <v>3345.6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43283</v>
      </c>
      <c r="B15" s="28">
        <v>2515</v>
      </c>
      <c r="C15" s="34" t="s">
        <v>66</v>
      </c>
      <c r="D15" s="30">
        <v>4501.8</v>
      </c>
      <c r="E15" s="24">
        <v>43285</v>
      </c>
      <c r="F15" s="25">
        <v>4501.8</v>
      </c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43284</v>
      </c>
      <c r="B16" s="28">
        <v>2516</v>
      </c>
      <c r="C16" s="29" t="s">
        <v>7</v>
      </c>
      <c r="D16" s="30">
        <v>3875.8</v>
      </c>
      <c r="E16" s="24">
        <v>43286</v>
      </c>
      <c r="F16" s="25">
        <v>3875.8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43284</v>
      </c>
      <c r="B17" s="28">
        <v>2517</v>
      </c>
      <c r="C17" s="34" t="s">
        <v>7</v>
      </c>
      <c r="D17" s="30">
        <v>997.05</v>
      </c>
      <c r="E17" s="24">
        <v>43285</v>
      </c>
      <c r="F17" s="25">
        <v>997.05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43285</v>
      </c>
      <c r="B18" s="28">
        <v>2518</v>
      </c>
      <c r="C18" s="34" t="s">
        <v>10</v>
      </c>
      <c r="D18" s="30">
        <v>6974.1</v>
      </c>
      <c r="E18" s="24">
        <v>43285</v>
      </c>
      <c r="F18" s="25">
        <v>6974.1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43285</v>
      </c>
      <c r="B19" s="28">
        <v>2519</v>
      </c>
      <c r="C19" s="29" t="s">
        <v>7</v>
      </c>
      <c r="D19" s="30">
        <v>2080</v>
      </c>
      <c r="E19" s="24">
        <v>43286</v>
      </c>
      <c r="F19" s="25">
        <v>2080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43285</v>
      </c>
      <c r="B20" s="28">
        <v>2520</v>
      </c>
      <c r="C20" s="29" t="s">
        <v>118</v>
      </c>
      <c r="D20" s="30">
        <v>2115.6</v>
      </c>
      <c r="E20" s="24">
        <v>43287</v>
      </c>
      <c r="F20" s="25">
        <v>2115.6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43285</v>
      </c>
      <c r="B21" s="28">
        <v>2521</v>
      </c>
      <c r="C21" s="29" t="s">
        <v>118</v>
      </c>
      <c r="D21" s="30">
        <v>3162</v>
      </c>
      <c r="E21" s="24">
        <v>43286</v>
      </c>
      <c r="F21" s="25">
        <v>3162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43285</v>
      </c>
      <c r="B22" s="28">
        <v>2522</v>
      </c>
      <c r="C22" s="29" t="s">
        <v>66</v>
      </c>
      <c r="D22" s="30">
        <v>4879</v>
      </c>
      <c r="E22" s="24">
        <v>43286</v>
      </c>
      <c r="F22" s="25">
        <v>4879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43286</v>
      </c>
      <c r="B23" s="28">
        <v>2523</v>
      </c>
      <c r="C23" s="29" t="s">
        <v>10</v>
      </c>
      <c r="D23" s="30">
        <v>10040</v>
      </c>
      <c r="E23" s="24">
        <v>43286</v>
      </c>
      <c r="F23" s="25">
        <v>10040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43286</v>
      </c>
      <c r="B24" s="28">
        <v>2524</v>
      </c>
      <c r="C24" s="29" t="s">
        <v>10</v>
      </c>
      <c r="D24" s="30">
        <v>5376</v>
      </c>
      <c r="E24" s="24">
        <v>43286</v>
      </c>
      <c r="F24" s="25">
        <v>5376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43286</v>
      </c>
      <c r="B25" s="28">
        <v>2525</v>
      </c>
      <c r="C25" s="29" t="s">
        <v>66</v>
      </c>
      <c r="D25" s="30">
        <v>6748.6</v>
      </c>
      <c r="E25" s="24">
        <v>43287</v>
      </c>
      <c r="F25" s="25">
        <v>6748.6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43286</v>
      </c>
      <c r="B26" s="28">
        <v>2526</v>
      </c>
      <c r="C26" s="29" t="s">
        <v>118</v>
      </c>
      <c r="D26" s="30">
        <v>2896.8</v>
      </c>
      <c r="E26" s="24">
        <v>43287</v>
      </c>
      <c r="F26" s="25">
        <v>2896.8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43287</v>
      </c>
      <c r="B27" s="28">
        <v>2527</v>
      </c>
      <c r="C27" s="34" t="s">
        <v>10</v>
      </c>
      <c r="D27" s="30">
        <v>8336</v>
      </c>
      <c r="E27" s="24">
        <v>43287</v>
      </c>
      <c r="F27" s="25">
        <v>8336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43287</v>
      </c>
      <c r="B28" s="28">
        <v>2528</v>
      </c>
      <c r="C28" s="29" t="s">
        <v>10</v>
      </c>
      <c r="D28" s="30">
        <v>5818.8</v>
      </c>
      <c r="E28" s="24">
        <v>43287</v>
      </c>
      <c r="F28" s="25">
        <v>5818.8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43287</v>
      </c>
      <c r="B29" s="28">
        <v>2529</v>
      </c>
      <c r="C29" s="29" t="s">
        <v>66</v>
      </c>
      <c r="D29" s="30">
        <v>7328</v>
      </c>
      <c r="E29" s="24">
        <v>43288</v>
      </c>
      <c r="F29" s="25">
        <v>7328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43287</v>
      </c>
      <c r="B30" s="28">
        <v>2530</v>
      </c>
      <c r="C30" s="29" t="s">
        <v>118</v>
      </c>
      <c r="D30" s="30">
        <v>3016</v>
      </c>
      <c r="E30" s="24">
        <v>43288</v>
      </c>
      <c r="F30" s="25">
        <v>3016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43288</v>
      </c>
      <c r="B31" s="28">
        <v>2531</v>
      </c>
      <c r="C31" s="29" t="s">
        <v>52</v>
      </c>
      <c r="D31" s="30">
        <v>7979.4</v>
      </c>
      <c r="E31" s="24">
        <v>43288</v>
      </c>
      <c r="F31" s="25">
        <v>7979.4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43288</v>
      </c>
      <c r="B32" s="28">
        <v>2532</v>
      </c>
      <c r="C32" s="29" t="s">
        <v>10</v>
      </c>
      <c r="D32" s="30">
        <v>10881</v>
      </c>
      <c r="E32" s="24">
        <v>43288</v>
      </c>
      <c r="F32" s="25">
        <v>10881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43288</v>
      </c>
      <c r="B33" s="28">
        <v>2533</v>
      </c>
      <c r="C33" s="29" t="s">
        <v>7</v>
      </c>
      <c r="D33" s="30">
        <v>22338</v>
      </c>
      <c r="E33" s="24">
        <v>43289</v>
      </c>
      <c r="F33" s="25">
        <v>22338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43288</v>
      </c>
      <c r="B34" s="28">
        <v>2534</v>
      </c>
      <c r="C34" s="29" t="s">
        <v>8</v>
      </c>
      <c r="D34" s="30">
        <v>14218.8</v>
      </c>
      <c r="E34" s="24">
        <v>43288</v>
      </c>
      <c r="F34" s="25">
        <v>14218.8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43288</v>
      </c>
      <c r="B35" s="28">
        <v>2535</v>
      </c>
      <c r="C35" s="29" t="s">
        <v>10</v>
      </c>
      <c r="D35" s="30">
        <v>8346</v>
      </c>
      <c r="E35" s="24">
        <v>43288</v>
      </c>
      <c r="F35" s="25">
        <v>8346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43288</v>
      </c>
      <c r="B36" s="28">
        <v>2536</v>
      </c>
      <c r="C36" s="29" t="s">
        <v>66</v>
      </c>
      <c r="D36" s="30">
        <v>12357.6</v>
      </c>
      <c r="E36" s="24">
        <v>43289</v>
      </c>
      <c r="F36" s="25">
        <v>12357.6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43288</v>
      </c>
      <c r="B37" s="28">
        <v>2537</v>
      </c>
      <c r="C37" s="29" t="s">
        <v>118</v>
      </c>
      <c r="D37" s="40">
        <v>5916.6</v>
      </c>
      <c r="E37" s="41">
        <v>43290</v>
      </c>
      <c r="F37" s="40">
        <v>5916.6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43288</v>
      </c>
      <c r="B38" s="28">
        <v>2538</v>
      </c>
      <c r="C38" s="29" t="s">
        <v>62</v>
      </c>
      <c r="D38" s="40">
        <v>7394.4</v>
      </c>
      <c r="E38" s="24">
        <v>43289</v>
      </c>
      <c r="F38" s="25">
        <v>7394.4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43288</v>
      </c>
      <c r="B39" s="28">
        <v>2539</v>
      </c>
      <c r="C39" s="29" t="s">
        <v>62</v>
      </c>
      <c r="D39" s="40">
        <v>2379</v>
      </c>
      <c r="E39" s="24">
        <v>43289</v>
      </c>
      <c r="F39" s="25">
        <v>2379</v>
      </c>
      <c r="G39" s="31">
        <f t="shared" si="0"/>
        <v>0</v>
      </c>
      <c r="H39" s="3"/>
      <c r="K39" s="49"/>
      <c r="L39" s="50"/>
      <c r="M39" s="3"/>
      <c r="N39" s="51">
        <f>SUM(N4:N38)</f>
        <v>53187.619999999995</v>
      </c>
      <c r="O39" s="52"/>
      <c r="P39" s="54">
        <f>SUM(P4:P38)</f>
        <v>0</v>
      </c>
      <c r="Q39" s="55">
        <f>SUM(Q4:Q38)</f>
        <v>53187.619999999995</v>
      </c>
    </row>
    <row r="40" spans="1:17" ht="15.75" x14ac:dyDescent="0.25">
      <c r="A40" s="27">
        <v>43289</v>
      </c>
      <c r="B40" s="28">
        <v>2540</v>
      </c>
      <c r="C40" s="29" t="s">
        <v>10</v>
      </c>
      <c r="D40" s="40">
        <v>7706.4</v>
      </c>
      <c r="E40" s="24">
        <v>43289</v>
      </c>
      <c r="F40" s="25">
        <v>7706.4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43289</v>
      </c>
      <c r="B41" s="28">
        <v>2541</v>
      </c>
      <c r="C41" s="29" t="s">
        <v>52</v>
      </c>
      <c r="D41" s="40">
        <v>2191.8000000000002</v>
      </c>
      <c r="E41" s="24">
        <v>43289</v>
      </c>
      <c r="F41" s="25">
        <v>2191.8000000000002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43289</v>
      </c>
      <c r="B42" s="28">
        <v>2542</v>
      </c>
      <c r="C42" s="29" t="s">
        <v>7</v>
      </c>
      <c r="D42" s="40">
        <v>11500</v>
      </c>
      <c r="E42" s="24">
        <v>43290</v>
      </c>
      <c r="F42" s="25">
        <v>11500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43289</v>
      </c>
      <c r="B43" s="28">
        <v>2543</v>
      </c>
      <c r="C43" s="29" t="s">
        <v>66</v>
      </c>
      <c r="D43" s="40">
        <v>8821.7999999999993</v>
      </c>
      <c r="E43" s="24">
        <v>43292</v>
      </c>
      <c r="F43" s="25">
        <v>8821.7999999999993</v>
      </c>
      <c r="G43" s="31">
        <f t="shared" si="0"/>
        <v>0</v>
      </c>
      <c r="H43" s="3"/>
      <c r="K43" s="49"/>
      <c r="L43" s="50"/>
      <c r="M43" s="3"/>
      <c r="N43" s="86">
        <f>N39-P39</f>
        <v>53187.619999999995</v>
      </c>
      <c r="O43" s="87"/>
      <c r="P43" s="88"/>
    </row>
    <row r="44" spans="1:17" ht="15.75" x14ac:dyDescent="0.25">
      <c r="A44" s="27">
        <v>43289</v>
      </c>
      <c r="B44" s="28">
        <v>2544</v>
      </c>
      <c r="C44" s="29" t="s">
        <v>62</v>
      </c>
      <c r="D44" s="40">
        <v>3572.4</v>
      </c>
      <c r="E44" s="24">
        <v>43290</v>
      </c>
      <c r="F44" s="25">
        <v>3572.4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43289</v>
      </c>
      <c r="B45" s="28">
        <v>2545</v>
      </c>
      <c r="C45" s="29" t="s">
        <v>118</v>
      </c>
      <c r="D45" s="40">
        <v>3135.6</v>
      </c>
      <c r="E45" s="24">
        <v>43292</v>
      </c>
      <c r="F45" s="25">
        <v>3135.6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43290</v>
      </c>
      <c r="B46" s="28">
        <v>2546</v>
      </c>
      <c r="C46" s="29" t="s">
        <v>10</v>
      </c>
      <c r="D46" s="40">
        <v>6786</v>
      </c>
      <c r="E46" s="24">
        <v>43290</v>
      </c>
      <c r="F46" s="25">
        <v>6786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43290</v>
      </c>
      <c r="B47" s="28">
        <v>2547</v>
      </c>
      <c r="C47" s="29" t="s">
        <v>10</v>
      </c>
      <c r="D47" s="40">
        <v>5054.3999999999996</v>
      </c>
      <c r="E47" s="24">
        <v>43290</v>
      </c>
      <c r="F47" s="25">
        <v>5054.3999999999996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43292</v>
      </c>
      <c r="B48" s="28">
        <v>2548</v>
      </c>
      <c r="C48" s="29" t="s">
        <v>10</v>
      </c>
      <c r="D48" s="40">
        <v>9902.7999999999993</v>
      </c>
      <c r="E48" s="24">
        <v>43292</v>
      </c>
      <c r="F48" s="25">
        <v>9902.7999999999993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43292</v>
      </c>
      <c r="B49" s="28">
        <v>2549</v>
      </c>
      <c r="C49" s="29" t="s">
        <v>7</v>
      </c>
      <c r="D49" s="40">
        <v>4535.3</v>
      </c>
      <c r="E49" s="24">
        <v>43292</v>
      </c>
      <c r="F49" s="25">
        <v>4535.3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43292</v>
      </c>
      <c r="B50" s="28">
        <v>2550</v>
      </c>
      <c r="C50" s="29" t="s">
        <v>8</v>
      </c>
      <c r="D50" s="40">
        <v>12112.8</v>
      </c>
      <c r="E50" s="24">
        <v>43292</v>
      </c>
      <c r="F50" s="25">
        <v>12112.8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43292</v>
      </c>
      <c r="B51" s="28">
        <v>2551</v>
      </c>
      <c r="C51" s="29" t="s">
        <v>118</v>
      </c>
      <c r="D51" s="40">
        <v>2129.4</v>
      </c>
      <c r="E51" s="24">
        <v>43293</v>
      </c>
      <c r="F51" s="25">
        <v>2129.4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43282</v>
      </c>
      <c r="B52" s="28">
        <v>2552</v>
      </c>
      <c r="C52" s="29" t="s">
        <v>66</v>
      </c>
      <c r="D52" s="40">
        <v>3946.8</v>
      </c>
      <c r="E52" s="24">
        <v>43293</v>
      </c>
      <c r="F52" s="25">
        <v>3946.8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43293</v>
      </c>
      <c r="B53" s="28">
        <v>2553</v>
      </c>
      <c r="C53" s="29" t="s">
        <v>10</v>
      </c>
      <c r="D53" s="40">
        <v>9135.2000000000007</v>
      </c>
      <c r="E53" s="24">
        <v>43293</v>
      </c>
      <c r="F53" s="25">
        <v>9135.2000000000007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43293</v>
      </c>
      <c r="B54" s="28">
        <v>2554</v>
      </c>
      <c r="C54" s="29" t="s">
        <v>118</v>
      </c>
      <c r="D54" s="40">
        <v>4660.53</v>
      </c>
      <c r="E54" s="24">
        <v>43294</v>
      </c>
      <c r="F54" s="25">
        <v>4660.53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43293</v>
      </c>
      <c r="B55" s="28">
        <v>2555</v>
      </c>
      <c r="C55" s="29" t="s">
        <v>66</v>
      </c>
      <c r="D55" s="40">
        <v>9839.4</v>
      </c>
      <c r="E55" s="24">
        <v>43294</v>
      </c>
      <c r="F55" s="25">
        <v>9839.4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43294</v>
      </c>
      <c r="B56" s="28">
        <v>2556</v>
      </c>
      <c r="C56" s="29" t="s">
        <v>10</v>
      </c>
      <c r="D56" s="40">
        <v>11024.8</v>
      </c>
      <c r="E56" s="24">
        <v>43294</v>
      </c>
      <c r="F56" s="25">
        <v>11024.8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43294</v>
      </c>
      <c r="B57" s="28">
        <v>2557</v>
      </c>
      <c r="C57" s="29" t="s">
        <v>10</v>
      </c>
      <c r="D57" s="40">
        <v>5760.8</v>
      </c>
      <c r="E57" s="24">
        <v>43294</v>
      </c>
      <c r="F57" s="25">
        <v>5760.8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43294</v>
      </c>
      <c r="B58" s="28">
        <v>2558</v>
      </c>
      <c r="C58" s="29" t="s">
        <v>66</v>
      </c>
      <c r="D58" s="40">
        <v>9063</v>
      </c>
      <c r="E58" s="24">
        <v>43298</v>
      </c>
      <c r="F58" s="25">
        <v>9063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43294</v>
      </c>
      <c r="B59" s="28">
        <v>2559</v>
      </c>
      <c r="C59" s="29" t="s">
        <v>118</v>
      </c>
      <c r="D59" s="40">
        <v>2678.4</v>
      </c>
      <c r="E59" s="24">
        <v>43295</v>
      </c>
      <c r="F59" s="25">
        <v>2678.4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43295</v>
      </c>
      <c r="B60" s="28">
        <v>2560</v>
      </c>
      <c r="C60" s="29" t="s">
        <v>52</v>
      </c>
      <c r="D60" s="40">
        <v>7828</v>
      </c>
      <c r="E60" s="24">
        <v>43295</v>
      </c>
      <c r="F60" s="25">
        <v>7828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43295</v>
      </c>
      <c r="B61" s="28">
        <v>2561</v>
      </c>
      <c r="C61" s="29" t="s">
        <v>10</v>
      </c>
      <c r="D61" s="40">
        <v>12015.6</v>
      </c>
      <c r="E61" s="24">
        <v>43295</v>
      </c>
      <c r="F61" s="25">
        <v>12015.6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43295</v>
      </c>
      <c r="B62" s="28">
        <v>2562</v>
      </c>
      <c r="C62" s="29" t="s">
        <v>7</v>
      </c>
      <c r="D62" s="40">
        <v>15266</v>
      </c>
      <c r="E62" s="24">
        <v>43296</v>
      </c>
      <c r="F62" s="25">
        <v>15266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43295</v>
      </c>
      <c r="B63" s="28">
        <v>2563</v>
      </c>
      <c r="C63" s="29" t="s">
        <v>10</v>
      </c>
      <c r="D63" s="40">
        <v>6840</v>
      </c>
      <c r="E63" s="24">
        <v>43295</v>
      </c>
      <c r="F63" s="25">
        <v>6840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43295</v>
      </c>
      <c r="B64" s="28">
        <v>2564</v>
      </c>
      <c r="C64" s="29" t="s">
        <v>66</v>
      </c>
      <c r="D64" s="40">
        <v>6777.3</v>
      </c>
      <c r="E64" s="24">
        <v>43296</v>
      </c>
      <c r="F64" s="25">
        <v>6777.3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43295</v>
      </c>
      <c r="B65" s="28">
        <v>2565</v>
      </c>
      <c r="C65" s="29" t="s">
        <v>118</v>
      </c>
      <c r="D65" s="40">
        <v>2098.1999999999998</v>
      </c>
      <c r="E65" s="24">
        <v>43297</v>
      </c>
      <c r="F65" s="25">
        <v>2098.1999999999998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43296</v>
      </c>
      <c r="B66" s="28">
        <v>2566</v>
      </c>
      <c r="C66" s="29" t="s">
        <v>10</v>
      </c>
      <c r="D66" s="40">
        <v>8580.4</v>
      </c>
      <c r="E66" s="24">
        <v>43296</v>
      </c>
      <c r="F66" s="25">
        <v>8580.4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43296</v>
      </c>
      <c r="B67" s="28">
        <v>2567</v>
      </c>
      <c r="C67" s="29" t="s">
        <v>52</v>
      </c>
      <c r="D67" s="40">
        <v>3017.2</v>
      </c>
      <c r="E67" s="24">
        <v>43296</v>
      </c>
      <c r="F67" s="25">
        <v>3017.2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43297</v>
      </c>
      <c r="B68" s="28">
        <v>2568</v>
      </c>
      <c r="C68" s="29" t="s">
        <v>10</v>
      </c>
      <c r="D68" s="40">
        <v>8314.4</v>
      </c>
      <c r="E68" s="24">
        <v>43297</v>
      </c>
      <c r="F68" s="25">
        <v>8314.4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43297</v>
      </c>
      <c r="B69" s="28">
        <v>2569</v>
      </c>
      <c r="C69" s="29" t="s">
        <v>118</v>
      </c>
      <c r="D69" s="40">
        <v>7068.6</v>
      </c>
      <c r="E69" s="24">
        <v>43300</v>
      </c>
      <c r="F69" s="25">
        <v>7068.6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43297</v>
      </c>
      <c r="B70" s="28">
        <v>2570</v>
      </c>
      <c r="C70" s="29" t="s">
        <v>66</v>
      </c>
      <c r="D70" s="40">
        <v>3914</v>
      </c>
      <c r="E70" s="24">
        <v>43299</v>
      </c>
      <c r="F70" s="25">
        <v>3914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43298</v>
      </c>
      <c r="B71" s="28">
        <v>2571</v>
      </c>
      <c r="C71" s="29" t="s">
        <v>66</v>
      </c>
      <c r="D71" s="40">
        <v>2485.1999999999998</v>
      </c>
      <c r="E71" s="24">
        <v>43299</v>
      </c>
      <c r="F71" s="25">
        <v>2485.1999999999998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43299</v>
      </c>
      <c r="B72" s="28">
        <v>2572</v>
      </c>
      <c r="C72" s="29" t="s">
        <v>10</v>
      </c>
      <c r="D72" s="40">
        <v>7303.8</v>
      </c>
      <c r="E72" s="24">
        <v>43299</v>
      </c>
      <c r="F72" s="25">
        <v>7303.8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43299</v>
      </c>
      <c r="B73" s="28">
        <v>2573</v>
      </c>
      <c r="C73" s="29" t="s">
        <v>9</v>
      </c>
      <c r="D73" s="40">
        <v>33761.21</v>
      </c>
      <c r="E73" s="24">
        <v>43302</v>
      </c>
      <c r="F73" s="25">
        <v>33761.21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43299</v>
      </c>
      <c r="B74" s="28">
        <v>2574</v>
      </c>
      <c r="C74" s="29" t="s">
        <v>8</v>
      </c>
      <c r="D74" s="40">
        <v>12381.2</v>
      </c>
      <c r="E74" s="24">
        <v>43299</v>
      </c>
      <c r="F74" s="25">
        <v>12381.2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43299</v>
      </c>
      <c r="B75" s="28">
        <v>2575</v>
      </c>
      <c r="C75" s="29" t="s">
        <v>66</v>
      </c>
      <c r="D75" s="40">
        <v>5814</v>
      </c>
      <c r="E75" s="24">
        <v>43300</v>
      </c>
      <c r="F75" s="25">
        <v>5814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43300</v>
      </c>
      <c r="B76" s="28">
        <v>2576</v>
      </c>
      <c r="C76" s="29" t="s">
        <v>10</v>
      </c>
      <c r="D76" s="40">
        <v>6458.4</v>
      </c>
      <c r="E76" s="24">
        <v>43300</v>
      </c>
      <c r="F76" s="25">
        <v>6458.4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43300</v>
      </c>
      <c r="B77" s="28">
        <v>2577</v>
      </c>
      <c r="C77" s="29" t="s">
        <v>66</v>
      </c>
      <c r="D77" s="40">
        <v>4913.6000000000004</v>
      </c>
      <c r="E77" s="24">
        <v>43301</v>
      </c>
      <c r="F77" s="25">
        <v>4913.6000000000004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43300</v>
      </c>
      <c r="B78" s="28">
        <v>2578</v>
      </c>
      <c r="C78" s="29" t="s">
        <v>118</v>
      </c>
      <c r="D78" s="40">
        <v>5506.8</v>
      </c>
      <c r="E78" s="24">
        <v>43301</v>
      </c>
      <c r="F78" s="25">
        <v>5506.8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43301</v>
      </c>
      <c r="B79" s="28">
        <v>2579</v>
      </c>
      <c r="C79" s="29" t="s">
        <v>10</v>
      </c>
      <c r="D79" s="40">
        <v>9561.6</v>
      </c>
      <c r="E79" s="24">
        <v>43301</v>
      </c>
      <c r="F79" s="25">
        <v>9561.6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43301</v>
      </c>
      <c r="B80" s="28">
        <v>2580</v>
      </c>
      <c r="C80" s="29" t="s">
        <v>10</v>
      </c>
      <c r="D80" s="40">
        <v>4788</v>
      </c>
      <c r="E80" s="24">
        <v>43301</v>
      </c>
      <c r="F80" s="25">
        <v>4788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43301</v>
      </c>
      <c r="B81" s="28">
        <v>2581</v>
      </c>
      <c r="C81" s="29" t="s">
        <v>66</v>
      </c>
      <c r="D81" s="40">
        <v>9945.6</v>
      </c>
      <c r="E81" s="24">
        <v>43302</v>
      </c>
      <c r="F81" s="25">
        <v>9945.6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43301</v>
      </c>
      <c r="B82" s="28">
        <v>2582</v>
      </c>
      <c r="C82" s="70" t="s">
        <v>118</v>
      </c>
      <c r="D82" s="40">
        <v>6044.45</v>
      </c>
      <c r="E82" s="24">
        <v>43302</v>
      </c>
      <c r="F82" s="25">
        <v>6044.45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43302</v>
      </c>
      <c r="B83" s="28">
        <v>2583</v>
      </c>
      <c r="C83" s="29" t="s">
        <v>7</v>
      </c>
      <c r="D83" s="40">
        <v>19488.599999999999</v>
      </c>
      <c r="E83" s="24">
        <v>43303</v>
      </c>
      <c r="F83" s="25">
        <v>19488.599999999999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43302</v>
      </c>
      <c r="B84" s="28">
        <v>2584</v>
      </c>
      <c r="C84" s="29" t="s">
        <v>10</v>
      </c>
      <c r="D84" s="40">
        <v>8991</v>
      </c>
      <c r="E84" s="24">
        <v>43302</v>
      </c>
      <c r="F84" s="25">
        <v>8991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43302</v>
      </c>
      <c r="B85" s="28">
        <v>2585</v>
      </c>
      <c r="C85" s="29" t="s">
        <v>52</v>
      </c>
      <c r="D85" s="40">
        <v>7296.4</v>
      </c>
      <c r="E85" s="24">
        <v>43302</v>
      </c>
      <c r="F85" s="25">
        <v>7296.4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43302</v>
      </c>
      <c r="B86" s="28">
        <v>2586</v>
      </c>
      <c r="C86" s="29" t="s">
        <v>66</v>
      </c>
      <c r="D86" s="40">
        <v>9568.2000000000007</v>
      </c>
      <c r="E86" s="24">
        <v>43304</v>
      </c>
      <c r="F86" s="25">
        <v>9568.2000000000007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43302</v>
      </c>
      <c r="B87" s="28">
        <v>2587</v>
      </c>
      <c r="C87" s="29" t="s">
        <v>118</v>
      </c>
      <c r="D87" s="40">
        <v>6860.6</v>
      </c>
      <c r="E87" s="24">
        <v>43303</v>
      </c>
      <c r="F87" s="25">
        <v>6860.6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43302</v>
      </c>
      <c r="B88" s="28">
        <v>2588</v>
      </c>
      <c r="C88" s="29" t="s">
        <v>9</v>
      </c>
      <c r="D88" s="40">
        <v>35281.800000000003</v>
      </c>
      <c r="E88" s="24">
        <v>43306</v>
      </c>
      <c r="F88" s="25">
        <v>35281.800000000003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43303</v>
      </c>
      <c r="B89" s="28">
        <v>2589</v>
      </c>
      <c r="C89" s="29" t="s">
        <v>10</v>
      </c>
      <c r="D89" s="40">
        <v>9403.4</v>
      </c>
      <c r="E89" s="24">
        <v>43303</v>
      </c>
      <c r="F89" s="25">
        <v>9403.4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43303</v>
      </c>
      <c r="B90" s="28">
        <v>2590</v>
      </c>
      <c r="C90" s="29" t="s">
        <v>66</v>
      </c>
      <c r="D90" s="40">
        <v>6262.4</v>
      </c>
      <c r="E90" s="24">
        <v>43305</v>
      </c>
      <c r="F90" s="25">
        <v>6262.4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43303</v>
      </c>
      <c r="B91" s="28">
        <v>2591</v>
      </c>
      <c r="C91" s="29" t="s">
        <v>122</v>
      </c>
      <c r="D91" s="40">
        <v>4734.8</v>
      </c>
      <c r="E91" s="24">
        <v>43304</v>
      </c>
      <c r="F91" s="25">
        <v>4734.8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43303</v>
      </c>
      <c r="B92" s="28">
        <v>2592</v>
      </c>
      <c r="C92" s="29" t="s">
        <v>118</v>
      </c>
      <c r="D92" s="40">
        <v>1934.4</v>
      </c>
      <c r="E92" s="24">
        <v>43305</v>
      </c>
      <c r="F92" s="25">
        <v>1934.4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43304</v>
      </c>
      <c r="B93" s="28">
        <v>2593</v>
      </c>
      <c r="C93" s="29" t="s">
        <v>31</v>
      </c>
      <c r="D93" s="40">
        <v>2601.9</v>
      </c>
      <c r="E93" s="24">
        <v>43304</v>
      </c>
      <c r="F93" s="25">
        <v>2601.9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43304</v>
      </c>
      <c r="B94" s="28">
        <v>2594</v>
      </c>
      <c r="C94" s="29" t="s">
        <v>10</v>
      </c>
      <c r="D94" s="40">
        <v>7530</v>
      </c>
      <c r="E94" s="24">
        <v>43304</v>
      </c>
      <c r="F94" s="25">
        <v>7530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43304</v>
      </c>
      <c r="B95" s="28">
        <v>2595</v>
      </c>
      <c r="C95" s="29" t="s">
        <v>118</v>
      </c>
      <c r="D95" s="40">
        <v>3785.1</v>
      </c>
      <c r="E95" s="24">
        <v>43305</v>
      </c>
      <c r="F95" s="25">
        <v>3785.1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43304</v>
      </c>
      <c r="B96" s="28">
        <v>2596</v>
      </c>
      <c r="C96" s="29" t="s">
        <v>66</v>
      </c>
      <c r="D96" s="40">
        <v>6908.4</v>
      </c>
      <c r="E96" s="24">
        <v>43305</v>
      </c>
      <c r="F96" s="25">
        <v>6908.4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43305</v>
      </c>
      <c r="B97" s="28">
        <v>2597</v>
      </c>
      <c r="C97" s="29" t="s">
        <v>8</v>
      </c>
      <c r="D97" s="40">
        <v>11950.8</v>
      </c>
      <c r="E97" s="24">
        <v>43305</v>
      </c>
      <c r="F97" s="25">
        <v>11950.8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43305</v>
      </c>
      <c r="B98" s="28">
        <v>2598</v>
      </c>
      <c r="C98" s="29" t="s">
        <v>89</v>
      </c>
      <c r="D98" s="40">
        <v>2888</v>
      </c>
      <c r="E98" s="24">
        <v>43305</v>
      </c>
      <c r="F98" s="25">
        <v>2888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43305</v>
      </c>
      <c r="B99" s="28">
        <v>2599</v>
      </c>
      <c r="C99" s="29" t="s">
        <v>10</v>
      </c>
      <c r="D99" s="40">
        <v>5602.5</v>
      </c>
      <c r="E99" s="24">
        <v>43305</v>
      </c>
      <c r="F99" s="25">
        <v>5602.5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43305</v>
      </c>
      <c r="B100" s="28">
        <v>2600</v>
      </c>
      <c r="C100" s="29" t="s">
        <v>66</v>
      </c>
      <c r="D100" s="40">
        <v>4491.6000000000004</v>
      </c>
      <c r="E100" s="24">
        <v>43306</v>
      </c>
      <c r="F100" s="25">
        <v>4491.6000000000004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43305</v>
      </c>
      <c r="B101" s="28">
        <v>2601</v>
      </c>
      <c r="C101" s="29" t="s">
        <v>62</v>
      </c>
      <c r="D101" s="40">
        <v>7892.6</v>
      </c>
      <c r="E101" s="24">
        <v>43305</v>
      </c>
      <c r="F101" s="25">
        <v>7892.6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43306</v>
      </c>
      <c r="B102" s="28">
        <v>2602</v>
      </c>
      <c r="C102" s="29" t="s">
        <v>10</v>
      </c>
      <c r="D102" s="40">
        <v>7597.5</v>
      </c>
      <c r="E102" s="24">
        <v>43306</v>
      </c>
      <c r="F102" s="25">
        <v>7597.5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43306</v>
      </c>
      <c r="B103" s="28">
        <v>2603</v>
      </c>
      <c r="C103" s="29" t="s">
        <v>7</v>
      </c>
      <c r="D103" s="40">
        <v>4160</v>
      </c>
      <c r="E103" s="24">
        <v>43308</v>
      </c>
      <c r="F103" s="25">
        <v>4160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43306</v>
      </c>
      <c r="B104" s="28">
        <v>2604</v>
      </c>
      <c r="C104" s="29" t="s">
        <v>62</v>
      </c>
      <c r="D104" s="40">
        <v>6900.04</v>
      </c>
      <c r="E104" s="24">
        <v>43307</v>
      </c>
      <c r="F104" s="25">
        <v>6900.04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43306</v>
      </c>
      <c r="B105" s="28">
        <v>2605</v>
      </c>
      <c r="C105" s="29" t="s">
        <v>66</v>
      </c>
      <c r="D105" s="40">
        <v>4354.8</v>
      </c>
      <c r="E105" s="24">
        <v>43308</v>
      </c>
      <c r="F105" s="25">
        <v>4354.8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43306</v>
      </c>
      <c r="B106" s="28">
        <v>2606</v>
      </c>
      <c r="C106" s="29" t="s">
        <v>118</v>
      </c>
      <c r="D106" s="40">
        <v>6081.6</v>
      </c>
      <c r="E106" s="24">
        <v>43307</v>
      </c>
      <c r="F106" s="25">
        <v>6081.6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43307</v>
      </c>
      <c r="B107" s="28">
        <v>2607</v>
      </c>
      <c r="C107" s="29" t="s">
        <v>10</v>
      </c>
      <c r="D107" s="40">
        <v>3746.8</v>
      </c>
      <c r="E107" s="24">
        <v>43307</v>
      </c>
      <c r="F107" s="25">
        <v>3746.8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43307</v>
      </c>
      <c r="B108" s="28">
        <v>2608</v>
      </c>
      <c r="C108" s="29" t="s">
        <v>10</v>
      </c>
      <c r="D108" s="40">
        <v>7600</v>
      </c>
      <c r="E108" s="24">
        <v>43307</v>
      </c>
      <c r="F108" s="25">
        <v>7600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43307</v>
      </c>
      <c r="B109" s="28">
        <v>2609</v>
      </c>
      <c r="C109" s="29" t="s">
        <v>118</v>
      </c>
      <c r="D109" s="40">
        <v>3442.8</v>
      </c>
      <c r="E109" s="24">
        <v>43308</v>
      </c>
      <c r="F109" s="25">
        <v>3442.8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43307</v>
      </c>
      <c r="B110" s="28">
        <v>2610</v>
      </c>
      <c r="C110" s="29" t="s">
        <v>62</v>
      </c>
      <c r="D110" s="40">
        <v>6777.3</v>
      </c>
      <c r="E110" s="24">
        <v>43308</v>
      </c>
      <c r="F110" s="25">
        <v>6777.3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43308</v>
      </c>
      <c r="B111" s="28">
        <v>2611</v>
      </c>
      <c r="C111" s="29" t="s">
        <v>10</v>
      </c>
      <c r="D111" s="40">
        <v>5616.4</v>
      </c>
      <c r="E111" s="24">
        <v>43308</v>
      </c>
      <c r="F111" s="25">
        <v>5616.4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43308</v>
      </c>
      <c r="B112" s="28">
        <v>2612</v>
      </c>
      <c r="C112" s="29" t="s">
        <v>118</v>
      </c>
      <c r="D112" s="40">
        <v>2238.6</v>
      </c>
      <c r="E112" s="24">
        <v>43309</v>
      </c>
      <c r="F112" s="25">
        <v>2238.6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43308</v>
      </c>
      <c r="B113" s="28">
        <v>2613</v>
      </c>
      <c r="C113" s="29" t="s">
        <v>62</v>
      </c>
      <c r="D113" s="40">
        <v>6718.4</v>
      </c>
      <c r="E113" s="24">
        <v>43309</v>
      </c>
      <c r="F113" s="25">
        <v>6718.4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43308</v>
      </c>
      <c r="B114" s="28">
        <v>2614</v>
      </c>
      <c r="C114" s="29" t="s">
        <v>66</v>
      </c>
      <c r="D114" s="40">
        <v>10054.799999999999</v>
      </c>
      <c r="E114" s="24">
        <v>43309</v>
      </c>
      <c r="F114" s="25">
        <v>10054.799999999999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43309</v>
      </c>
      <c r="B115" s="28">
        <v>2615</v>
      </c>
      <c r="C115" s="39" t="s">
        <v>121</v>
      </c>
      <c r="D115" s="40">
        <v>0</v>
      </c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43309</v>
      </c>
      <c r="B116" s="28">
        <v>2616</v>
      </c>
      <c r="C116" s="29" t="s">
        <v>7</v>
      </c>
      <c r="D116" s="40">
        <v>8400</v>
      </c>
      <c r="E116" s="24">
        <v>43310</v>
      </c>
      <c r="F116" s="25">
        <v>8400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43309</v>
      </c>
      <c r="B117" s="28">
        <v>2617</v>
      </c>
      <c r="C117" s="29" t="s">
        <v>118</v>
      </c>
      <c r="D117" s="40">
        <v>5602.5</v>
      </c>
      <c r="E117" s="24">
        <v>43311</v>
      </c>
      <c r="F117" s="25">
        <v>5602.5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43309</v>
      </c>
      <c r="B118" s="28">
        <v>2618</v>
      </c>
      <c r="C118" s="29" t="s">
        <v>66</v>
      </c>
      <c r="D118" s="40">
        <v>12038.4</v>
      </c>
      <c r="E118" s="24">
        <v>43310</v>
      </c>
      <c r="F118" s="25">
        <v>12038.4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43309</v>
      </c>
      <c r="B119" s="28">
        <v>2619</v>
      </c>
      <c r="C119" s="29" t="s">
        <v>62</v>
      </c>
      <c r="D119" s="40">
        <v>4826</v>
      </c>
      <c r="E119" s="24">
        <v>43310</v>
      </c>
      <c r="F119" s="25">
        <v>4826</v>
      </c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43310</v>
      </c>
      <c r="B120" s="28">
        <v>2620</v>
      </c>
      <c r="C120" s="29" t="s">
        <v>52</v>
      </c>
      <c r="D120" s="40">
        <v>7558.2</v>
      </c>
      <c r="E120" s="24">
        <v>43310</v>
      </c>
      <c r="F120" s="25">
        <v>7558.2</v>
      </c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43310</v>
      </c>
      <c r="B121" s="28">
        <v>2621</v>
      </c>
      <c r="C121" s="29" t="s">
        <v>62</v>
      </c>
      <c r="D121" s="40">
        <v>5335.2</v>
      </c>
      <c r="E121" s="24">
        <v>43312</v>
      </c>
      <c r="F121" s="25">
        <v>5335.2</v>
      </c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43310</v>
      </c>
      <c r="B122" s="28">
        <v>2622</v>
      </c>
      <c r="C122" s="29" t="s">
        <v>118</v>
      </c>
      <c r="D122" s="40">
        <v>3374.4</v>
      </c>
      <c r="E122" s="24">
        <v>43311</v>
      </c>
      <c r="F122" s="25">
        <v>3374.4</v>
      </c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43310</v>
      </c>
      <c r="B123" s="28">
        <v>2623</v>
      </c>
      <c r="C123" s="29" t="s">
        <v>66</v>
      </c>
      <c r="D123" s="40">
        <v>5593.6</v>
      </c>
      <c r="E123" s="24">
        <v>43312</v>
      </c>
      <c r="F123" s="25">
        <v>5593.6</v>
      </c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43311</v>
      </c>
      <c r="B124" s="28">
        <v>2624</v>
      </c>
      <c r="C124" s="29" t="s">
        <v>118</v>
      </c>
      <c r="D124" s="40">
        <v>5305.5</v>
      </c>
      <c r="E124" s="71">
        <v>43313</v>
      </c>
      <c r="F124" s="72">
        <v>5305.5</v>
      </c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43312</v>
      </c>
      <c r="B125" s="28">
        <v>2625</v>
      </c>
      <c r="C125" s="29" t="s">
        <v>62</v>
      </c>
      <c r="D125" s="40">
        <v>4515.3500000000004</v>
      </c>
      <c r="E125" s="71">
        <v>43313</v>
      </c>
      <c r="F125" s="72">
        <v>4515.3500000000004</v>
      </c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43312</v>
      </c>
      <c r="B126" s="28">
        <v>2626</v>
      </c>
      <c r="C126" s="29" t="s">
        <v>66</v>
      </c>
      <c r="D126" s="40">
        <v>2091</v>
      </c>
      <c r="E126" s="71">
        <v>43314</v>
      </c>
      <c r="F126" s="72">
        <v>2091</v>
      </c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853545.98000000033</v>
      </c>
      <c r="E129" s="52"/>
      <c r="F129" s="51">
        <f>SUM(F4:F128)</f>
        <v>853545.98000000033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6"/>
  <sheetViews>
    <sheetView tabSelected="1" workbookViewId="0">
      <selection activeCell="J47" sqref="J4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123</v>
      </c>
      <c r="C1" s="82"/>
      <c r="D1" s="82"/>
      <c r="E1" s="82"/>
      <c r="F1" s="82"/>
      <c r="H1" s="3"/>
      <c r="K1" s="4"/>
      <c r="L1" s="83" t="s">
        <v>124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43313</v>
      </c>
      <c r="B4" s="63">
        <v>2627</v>
      </c>
      <c r="C4" s="22" t="s">
        <v>118</v>
      </c>
      <c r="D4" s="23">
        <v>3259.2</v>
      </c>
      <c r="E4" s="24">
        <v>43314</v>
      </c>
      <c r="F4" s="25">
        <v>3259.2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43313</v>
      </c>
      <c r="B5" s="28">
        <v>2628</v>
      </c>
      <c r="C5" s="29" t="s">
        <v>7</v>
      </c>
      <c r="D5" s="30">
        <v>200</v>
      </c>
      <c r="E5" s="24">
        <v>43314</v>
      </c>
      <c r="F5" s="25">
        <v>200</v>
      </c>
      <c r="G5" s="31">
        <f>D5-F5</f>
        <v>0</v>
      </c>
      <c r="H5" s="3"/>
      <c r="K5" s="27">
        <v>43313</v>
      </c>
      <c r="L5" s="32">
        <v>120</v>
      </c>
      <c r="M5" s="34" t="s">
        <v>32</v>
      </c>
      <c r="N5" s="30">
        <v>225</v>
      </c>
      <c r="O5" s="24"/>
      <c r="P5" s="25"/>
      <c r="Q5" s="31">
        <f>N5-P5</f>
        <v>225</v>
      </c>
    </row>
    <row r="6" spans="1:17" ht="15.75" x14ac:dyDescent="0.25">
      <c r="A6" s="27">
        <v>43313</v>
      </c>
      <c r="B6" s="28">
        <v>2629</v>
      </c>
      <c r="C6" s="34" t="s">
        <v>66</v>
      </c>
      <c r="D6" s="35">
        <v>2690.4</v>
      </c>
      <c r="E6" s="24">
        <v>43314</v>
      </c>
      <c r="F6" s="25">
        <v>2690.4</v>
      </c>
      <c r="G6" s="31">
        <f>D6-F6</f>
        <v>0</v>
      </c>
      <c r="H6" s="3"/>
      <c r="K6" s="27">
        <v>43319</v>
      </c>
      <c r="L6" s="32">
        <v>121</v>
      </c>
      <c r="M6" s="34" t="s">
        <v>32</v>
      </c>
      <c r="N6" s="35">
        <v>2298.5</v>
      </c>
      <c r="O6" s="24"/>
      <c r="P6" s="25"/>
      <c r="Q6" s="31">
        <f>N6-P6</f>
        <v>2298.5</v>
      </c>
    </row>
    <row r="7" spans="1:17" ht="15.75" x14ac:dyDescent="0.25">
      <c r="A7" s="27">
        <v>43314</v>
      </c>
      <c r="B7" s="28">
        <v>2630</v>
      </c>
      <c r="C7" s="29" t="s">
        <v>118</v>
      </c>
      <c r="D7" s="30">
        <v>7858.6</v>
      </c>
      <c r="E7" s="24">
        <v>43315</v>
      </c>
      <c r="F7" s="25">
        <v>7858.6</v>
      </c>
      <c r="G7" s="31">
        <f t="shared" ref="G7:G128" si="0">D7-F7</f>
        <v>0</v>
      </c>
      <c r="H7" s="3"/>
      <c r="J7" s="36"/>
      <c r="K7" s="27">
        <v>43318</v>
      </c>
      <c r="L7" s="32">
        <v>122</v>
      </c>
      <c r="M7" s="29" t="s">
        <v>32</v>
      </c>
      <c r="N7" s="30">
        <v>1368</v>
      </c>
      <c r="O7" s="24"/>
      <c r="P7" s="25"/>
      <c r="Q7" s="31">
        <f t="shared" ref="Q7:Q22" si="1">N7-P7</f>
        <v>1368</v>
      </c>
    </row>
    <row r="8" spans="1:17" ht="15.75" x14ac:dyDescent="0.25">
      <c r="A8" s="27">
        <v>43314</v>
      </c>
      <c r="B8" s="28">
        <v>2631</v>
      </c>
      <c r="C8" s="29" t="s">
        <v>66</v>
      </c>
      <c r="D8" s="30">
        <v>4704.7</v>
      </c>
      <c r="E8" s="24">
        <v>43315</v>
      </c>
      <c r="F8" s="25">
        <v>4704.7</v>
      </c>
      <c r="G8" s="31">
        <f t="shared" si="0"/>
        <v>0</v>
      </c>
      <c r="H8" s="3"/>
      <c r="J8" s="36"/>
      <c r="K8" s="27">
        <v>43327</v>
      </c>
      <c r="L8" s="32">
        <v>123</v>
      </c>
      <c r="M8" s="29" t="s">
        <v>32</v>
      </c>
      <c r="N8" s="30">
        <v>2491</v>
      </c>
      <c r="O8" s="24"/>
      <c r="P8" s="25"/>
      <c r="Q8" s="31">
        <f t="shared" si="1"/>
        <v>2491</v>
      </c>
    </row>
    <row r="9" spans="1:17" ht="15.75" x14ac:dyDescent="0.25">
      <c r="A9" s="27">
        <v>43315</v>
      </c>
      <c r="B9" s="28">
        <v>2632</v>
      </c>
      <c r="C9" s="29" t="s">
        <v>118</v>
      </c>
      <c r="D9" s="30">
        <v>10073.799999999999</v>
      </c>
      <c r="E9" s="24">
        <v>43317</v>
      </c>
      <c r="F9" s="25">
        <v>10073.799999999999</v>
      </c>
      <c r="G9" s="31">
        <f t="shared" si="0"/>
        <v>0</v>
      </c>
      <c r="H9" s="3"/>
      <c r="J9" s="36"/>
      <c r="K9" s="27">
        <v>43323</v>
      </c>
      <c r="L9" s="32">
        <v>124</v>
      </c>
      <c r="M9" s="29" t="s">
        <v>32</v>
      </c>
      <c r="N9" s="30">
        <v>3834</v>
      </c>
      <c r="O9" s="24"/>
      <c r="P9" s="25"/>
      <c r="Q9" s="31">
        <f t="shared" si="1"/>
        <v>3834</v>
      </c>
    </row>
    <row r="10" spans="1:17" ht="15.75" x14ac:dyDescent="0.25">
      <c r="A10" s="27">
        <v>43315</v>
      </c>
      <c r="B10" s="28">
        <v>2633</v>
      </c>
      <c r="C10" s="29" t="s">
        <v>66</v>
      </c>
      <c r="D10" s="30">
        <v>6942</v>
      </c>
      <c r="E10" s="24">
        <v>43316</v>
      </c>
      <c r="F10" s="25">
        <v>6942</v>
      </c>
      <c r="G10" s="31">
        <f t="shared" si="0"/>
        <v>0</v>
      </c>
      <c r="H10" s="3"/>
      <c r="J10" s="36"/>
      <c r="K10" s="27">
        <v>43328</v>
      </c>
      <c r="L10" s="32">
        <v>125</v>
      </c>
      <c r="M10" s="39" t="s">
        <v>51</v>
      </c>
      <c r="N10" s="30">
        <v>0</v>
      </c>
      <c r="O10" s="24"/>
      <c r="P10" s="25"/>
      <c r="Q10" s="31">
        <f t="shared" si="1"/>
        <v>0</v>
      </c>
    </row>
    <row r="11" spans="1:17" ht="15.75" x14ac:dyDescent="0.25">
      <c r="A11" s="27">
        <v>43316</v>
      </c>
      <c r="B11" s="28">
        <v>2634</v>
      </c>
      <c r="C11" s="29" t="s">
        <v>7</v>
      </c>
      <c r="D11" s="30">
        <v>8560</v>
      </c>
      <c r="E11" s="24">
        <v>43317</v>
      </c>
      <c r="F11" s="25">
        <v>8560</v>
      </c>
      <c r="G11" s="31">
        <f t="shared" si="0"/>
        <v>0</v>
      </c>
      <c r="H11" s="3"/>
      <c r="J11" s="36"/>
      <c r="K11" s="27">
        <v>43328</v>
      </c>
      <c r="L11" s="32">
        <v>126</v>
      </c>
      <c r="M11" s="29" t="s">
        <v>32</v>
      </c>
      <c r="N11" s="30">
        <v>3723.5</v>
      </c>
      <c r="O11" s="24"/>
      <c r="P11" s="25"/>
      <c r="Q11" s="31">
        <f t="shared" si="1"/>
        <v>3723.5</v>
      </c>
    </row>
    <row r="12" spans="1:17" ht="15.75" x14ac:dyDescent="0.25">
      <c r="A12" s="27">
        <v>43316</v>
      </c>
      <c r="B12" s="28">
        <v>2635</v>
      </c>
      <c r="C12" s="29" t="s">
        <v>52</v>
      </c>
      <c r="D12" s="30">
        <v>7191.6</v>
      </c>
      <c r="E12" s="24">
        <v>43316</v>
      </c>
      <c r="F12" s="25">
        <v>7191.6</v>
      </c>
      <c r="G12" s="31">
        <f t="shared" si="0"/>
        <v>0</v>
      </c>
      <c r="H12" s="3"/>
      <c r="J12" s="36"/>
      <c r="K12" s="27">
        <v>43332</v>
      </c>
      <c r="L12" s="32">
        <v>127</v>
      </c>
      <c r="M12" s="29" t="s">
        <v>32</v>
      </c>
      <c r="N12" s="30">
        <v>2427</v>
      </c>
      <c r="O12" s="24"/>
      <c r="P12" s="25"/>
      <c r="Q12" s="31">
        <f t="shared" si="1"/>
        <v>2427</v>
      </c>
    </row>
    <row r="13" spans="1:17" ht="15.75" x14ac:dyDescent="0.25">
      <c r="A13" s="27">
        <v>43316</v>
      </c>
      <c r="B13" s="28">
        <v>2636</v>
      </c>
      <c r="C13" s="29" t="s">
        <v>66</v>
      </c>
      <c r="D13" s="30">
        <v>11341.2</v>
      </c>
      <c r="E13" s="24">
        <v>43317</v>
      </c>
      <c r="F13" s="25">
        <v>11341.2</v>
      </c>
      <c r="G13" s="31">
        <f t="shared" si="0"/>
        <v>0</v>
      </c>
      <c r="H13" s="3"/>
      <c r="J13" s="36"/>
      <c r="K13" s="27">
        <v>43335</v>
      </c>
      <c r="L13" s="32">
        <v>128</v>
      </c>
      <c r="M13" s="29" t="s">
        <v>32</v>
      </c>
      <c r="N13" s="30">
        <v>1888</v>
      </c>
      <c r="O13" s="24"/>
      <c r="P13" s="25"/>
      <c r="Q13" s="31">
        <f t="shared" si="1"/>
        <v>1888</v>
      </c>
    </row>
    <row r="14" spans="1:17" ht="15.75" x14ac:dyDescent="0.25">
      <c r="A14" s="27">
        <v>43317</v>
      </c>
      <c r="B14" s="28">
        <v>2637</v>
      </c>
      <c r="C14" s="29" t="s">
        <v>52</v>
      </c>
      <c r="D14" s="30">
        <v>1513.2</v>
      </c>
      <c r="E14" s="24">
        <v>43317</v>
      </c>
      <c r="F14" s="25">
        <v>1513.2</v>
      </c>
      <c r="G14" s="31">
        <f t="shared" si="0"/>
        <v>0</v>
      </c>
      <c r="H14" s="3"/>
      <c r="J14" s="36"/>
      <c r="K14" s="27">
        <v>43337</v>
      </c>
      <c r="L14" s="32">
        <v>129</v>
      </c>
      <c r="M14" s="34" t="s">
        <v>32</v>
      </c>
      <c r="N14" s="30">
        <v>3369.4</v>
      </c>
      <c r="O14" s="24"/>
      <c r="P14" s="25"/>
      <c r="Q14" s="31">
        <f t="shared" si="1"/>
        <v>3369.4</v>
      </c>
    </row>
    <row r="15" spans="1:17" ht="15.75" x14ac:dyDescent="0.25">
      <c r="A15" s="27">
        <v>43317</v>
      </c>
      <c r="B15" s="28">
        <v>2638</v>
      </c>
      <c r="C15" s="34" t="s">
        <v>118</v>
      </c>
      <c r="D15" s="30">
        <v>9594.4</v>
      </c>
      <c r="E15" s="24">
        <v>43318</v>
      </c>
      <c r="F15" s="25">
        <v>9594.4</v>
      </c>
      <c r="G15" s="31">
        <f t="shared" si="0"/>
        <v>0</v>
      </c>
      <c r="H15" s="3"/>
      <c r="J15" s="36"/>
      <c r="K15" s="27">
        <v>43339</v>
      </c>
      <c r="L15" s="32">
        <v>130</v>
      </c>
      <c r="M15" s="29" t="s">
        <v>32</v>
      </c>
      <c r="N15" s="30">
        <v>4577.5</v>
      </c>
      <c r="O15" s="24"/>
      <c r="P15" s="25"/>
      <c r="Q15" s="31">
        <f t="shared" si="1"/>
        <v>4577.5</v>
      </c>
    </row>
    <row r="16" spans="1:17" ht="15.75" x14ac:dyDescent="0.25">
      <c r="A16" s="27">
        <v>43317</v>
      </c>
      <c r="B16" s="28">
        <v>2639</v>
      </c>
      <c r="C16" s="29" t="s">
        <v>7</v>
      </c>
      <c r="D16" s="30">
        <v>624</v>
      </c>
      <c r="E16" s="24">
        <v>43317</v>
      </c>
      <c r="F16" s="25">
        <v>624</v>
      </c>
      <c r="G16" s="31">
        <f t="shared" si="0"/>
        <v>0</v>
      </c>
      <c r="H16" s="3"/>
      <c r="J16" s="36"/>
      <c r="K16" s="27">
        <v>43342</v>
      </c>
      <c r="L16" s="32">
        <v>131</v>
      </c>
      <c r="M16" s="29" t="s">
        <v>32</v>
      </c>
      <c r="N16" s="30">
        <v>1342</v>
      </c>
      <c r="O16" s="24"/>
      <c r="P16" s="25"/>
      <c r="Q16" s="31">
        <f t="shared" si="1"/>
        <v>1342</v>
      </c>
    </row>
    <row r="17" spans="1:17" ht="15.75" x14ac:dyDescent="0.25">
      <c r="A17" s="27">
        <v>43317</v>
      </c>
      <c r="B17" s="28">
        <v>2640</v>
      </c>
      <c r="C17" s="34" t="s">
        <v>66</v>
      </c>
      <c r="D17" s="30">
        <v>9523.7999999999993</v>
      </c>
      <c r="E17" s="24">
        <v>43318</v>
      </c>
      <c r="F17" s="25">
        <v>9523.7999999999993</v>
      </c>
      <c r="G17" s="31">
        <f t="shared" si="0"/>
        <v>0</v>
      </c>
      <c r="H17" s="3"/>
      <c r="J17" s="36"/>
      <c r="K17" s="27">
        <v>43342</v>
      </c>
      <c r="L17" s="32">
        <v>132</v>
      </c>
      <c r="M17" s="39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43318</v>
      </c>
      <c r="B18" s="28">
        <v>2641</v>
      </c>
      <c r="C18" s="34" t="s">
        <v>10</v>
      </c>
      <c r="D18" s="30">
        <v>8681.4</v>
      </c>
      <c r="E18" s="24">
        <v>43318</v>
      </c>
      <c r="F18" s="25">
        <v>8681.4</v>
      </c>
      <c r="G18" s="31">
        <f t="shared" si="0"/>
        <v>0</v>
      </c>
      <c r="H18" s="3"/>
      <c r="J18" s="36"/>
      <c r="K18" s="27">
        <v>43342</v>
      </c>
      <c r="L18" s="32">
        <v>133</v>
      </c>
      <c r="M18" s="34" t="s">
        <v>32</v>
      </c>
      <c r="N18" s="30">
        <v>3712.8</v>
      </c>
      <c r="O18" s="24"/>
      <c r="P18" s="25"/>
      <c r="Q18" s="31">
        <f t="shared" si="1"/>
        <v>3712.8</v>
      </c>
    </row>
    <row r="19" spans="1:17" ht="15.75" x14ac:dyDescent="0.25">
      <c r="A19" s="27">
        <v>43318</v>
      </c>
      <c r="B19" s="28">
        <v>2642</v>
      </c>
      <c r="C19" s="29" t="s">
        <v>118</v>
      </c>
      <c r="D19" s="30">
        <v>6473.6</v>
      </c>
      <c r="E19" s="24">
        <v>43320</v>
      </c>
      <c r="F19" s="25">
        <v>6473.6</v>
      </c>
      <c r="G19" s="31">
        <f t="shared" si="0"/>
        <v>0</v>
      </c>
      <c r="H19" s="3"/>
      <c r="J19" s="36"/>
      <c r="K19" s="27"/>
      <c r="L19" s="32">
        <v>134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43318</v>
      </c>
      <c r="B20" s="28">
        <v>2643</v>
      </c>
      <c r="C20" s="29" t="s">
        <v>66</v>
      </c>
      <c r="D20" s="30">
        <v>6672</v>
      </c>
      <c r="E20" s="24">
        <v>43320</v>
      </c>
      <c r="F20" s="25">
        <v>6672</v>
      </c>
      <c r="G20" s="31">
        <f t="shared" si="0"/>
        <v>0</v>
      </c>
      <c r="H20" s="3"/>
      <c r="J20" s="36"/>
      <c r="K20" s="27"/>
      <c r="L20" s="32">
        <v>135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43319</v>
      </c>
      <c r="B21" s="28">
        <v>2644</v>
      </c>
      <c r="C21" s="29" t="s">
        <v>8</v>
      </c>
      <c r="D21" s="30">
        <v>12621.2</v>
      </c>
      <c r="E21" s="24">
        <v>43319</v>
      </c>
      <c r="F21" s="25">
        <v>12621.2</v>
      </c>
      <c r="G21" s="31">
        <f t="shared" si="0"/>
        <v>0</v>
      </c>
      <c r="H21" s="3"/>
      <c r="J21" s="36"/>
      <c r="K21" s="27"/>
      <c r="L21" s="32">
        <v>136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43319</v>
      </c>
      <c r="B22" s="28">
        <v>2645</v>
      </c>
      <c r="C22" s="29" t="s">
        <v>10</v>
      </c>
      <c r="D22" s="30">
        <v>7148.7</v>
      </c>
      <c r="E22" s="24">
        <v>43319</v>
      </c>
      <c r="F22" s="25">
        <v>7148.7</v>
      </c>
      <c r="G22" s="31">
        <f t="shared" si="0"/>
        <v>0</v>
      </c>
      <c r="H22" s="3"/>
      <c r="J22" s="36"/>
      <c r="K22" s="27"/>
      <c r="L22" s="32">
        <v>137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43319</v>
      </c>
      <c r="B23" s="28">
        <v>2646</v>
      </c>
      <c r="C23" s="29" t="s">
        <v>50</v>
      </c>
      <c r="D23" s="30">
        <v>8239.6</v>
      </c>
      <c r="E23" s="24">
        <v>43320</v>
      </c>
      <c r="F23" s="25">
        <v>8239.6</v>
      </c>
      <c r="G23" s="31">
        <f t="shared" si="0"/>
        <v>0</v>
      </c>
      <c r="H23" s="3"/>
      <c r="J23" s="36"/>
      <c r="K23" s="27"/>
      <c r="L23" s="32">
        <v>138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43319</v>
      </c>
      <c r="B24" s="28">
        <v>2647</v>
      </c>
      <c r="C24" s="29" t="s">
        <v>66</v>
      </c>
      <c r="D24" s="30">
        <v>4136</v>
      </c>
      <c r="E24" s="24">
        <v>43321</v>
      </c>
      <c r="F24" s="25">
        <v>4136</v>
      </c>
      <c r="G24" s="31">
        <f t="shared" si="0"/>
        <v>0</v>
      </c>
      <c r="H24" s="3"/>
      <c r="J24" s="36"/>
      <c r="K24" s="27"/>
      <c r="L24" s="32">
        <v>139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43320</v>
      </c>
      <c r="B25" s="28">
        <v>2648</v>
      </c>
      <c r="C25" s="29" t="s">
        <v>10</v>
      </c>
      <c r="D25" s="30">
        <v>7165.2</v>
      </c>
      <c r="E25" s="24">
        <v>43320</v>
      </c>
      <c r="F25" s="25">
        <v>7165.2</v>
      </c>
      <c r="G25" s="31">
        <f t="shared" si="0"/>
        <v>0</v>
      </c>
      <c r="H25" s="3"/>
      <c r="J25" s="36"/>
      <c r="K25" s="27"/>
      <c r="L25" s="32">
        <v>140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43320</v>
      </c>
      <c r="B26" s="28">
        <v>2649</v>
      </c>
      <c r="C26" s="29" t="s">
        <v>118</v>
      </c>
      <c r="D26" s="30">
        <v>3226.2</v>
      </c>
      <c r="E26" s="24">
        <v>43321</v>
      </c>
      <c r="F26" s="25">
        <v>3226.2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43320</v>
      </c>
      <c r="B27" s="28">
        <v>2650</v>
      </c>
      <c r="C27" s="34" t="s">
        <v>66</v>
      </c>
      <c r="D27" s="30">
        <v>3397.2</v>
      </c>
      <c r="E27" s="24">
        <v>43323</v>
      </c>
      <c r="F27" s="25">
        <v>3397.2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43320</v>
      </c>
      <c r="B28" s="28">
        <v>2651</v>
      </c>
      <c r="C28" s="29" t="s">
        <v>66</v>
      </c>
      <c r="D28" s="30">
        <v>5207</v>
      </c>
      <c r="E28" s="24">
        <v>43321</v>
      </c>
      <c r="F28" s="25">
        <v>5207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43321</v>
      </c>
      <c r="B29" s="28">
        <v>2652</v>
      </c>
      <c r="C29" s="29" t="s">
        <v>10</v>
      </c>
      <c r="D29" s="30">
        <v>7184.7</v>
      </c>
      <c r="E29" s="24">
        <v>43321</v>
      </c>
      <c r="F29" s="25">
        <v>7184.7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43321</v>
      </c>
      <c r="B30" s="28">
        <v>2653</v>
      </c>
      <c r="C30" s="29" t="s">
        <v>10</v>
      </c>
      <c r="D30" s="30">
        <v>7330.5</v>
      </c>
      <c r="E30" s="24">
        <v>43321</v>
      </c>
      <c r="F30" s="25">
        <v>7330.5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43321</v>
      </c>
      <c r="B31" s="28">
        <v>2654</v>
      </c>
      <c r="C31" s="29" t="s">
        <v>66</v>
      </c>
      <c r="D31" s="30">
        <v>8302.7999999999993</v>
      </c>
      <c r="E31" s="24">
        <v>43322</v>
      </c>
      <c r="F31" s="25">
        <v>8302.7999999999993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43321</v>
      </c>
      <c r="B32" s="28">
        <v>2655</v>
      </c>
      <c r="C32" s="29" t="s">
        <v>118</v>
      </c>
      <c r="D32" s="30">
        <v>10772.2</v>
      </c>
      <c r="E32" s="24">
        <v>43322</v>
      </c>
      <c r="F32" s="25">
        <v>10772.2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43322</v>
      </c>
      <c r="B33" s="28">
        <v>2656</v>
      </c>
      <c r="C33" s="29" t="s">
        <v>10</v>
      </c>
      <c r="D33" s="30">
        <v>9225.9</v>
      </c>
      <c r="E33" s="24">
        <v>43322</v>
      </c>
      <c r="F33" s="25">
        <v>9225.9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43322</v>
      </c>
      <c r="B34" s="28">
        <v>2657</v>
      </c>
      <c r="C34" s="29" t="s">
        <v>10</v>
      </c>
      <c r="D34" s="30">
        <v>9234</v>
      </c>
      <c r="E34" s="24">
        <v>43322</v>
      </c>
      <c r="F34" s="25">
        <v>9234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43322</v>
      </c>
      <c r="B35" s="28">
        <v>2658</v>
      </c>
      <c r="C35" s="29" t="s">
        <v>118</v>
      </c>
      <c r="D35" s="30">
        <v>3568.2</v>
      </c>
      <c r="E35" s="24">
        <v>43324</v>
      </c>
      <c r="F35" s="25">
        <v>3568.2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43322</v>
      </c>
      <c r="B36" s="28">
        <v>2659</v>
      </c>
      <c r="C36" s="29" t="s">
        <v>66</v>
      </c>
      <c r="D36" s="30">
        <v>6748.6</v>
      </c>
      <c r="E36" s="24">
        <v>43323</v>
      </c>
      <c r="F36" s="25">
        <v>6748.6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43323</v>
      </c>
      <c r="B37" s="28">
        <v>2660</v>
      </c>
      <c r="C37" s="29" t="s">
        <v>52</v>
      </c>
      <c r="D37" s="40">
        <v>5977.8</v>
      </c>
      <c r="E37" s="41">
        <v>43323</v>
      </c>
      <c r="F37" s="40">
        <v>5977.8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43323</v>
      </c>
      <c r="B38" s="28">
        <v>2661</v>
      </c>
      <c r="C38" s="29" t="s">
        <v>7</v>
      </c>
      <c r="D38" s="40">
        <v>4800</v>
      </c>
      <c r="E38" s="24">
        <v>43324</v>
      </c>
      <c r="F38" s="25">
        <v>4800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43323</v>
      </c>
      <c r="B39" s="28">
        <v>2662</v>
      </c>
      <c r="C39" s="29" t="s">
        <v>10</v>
      </c>
      <c r="D39" s="40">
        <v>7605.9</v>
      </c>
      <c r="E39" s="24">
        <v>43323</v>
      </c>
      <c r="F39" s="25">
        <v>7605.9</v>
      </c>
      <c r="G39" s="31">
        <f t="shared" si="0"/>
        <v>0</v>
      </c>
      <c r="H39" s="3"/>
      <c r="K39" s="49"/>
      <c r="L39" s="50"/>
      <c r="M39" s="3"/>
      <c r="N39" s="51">
        <f>SUM(N4:N38)</f>
        <v>31256.7</v>
      </c>
      <c r="O39" s="52"/>
      <c r="P39" s="54">
        <f>SUM(P4:P38)</f>
        <v>0</v>
      </c>
      <c r="Q39" s="55">
        <f>SUM(Q4:Q38)</f>
        <v>31256.7</v>
      </c>
    </row>
    <row r="40" spans="1:17" ht="15.75" x14ac:dyDescent="0.25">
      <c r="A40" s="27">
        <v>43323</v>
      </c>
      <c r="B40" s="28">
        <v>2663</v>
      </c>
      <c r="C40" s="29" t="s">
        <v>10</v>
      </c>
      <c r="D40" s="40">
        <v>7848.9</v>
      </c>
      <c r="E40" s="24">
        <v>43323</v>
      </c>
      <c r="F40" s="25">
        <v>7848.9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43323</v>
      </c>
      <c r="B41" s="28">
        <v>2664</v>
      </c>
      <c r="C41" s="29" t="s">
        <v>118</v>
      </c>
      <c r="D41" s="40">
        <v>14253.2</v>
      </c>
      <c r="E41" s="24">
        <v>43326</v>
      </c>
      <c r="F41" s="25">
        <v>14253.2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43323</v>
      </c>
      <c r="B42" s="28">
        <v>2665</v>
      </c>
      <c r="C42" s="29" t="s">
        <v>66</v>
      </c>
      <c r="D42" s="40">
        <v>10725.6</v>
      </c>
      <c r="E42" s="24">
        <v>43324</v>
      </c>
      <c r="F42" s="25">
        <v>10725.6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43324</v>
      </c>
      <c r="B43" s="28">
        <v>2666</v>
      </c>
      <c r="C43" s="29" t="s">
        <v>52</v>
      </c>
      <c r="D43" s="40">
        <v>2993</v>
      </c>
      <c r="E43" s="24">
        <v>43324</v>
      </c>
      <c r="F43" s="25">
        <v>2993</v>
      </c>
      <c r="G43" s="31">
        <f t="shared" si="0"/>
        <v>0</v>
      </c>
      <c r="H43" s="3"/>
      <c r="K43" s="49"/>
      <c r="L43" s="50"/>
      <c r="M43" s="3"/>
      <c r="N43" s="86">
        <f>N39-P39</f>
        <v>31256.7</v>
      </c>
      <c r="O43" s="87"/>
      <c r="P43" s="88"/>
    </row>
    <row r="44" spans="1:17" ht="15.75" x14ac:dyDescent="0.25">
      <c r="A44" s="27">
        <v>43324</v>
      </c>
      <c r="B44" s="28">
        <v>2667</v>
      </c>
      <c r="C44" s="29" t="s">
        <v>10</v>
      </c>
      <c r="D44" s="40">
        <v>8804.7000000000007</v>
      </c>
      <c r="E44" s="24">
        <v>43324</v>
      </c>
      <c r="F44" s="25">
        <v>8804.7000000000007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43324</v>
      </c>
      <c r="B45" s="28">
        <v>2668</v>
      </c>
      <c r="C45" s="29" t="s">
        <v>50</v>
      </c>
      <c r="D45" s="40">
        <v>10327.9</v>
      </c>
      <c r="E45" s="24">
        <v>43325</v>
      </c>
      <c r="F45" s="25">
        <v>10327.9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43325</v>
      </c>
      <c r="B46" s="28">
        <v>2669</v>
      </c>
      <c r="C46" s="29" t="s">
        <v>10</v>
      </c>
      <c r="D46" s="40">
        <v>9946.7999999999993</v>
      </c>
      <c r="E46" s="24">
        <v>43325</v>
      </c>
      <c r="F46" s="25">
        <v>9946.7999999999993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43325</v>
      </c>
      <c r="B47" s="28">
        <v>2670</v>
      </c>
      <c r="C47" s="29" t="s">
        <v>66</v>
      </c>
      <c r="D47" s="40">
        <v>3993.4</v>
      </c>
      <c r="E47" s="24">
        <v>43326</v>
      </c>
      <c r="F47" s="25">
        <v>3993.4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43326</v>
      </c>
      <c r="B48" s="28">
        <v>2671</v>
      </c>
      <c r="C48" s="29" t="s">
        <v>10</v>
      </c>
      <c r="D48" s="40">
        <v>5661.9</v>
      </c>
      <c r="E48" s="24">
        <v>43326</v>
      </c>
      <c r="F48" s="25">
        <v>5661.9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43326</v>
      </c>
      <c r="B49" s="28">
        <v>2672</v>
      </c>
      <c r="C49" s="29" t="s">
        <v>51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43326</v>
      </c>
      <c r="B50" s="28">
        <v>2673</v>
      </c>
      <c r="C50" s="29" t="s">
        <v>66</v>
      </c>
      <c r="D50" s="40">
        <v>12706.8</v>
      </c>
      <c r="E50" s="24">
        <v>43326</v>
      </c>
      <c r="F50" s="25">
        <v>12706.8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43326</v>
      </c>
      <c r="B51" s="28">
        <v>2674</v>
      </c>
      <c r="C51" s="29" t="s">
        <v>118</v>
      </c>
      <c r="D51" s="40">
        <v>7540.2</v>
      </c>
      <c r="E51" s="24">
        <v>43327</v>
      </c>
      <c r="F51" s="25">
        <v>7540.2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43327</v>
      </c>
      <c r="B52" s="28">
        <v>2675</v>
      </c>
      <c r="C52" s="29" t="s">
        <v>10</v>
      </c>
      <c r="D52" s="40">
        <v>6561</v>
      </c>
      <c r="E52" s="24">
        <v>43327</v>
      </c>
      <c r="F52" s="25">
        <v>6561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43327</v>
      </c>
      <c r="B53" s="28">
        <v>2676</v>
      </c>
      <c r="C53" s="29" t="s">
        <v>50</v>
      </c>
      <c r="D53" s="40">
        <v>10120</v>
      </c>
      <c r="E53" s="24">
        <v>43328</v>
      </c>
      <c r="F53" s="25">
        <v>10120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43327</v>
      </c>
      <c r="B54" s="28">
        <v>2677</v>
      </c>
      <c r="C54" s="29" t="s">
        <v>66</v>
      </c>
      <c r="D54" s="40">
        <v>8999.91</v>
      </c>
      <c r="E54" s="24">
        <v>43327</v>
      </c>
      <c r="F54" s="25">
        <v>8999.91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43328</v>
      </c>
      <c r="B55" s="28">
        <v>2678</v>
      </c>
      <c r="C55" s="29" t="s">
        <v>10</v>
      </c>
      <c r="D55" s="40">
        <v>11826</v>
      </c>
      <c r="E55" s="24">
        <v>43328</v>
      </c>
      <c r="F55" s="25">
        <v>11826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43328</v>
      </c>
      <c r="B56" s="28">
        <v>2679</v>
      </c>
      <c r="C56" s="29" t="s">
        <v>118</v>
      </c>
      <c r="D56" s="40">
        <v>6174.6</v>
      </c>
      <c r="E56" s="24">
        <v>43330</v>
      </c>
      <c r="F56" s="25">
        <v>6174.6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43328</v>
      </c>
      <c r="B57" s="28">
        <v>2680</v>
      </c>
      <c r="C57" s="29" t="s">
        <v>66</v>
      </c>
      <c r="D57" s="40">
        <v>6999.93</v>
      </c>
      <c r="E57" s="24">
        <v>43328</v>
      </c>
      <c r="F57" s="25">
        <v>6999.93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43329</v>
      </c>
      <c r="B58" s="28">
        <v>2681</v>
      </c>
      <c r="C58" s="29" t="s">
        <v>10</v>
      </c>
      <c r="D58" s="40">
        <v>10311.299999999999</v>
      </c>
      <c r="E58" s="24">
        <v>43329</v>
      </c>
      <c r="F58" s="25">
        <v>10311.299999999999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43329</v>
      </c>
      <c r="B59" s="28">
        <v>2682</v>
      </c>
      <c r="C59" s="29" t="s">
        <v>8</v>
      </c>
      <c r="D59" s="40">
        <v>13268.4</v>
      </c>
      <c r="E59" s="24">
        <v>43329</v>
      </c>
      <c r="F59" s="25">
        <v>13268.4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43329</v>
      </c>
      <c r="B60" s="28">
        <v>2683</v>
      </c>
      <c r="C60" s="29" t="s">
        <v>118</v>
      </c>
      <c r="D60" s="40">
        <v>4252.2</v>
      </c>
      <c r="E60" s="24">
        <v>43332</v>
      </c>
      <c r="F60" s="25">
        <v>4252.2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43329</v>
      </c>
      <c r="B61" s="28">
        <v>2684</v>
      </c>
      <c r="C61" s="29" t="s">
        <v>66</v>
      </c>
      <c r="D61" s="40">
        <v>8463.2199999999993</v>
      </c>
      <c r="E61" s="24">
        <v>43329</v>
      </c>
      <c r="F61" s="25">
        <v>8463.2199999999993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43330</v>
      </c>
      <c r="B62" s="28">
        <v>2685</v>
      </c>
      <c r="C62" s="29" t="s">
        <v>52</v>
      </c>
      <c r="D62" s="40">
        <v>8183.6</v>
      </c>
      <c r="E62" s="24">
        <v>43330</v>
      </c>
      <c r="F62" s="25">
        <v>8183.6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43330</v>
      </c>
      <c r="B63" s="28">
        <v>2686</v>
      </c>
      <c r="C63" s="29" t="s">
        <v>7</v>
      </c>
      <c r="D63" s="40">
        <v>6456</v>
      </c>
      <c r="E63" s="24">
        <v>43331</v>
      </c>
      <c r="F63" s="25">
        <v>6456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43330</v>
      </c>
      <c r="B64" s="28">
        <v>2687</v>
      </c>
      <c r="C64" s="29" t="s">
        <v>10</v>
      </c>
      <c r="D64" s="40">
        <v>8861.4</v>
      </c>
      <c r="E64" s="24">
        <v>43330</v>
      </c>
      <c r="F64" s="25">
        <v>8861.4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43330</v>
      </c>
      <c r="B65" s="28">
        <v>2688</v>
      </c>
      <c r="C65" s="29" t="s">
        <v>50</v>
      </c>
      <c r="D65" s="40">
        <v>7801.92</v>
      </c>
      <c r="E65" s="24">
        <v>43330</v>
      </c>
      <c r="F65" s="25">
        <v>7801.92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43330</v>
      </c>
      <c r="B66" s="28">
        <v>2689</v>
      </c>
      <c r="C66" s="29" t="s">
        <v>10</v>
      </c>
      <c r="D66" s="40">
        <v>6010.2</v>
      </c>
      <c r="E66" s="24">
        <v>43330</v>
      </c>
      <c r="F66" s="25">
        <v>6010.2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43330</v>
      </c>
      <c r="B67" s="28">
        <v>2690</v>
      </c>
      <c r="C67" s="29" t="s">
        <v>66</v>
      </c>
      <c r="D67" s="40">
        <v>6999.93</v>
      </c>
      <c r="E67" s="24">
        <v>43330</v>
      </c>
      <c r="F67" s="25">
        <v>6999.93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43330</v>
      </c>
      <c r="B68" s="28">
        <v>2691</v>
      </c>
      <c r="C68" s="29" t="s">
        <v>118</v>
      </c>
      <c r="D68" s="40">
        <v>8109.6</v>
      </c>
      <c r="E68" s="24">
        <v>43331</v>
      </c>
      <c r="F68" s="25">
        <v>8109.6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43331</v>
      </c>
      <c r="B69" s="28">
        <v>2692</v>
      </c>
      <c r="C69" s="29" t="s">
        <v>52</v>
      </c>
      <c r="D69" s="40">
        <v>4928.2</v>
      </c>
      <c r="E69" s="24">
        <v>43331</v>
      </c>
      <c r="F69" s="25">
        <v>4928.2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43331</v>
      </c>
      <c r="B70" s="28">
        <v>2693</v>
      </c>
      <c r="C70" s="29" t="s">
        <v>10</v>
      </c>
      <c r="D70" s="40">
        <v>9768.6</v>
      </c>
      <c r="E70" s="24">
        <v>43331</v>
      </c>
      <c r="F70" s="25">
        <v>9768.6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43331</v>
      </c>
      <c r="B71" s="28">
        <v>2694</v>
      </c>
      <c r="C71" s="29" t="s">
        <v>50</v>
      </c>
      <c r="D71" s="40">
        <v>12303.9</v>
      </c>
      <c r="E71" s="24">
        <v>43331</v>
      </c>
      <c r="F71" s="25">
        <v>12303.9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43331</v>
      </c>
      <c r="B72" s="28">
        <v>2695</v>
      </c>
      <c r="C72" s="29" t="s">
        <v>66</v>
      </c>
      <c r="D72" s="40">
        <v>9999.9</v>
      </c>
      <c r="E72" s="24">
        <v>43331</v>
      </c>
      <c r="F72" s="25">
        <v>9999.9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43331</v>
      </c>
      <c r="B73" s="28">
        <v>2696</v>
      </c>
      <c r="C73" s="29" t="s">
        <v>50</v>
      </c>
      <c r="D73" s="40">
        <v>9888.07</v>
      </c>
      <c r="E73" s="24">
        <v>43332</v>
      </c>
      <c r="F73" s="25">
        <v>9888.07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43331</v>
      </c>
      <c r="B74" s="28">
        <v>2697</v>
      </c>
      <c r="C74" s="29" t="s">
        <v>66</v>
      </c>
      <c r="D74" s="40">
        <v>5309.5</v>
      </c>
      <c r="E74" s="24">
        <v>43333</v>
      </c>
      <c r="F74" s="25">
        <v>5309.5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43332</v>
      </c>
      <c r="B75" s="28">
        <v>2698</v>
      </c>
      <c r="C75" s="29" t="s">
        <v>10</v>
      </c>
      <c r="D75" s="40">
        <v>8302.5</v>
      </c>
      <c r="E75" s="24">
        <v>43332</v>
      </c>
      <c r="F75" s="25">
        <v>8302.5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43332</v>
      </c>
      <c r="B76" s="28">
        <v>2699</v>
      </c>
      <c r="C76" s="29" t="s">
        <v>10</v>
      </c>
      <c r="D76" s="40">
        <v>7128</v>
      </c>
      <c r="E76" s="24">
        <v>43332</v>
      </c>
      <c r="F76" s="25">
        <v>7128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43332</v>
      </c>
      <c r="B77" s="28">
        <v>2700</v>
      </c>
      <c r="C77" s="29" t="s">
        <v>118</v>
      </c>
      <c r="D77" s="40">
        <v>4280.3999999999996</v>
      </c>
      <c r="E77" s="24">
        <v>43333</v>
      </c>
      <c r="F77" s="25">
        <v>4280.3999999999996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43333</v>
      </c>
      <c r="B78" s="28">
        <v>2701</v>
      </c>
      <c r="C78" s="29" t="s">
        <v>10</v>
      </c>
      <c r="D78" s="40">
        <v>6724</v>
      </c>
      <c r="E78" s="24">
        <v>43333</v>
      </c>
      <c r="F78" s="25">
        <v>6724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43333</v>
      </c>
      <c r="B79" s="28">
        <v>2702</v>
      </c>
      <c r="C79" s="29" t="s">
        <v>50</v>
      </c>
      <c r="D79" s="40">
        <v>10159.799999999999</v>
      </c>
      <c r="E79" s="24">
        <v>43334</v>
      </c>
      <c r="F79" s="25">
        <v>10159.799999999999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43333</v>
      </c>
      <c r="B80" s="28">
        <v>2703</v>
      </c>
      <c r="C80" s="29" t="s">
        <v>118</v>
      </c>
      <c r="D80" s="40">
        <v>4387</v>
      </c>
      <c r="E80" s="24">
        <v>43334</v>
      </c>
      <c r="F80" s="25">
        <v>4387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43334</v>
      </c>
      <c r="B81" s="28">
        <v>2704</v>
      </c>
      <c r="C81" s="29" t="s">
        <v>10</v>
      </c>
      <c r="D81" s="40">
        <v>7987.2</v>
      </c>
      <c r="E81" s="24">
        <v>43334</v>
      </c>
      <c r="F81" s="25">
        <v>7987.2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43334</v>
      </c>
      <c r="B82" s="28">
        <v>2705</v>
      </c>
      <c r="C82" s="70" t="s">
        <v>50</v>
      </c>
      <c r="D82" s="40">
        <v>7839</v>
      </c>
      <c r="E82" s="24">
        <v>43334</v>
      </c>
      <c r="F82" s="25">
        <v>7839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43334</v>
      </c>
      <c r="B83" s="28">
        <v>2706</v>
      </c>
      <c r="C83" s="29" t="s">
        <v>66</v>
      </c>
      <c r="D83" s="40">
        <v>5518.6</v>
      </c>
      <c r="E83" s="24">
        <v>43334</v>
      </c>
      <c r="F83" s="25">
        <v>5518.6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43334</v>
      </c>
      <c r="B84" s="28">
        <v>2707</v>
      </c>
      <c r="C84" s="29" t="s">
        <v>7</v>
      </c>
      <c r="D84" s="40">
        <v>1656</v>
      </c>
      <c r="E84" s="24">
        <v>43334</v>
      </c>
      <c r="F84" s="25">
        <v>1656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43334</v>
      </c>
      <c r="B85" s="28">
        <v>2708</v>
      </c>
      <c r="C85" s="29" t="s">
        <v>125</v>
      </c>
      <c r="D85" s="40">
        <v>8135.4</v>
      </c>
      <c r="E85" s="24">
        <v>43335</v>
      </c>
      <c r="F85" s="25">
        <v>8135.4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43334</v>
      </c>
      <c r="B86" s="28">
        <v>2709</v>
      </c>
      <c r="C86" s="29" t="s">
        <v>126</v>
      </c>
      <c r="D86" s="40">
        <v>4290</v>
      </c>
      <c r="E86" s="24">
        <v>43335</v>
      </c>
      <c r="F86" s="25">
        <v>4290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43335</v>
      </c>
      <c r="B87" s="28">
        <v>2710</v>
      </c>
      <c r="C87" s="29" t="s">
        <v>50</v>
      </c>
      <c r="D87" s="40">
        <v>9913.7999999999993</v>
      </c>
      <c r="E87" s="24">
        <v>43336</v>
      </c>
      <c r="F87" s="25">
        <v>9913.7999999999993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43336</v>
      </c>
      <c r="B88" s="28">
        <v>2711</v>
      </c>
      <c r="C88" s="29" t="s">
        <v>50</v>
      </c>
      <c r="D88" s="40">
        <v>12987</v>
      </c>
      <c r="E88" s="24">
        <v>43337</v>
      </c>
      <c r="F88" s="25">
        <v>12987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43336</v>
      </c>
      <c r="B89" s="28">
        <v>2712</v>
      </c>
      <c r="C89" s="29" t="s">
        <v>118</v>
      </c>
      <c r="D89" s="40">
        <v>6904.4</v>
      </c>
      <c r="E89" s="24">
        <v>43336</v>
      </c>
      <c r="F89" s="25">
        <v>6904.4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43336</v>
      </c>
      <c r="B90" s="28">
        <v>2713</v>
      </c>
      <c r="C90" s="29" t="s">
        <v>10</v>
      </c>
      <c r="D90" s="40">
        <v>34333</v>
      </c>
      <c r="E90" s="24">
        <v>43337</v>
      </c>
      <c r="F90" s="25">
        <v>34333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43336</v>
      </c>
      <c r="B91" s="28">
        <v>2714</v>
      </c>
      <c r="C91" s="29" t="s">
        <v>66</v>
      </c>
      <c r="D91" s="40">
        <v>5428.8</v>
      </c>
      <c r="E91" s="24">
        <v>43336</v>
      </c>
      <c r="F91" s="25">
        <v>5428.8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43337</v>
      </c>
      <c r="B92" s="28">
        <v>2715</v>
      </c>
      <c r="C92" s="29" t="s">
        <v>52</v>
      </c>
      <c r="D92" s="40">
        <v>7956</v>
      </c>
      <c r="E92" s="24">
        <v>43337</v>
      </c>
      <c r="F92" s="25">
        <v>7956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43337</v>
      </c>
      <c r="B93" s="28">
        <v>2716</v>
      </c>
      <c r="C93" s="29" t="s">
        <v>7</v>
      </c>
      <c r="D93" s="40">
        <v>9050</v>
      </c>
      <c r="E93" s="24">
        <v>43339</v>
      </c>
      <c r="F93" s="25">
        <v>9050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43337</v>
      </c>
      <c r="B94" s="28">
        <v>2717</v>
      </c>
      <c r="C94" s="29" t="s">
        <v>10</v>
      </c>
      <c r="D94" s="40">
        <v>4430.8</v>
      </c>
      <c r="E94" s="24">
        <v>43337</v>
      </c>
      <c r="F94" s="25">
        <v>4430.8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43337</v>
      </c>
      <c r="B95" s="28">
        <v>2718</v>
      </c>
      <c r="C95" s="39" t="s">
        <v>51</v>
      </c>
      <c r="D95" s="40">
        <v>0</v>
      </c>
      <c r="E95" s="24"/>
      <c r="F95" s="25"/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43337</v>
      </c>
      <c r="B96" s="28">
        <v>2719</v>
      </c>
      <c r="C96" s="29" t="s">
        <v>50</v>
      </c>
      <c r="D96" s="40">
        <v>4468.8</v>
      </c>
      <c r="E96" s="24">
        <v>43337</v>
      </c>
      <c r="F96" s="25">
        <v>4468.8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43338</v>
      </c>
      <c r="B97" s="28">
        <v>2720</v>
      </c>
      <c r="C97" s="29" t="s">
        <v>52</v>
      </c>
      <c r="D97" s="40">
        <v>5259.2</v>
      </c>
      <c r="E97" s="24">
        <v>43338</v>
      </c>
      <c r="F97" s="25">
        <v>5259.2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43338</v>
      </c>
      <c r="B98" s="28">
        <v>2721</v>
      </c>
      <c r="C98" s="29" t="s">
        <v>118</v>
      </c>
      <c r="D98" s="40">
        <v>11622</v>
      </c>
      <c r="E98" s="24">
        <v>43338</v>
      </c>
      <c r="F98" s="25">
        <v>11622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43338</v>
      </c>
      <c r="B99" s="28">
        <v>2722</v>
      </c>
      <c r="C99" s="29" t="s">
        <v>52</v>
      </c>
      <c r="D99" s="40">
        <v>15686.4</v>
      </c>
      <c r="E99" s="24">
        <v>43338</v>
      </c>
      <c r="F99" s="25">
        <v>15686.4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43338</v>
      </c>
      <c r="B100" s="28">
        <v>2723</v>
      </c>
      <c r="C100" s="29" t="s">
        <v>66</v>
      </c>
      <c r="D100" s="40">
        <v>10861.11</v>
      </c>
      <c r="E100" s="24">
        <v>43338</v>
      </c>
      <c r="F100" s="25">
        <v>10861.11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43338</v>
      </c>
      <c r="B101" s="28">
        <v>2724</v>
      </c>
      <c r="C101" s="29" t="s">
        <v>50</v>
      </c>
      <c r="D101" s="40">
        <v>10000.08</v>
      </c>
      <c r="E101" s="24">
        <v>43339</v>
      </c>
      <c r="F101" s="25">
        <v>10000.08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43338</v>
      </c>
      <c r="B102" s="28">
        <v>2725</v>
      </c>
      <c r="C102" s="29" t="s">
        <v>66</v>
      </c>
      <c r="D102" s="40">
        <v>12158.86</v>
      </c>
      <c r="E102" s="24">
        <v>43338</v>
      </c>
      <c r="F102" s="25">
        <v>12158.86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43339</v>
      </c>
      <c r="B103" s="28">
        <v>2726</v>
      </c>
      <c r="C103" s="29" t="s">
        <v>50</v>
      </c>
      <c r="D103" s="40">
        <v>10442.4</v>
      </c>
      <c r="E103" s="24">
        <v>43340</v>
      </c>
      <c r="F103" s="25">
        <v>10442.4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43340</v>
      </c>
      <c r="B104" s="28">
        <v>2727</v>
      </c>
      <c r="C104" s="29" t="s">
        <v>9</v>
      </c>
      <c r="D104" s="40">
        <v>33981.120000000003</v>
      </c>
      <c r="E104" s="24">
        <v>43343</v>
      </c>
      <c r="F104" s="25">
        <v>33981.120000000003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43340</v>
      </c>
      <c r="B105" s="28">
        <v>2728</v>
      </c>
      <c r="C105" s="29" t="s">
        <v>50</v>
      </c>
      <c r="D105" s="40">
        <v>9500</v>
      </c>
      <c r="E105" s="24">
        <v>43342</v>
      </c>
      <c r="F105" s="25">
        <v>9500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43340</v>
      </c>
      <c r="B106" s="28">
        <v>2729</v>
      </c>
      <c r="C106" s="29" t="s">
        <v>10</v>
      </c>
      <c r="D106" s="40">
        <v>1683.4</v>
      </c>
      <c r="E106" s="24">
        <v>43340</v>
      </c>
      <c r="F106" s="25">
        <v>1683.4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43341</v>
      </c>
      <c r="B107" s="28">
        <v>2730</v>
      </c>
      <c r="C107" s="29" t="s">
        <v>10</v>
      </c>
      <c r="D107" s="40">
        <v>5616.6</v>
      </c>
      <c r="E107" s="24">
        <v>43341</v>
      </c>
      <c r="F107" s="25">
        <v>5616.6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43341</v>
      </c>
      <c r="B108" s="28">
        <v>2731</v>
      </c>
      <c r="C108" s="29" t="s">
        <v>50</v>
      </c>
      <c r="D108" s="40">
        <v>8347.2000000000007</v>
      </c>
      <c r="E108" s="24">
        <v>43342</v>
      </c>
      <c r="F108" s="25">
        <v>8347.2000000000007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43341</v>
      </c>
      <c r="B109" s="28">
        <v>2732</v>
      </c>
      <c r="C109" s="29" t="s">
        <v>118</v>
      </c>
      <c r="D109" s="40">
        <v>12855.6</v>
      </c>
      <c r="E109" s="24">
        <v>43341</v>
      </c>
      <c r="F109" s="25">
        <v>12855.6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43341</v>
      </c>
      <c r="B110" s="28">
        <v>2733</v>
      </c>
      <c r="C110" s="29" t="s">
        <v>10</v>
      </c>
      <c r="D110" s="40">
        <v>33817.26</v>
      </c>
      <c r="E110" s="24">
        <v>43341</v>
      </c>
      <c r="F110" s="25">
        <v>33817.26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43341</v>
      </c>
      <c r="B111" s="28">
        <v>2734</v>
      </c>
      <c r="C111" s="29" t="s">
        <v>7</v>
      </c>
      <c r="D111" s="40">
        <v>3098</v>
      </c>
      <c r="E111" s="24">
        <v>43342</v>
      </c>
      <c r="F111" s="25">
        <v>3098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43342</v>
      </c>
      <c r="B112" s="28">
        <v>2735</v>
      </c>
      <c r="C112" s="29" t="s">
        <v>50</v>
      </c>
      <c r="D112" s="40">
        <v>11314.6</v>
      </c>
      <c r="E112" s="24">
        <v>43343</v>
      </c>
      <c r="F112" s="25">
        <v>11314.6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43343</v>
      </c>
      <c r="B113" s="28">
        <v>2736</v>
      </c>
      <c r="C113" s="29" t="s">
        <v>50</v>
      </c>
      <c r="D113" s="40">
        <v>12276</v>
      </c>
      <c r="E113" s="71">
        <v>43344</v>
      </c>
      <c r="F113" s="72">
        <v>12276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43343</v>
      </c>
      <c r="B114" s="28">
        <v>2737</v>
      </c>
      <c r="C114" s="29" t="s">
        <v>66</v>
      </c>
      <c r="D114" s="40">
        <v>4000.07</v>
      </c>
      <c r="E114" s="24">
        <v>43343</v>
      </c>
      <c r="F114" s="25">
        <v>4000.07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43343</v>
      </c>
      <c r="B115" s="28">
        <v>2738</v>
      </c>
      <c r="C115" s="34" t="s">
        <v>66</v>
      </c>
      <c r="D115" s="40">
        <v>7000.03</v>
      </c>
      <c r="E115" s="24">
        <v>43343</v>
      </c>
      <c r="F115" s="25">
        <v>7000.03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43343</v>
      </c>
      <c r="B116" s="28">
        <v>2739</v>
      </c>
      <c r="C116" s="29" t="s">
        <v>118</v>
      </c>
      <c r="D116" s="40">
        <v>7609.1</v>
      </c>
      <c r="E116" s="24">
        <v>43343</v>
      </c>
      <c r="F116" s="25">
        <v>7609.1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43343</v>
      </c>
      <c r="B117" s="28">
        <v>2740</v>
      </c>
      <c r="C117" s="29" t="s">
        <v>10</v>
      </c>
      <c r="D117" s="40">
        <v>33264</v>
      </c>
      <c r="E117" s="24">
        <v>43343</v>
      </c>
      <c r="F117" s="25">
        <v>33264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43343</v>
      </c>
      <c r="B118" s="28">
        <v>2741</v>
      </c>
      <c r="C118" s="29" t="s">
        <v>66</v>
      </c>
      <c r="D118" s="40">
        <v>5724</v>
      </c>
      <c r="E118" s="71">
        <v>43345</v>
      </c>
      <c r="F118" s="72">
        <v>5724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962192.91000000015</v>
      </c>
      <c r="E129" s="52"/>
      <c r="F129" s="51">
        <f>SUM(F4:F128)</f>
        <v>962192.91000000015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Q146"/>
  <sheetViews>
    <sheetView topLeftCell="A127" workbookViewId="0">
      <selection activeCell="N13" sqref="N1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127</v>
      </c>
      <c r="C1" s="82"/>
      <c r="D1" s="82"/>
      <c r="E1" s="82"/>
      <c r="F1" s="82"/>
      <c r="H1" s="3"/>
      <c r="K1" s="4"/>
      <c r="L1" s="83" t="s">
        <v>128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43344</v>
      </c>
      <c r="B4" s="63">
        <v>2742</v>
      </c>
      <c r="C4" s="22" t="s">
        <v>52</v>
      </c>
      <c r="D4" s="23">
        <v>6948</v>
      </c>
      <c r="E4" s="24">
        <v>43344</v>
      </c>
      <c r="F4" s="25">
        <v>6948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43344</v>
      </c>
      <c r="B5" s="28">
        <v>2743</v>
      </c>
      <c r="C5" s="29" t="s">
        <v>50</v>
      </c>
      <c r="D5" s="30">
        <v>14493.6</v>
      </c>
      <c r="E5" s="24">
        <v>43345</v>
      </c>
      <c r="F5" s="25">
        <v>14493.6</v>
      </c>
      <c r="G5" s="31">
        <f>D5-F5</f>
        <v>0</v>
      </c>
      <c r="H5" s="3"/>
      <c r="K5" s="27">
        <v>43344</v>
      </c>
      <c r="L5" s="32">
        <v>134</v>
      </c>
      <c r="M5" s="34" t="s">
        <v>32</v>
      </c>
      <c r="N5" s="30">
        <v>3606</v>
      </c>
      <c r="O5" s="24"/>
      <c r="P5" s="25"/>
      <c r="Q5" s="31">
        <f>N5-P5</f>
        <v>3606</v>
      </c>
    </row>
    <row r="6" spans="1:17" ht="15.75" x14ac:dyDescent="0.25">
      <c r="A6" s="27">
        <v>43344</v>
      </c>
      <c r="B6" s="28">
        <v>2744</v>
      </c>
      <c r="C6" s="34" t="s">
        <v>7</v>
      </c>
      <c r="D6" s="30">
        <v>15010</v>
      </c>
      <c r="E6" s="24">
        <v>43345</v>
      </c>
      <c r="F6" s="25">
        <v>15010</v>
      </c>
      <c r="G6" s="31">
        <f>D6-F6</f>
        <v>0</v>
      </c>
      <c r="H6" s="3"/>
      <c r="K6" s="27">
        <v>43346</v>
      </c>
      <c r="L6" s="32">
        <v>135</v>
      </c>
      <c r="M6" s="34" t="s">
        <v>32</v>
      </c>
      <c r="N6" s="35">
        <v>1785</v>
      </c>
      <c r="O6" s="24"/>
      <c r="P6" s="25"/>
      <c r="Q6" s="31">
        <f>N6-P6</f>
        <v>1785</v>
      </c>
    </row>
    <row r="7" spans="1:17" ht="15.75" x14ac:dyDescent="0.25">
      <c r="A7" s="27">
        <v>43344</v>
      </c>
      <c r="B7" s="28">
        <v>2745</v>
      </c>
      <c r="C7" s="29" t="s">
        <v>31</v>
      </c>
      <c r="D7" s="30">
        <v>3738.7</v>
      </c>
      <c r="E7" s="24">
        <v>43344</v>
      </c>
      <c r="F7" s="25">
        <v>3738.7</v>
      </c>
      <c r="G7" s="31">
        <f t="shared" ref="G7:G128" si="0">D7-F7</f>
        <v>0</v>
      </c>
      <c r="H7" s="3"/>
      <c r="J7" s="36"/>
      <c r="K7" s="27">
        <v>43351</v>
      </c>
      <c r="L7" s="32">
        <v>136</v>
      </c>
      <c r="M7" s="29" t="s">
        <v>32</v>
      </c>
      <c r="N7" s="30">
        <v>3645</v>
      </c>
      <c r="O7" s="24"/>
      <c r="P7" s="25"/>
      <c r="Q7" s="31">
        <f t="shared" ref="Q7:Q22" si="1">N7-P7</f>
        <v>3645</v>
      </c>
    </row>
    <row r="8" spans="1:17" ht="15.75" x14ac:dyDescent="0.25">
      <c r="A8" s="27">
        <v>43344</v>
      </c>
      <c r="B8" s="28">
        <v>2746</v>
      </c>
      <c r="C8" s="29" t="s">
        <v>10</v>
      </c>
      <c r="D8" s="30">
        <v>33197.5</v>
      </c>
      <c r="E8" s="24">
        <v>43344</v>
      </c>
      <c r="F8" s="25">
        <v>33197.5</v>
      </c>
      <c r="G8" s="31">
        <f t="shared" si="0"/>
        <v>0</v>
      </c>
      <c r="H8" s="3"/>
      <c r="J8" s="36"/>
      <c r="K8" s="27">
        <v>43353</v>
      </c>
      <c r="L8" s="32">
        <v>137</v>
      </c>
      <c r="M8" s="29" t="s">
        <v>32</v>
      </c>
      <c r="N8" s="30">
        <v>3570.5</v>
      </c>
      <c r="O8" s="24"/>
      <c r="P8" s="25"/>
      <c r="Q8" s="31">
        <f t="shared" si="1"/>
        <v>3570.5</v>
      </c>
    </row>
    <row r="9" spans="1:17" ht="15.75" x14ac:dyDescent="0.25">
      <c r="A9" s="27">
        <v>43344</v>
      </c>
      <c r="B9" s="28">
        <v>2747</v>
      </c>
      <c r="C9" s="29" t="s">
        <v>66</v>
      </c>
      <c r="D9" s="30">
        <v>9432</v>
      </c>
      <c r="E9" s="24">
        <v>43345</v>
      </c>
      <c r="F9" s="25">
        <v>9432</v>
      </c>
      <c r="G9" s="31">
        <f t="shared" si="0"/>
        <v>0</v>
      </c>
      <c r="H9" s="3"/>
      <c r="J9" s="36"/>
      <c r="K9" s="27">
        <v>43361</v>
      </c>
      <c r="L9" s="32">
        <v>138</v>
      </c>
      <c r="M9" s="29" t="s">
        <v>32</v>
      </c>
      <c r="N9" s="30">
        <v>4311</v>
      </c>
      <c r="O9" s="24"/>
      <c r="P9" s="25"/>
      <c r="Q9" s="31">
        <f t="shared" si="1"/>
        <v>4311</v>
      </c>
    </row>
    <row r="10" spans="1:17" ht="15.75" x14ac:dyDescent="0.25">
      <c r="A10" s="27">
        <v>43345</v>
      </c>
      <c r="B10" s="28">
        <v>2748</v>
      </c>
      <c r="C10" s="29" t="s">
        <v>52</v>
      </c>
      <c r="D10" s="30">
        <v>5277.6</v>
      </c>
      <c r="E10" s="24">
        <v>43345</v>
      </c>
      <c r="F10" s="25">
        <v>5277.6</v>
      </c>
      <c r="G10" s="31">
        <f t="shared" si="0"/>
        <v>0</v>
      </c>
      <c r="H10" s="3"/>
      <c r="J10" s="36"/>
      <c r="K10" s="27">
        <v>43363</v>
      </c>
      <c r="L10" s="32">
        <v>139</v>
      </c>
      <c r="M10" s="34" t="s">
        <v>32</v>
      </c>
      <c r="N10" s="30">
        <v>2434.4</v>
      </c>
      <c r="O10" s="24"/>
      <c r="P10" s="25"/>
      <c r="Q10" s="31">
        <f t="shared" si="1"/>
        <v>2434.4</v>
      </c>
    </row>
    <row r="11" spans="1:17" ht="15.75" x14ac:dyDescent="0.25">
      <c r="A11" s="27">
        <v>43345</v>
      </c>
      <c r="B11" s="28">
        <v>2749</v>
      </c>
      <c r="C11" s="29" t="s">
        <v>50</v>
      </c>
      <c r="D11" s="30">
        <v>12276</v>
      </c>
      <c r="E11" s="24">
        <v>43346</v>
      </c>
      <c r="F11" s="25">
        <v>12276</v>
      </c>
      <c r="G11" s="31">
        <f t="shared" si="0"/>
        <v>0</v>
      </c>
      <c r="H11" s="3"/>
      <c r="J11" s="36"/>
      <c r="K11" s="27">
        <v>43368</v>
      </c>
      <c r="L11" s="32">
        <v>140</v>
      </c>
      <c r="M11" s="29" t="s">
        <v>32</v>
      </c>
      <c r="N11" s="30">
        <v>2523</v>
      </c>
      <c r="O11" s="24"/>
      <c r="P11" s="25"/>
      <c r="Q11" s="31">
        <f t="shared" si="1"/>
        <v>2523</v>
      </c>
    </row>
    <row r="12" spans="1:17" ht="15.75" x14ac:dyDescent="0.25">
      <c r="A12" s="27">
        <v>43345</v>
      </c>
      <c r="B12" s="28">
        <v>2750</v>
      </c>
      <c r="C12" s="29" t="s">
        <v>129</v>
      </c>
      <c r="D12" s="30">
        <v>8587.7999999999993</v>
      </c>
      <c r="E12" s="24">
        <v>43349</v>
      </c>
      <c r="F12" s="25">
        <v>8587.7999999999993</v>
      </c>
      <c r="G12" s="31">
        <f t="shared" si="0"/>
        <v>0</v>
      </c>
      <c r="H12" s="3"/>
      <c r="J12" s="36"/>
      <c r="K12" s="27">
        <v>43372</v>
      </c>
      <c r="L12" s="32">
        <v>141</v>
      </c>
      <c r="M12" s="29" t="s">
        <v>32</v>
      </c>
      <c r="N12" s="30">
        <v>3012.5</v>
      </c>
      <c r="O12" s="24"/>
      <c r="P12" s="25"/>
      <c r="Q12" s="31">
        <f t="shared" si="1"/>
        <v>3012.5</v>
      </c>
    </row>
    <row r="13" spans="1:17" ht="15.75" x14ac:dyDescent="0.25">
      <c r="A13" s="27">
        <v>43345</v>
      </c>
      <c r="B13" s="28">
        <v>2751</v>
      </c>
      <c r="C13" s="29" t="s">
        <v>118</v>
      </c>
      <c r="D13" s="30">
        <v>7835.8</v>
      </c>
      <c r="E13" s="24">
        <v>43346</v>
      </c>
      <c r="F13" s="25">
        <v>7835.8</v>
      </c>
      <c r="G13" s="31">
        <f t="shared" si="0"/>
        <v>0</v>
      </c>
      <c r="H13" s="3"/>
      <c r="J13" s="36"/>
      <c r="K13" s="27"/>
      <c r="L13" s="32">
        <v>142</v>
      </c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43346</v>
      </c>
      <c r="B14" s="28">
        <v>2752</v>
      </c>
      <c r="C14" s="29" t="s">
        <v>50</v>
      </c>
      <c r="D14" s="30">
        <v>5572.8</v>
      </c>
      <c r="E14" s="24">
        <v>43346</v>
      </c>
      <c r="F14" s="25">
        <v>5572.8</v>
      </c>
      <c r="G14" s="31">
        <f t="shared" si="0"/>
        <v>0</v>
      </c>
      <c r="H14" s="3"/>
      <c r="J14" s="36"/>
      <c r="K14" s="27"/>
      <c r="L14" s="32">
        <v>143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43346</v>
      </c>
      <c r="B15" s="28">
        <v>2753</v>
      </c>
      <c r="C15" s="34" t="s">
        <v>118</v>
      </c>
      <c r="D15" s="30">
        <v>3722.4</v>
      </c>
      <c r="E15" s="24">
        <v>43347</v>
      </c>
      <c r="F15" s="25">
        <v>3722.4</v>
      </c>
      <c r="G15" s="31">
        <f t="shared" si="0"/>
        <v>0</v>
      </c>
      <c r="H15" s="3"/>
      <c r="J15" s="36"/>
      <c r="K15" s="27"/>
      <c r="L15" s="32">
        <v>144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43346</v>
      </c>
      <c r="B16" s="28">
        <v>2754</v>
      </c>
      <c r="C16" s="29" t="s">
        <v>66</v>
      </c>
      <c r="D16" s="30">
        <v>5169.6000000000004</v>
      </c>
      <c r="E16" s="24">
        <v>43346</v>
      </c>
      <c r="F16" s="25">
        <v>5169.6000000000004</v>
      </c>
      <c r="G16" s="31">
        <f t="shared" si="0"/>
        <v>0</v>
      </c>
      <c r="H16" s="3"/>
      <c r="J16" s="36"/>
      <c r="K16" s="27"/>
      <c r="L16" s="32">
        <v>145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43347</v>
      </c>
      <c r="B17" s="28">
        <v>2755</v>
      </c>
      <c r="C17" s="34" t="s">
        <v>62</v>
      </c>
      <c r="D17" s="30">
        <v>3924</v>
      </c>
      <c r="E17" s="24">
        <v>43347</v>
      </c>
      <c r="F17" s="25">
        <v>3924</v>
      </c>
      <c r="G17" s="31">
        <f t="shared" si="0"/>
        <v>0</v>
      </c>
      <c r="H17" s="3"/>
      <c r="J17" s="36"/>
      <c r="K17" s="27"/>
      <c r="L17" s="32">
        <v>146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43348</v>
      </c>
      <c r="B18" s="28">
        <v>2756</v>
      </c>
      <c r="C18" s="34" t="s">
        <v>50</v>
      </c>
      <c r="D18" s="30">
        <v>9554.4</v>
      </c>
      <c r="E18" s="24">
        <v>43349</v>
      </c>
      <c r="F18" s="25">
        <v>9554.4</v>
      </c>
      <c r="G18" s="31">
        <f t="shared" si="0"/>
        <v>0</v>
      </c>
      <c r="H18" s="3"/>
      <c r="J18" s="36"/>
      <c r="K18" s="27"/>
      <c r="L18" s="32">
        <v>147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43348</v>
      </c>
      <c r="B19" s="28">
        <v>2757</v>
      </c>
      <c r="C19" s="29" t="s">
        <v>10</v>
      </c>
      <c r="D19" s="30">
        <v>3816</v>
      </c>
      <c r="E19" s="24">
        <v>43348</v>
      </c>
      <c r="F19" s="25">
        <v>3816</v>
      </c>
      <c r="G19" s="31">
        <f t="shared" si="0"/>
        <v>0</v>
      </c>
      <c r="H19" s="3"/>
      <c r="J19" s="36"/>
      <c r="K19" s="27"/>
      <c r="L19" s="32">
        <v>148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43348</v>
      </c>
      <c r="B20" s="28">
        <v>2758</v>
      </c>
      <c r="C20" s="29" t="s">
        <v>118</v>
      </c>
      <c r="D20" s="30">
        <v>6350.4</v>
      </c>
      <c r="E20" s="24">
        <v>43348</v>
      </c>
      <c r="F20" s="25">
        <v>6350.4</v>
      </c>
      <c r="G20" s="31">
        <f t="shared" si="0"/>
        <v>0</v>
      </c>
      <c r="H20" s="3"/>
      <c r="J20" s="36"/>
      <c r="K20" s="27"/>
      <c r="L20" s="32">
        <v>149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43348</v>
      </c>
      <c r="B21" s="28">
        <v>2759</v>
      </c>
      <c r="C21" s="29" t="s">
        <v>7</v>
      </c>
      <c r="D21" s="30">
        <v>4149.3999999999996</v>
      </c>
      <c r="E21" s="24">
        <v>43349</v>
      </c>
      <c r="F21" s="25">
        <v>4149.3999999999996</v>
      </c>
      <c r="G21" s="31">
        <f t="shared" si="0"/>
        <v>0</v>
      </c>
      <c r="H21" s="3"/>
      <c r="J21" s="36"/>
      <c r="K21" s="27"/>
      <c r="L21" s="32">
        <v>150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43349</v>
      </c>
      <c r="B22" s="28">
        <v>2760</v>
      </c>
      <c r="C22" s="29" t="s">
        <v>10</v>
      </c>
      <c r="D22" s="30">
        <v>31395</v>
      </c>
      <c r="E22" s="24">
        <v>43349</v>
      </c>
      <c r="F22" s="25">
        <v>31395</v>
      </c>
      <c r="G22" s="31">
        <f t="shared" si="0"/>
        <v>0</v>
      </c>
      <c r="H22" s="3"/>
      <c r="J22" s="36"/>
      <c r="K22" s="27"/>
      <c r="L22" s="32">
        <v>151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43349</v>
      </c>
      <c r="B23" s="28">
        <v>2761</v>
      </c>
      <c r="C23" s="29" t="s">
        <v>50</v>
      </c>
      <c r="D23" s="30">
        <v>10893.6</v>
      </c>
      <c r="E23" s="24">
        <v>43350</v>
      </c>
      <c r="F23" s="25">
        <v>10893.6</v>
      </c>
      <c r="G23" s="31">
        <f t="shared" si="0"/>
        <v>0</v>
      </c>
      <c r="H23" s="3"/>
      <c r="J23" s="36"/>
      <c r="K23" s="27"/>
      <c r="L23" s="32">
        <v>152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43349</v>
      </c>
      <c r="B24" s="28">
        <v>2762</v>
      </c>
      <c r="C24" s="29" t="s">
        <v>62</v>
      </c>
      <c r="D24" s="30">
        <v>4874.3999999999996</v>
      </c>
      <c r="E24" s="24">
        <v>43350</v>
      </c>
      <c r="F24" s="25">
        <v>4874.3999999999996</v>
      </c>
      <c r="G24" s="31">
        <f t="shared" si="0"/>
        <v>0</v>
      </c>
      <c r="H24" s="3"/>
      <c r="J24" s="36"/>
      <c r="K24" s="27"/>
      <c r="L24" s="32">
        <v>153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43349</v>
      </c>
      <c r="B25" s="28">
        <v>2763</v>
      </c>
      <c r="C25" s="29" t="s">
        <v>66</v>
      </c>
      <c r="D25" s="30">
        <v>4788</v>
      </c>
      <c r="E25" s="24">
        <v>43350</v>
      </c>
      <c r="F25" s="25">
        <v>4788</v>
      </c>
      <c r="G25" s="31">
        <f t="shared" si="0"/>
        <v>0</v>
      </c>
      <c r="H25" s="3"/>
      <c r="J25" s="36"/>
      <c r="K25" s="27"/>
      <c r="L25" s="32">
        <v>154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43350</v>
      </c>
      <c r="B26" s="28">
        <v>2764</v>
      </c>
      <c r="C26" s="29" t="s">
        <v>50</v>
      </c>
      <c r="D26" s="30">
        <v>12909.6</v>
      </c>
      <c r="E26" s="24">
        <v>43352</v>
      </c>
      <c r="F26" s="25">
        <v>12909.6</v>
      </c>
      <c r="G26" s="31">
        <f t="shared" si="0"/>
        <v>0</v>
      </c>
      <c r="H26" s="3"/>
      <c r="J26" s="36"/>
      <c r="K26" s="27"/>
      <c r="L26" s="32">
        <v>155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43350</v>
      </c>
      <c r="B27" s="28">
        <v>2765</v>
      </c>
      <c r="C27" s="34" t="s">
        <v>118</v>
      </c>
      <c r="D27" s="30">
        <v>4744.8</v>
      </c>
      <c r="E27" s="24">
        <v>43350</v>
      </c>
      <c r="F27" s="25">
        <v>4744.8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43350</v>
      </c>
      <c r="B28" s="28">
        <v>2766</v>
      </c>
      <c r="C28" s="29" t="s">
        <v>66</v>
      </c>
      <c r="D28" s="30">
        <v>5738.4</v>
      </c>
      <c r="E28" s="24">
        <v>43351</v>
      </c>
      <c r="F28" s="25">
        <v>5738.4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43351</v>
      </c>
      <c r="B29" s="28">
        <v>2767</v>
      </c>
      <c r="C29" s="29" t="s">
        <v>52</v>
      </c>
      <c r="D29" s="30">
        <v>7149.6</v>
      </c>
      <c r="E29" s="24">
        <v>43351</v>
      </c>
      <c r="F29" s="25">
        <v>7149.6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43351</v>
      </c>
      <c r="B30" s="28">
        <v>2768</v>
      </c>
      <c r="C30" s="29" t="s">
        <v>7</v>
      </c>
      <c r="D30" s="30">
        <v>12410</v>
      </c>
      <c r="E30" s="24">
        <v>43352</v>
      </c>
      <c r="F30" s="25">
        <v>12410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43351</v>
      </c>
      <c r="B31" s="28">
        <v>2769</v>
      </c>
      <c r="C31" s="29" t="s">
        <v>10</v>
      </c>
      <c r="D31" s="30">
        <v>32546.5</v>
      </c>
      <c r="E31" s="24">
        <v>43351</v>
      </c>
      <c r="F31" s="25">
        <v>32546.5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43351</v>
      </c>
      <c r="B32" s="28">
        <v>2770</v>
      </c>
      <c r="C32" s="29" t="s">
        <v>118</v>
      </c>
      <c r="D32" s="30">
        <v>7191.8</v>
      </c>
      <c r="E32" s="24">
        <v>43351</v>
      </c>
      <c r="F32" s="25">
        <v>7191.8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43351</v>
      </c>
      <c r="B33" s="28">
        <v>2771</v>
      </c>
      <c r="C33" s="29" t="s">
        <v>50</v>
      </c>
      <c r="D33" s="30">
        <v>16164</v>
      </c>
      <c r="E33" s="24">
        <v>43353</v>
      </c>
      <c r="F33" s="25">
        <f>8700+7464</f>
        <v>16164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43351</v>
      </c>
      <c r="B34" s="28">
        <v>2772</v>
      </c>
      <c r="C34" s="29" t="s">
        <v>66</v>
      </c>
      <c r="D34" s="30">
        <v>10245.6</v>
      </c>
      <c r="E34" s="24">
        <v>43352</v>
      </c>
      <c r="F34" s="25">
        <v>10245.6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43352</v>
      </c>
      <c r="B35" s="28">
        <v>2773</v>
      </c>
      <c r="C35" s="29" t="s">
        <v>52</v>
      </c>
      <c r="D35" s="30">
        <v>2786.4</v>
      </c>
      <c r="E35" s="24">
        <v>43352</v>
      </c>
      <c r="F35" s="25">
        <v>2786.4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43352</v>
      </c>
      <c r="B36" s="28">
        <v>2774</v>
      </c>
      <c r="C36" s="29" t="s">
        <v>66</v>
      </c>
      <c r="D36" s="30">
        <v>6436.8</v>
      </c>
      <c r="E36" s="24">
        <v>43356</v>
      </c>
      <c r="F36" s="25">
        <v>6436.8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43352</v>
      </c>
      <c r="B37" s="28">
        <v>2775</v>
      </c>
      <c r="C37" s="29" t="s">
        <v>50</v>
      </c>
      <c r="D37" s="40">
        <v>11282.4</v>
      </c>
      <c r="E37" s="41">
        <v>43354</v>
      </c>
      <c r="F37" s="40">
        <v>11282.4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43352</v>
      </c>
      <c r="B38" s="28">
        <v>2776</v>
      </c>
      <c r="C38" s="29" t="s">
        <v>7</v>
      </c>
      <c r="D38" s="40">
        <v>1240</v>
      </c>
      <c r="E38" s="24">
        <v>43357</v>
      </c>
      <c r="F38" s="25">
        <v>1240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43353</v>
      </c>
      <c r="B39" s="28">
        <v>2777</v>
      </c>
      <c r="C39" s="29" t="s">
        <v>10</v>
      </c>
      <c r="D39" s="40">
        <v>4053</v>
      </c>
      <c r="E39" s="24">
        <v>43353</v>
      </c>
      <c r="F39" s="25">
        <v>4053</v>
      </c>
      <c r="G39" s="31">
        <f t="shared" si="0"/>
        <v>0</v>
      </c>
      <c r="H39" s="3"/>
      <c r="K39" s="49"/>
      <c r="L39" s="50"/>
      <c r="M39" s="3"/>
      <c r="N39" s="51">
        <f>SUM(N4:N38)</f>
        <v>24887.4</v>
      </c>
      <c r="O39" s="52"/>
      <c r="P39" s="54">
        <f>SUM(P4:P38)</f>
        <v>0</v>
      </c>
      <c r="Q39" s="55">
        <f>SUM(Q4:Q38)</f>
        <v>24887.4</v>
      </c>
    </row>
    <row r="40" spans="1:17" ht="15.75" x14ac:dyDescent="0.25">
      <c r="A40" s="27">
        <v>43353</v>
      </c>
      <c r="B40" s="28">
        <v>2778</v>
      </c>
      <c r="C40" s="29" t="s">
        <v>118</v>
      </c>
      <c r="D40" s="40">
        <v>4320</v>
      </c>
      <c r="E40" s="24">
        <v>43353</v>
      </c>
      <c r="F40" s="25">
        <v>4320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43353</v>
      </c>
      <c r="B41" s="28">
        <v>2779</v>
      </c>
      <c r="C41" s="29" t="s">
        <v>50</v>
      </c>
      <c r="D41" s="40">
        <v>10699.2</v>
      </c>
      <c r="E41" s="24">
        <v>43355</v>
      </c>
      <c r="F41" s="25">
        <v>10699.2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43354</v>
      </c>
      <c r="B42" s="28">
        <v>2780</v>
      </c>
      <c r="C42" s="29" t="s">
        <v>10</v>
      </c>
      <c r="D42" s="40">
        <v>5628</v>
      </c>
      <c r="E42" s="24">
        <v>43354</v>
      </c>
      <c r="F42" s="25">
        <v>5628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43354</v>
      </c>
      <c r="B43" s="28">
        <v>2781</v>
      </c>
      <c r="C43" s="29" t="s">
        <v>10</v>
      </c>
      <c r="D43" s="40">
        <v>2765</v>
      </c>
      <c r="E43" s="24">
        <v>43354</v>
      </c>
      <c r="F43" s="25">
        <v>2765</v>
      </c>
      <c r="G43" s="31">
        <f t="shared" si="0"/>
        <v>0</v>
      </c>
      <c r="H43" s="3"/>
      <c r="K43" s="49"/>
      <c r="L43" s="50"/>
      <c r="M43" s="3"/>
      <c r="N43" s="86">
        <f>N39-P39</f>
        <v>24887.4</v>
      </c>
      <c r="O43" s="87"/>
      <c r="P43" s="88"/>
    </row>
    <row r="44" spans="1:17" ht="15.75" x14ac:dyDescent="0.25">
      <c r="A44" s="27">
        <v>43354</v>
      </c>
      <c r="B44" s="28">
        <v>2782</v>
      </c>
      <c r="C44" s="29" t="s">
        <v>50</v>
      </c>
      <c r="D44" s="40">
        <v>5112</v>
      </c>
      <c r="E44" s="24">
        <v>43355</v>
      </c>
      <c r="F44" s="25">
        <v>5112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43354</v>
      </c>
      <c r="B45" s="28">
        <v>2783</v>
      </c>
      <c r="C45" s="29" t="s">
        <v>10</v>
      </c>
      <c r="D45" s="40">
        <v>18301.849999999999</v>
      </c>
      <c r="E45" s="24">
        <v>43356</v>
      </c>
      <c r="F45" s="25">
        <v>18301.849999999999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43355</v>
      </c>
      <c r="B46" s="28">
        <v>2784</v>
      </c>
      <c r="C46" s="29" t="s">
        <v>50</v>
      </c>
      <c r="D46" s="40">
        <v>14544</v>
      </c>
      <c r="E46" s="78" t="s">
        <v>130</v>
      </c>
      <c r="F46" s="25">
        <f>12500+2044</f>
        <v>14544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43356</v>
      </c>
      <c r="B47" s="28">
        <v>2785</v>
      </c>
      <c r="C47" s="29" t="s">
        <v>10</v>
      </c>
      <c r="D47" s="40">
        <v>33517.4</v>
      </c>
      <c r="E47" s="24">
        <v>43356</v>
      </c>
      <c r="F47" s="25">
        <v>33517.4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43356</v>
      </c>
      <c r="B48" s="28">
        <v>2786</v>
      </c>
      <c r="C48" s="29" t="s">
        <v>50</v>
      </c>
      <c r="D48" s="40">
        <v>12924</v>
      </c>
      <c r="E48" s="78" t="s">
        <v>131</v>
      </c>
      <c r="F48" s="25">
        <f>7500+5424</f>
        <v>12924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43356</v>
      </c>
      <c r="B49" s="28">
        <v>2787</v>
      </c>
      <c r="C49" s="29" t="s">
        <v>7</v>
      </c>
      <c r="D49" s="40">
        <v>2148</v>
      </c>
      <c r="E49" s="24">
        <v>43357</v>
      </c>
      <c r="F49" s="25">
        <v>2148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43356</v>
      </c>
      <c r="B50" s="28">
        <v>2788</v>
      </c>
      <c r="C50" s="29" t="s">
        <v>66</v>
      </c>
      <c r="D50" s="40">
        <v>5688</v>
      </c>
      <c r="E50" s="24">
        <v>43357</v>
      </c>
      <c r="F50" s="25">
        <f>5000+688</f>
        <v>5688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43356</v>
      </c>
      <c r="B51" s="28">
        <v>2789</v>
      </c>
      <c r="C51" s="29" t="s">
        <v>66</v>
      </c>
      <c r="D51" s="40">
        <v>4773.6000000000004</v>
      </c>
      <c r="E51" s="24">
        <v>43356</v>
      </c>
      <c r="F51" s="25">
        <v>4773.6000000000004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43357</v>
      </c>
      <c r="B52" s="28">
        <v>2790</v>
      </c>
      <c r="C52" s="29" t="s">
        <v>7</v>
      </c>
      <c r="D52" s="40">
        <v>16700</v>
      </c>
      <c r="E52" s="24">
        <v>43361</v>
      </c>
      <c r="F52" s="25">
        <v>16700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43357</v>
      </c>
      <c r="B53" s="28">
        <v>2791</v>
      </c>
      <c r="C53" s="29" t="s">
        <v>50</v>
      </c>
      <c r="D53" s="40">
        <v>20036.16</v>
      </c>
      <c r="E53" s="78" t="s">
        <v>134</v>
      </c>
      <c r="F53" s="25">
        <f>16500+3536.16</f>
        <v>20036.16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43357</v>
      </c>
      <c r="B54" s="28">
        <v>2792</v>
      </c>
      <c r="C54" s="29" t="s">
        <v>118</v>
      </c>
      <c r="D54" s="40">
        <v>12168.2</v>
      </c>
      <c r="E54" s="24">
        <v>43358</v>
      </c>
      <c r="F54" s="25">
        <v>12168.2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43357</v>
      </c>
      <c r="B55" s="28">
        <v>2793</v>
      </c>
      <c r="C55" s="29" t="s">
        <v>66</v>
      </c>
      <c r="D55" s="40">
        <v>8920.7999999999993</v>
      </c>
      <c r="E55" s="24">
        <v>43358</v>
      </c>
      <c r="F55" s="25">
        <v>8920.7999999999993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43358</v>
      </c>
      <c r="B56" s="28">
        <v>2794</v>
      </c>
      <c r="C56" s="29" t="s">
        <v>52</v>
      </c>
      <c r="D56" s="40">
        <v>14596.5</v>
      </c>
      <c r="E56" s="24">
        <v>43358</v>
      </c>
      <c r="F56" s="25">
        <v>14596.5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43358</v>
      </c>
      <c r="B57" s="28">
        <v>2795</v>
      </c>
      <c r="C57" s="29" t="s">
        <v>10</v>
      </c>
      <c r="D57" s="40">
        <v>31430</v>
      </c>
      <c r="E57" s="24">
        <v>43358</v>
      </c>
      <c r="F57" s="25">
        <v>31430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43358</v>
      </c>
      <c r="B58" s="28">
        <v>2796</v>
      </c>
      <c r="C58" s="29" t="s">
        <v>50</v>
      </c>
      <c r="D58" s="40">
        <v>669.6</v>
      </c>
      <c r="E58" s="24">
        <v>43361</v>
      </c>
      <c r="F58" s="25">
        <v>669.6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43358</v>
      </c>
      <c r="B59" s="28">
        <v>2797</v>
      </c>
      <c r="C59" s="29" t="s">
        <v>118</v>
      </c>
      <c r="D59" s="40">
        <v>8805.6</v>
      </c>
      <c r="E59" s="24" t="s">
        <v>133</v>
      </c>
      <c r="F59" s="25">
        <f>5500+3305.6</f>
        <v>8805.6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43358</v>
      </c>
      <c r="B60" s="28">
        <v>2798</v>
      </c>
      <c r="C60" s="29" t="s">
        <v>66</v>
      </c>
      <c r="D60" s="40">
        <v>8956.7999999999993</v>
      </c>
      <c r="E60" s="24">
        <v>43359</v>
      </c>
      <c r="F60" s="25">
        <v>8956.7999999999993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43358</v>
      </c>
      <c r="B61" s="28">
        <v>2799</v>
      </c>
      <c r="C61" s="29" t="s">
        <v>9</v>
      </c>
      <c r="D61" s="40">
        <v>14583.24</v>
      </c>
      <c r="E61" s="24">
        <v>43360</v>
      </c>
      <c r="F61" s="25">
        <v>14583.24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43359</v>
      </c>
      <c r="B62" s="28">
        <v>2800</v>
      </c>
      <c r="C62" s="29" t="s">
        <v>52</v>
      </c>
      <c r="D62" s="40">
        <v>3333.6</v>
      </c>
      <c r="E62" s="24">
        <v>43359</v>
      </c>
      <c r="F62" s="25">
        <v>3333.6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43359</v>
      </c>
      <c r="B63" s="28">
        <v>2801</v>
      </c>
      <c r="C63" s="29" t="s">
        <v>7</v>
      </c>
      <c r="D63" s="40">
        <v>1918.4</v>
      </c>
      <c r="E63" s="24">
        <v>43361</v>
      </c>
      <c r="F63" s="25">
        <v>1918.4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43359</v>
      </c>
      <c r="B64" s="28">
        <v>2802</v>
      </c>
      <c r="C64" s="29" t="s">
        <v>66</v>
      </c>
      <c r="D64" s="40">
        <v>7910.48</v>
      </c>
      <c r="E64" s="24">
        <v>43361</v>
      </c>
      <c r="F64" s="25">
        <v>7910.48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43360</v>
      </c>
      <c r="B65" s="28">
        <v>2803</v>
      </c>
      <c r="C65" s="29" t="s">
        <v>10</v>
      </c>
      <c r="D65" s="40">
        <v>34904.800000000003</v>
      </c>
      <c r="E65" s="24">
        <v>43360</v>
      </c>
      <c r="F65" s="25">
        <v>34904.800000000003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43360</v>
      </c>
      <c r="B66" s="28">
        <v>2804</v>
      </c>
      <c r="C66" s="29" t="s">
        <v>118</v>
      </c>
      <c r="D66" s="40">
        <v>4866.2</v>
      </c>
      <c r="E66" s="24">
        <v>43360</v>
      </c>
      <c r="F66" s="25">
        <v>4866.2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43360</v>
      </c>
      <c r="B67" s="28">
        <v>2805</v>
      </c>
      <c r="C67" s="29" t="s">
        <v>66</v>
      </c>
      <c r="D67" s="40">
        <v>4320</v>
      </c>
      <c r="E67" s="24">
        <v>43362</v>
      </c>
      <c r="F67" s="25">
        <v>4320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43361</v>
      </c>
      <c r="B68" s="28">
        <v>2806</v>
      </c>
      <c r="C68" s="29" t="s">
        <v>50</v>
      </c>
      <c r="D68" s="40">
        <v>5918.4</v>
      </c>
      <c r="E68" s="24">
        <v>43363</v>
      </c>
      <c r="F68" s="25">
        <v>5918.4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43361</v>
      </c>
      <c r="B69" s="28">
        <v>2807</v>
      </c>
      <c r="C69" s="29" t="s">
        <v>66</v>
      </c>
      <c r="D69" s="40">
        <v>4166.2</v>
      </c>
      <c r="E69" s="78" t="s">
        <v>132</v>
      </c>
      <c r="F69" s="25">
        <f>3166+1000.2</f>
        <v>4166.2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43363</v>
      </c>
      <c r="B70" s="28">
        <v>2808</v>
      </c>
      <c r="C70" s="29" t="s">
        <v>10</v>
      </c>
      <c r="D70" s="40">
        <v>35607.32</v>
      </c>
      <c r="E70" s="24">
        <v>43363</v>
      </c>
      <c r="F70" s="25">
        <v>35607.32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43363</v>
      </c>
      <c r="B71" s="28">
        <v>2809</v>
      </c>
      <c r="C71" s="29" t="s">
        <v>118</v>
      </c>
      <c r="D71" s="40">
        <v>5753.2</v>
      </c>
      <c r="E71" s="24">
        <v>43367</v>
      </c>
      <c r="F71" s="25">
        <v>5753.2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43365</v>
      </c>
      <c r="B72" s="28">
        <v>2810</v>
      </c>
      <c r="C72" s="29" t="s">
        <v>52</v>
      </c>
      <c r="D72" s="40">
        <v>5905.2</v>
      </c>
      <c r="E72" s="24">
        <v>43365</v>
      </c>
      <c r="F72" s="25">
        <v>5905.2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43365</v>
      </c>
      <c r="B73" s="28">
        <v>2811</v>
      </c>
      <c r="C73" s="29" t="s">
        <v>7</v>
      </c>
      <c r="D73" s="40">
        <v>13120</v>
      </c>
      <c r="E73" s="24">
        <v>43365</v>
      </c>
      <c r="F73" s="25">
        <v>13120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43365</v>
      </c>
      <c r="B74" s="28">
        <v>2812</v>
      </c>
      <c r="C74" s="29" t="s">
        <v>10</v>
      </c>
      <c r="D74" s="40">
        <v>33549.01</v>
      </c>
      <c r="E74" s="24">
        <v>43365</v>
      </c>
      <c r="F74" s="25">
        <v>33549.01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43365</v>
      </c>
      <c r="B75" s="28">
        <v>2813</v>
      </c>
      <c r="C75" s="29" t="s">
        <v>118</v>
      </c>
      <c r="D75" s="40">
        <v>3868.4</v>
      </c>
      <c r="E75" s="24">
        <v>43366</v>
      </c>
      <c r="F75" s="25">
        <v>3868.4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43367</v>
      </c>
      <c r="B76" s="28">
        <v>2814</v>
      </c>
      <c r="C76" s="29" t="s">
        <v>118</v>
      </c>
      <c r="D76" s="40">
        <v>4727.2</v>
      </c>
      <c r="E76" s="24">
        <v>43370</v>
      </c>
      <c r="F76" s="25">
        <v>4727.2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43367</v>
      </c>
      <c r="B77" s="28">
        <v>2815</v>
      </c>
      <c r="C77" s="29" t="s">
        <v>10</v>
      </c>
      <c r="D77" s="40">
        <v>8722.5</v>
      </c>
      <c r="E77" s="24">
        <v>43367</v>
      </c>
      <c r="F77" s="25">
        <v>8722.5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43367</v>
      </c>
      <c r="B78" s="28">
        <v>2816</v>
      </c>
      <c r="C78" s="29" t="s">
        <v>31</v>
      </c>
      <c r="D78" s="40">
        <v>2251.1999999999998</v>
      </c>
      <c r="E78" s="24">
        <v>43367</v>
      </c>
      <c r="F78" s="25">
        <v>2251.1999999999998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43367</v>
      </c>
      <c r="B79" s="28">
        <v>2817</v>
      </c>
      <c r="C79" s="29" t="s">
        <v>118</v>
      </c>
      <c r="D79" s="40">
        <v>4795.6000000000004</v>
      </c>
      <c r="E79" s="24">
        <v>43371</v>
      </c>
      <c r="F79" s="25">
        <v>4795.6000000000004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43368</v>
      </c>
      <c r="B80" s="28">
        <v>2818</v>
      </c>
      <c r="C80" s="29" t="s">
        <v>50</v>
      </c>
      <c r="D80" s="40">
        <v>14814.8</v>
      </c>
      <c r="E80" s="71">
        <v>43376</v>
      </c>
      <c r="F80" s="72"/>
      <c r="G80" s="31">
        <f t="shared" si="0"/>
        <v>14814.8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43369</v>
      </c>
      <c r="B81" s="28">
        <v>2819</v>
      </c>
      <c r="C81" s="29" t="s">
        <v>50</v>
      </c>
      <c r="D81" s="40">
        <v>8361.99</v>
      </c>
      <c r="E81" s="24">
        <v>43371</v>
      </c>
      <c r="F81" s="25">
        <v>8361.99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43369</v>
      </c>
      <c r="B82" s="28">
        <v>2820</v>
      </c>
      <c r="C82" s="70" t="s">
        <v>10</v>
      </c>
      <c r="D82" s="40">
        <v>32991.599999999999</v>
      </c>
      <c r="E82" s="24">
        <v>43369</v>
      </c>
      <c r="F82" s="25">
        <v>32991.599999999999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43369</v>
      </c>
      <c r="B83" s="28">
        <v>2821</v>
      </c>
      <c r="C83" s="29" t="s">
        <v>118</v>
      </c>
      <c r="D83" s="40">
        <v>3105.8</v>
      </c>
      <c r="E83" s="24">
        <v>43372</v>
      </c>
      <c r="F83" s="25">
        <v>3105.8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43369</v>
      </c>
      <c r="B84" s="28">
        <v>2822</v>
      </c>
      <c r="C84" s="29" t="s">
        <v>7</v>
      </c>
      <c r="D84" s="40">
        <v>3113.46</v>
      </c>
      <c r="E84" s="24">
        <v>43370</v>
      </c>
      <c r="F84" s="25">
        <v>3113.46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43371</v>
      </c>
      <c r="B85" s="28">
        <v>2823</v>
      </c>
      <c r="C85" s="29" t="s">
        <v>10</v>
      </c>
      <c r="D85" s="40">
        <v>30726.93</v>
      </c>
      <c r="E85" s="24">
        <v>43371</v>
      </c>
      <c r="F85" s="25">
        <v>30726.93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43371</v>
      </c>
      <c r="B86" s="28">
        <v>2824</v>
      </c>
      <c r="C86" s="29" t="s">
        <v>50</v>
      </c>
      <c r="D86" s="40">
        <v>8784.7999999999993</v>
      </c>
      <c r="E86" s="79"/>
      <c r="F86" s="80"/>
      <c r="G86" s="31">
        <f t="shared" si="0"/>
        <v>8784.7999999999993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43371</v>
      </c>
      <c r="B87" s="28">
        <v>2825</v>
      </c>
      <c r="C87" s="29" t="s">
        <v>118</v>
      </c>
      <c r="D87" s="40">
        <v>10179.6</v>
      </c>
      <c r="E87" s="79"/>
      <c r="F87" s="80"/>
      <c r="G87" s="31">
        <f t="shared" si="0"/>
        <v>10179.6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43372</v>
      </c>
      <c r="B88" s="28">
        <v>2826</v>
      </c>
      <c r="C88" s="29" t="s">
        <v>7</v>
      </c>
      <c r="D88" s="40">
        <v>11100</v>
      </c>
      <c r="E88" s="24">
        <v>43373</v>
      </c>
      <c r="F88" s="25">
        <v>11100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43372</v>
      </c>
      <c r="B89" s="28">
        <v>2827</v>
      </c>
      <c r="C89" s="29" t="s">
        <v>52</v>
      </c>
      <c r="D89" s="40">
        <v>5616</v>
      </c>
      <c r="E89" s="24">
        <v>43372</v>
      </c>
      <c r="F89" s="25">
        <v>5616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43372</v>
      </c>
      <c r="B90" s="28">
        <v>2828</v>
      </c>
      <c r="C90" s="29" t="s">
        <v>7</v>
      </c>
      <c r="D90" s="40">
        <v>728</v>
      </c>
      <c r="E90" s="24">
        <v>43373</v>
      </c>
      <c r="F90" s="25">
        <v>728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43372</v>
      </c>
      <c r="B91" s="28">
        <v>2829</v>
      </c>
      <c r="C91" s="29" t="s">
        <v>10</v>
      </c>
      <c r="D91" s="40">
        <v>38752.35</v>
      </c>
      <c r="E91" s="24">
        <v>43372</v>
      </c>
      <c r="F91" s="25">
        <v>38752.35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43372</v>
      </c>
      <c r="B92" s="28">
        <v>2830</v>
      </c>
      <c r="C92" s="29" t="s">
        <v>118</v>
      </c>
      <c r="D92" s="40">
        <v>4696</v>
      </c>
      <c r="E92" s="71">
        <v>43374</v>
      </c>
      <c r="F92" s="72"/>
      <c r="G92" s="31">
        <f t="shared" si="0"/>
        <v>4696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43373</v>
      </c>
      <c r="B93" s="28">
        <v>2831</v>
      </c>
      <c r="C93" s="29" t="s">
        <v>52</v>
      </c>
      <c r="D93" s="40">
        <v>5032</v>
      </c>
      <c r="E93" s="24">
        <v>43373</v>
      </c>
      <c r="F93" s="25">
        <v>5032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43373</v>
      </c>
      <c r="B94" s="28">
        <v>2832</v>
      </c>
      <c r="C94" s="29" t="s">
        <v>50</v>
      </c>
      <c r="D94" s="40">
        <v>10110.02</v>
      </c>
      <c r="E94" s="71"/>
      <c r="F94" s="72"/>
      <c r="G94" s="31">
        <f t="shared" si="0"/>
        <v>10110.02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/>
      <c r="B95" s="28">
        <v>2833</v>
      </c>
      <c r="C95" s="39"/>
      <c r="D95" s="40"/>
      <c r="E95" s="24"/>
      <c r="F95" s="25"/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/>
      <c r="B96" s="28">
        <v>2834</v>
      </c>
      <c r="C96" s="29"/>
      <c r="D96" s="40"/>
      <c r="E96" s="24"/>
      <c r="F96" s="25"/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/>
      <c r="B97" s="28">
        <v>2835</v>
      </c>
      <c r="C97" s="29"/>
      <c r="D97" s="40"/>
      <c r="E97" s="24" t="s">
        <v>91</v>
      </c>
      <c r="F97" s="25"/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/>
      <c r="B98" s="28">
        <v>2836</v>
      </c>
      <c r="C98" s="29"/>
      <c r="D98" s="40"/>
      <c r="E98" s="24"/>
      <c r="F98" s="25"/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/>
      <c r="B99" s="28">
        <v>2837</v>
      </c>
      <c r="C99" s="29"/>
      <c r="D99" s="40"/>
      <c r="E99" s="24"/>
      <c r="F99" s="25"/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/>
      <c r="B100" s="28">
        <v>2838</v>
      </c>
      <c r="C100" s="29"/>
      <c r="D100" s="40"/>
      <c r="E100" s="24"/>
      <c r="F100" s="25"/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/>
      <c r="B101" s="28">
        <v>2839</v>
      </c>
      <c r="C101" s="29"/>
      <c r="D101" s="40"/>
      <c r="E101" s="24"/>
      <c r="F101" s="25"/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/>
      <c r="B102" s="28">
        <v>2840</v>
      </c>
      <c r="C102" s="29"/>
      <c r="D102" s="40"/>
      <c r="E102" s="24"/>
      <c r="F102" s="25"/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/>
      <c r="B103" s="28">
        <v>2841</v>
      </c>
      <c r="C103" s="29"/>
      <c r="D103" s="40"/>
      <c r="E103" s="24"/>
      <c r="F103" s="25"/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/>
      <c r="B104" s="28">
        <v>2842</v>
      </c>
      <c r="C104" s="29"/>
      <c r="D104" s="40"/>
      <c r="E104" s="24"/>
      <c r="F104" s="25"/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/>
      <c r="B105" s="28">
        <v>2843</v>
      </c>
      <c r="C105" s="29"/>
      <c r="D105" s="40"/>
      <c r="E105" s="24"/>
      <c r="F105" s="25"/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/>
      <c r="B106" s="28">
        <v>2844</v>
      </c>
      <c r="C106" s="29"/>
      <c r="D106" s="40"/>
      <c r="E106" s="24"/>
      <c r="F106" s="25"/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>
        <v>2845</v>
      </c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>
        <v>2846</v>
      </c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>
        <v>2847</v>
      </c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>
        <v>2848</v>
      </c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>
        <v>2849</v>
      </c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/>
      <c r="B112" s="28">
        <v>2850</v>
      </c>
      <c r="C112" s="29"/>
      <c r="D112" s="40"/>
      <c r="E112" s="24"/>
      <c r="F112" s="25"/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/>
      <c r="B113" s="28">
        <v>2851</v>
      </c>
      <c r="C113" s="29"/>
      <c r="D113" s="40"/>
      <c r="E113" s="76"/>
      <c r="F113" s="77"/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/>
      <c r="B114" s="28">
        <v>2852</v>
      </c>
      <c r="C114" s="29"/>
      <c r="D114" s="40"/>
      <c r="E114" s="24"/>
      <c r="F114" s="25"/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/>
      <c r="B115" s="28">
        <v>2853</v>
      </c>
      <c r="C115" s="34"/>
      <c r="D115" s="40"/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/>
      <c r="B116" s="28">
        <v>2854</v>
      </c>
      <c r="C116" s="29"/>
      <c r="D116" s="40"/>
      <c r="E116" s="24"/>
      <c r="F116" s="25"/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/>
      <c r="B117" s="28">
        <v>2855</v>
      </c>
      <c r="C117" s="29"/>
      <c r="D117" s="40"/>
      <c r="E117" s="24"/>
      <c r="F117" s="25"/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/>
      <c r="B118" s="28">
        <v>2856</v>
      </c>
      <c r="C118" s="29"/>
      <c r="D118" s="40"/>
      <c r="E118" s="76"/>
      <c r="F118" s="77"/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>
        <v>2857</v>
      </c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>
        <v>2858</v>
      </c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>
        <v>2859</v>
      </c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>
        <v>2860</v>
      </c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>
        <v>2861</v>
      </c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>
        <v>2862</v>
      </c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>
        <v>2863</v>
      </c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>
        <v>2864</v>
      </c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>
        <v>2865</v>
      </c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976944.90999999968</v>
      </c>
      <c r="E129" s="52"/>
      <c r="F129" s="51">
        <f>SUM(F4:F128)</f>
        <v>928359.68999999959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48585.220000000088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J U L I O      2018       </vt:lpstr>
      <vt:lpstr>A G O S T O    2018   </vt:lpstr>
      <vt:lpstr>S E P T I E M B R E    2018   </vt:lpstr>
      <vt:lpstr>Hoja6</vt:lpstr>
      <vt:lpstr>Hoja7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2018-10-04T19:04:17Z</dcterms:modified>
</cp:coreProperties>
</file>