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E04E03C2-7FAA-410C-A824-C4E957B1BE10}" xr6:coauthVersionLast="43" xr6:coauthVersionMax="43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5" l="1"/>
  <c r="L21" i="5" l="1"/>
  <c r="L18" i="5" l="1"/>
  <c r="L14" i="5"/>
  <c r="L8" i="5" l="1"/>
  <c r="L5" i="5" l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K33" i="3" l="1"/>
  <c r="J35" i="3" s="1"/>
  <c r="E36" i="3" s="1"/>
  <c r="L6" i="3"/>
  <c r="L32" i="3" l="1"/>
  <c r="L27" i="3" l="1"/>
  <c r="L25" i="3"/>
  <c r="L22" i="3"/>
  <c r="L20" i="3"/>
  <c r="L19" i="3"/>
  <c r="L18" i="3" l="1"/>
  <c r="L15" i="3"/>
  <c r="L13" i="3"/>
  <c r="L11" i="3" l="1"/>
  <c r="L8" i="3"/>
  <c r="L7" i="3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F31" i="4" l="1"/>
  <c r="E39" i="3"/>
  <c r="E41" i="3" s="1"/>
  <c r="J37" i="3" s="1"/>
  <c r="J39" i="3" s="1"/>
  <c r="L45" i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<sst xmlns="http://schemas.openxmlformats.org/spreadsheetml/2006/main" count="258" uniqueCount="149">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</sst>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146" t="s">
        <v>28</v>
      </c>
      <c r="C1" s="146"/>
      <c r="D1" s="146"/>
      <c r="E1" s="146"/>
      <c r="F1" s="146"/>
      <c r="G1" s="146"/>
      <c r="H1" s="146"/>
      <c r="I1" s="146"/>
      <c r="J1" s="146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153" t="s">
        <v>1</v>
      </c>
      <c r="B3" s="154"/>
      <c r="C3" s="10"/>
      <c r="D3" s="147" t="s">
        <v>2</v>
      </c>
      <c r="E3" s="147"/>
      <c r="F3" s="147"/>
      <c r="G3" s="148">
        <v>2000</v>
      </c>
      <c r="H3" s="148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149" t="s">
        <v>3</v>
      </c>
      <c r="E4" s="150"/>
      <c r="H4" s="151" t="s">
        <v>4</v>
      </c>
      <c r="I4" s="152"/>
      <c r="J4" s="152"/>
      <c r="K4" s="152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169" t="s">
        <v>16</v>
      </c>
      <c r="H48" s="170"/>
      <c r="I48" s="66"/>
      <c r="J48" s="171">
        <f>H46+K46</f>
        <v>87938.41</v>
      </c>
      <c r="K48" s="172"/>
      <c r="L48" s="67"/>
      <c r="M48" s="68"/>
    </row>
    <row r="49" spans="1:13" ht="15.75" x14ac:dyDescent="0.25">
      <c r="A49" s="1"/>
      <c r="B49" s="69"/>
      <c r="C49" s="155" t="s">
        <v>17</v>
      </c>
      <c r="D49" s="155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156" t="s">
        <v>19</v>
      </c>
      <c r="I50" s="156"/>
      <c r="J50" s="156">
        <f>E54</f>
        <v>420646.88999999932</v>
      </c>
      <c r="K50" s="157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158" t="s">
        <v>1</v>
      </c>
      <c r="I51" s="158"/>
      <c r="J51" s="159">
        <f>-B4</f>
        <v>-227176.14</v>
      </c>
      <c r="K51" s="160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161" t="s">
        <v>88</v>
      </c>
      <c r="I52" s="162"/>
      <c r="J52" s="163">
        <f>SUM(J49:K51)</f>
        <v>193470.7499999993</v>
      </c>
      <c r="K52" s="164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165"/>
      <c r="K53" s="166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167"/>
      <c r="K54" s="168"/>
      <c r="L54" s="67"/>
      <c r="M54" s="68"/>
    </row>
    <row r="58" spans="1:13" x14ac:dyDescent="0.25">
      <c r="D58" s="2" t="s">
        <v>11</v>
      </c>
    </row>
  </sheetData>
  <mergeCells count="17">
    <mergeCell ref="H52:I52"/>
    <mergeCell ref="J52:K52"/>
    <mergeCell ref="J53:K53"/>
    <mergeCell ref="J54:K54"/>
    <mergeCell ref="G48:H48"/>
    <mergeCell ref="J48:K48"/>
    <mergeCell ref="C49:D49"/>
    <mergeCell ref="H50:I50"/>
    <mergeCell ref="J50:K50"/>
    <mergeCell ref="H51:I51"/>
    <mergeCell ref="J51:K51"/>
    <mergeCell ref="B1:J1"/>
    <mergeCell ref="D3:F3"/>
    <mergeCell ref="G3:H3"/>
    <mergeCell ref="D4:E4"/>
    <mergeCell ref="H4:K4"/>
    <mergeCell ref="A3:B3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2" sqref="E3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185" t="s">
        <v>87</v>
      </c>
      <c r="B1" s="186"/>
      <c r="C1" s="173" t="s">
        <v>29</v>
      </c>
      <c r="D1" s="174"/>
      <c r="E1" s="175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176" t="s">
        <v>35</v>
      </c>
      <c r="I2" s="177"/>
      <c r="J2" s="178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179"/>
      <c r="I3" s="180"/>
      <c r="J3" s="181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179"/>
      <c r="I4" s="180"/>
      <c r="J4" s="181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182"/>
      <c r="I5" s="183"/>
      <c r="J5" s="184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146" t="s">
        <v>81</v>
      </c>
      <c r="C1" s="146"/>
      <c r="D1" s="146"/>
      <c r="E1" s="146"/>
      <c r="F1" s="146"/>
      <c r="G1" s="146"/>
      <c r="H1" s="146"/>
      <c r="I1" s="146"/>
      <c r="J1" s="146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153" t="s">
        <v>1</v>
      </c>
      <c r="B3" s="154"/>
      <c r="C3" s="10"/>
      <c r="D3" s="147" t="s">
        <v>2</v>
      </c>
      <c r="E3" s="147"/>
      <c r="F3" s="147"/>
      <c r="G3" s="148">
        <v>2000</v>
      </c>
      <c r="H3" s="148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149" t="s">
        <v>3</v>
      </c>
      <c r="E4" s="150"/>
      <c r="H4" s="151" t="s">
        <v>4</v>
      </c>
      <c r="I4" s="152"/>
      <c r="J4" s="152"/>
      <c r="K4" s="152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169" t="s">
        <v>16</v>
      </c>
      <c r="H35" s="170"/>
      <c r="I35" s="66"/>
      <c r="J35" s="171">
        <f>H33+K33</f>
        <v>73555.430000000008</v>
      </c>
      <c r="K35" s="172"/>
      <c r="L35" s="67"/>
      <c r="M35" s="68"/>
    </row>
    <row r="36" spans="1:13" ht="15.75" x14ac:dyDescent="0.25">
      <c r="A36" s="1"/>
      <c r="B36" s="69"/>
      <c r="C36" s="155" t="s">
        <v>17</v>
      </c>
      <c r="D36" s="155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156" t="s">
        <v>19</v>
      </c>
      <c r="I37" s="156"/>
      <c r="J37" s="156">
        <f>E41</f>
        <v>248440.28999999986</v>
      </c>
      <c r="K37" s="157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158" t="s">
        <v>1</v>
      </c>
      <c r="I38" s="158"/>
      <c r="J38" s="159">
        <f>-B4</f>
        <v>-189911.38</v>
      </c>
      <c r="K38" s="160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161" t="s">
        <v>88</v>
      </c>
      <c r="I39" s="162"/>
      <c r="J39" s="163">
        <f>SUM(J36:K38)</f>
        <v>58528.909999999858</v>
      </c>
      <c r="K39" s="164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165"/>
      <c r="K40" s="166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167"/>
      <c r="K41" s="168"/>
      <c r="L41" s="67"/>
      <c r="M41" s="68"/>
    </row>
    <row r="45" spans="1:13" x14ac:dyDescent="0.25">
      <c r="D45" s="2" t="s">
        <v>11</v>
      </c>
    </row>
  </sheetData>
  <mergeCells count="17">
    <mergeCell ref="H39:I39"/>
    <mergeCell ref="J39:K39"/>
    <mergeCell ref="J40:K40"/>
    <mergeCell ref="J41:K41"/>
    <mergeCell ref="G35:H35"/>
    <mergeCell ref="J35:K35"/>
    <mergeCell ref="C36:D36"/>
    <mergeCell ref="H37:I37"/>
    <mergeCell ref="J37:K37"/>
    <mergeCell ref="H38:I38"/>
    <mergeCell ref="J38:K38"/>
    <mergeCell ref="B1:J1"/>
    <mergeCell ref="A3:B3"/>
    <mergeCell ref="D3:F3"/>
    <mergeCell ref="G3:H3"/>
    <mergeCell ref="D4:E4"/>
    <mergeCell ref="H4:K4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topLeftCell="A19"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173" t="s">
        <v>29</v>
      </c>
      <c r="D1" s="174"/>
      <c r="E1" s="175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176" t="s">
        <v>35</v>
      </c>
      <c r="I2" s="177"/>
      <c r="J2" s="178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179"/>
      <c r="I3" s="180"/>
      <c r="J3" s="181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179"/>
      <c r="I4" s="180"/>
      <c r="J4" s="181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182"/>
      <c r="I5" s="183"/>
      <c r="J5" s="184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tabSelected="1" workbookViewId="0">
      <selection activeCell="P16" sqref="P1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146" t="s">
        <v>119</v>
      </c>
      <c r="C1" s="146"/>
      <c r="D1" s="146"/>
      <c r="E1" s="146"/>
      <c r="F1" s="146"/>
      <c r="G1" s="146"/>
      <c r="H1" s="146"/>
      <c r="I1" s="146"/>
      <c r="J1" s="146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153" t="s">
        <v>1</v>
      </c>
      <c r="B3" s="154"/>
      <c r="C3" s="10"/>
      <c r="D3" s="147" t="s">
        <v>2</v>
      </c>
      <c r="E3" s="147"/>
      <c r="F3" s="147"/>
      <c r="G3" s="148">
        <v>2000</v>
      </c>
      <c r="H3" s="148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149" t="s">
        <v>3</v>
      </c>
      <c r="E4" s="150"/>
      <c r="H4" s="151" t="s">
        <v>4</v>
      </c>
      <c r="I4" s="152"/>
      <c r="J4" s="152"/>
      <c r="K4" s="152"/>
      <c r="L4" s="13" t="s">
        <v>5</v>
      </c>
      <c r="N4" s="189"/>
      <c r="O4" s="189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87">
        <f>30000+39117</f>
        <v>69117</v>
      </c>
      <c r="M5" s="24"/>
      <c r="N5" s="188"/>
      <c r="O5" s="189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0</v>
      </c>
      <c r="L6" s="187">
        <v>89275</v>
      </c>
      <c r="M6" s="140"/>
      <c r="N6" s="188"/>
      <c r="O6" s="189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91"/>
      <c r="O7" s="189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90"/>
      <c r="O8" s="189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89"/>
      <c r="O9" s="189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89"/>
      <c r="O10" s="189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87">
        <v>63085</v>
      </c>
      <c r="M11" s="33"/>
      <c r="N11" s="188"/>
      <c r="O11" s="189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89"/>
      <c r="O12" s="189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89"/>
      <c r="O13" s="189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89"/>
      <c r="O14" s="189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89"/>
      <c r="O15" s="189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89"/>
      <c r="O16" s="188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89"/>
      <c r="O17" s="189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72635.100000000006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169" t="s">
        <v>16</v>
      </c>
      <c r="H34" s="170"/>
      <c r="I34" s="66"/>
      <c r="J34" s="171">
        <f>H32+K32</f>
        <v>73057.100000000006</v>
      </c>
      <c r="K34" s="172"/>
      <c r="L34" s="67"/>
      <c r="M34" s="68"/>
    </row>
    <row r="35" spans="1:13" ht="15.75" x14ac:dyDescent="0.25">
      <c r="A35" s="1"/>
      <c r="B35" s="69"/>
      <c r="C35" s="155" t="s">
        <v>17</v>
      </c>
      <c r="D35" s="155"/>
      <c r="E35" s="70">
        <f>E32-J34</f>
        <v>1433693.5899999999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156" t="s">
        <v>19</v>
      </c>
      <c r="I36" s="156"/>
      <c r="J36" s="156">
        <f>E40</f>
        <v>277741.22999999986</v>
      </c>
      <c r="K36" s="157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158" t="s">
        <v>1</v>
      </c>
      <c r="I37" s="158"/>
      <c r="J37" s="159">
        <f>-B4</f>
        <v>-267081.15999999997</v>
      </c>
      <c r="K37" s="160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80958.34999999986</v>
      </c>
      <c r="H38" s="161" t="s">
        <v>88</v>
      </c>
      <c r="I38" s="162"/>
      <c r="J38" s="163">
        <f>SUM(J35:K37)</f>
        <v>10660.069999999891</v>
      </c>
      <c r="K38" s="164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165"/>
      <c r="K39" s="166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277741.22999999986</v>
      </c>
      <c r="F40" s="82"/>
      <c r="G40" s="82"/>
      <c r="H40" s="83"/>
      <c r="I40" s="84"/>
      <c r="J40" s="167"/>
      <c r="K40" s="168"/>
      <c r="L40" s="67"/>
      <c r="M40" s="68"/>
    </row>
    <row r="44" spans="1:13" x14ac:dyDescent="0.25">
      <c r="D44" s="2" t="s">
        <v>11</v>
      </c>
    </row>
  </sheetData>
  <mergeCells count="17">
    <mergeCell ref="H38:I38"/>
    <mergeCell ref="J38:K38"/>
    <mergeCell ref="J39:K39"/>
    <mergeCell ref="J40:K40"/>
    <mergeCell ref="G34:H34"/>
    <mergeCell ref="J34:K34"/>
    <mergeCell ref="C35:D35"/>
    <mergeCell ref="H36:I36"/>
    <mergeCell ref="J36:K36"/>
    <mergeCell ref="H37:I37"/>
    <mergeCell ref="J37:K37"/>
    <mergeCell ref="B1:J1"/>
    <mergeCell ref="A3:B3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E31" sqref="E3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173" t="s">
        <v>29</v>
      </c>
      <c r="D1" s="174"/>
      <c r="E1" s="175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176" t="s">
        <v>35</v>
      </c>
      <c r="I2" s="177"/>
      <c r="J2" s="178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179"/>
      <c r="I3" s="180"/>
      <c r="J3" s="181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179"/>
      <c r="I4" s="180"/>
      <c r="J4" s="181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182"/>
      <c r="I5" s="183"/>
      <c r="J5" s="184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2019-04-18T19:23:35Z</cp:lastPrinted>
  <dcterms:created xsi:type="dcterms:W3CDTF">2019-01-21T18:28:16Z</dcterms:created>
  <dcterms:modified xsi:type="dcterms:W3CDTF">2019-04-18T19:25:38Z</dcterms:modified>
</cp:coreProperties>
</file>