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8_{3DD16A9D-DD16-44C6-B5A9-DEFEE96B0F8A}" xr6:coauthVersionLast="43" xr6:coauthVersionMax="43" xr10:uidLastSave="{00000000-0000-0000-0000-000000000000}"/>
  <bookViews>
    <workbookView xWindow="2340" yWindow="2160" windowWidth="15495" windowHeight="113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B26" i="1"/>
  <c r="E26" i="1" s="1"/>
  <c r="C25" i="1"/>
  <c r="B25" i="1" s="1"/>
  <c r="E25" i="1" s="1"/>
  <c r="E24" i="1"/>
  <c r="B24" i="1"/>
  <c r="C23" i="1"/>
  <c r="B23" i="1" s="1"/>
  <c r="E23" i="1" s="1"/>
  <c r="E22" i="1"/>
  <c r="E21" i="1"/>
  <c r="E20" i="1"/>
  <c r="C19" i="1"/>
  <c r="B19" i="1"/>
  <c r="E19" i="1" s="1"/>
  <c r="B18" i="1"/>
  <c r="E18" i="1" s="1"/>
  <c r="C17" i="1"/>
  <c r="B17" i="1"/>
  <c r="E17" i="1" s="1"/>
  <c r="E16" i="1"/>
  <c r="E15" i="1"/>
  <c r="E14" i="1"/>
  <c r="B13" i="1"/>
  <c r="E13" i="1" s="1"/>
  <c r="B12" i="1"/>
  <c r="E12" i="1" s="1"/>
  <c r="B11" i="1"/>
  <c r="E11" i="1" s="1"/>
  <c r="E29" i="1" l="1"/>
  <c r="B27" i="1"/>
</calcChain>
</file>

<file path=xl/sharedStrings.xml><?xml version="1.0" encoding="utf-8"?>
<sst xmlns="http://schemas.openxmlformats.org/spreadsheetml/2006/main" count="24" uniqueCount="24">
  <si>
    <t>COMERCIO INTERNACIONAL DE CARNES S.A. DE C.V                                                             ODELPA</t>
  </si>
  <si>
    <r>
      <rPr>
        <sz val="14"/>
        <color theme="1"/>
        <rFont val="Calibri"/>
        <family val="2"/>
        <scheme val="minor"/>
      </rPr>
      <t>SUCURSAL</t>
    </r>
    <r>
      <rPr>
        <b/>
        <sz val="14"/>
        <color theme="1"/>
        <rFont val="Calibri"/>
        <family val="2"/>
        <scheme val="minor"/>
      </rPr>
      <t>: ALMACEN</t>
    </r>
  </si>
  <si>
    <t>PRODUCTO</t>
  </si>
  <si>
    <t>KG</t>
  </si>
  <si>
    <t>PZ</t>
  </si>
  <si>
    <t>PRECIO</t>
  </si>
  <si>
    <t>TOTAL</t>
  </si>
  <si>
    <t>ATUN</t>
  </si>
  <si>
    <t>BUCHE</t>
  </si>
  <si>
    <t>CAMARON</t>
  </si>
  <si>
    <t>COMBO PIERNA C/C</t>
  </si>
  <si>
    <t>CONTRA EXCEL</t>
  </si>
  <si>
    <t>CORBATA SEABOARD</t>
  </si>
  <si>
    <t>ESPALDILLA CARNERO</t>
  </si>
  <si>
    <t>FILETE BASA</t>
  </si>
  <si>
    <t>FILETE TILAPIA</t>
  </si>
  <si>
    <t>LENGUA DE PUERCO</t>
  </si>
  <si>
    <t>LOMO C/ GRASA</t>
  </si>
  <si>
    <t>MANITA</t>
  </si>
  <si>
    <t>MENUDO EXCEL</t>
  </si>
  <si>
    <t>NANA</t>
  </si>
  <si>
    <t>PAPA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</si>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</sst>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44" fontId="2" fillId="0" borderId="1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4" fontId="2" fillId="0" borderId="1" xfId="1" applyFont="1" applyBorder="1"/>
    <xf numFmtId="44" fontId="4" fillId="0" borderId="1" xfId="1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/>
    </xf>
    <xf numFmtId="44" fontId="2" fillId="0" borderId="0" xfId="1" applyFont="1" applyBorder="1"/>
    <xf numFmtId="44" fontId="5" fillId="0" borderId="0" xfId="1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142874</xdr:rowOff>
    </xdr:from>
    <xdr:to>
      <xdr:col>0</xdr:col>
      <xdr:colOff>1381125</xdr:colOff>
      <xdr:row>7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42874"/>
          <a:ext cx="1295400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0" workbookViewId="0">
      <selection activeCell="E28" sqref="E28"/>
    </sheetView>
  </sheetViews>
  <sheetFormatPr baseColWidth="10" defaultRowHeight="15" x14ac:dyDescent="0.25"/>
  <cols>
    <col min="1" max="1" width="26.7109375" customWidth="1"/>
    <col min="4" max="4" width="12.140625" customWidth="1"/>
    <col min="5" max="5" width="24.42578125" customWidth="1"/>
  </cols>
  <sheetData>
    <row r="1" spans="1:6" x14ac:dyDescent="0.25">
      <c r="A1" s="17"/>
      <c r="B1" s="18" t="s">
        <v>0</v>
      </c>
      <c r="C1" s="18"/>
      <c r="D1" s="18"/>
      <c r="E1" s="18"/>
      <c r="F1" s="1"/>
    </row>
    <row r="2" spans="1:6" x14ac:dyDescent="0.25">
      <c r="A2" s="17"/>
      <c r="B2" s="18"/>
      <c r="C2" s="18"/>
      <c r="D2" s="18"/>
      <c r="E2" s="18"/>
      <c r="F2" s="1"/>
    </row>
    <row r="3" spans="1:6" x14ac:dyDescent="0.25">
      <c r="A3" s="17"/>
      <c r="B3" s="18"/>
      <c r="C3" s="18"/>
      <c r="D3" s="18"/>
      <c r="E3" s="18"/>
      <c r="F3" s="1"/>
    </row>
    <row r="4" spans="1:6" x14ac:dyDescent="0.25">
      <c r="A4" s="17"/>
      <c r="B4" s="18"/>
      <c r="C4" s="18"/>
      <c r="D4" s="18"/>
      <c r="E4" s="18"/>
      <c r="F4" s="1"/>
    </row>
    <row r="5" spans="1:6" x14ac:dyDescent="0.25">
      <c r="A5" s="17"/>
      <c r="B5" s="19" t="s">
        <v>1</v>
      </c>
      <c r="C5" s="19"/>
      <c r="D5" s="19"/>
      <c r="E5" s="19"/>
      <c r="F5" s="1"/>
    </row>
    <row r="6" spans="1:6" x14ac:dyDescent="0.25">
      <c r="A6" s="17"/>
      <c r="B6" s="19"/>
      <c r="C6" s="19"/>
      <c r="D6" s="19"/>
      <c r="E6" s="19"/>
      <c r="F6" s="1"/>
    </row>
    <row r="7" spans="1:6" x14ac:dyDescent="0.25">
      <c r="A7" s="17"/>
      <c r="B7" s="20">
        <v>43647</v>
      </c>
      <c r="C7" s="21"/>
      <c r="D7" s="21"/>
      <c r="E7" s="21"/>
      <c r="F7" s="1"/>
    </row>
    <row r="8" spans="1:6" x14ac:dyDescent="0.25">
      <c r="A8" s="17"/>
      <c r="B8" s="21"/>
      <c r="C8" s="21"/>
      <c r="D8" s="21"/>
      <c r="E8" s="21"/>
      <c r="F8" s="2"/>
    </row>
    <row r="9" spans="1:6" x14ac:dyDescent="0.25">
      <c r="A9" s="22" t="s">
        <v>2</v>
      </c>
      <c r="B9" s="23" t="s">
        <v>3</v>
      </c>
      <c r="C9" s="23" t="s">
        <v>4</v>
      </c>
      <c r="D9" s="24" t="s">
        <v>5</v>
      </c>
      <c r="E9" s="24" t="s">
        <v>6</v>
      </c>
      <c r="F9" s="2"/>
    </row>
    <row r="10" spans="1:6" x14ac:dyDescent="0.25">
      <c r="A10" s="22"/>
      <c r="B10" s="23"/>
      <c r="C10" s="23"/>
      <c r="D10" s="24"/>
      <c r="E10" s="24"/>
      <c r="F10" s="2"/>
    </row>
    <row r="11" spans="1:6" ht="18.75" x14ac:dyDescent="0.3">
      <c r="A11" s="3" t="s">
        <v>7</v>
      </c>
      <c r="B11" s="4">
        <f>4.54*C11</f>
        <v>45.4</v>
      </c>
      <c r="C11" s="5">
        <v>10</v>
      </c>
      <c r="D11" s="6">
        <v>210</v>
      </c>
      <c r="E11" s="7">
        <f t="shared" ref="E11:E26" si="0">+B11*D11</f>
        <v>9534</v>
      </c>
      <c r="F11" s="2"/>
    </row>
    <row r="12" spans="1:6" ht="18.75" x14ac:dyDescent="0.3">
      <c r="A12" s="8" t="s">
        <v>8</v>
      </c>
      <c r="B12" s="4">
        <f>13.6*C12</f>
        <v>2339.1999999999998</v>
      </c>
      <c r="C12" s="4">
        <v>172</v>
      </c>
      <c r="D12" s="9">
        <v>55</v>
      </c>
      <c r="E12" s="10">
        <f t="shared" si="0"/>
        <v>128655.99999999999</v>
      </c>
      <c r="F12" s="2"/>
    </row>
    <row r="13" spans="1:6" ht="18.75" x14ac:dyDescent="0.3">
      <c r="A13" s="11" t="s">
        <v>9</v>
      </c>
      <c r="B13" s="4">
        <f>20*C13</f>
        <v>180</v>
      </c>
      <c r="C13" s="5">
        <v>9</v>
      </c>
      <c r="D13" s="6">
        <v>180</v>
      </c>
      <c r="E13" s="7">
        <f t="shared" si="0"/>
        <v>32400</v>
      </c>
      <c r="F13" s="2"/>
    </row>
    <row r="14" spans="1:6" ht="18.75" hidden="1" x14ac:dyDescent="0.3">
      <c r="A14" s="11" t="s">
        <v>10</v>
      </c>
      <c r="B14" s="4"/>
      <c r="C14" s="5"/>
      <c r="D14" s="6"/>
      <c r="E14" s="7">
        <f t="shared" si="0"/>
        <v>0</v>
      </c>
      <c r="F14" s="1"/>
    </row>
    <row r="15" spans="1:6" ht="18.75" x14ac:dyDescent="0.3">
      <c r="A15" s="8" t="s">
        <v>11</v>
      </c>
      <c r="B15" s="4">
        <v>729.93</v>
      </c>
      <c r="C15" s="5">
        <v>28</v>
      </c>
      <c r="D15" s="9">
        <v>96</v>
      </c>
      <c r="E15" s="7">
        <f t="shared" si="0"/>
        <v>70073.279999999999</v>
      </c>
      <c r="F15" s="1"/>
    </row>
    <row r="16" spans="1:6" ht="18.75" hidden="1" x14ac:dyDescent="0.3">
      <c r="A16" s="11" t="s">
        <v>12</v>
      </c>
      <c r="B16" s="4"/>
      <c r="C16" s="5"/>
      <c r="D16" s="9"/>
      <c r="E16" s="7">
        <f t="shared" si="0"/>
        <v>0</v>
      </c>
      <c r="F16" s="1"/>
    </row>
    <row r="17" spans="1:6" ht="18.75" x14ac:dyDescent="0.3">
      <c r="A17" s="11" t="s">
        <v>13</v>
      </c>
      <c r="B17" s="4">
        <f>251.8+780.1+697.4+611.66+594.26+776.86+842.1+789.24+692.6+712.84</f>
        <v>6748.8600000000006</v>
      </c>
      <c r="C17" s="5">
        <f>12+40+35+30+30+40+40+40+36+35</f>
        <v>338</v>
      </c>
      <c r="D17" s="9">
        <v>100</v>
      </c>
      <c r="E17" s="7">
        <f t="shared" si="0"/>
        <v>674886</v>
      </c>
      <c r="F17" s="1"/>
    </row>
    <row r="18" spans="1:6" ht="18.75" x14ac:dyDescent="0.3">
      <c r="A18" s="11" t="s">
        <v>14</v>
      </c>
      <c r="B18" s="4">
        <f>10*C18</f>
        <v>1000</v>
      </c>
      <c r="C18" s="5">
        <v>100</v>
      </c>
      <c r="D18" s="9">
        <v>53</v>
      </c>
      <c r="E18" s="7">
        <f t="shared" si="0"/>
        <v>53000</v>
      </c>
      <c r="F18" s="1"/>
    </row>
    <row r="19" spans="1:6" ht="18.75" x14ac:dyDescent="0.3">
      <c r="A19" s="11" t="s">
        <v>15</v>
      </c>
      <c r="B19" s="4">
        <f>4.54*C19</f>
        <v>1225.8</v>
      </c>
      <c r="C19" s="5">
        <f>221+49</f>
        <v>270</v>
      </c>
      <c r="D19" s="9">
        <v>55</v>
      </c>
      <c r="E19" s="7">
        <f t="shared" si="0"/>
        <v>67419</v>
      </c>
      <c r="F19" s="1"/>
    </row>
    <row r="20" spans="1:6" ht="18.75" hidden="1" x14ac:dyDescent="0.3">
      <c r="A20" s="11" t="s">
        <v>16</v>
      </c>
      <c r="B20" s="4"/>
      <c r="C20" s="5"/>
      <c r="D20" s="9"/>
      <c r="E20" s="7">
        <f t="shared" si="0"/>
        <v>0</v>
      </c>
      <c r="F20" s="1"/>
    </row>
    <row r="21" spans="1:6" ht="18.75" hidden="1" x14ac:dyDescent="0.3">
      <c r="A21" s="11" t="s">
        <v>17</v>
      </c>
      <c r="B21" s="4"/>
      <c r="C21" s="5"/>
      <c r="D21" s="9"/>
      <c r="E21" s="7">
        <f t="shared" si="0"/>
        <v>0</v>
      </c>
      <c r="F21" s="1"/>
    </row>
    <row r="22" spans="1:6" ht="18.75" hidden="1" x14ac:dyDescent="0.3">
      <c r="A22" s="11" t="s">
        <v>18</v>
      </c>
      <c r="B22" s="4"/>
      <c r="C22" s="5"/>
      <c r="D22" s="9"/>
      <c r="E22" s="7">
        <f t="shared" si="0"/>
        <v>0</v>
      </c>
      <c r="F22" s="1"/>
    </row>
    <row r="23" spans="1:6" ht="18.75" x14ac:dyDescent="0.3">
      <c r="A23" s="11" t="s">
        <v>19</v>
      </c>
      <c r="B23" s="4">
        <f>27.22*C23</f>
        <v>16604.2</v>
      </c>
      <c r="C23" s="5">
        <f>28+28+28+28+34+36+28+28+28+28+32+32+28+28+28+28+28+28+28+28+28</f>
        <v>610</v>
      </c>
      <c r="D23" s="9">
        <v>60</v>
      </c>
      <c r="E23" s="7">
        <f t="shared" si="0"/>
        <v>996252</v>
      </c>
      <c r="F23" s="1"/>
    </row>
    <row r="24" spans="1:6" ht="18.75" x14ac:dyDescent="0.3">
      <c r="A24" s="11" t="s">
        <v>20</v>
      </c>
      <c r="B24" s="4">
        <f>13.6*C24</f>
        <v>190.4</v>
      </c>
      <c r="C24" s="5">
        <v>14</v>
      </c>
      <c r="D24" s="9">
        <v>30</v>
      </c>
      <c r="E24" s="7">
        <f>+B24*D24</f>
        <v>5712</v>
      </c>
      <c r="F24" s="1"/>
    </row>
    <row r="25" spans="1:6" ht="18.75" x14ac:dyDescent="0.3">
      <c r="A25" s="11" t="s">
        <v>21</v>
      </c>
      <c r="B25" s="4">
        <f>10*C25</f>
        <v>1650</v>
      </c>
      <c r="C25" s="5">
        <f>150+15</f>
        <v>165</v>
      </c>
      <c r="D25" s="9">
        <v>34</v>
      </c>
      <c r="E25" s="7">
        <f t="shared" si="0"/>
        <v>56100</v>
      </c>
      <c r="F25" s="1"/>
    </row>
    <row r="26" spans="1:6" ht="18.75" x14ac:dyDescent="0.3">
      <c r="A26" s="11" t="s">
        <v>22</v>
      </c>
      <c r="B26" s="4">
        <f>10*C26</f>
        <v>20</v>
      </c>
      <c r="C26" s="5">
        <v>2</v>
      </c>
      <c r="D26" s="9">
        <v>210</v>
      </c>
      <c r="E26" s="7">
        <f t="shared" si="0"/>
        <v>4200</v>
      </c>
      <c r="F26" s="1"/>
    </row>
    <row r="27" spans="1:6" ht="18.75" x14ac:dyDescent="0.3">
      <c r="A27" s="11" t="s">
        <v>23</v>
      </c>
      <c r="B27" s="4">
        <f>10.9*C27</f>
        <v>5973.2</v>
      </c>
      <c r="C27" s="5">
        <f>72+72+66+66+66+66+66+66+8</f>
        <v>548</v>
      </c>
      <c r="D27" s="9">
        <v>500</v>
      </c>
      <c r="E27" s="10">
        <f>+C27*D27</f>
        <v>274000</v>
      </c>
      <c r="F27" s="1"/>
    </row>
    <row r="28" spans="1:6" ht="18.75" x14ac:dyDescent="0.3">
      <c r="A28" s="12"/>
      <c r="B28" s="13"/>
      <c r="C28" s="14"/>
      <c r="D28" s="15"/>
      <c r="E28" s="16"/>
      <c r="F28" s="1"/>
    </row>
    <row r="29" spans="1:6" ht="18.75" x14ac:dyDescent="0.3">
      <c r="A29" s="12"/>
      <c r="B29" s="13"/>
      <c r="C29" s="16"/>
      <c r="D29" s="15"/>
      <c r="E29" s="16">
        <f>SUM(E11:E28)</f>
        <v>2372232.2800000003</v>
      </c>
      <c r="F29" s="1"/>
    </row>
  </sheetData>
  <mergeCells count="9">
    <mergeCell ref="A1:A8"/>
    <mergeCell ref="B1:E4"/>
    <mergeCell ref="B5:E6"/>
    <mergeCell ref="B7:E8"/>
    <mergeCell ref="A9:A10"/>
    <mergeCell ref="B9:B10"/>
    <mergeCell ref="C9:C10"/>
    <mergeCell ref="D9:D10"/>
    <mergeCell ref="E9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dcterms:created xsi:type="dcterms:W3CDTF">2019-07-02T15:57:04Z</dcterms:created>
  <dcterms:modified xsi:type="dcterms:W3CDTF">2019-07-02T16:38:39Z</dcterms:modified>
</cp:coreProperties>
</file>