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01 DOCUEMENTOS\CENTRAL  # 08 AGOSTO 2019\"/>
    </mc:Choice>
  </mc:AlternateContent>
  <xr:revisionPtr revIDLastSave="0" documentId="13_ncr:1_{9A224118-25AF-44F9-B60E-BCDB0E4B49BF}" xr6:coauthVersionLast="45" xr6:coauthVersionMax="45" xr10:uidLastSave="{00000000-0000-0000-0000-000000000000}"/>
  <bookViews>
    <workbookView xWindow="8865" yWindow="810" windowWidth="14760" windowHeight="1179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4" i="1" l="1"/>
  <c r="E24" i="1" s="1"/>
  <c r="B24" i="1"/>
  <c r="E23" i="1"/>
  <c r="C22" i="1"/>
  <c r="B22" i="1" s="1"/>
  <c r="E22" i="1" s="1"/>
  <c r="E21" i="1"/>
  <c r="C20" i="1"/>
  <c r="B20" i="1" s="1"/>
  <c r="E20" i="1" s="1"/>
  <c r="E19" i="1"/>
  <c r="C19" i="1"/>
  <c r="B18" i="1"/>
  <c r="E18" i="1" s="1"/>
  <c r="C17" i="1"/>
  <c r="B17" i="1"/>
  <c r="E17" i="1" s="1"/>
  <c r="B16" i="1"/>
  <c r="E16" i="1" s="1"/>
  <c r="E15" i="1"/>
  <c r="B14" i="1"/>
  <c r="E14" i="1" s="1"/>
  <c r="C13" i="1"/>
  <c r="B13" i="1"/>
  <c r="E13" i="1" s="1"/>
  <c r="B12" i="1"/>
  <c r="E12" i="1" s="1"/>
  <c r="E11" i="1"/>
  <c r="E26" i="1" l="1"/>
</calcChain>
</file>

<file path=xl/sharedStrings.xml><?xml version="1.0" encoding="utf-8"?>
<sst xmlns="http://schemas.openxmlformats.org/spreadsheetml/2006/main" count="21" uniqueCount="21">
  <si>
    <t>COMERCIO INTERNACIONAL DE CARNES S.A. DE C.V ODELPA</t>
  </si>
  <si>
    <t>SUCURSAL: ALMACEN</t>
  </si>
  <si>
    <t>PRODUCTO</t>
  </si>
  <si>
    <t>KG</t>
  </si>
  <si>
    <t>PZ</t>
  </si>
  <si>
    <t>PRECIO</t>
  </si>
  <si>
    <t>TOTAL</t>
  </si>
  <si>
    <t>ATUN</t>
  </si>
  <si>
    <t>BUCHE</t>
  </si>
  <si>
    <t>CABEZA</t>
  </si>
  <si>
    <t>CAMARON</t>
  </si>
  <si>
    <t>COMBO PIERNA C/C</t>
  </si>
  <si>
    <t>CONTRA EXCEL</t>
  </si>
  <si>
    <t>CORBATA SWIFT</t>
  </si>
  <si>
    <t>ESPALDILLA CARNERO</t>
  </si>
  <si>
    <t>FILETE BASA</t>
  </si>
  <si>
    <t>FILETE TILAPIA</t>
  </si>
  <si>
    <t>MENUDO EXCEL</t>
  </si>
  <si>
    <t>PAPA</t>
  </si>
  <si>
    <t>SALMON</t>
  </si>
  <si>
    <t>SESO COPA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</si>
</sst>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2" xfId="0" applyFont="1" applyBorder="1"/>
    <xf numFmtId="44" fontId="2" fillId="0" borderId="2" xfId="1" applyFont="1" applyBorder="1"/>
    <xf numFmtId="0" fontId="3" fillId="0" borderId="2" xfId="0" applyFont="1" applyBorder="1"/>
    <xf numFmtId="8" fontId="3" fillId="0" borderId="2" xfId="0" applyNumberFormat="1" applyFont="1" applyBorder="1"/>
    <xf numFmtId="0" fontId="2" fillId="0" borderId="3" xfId="0" applyFont="1" applyBorder="1"/>
    <xf numFmtId="0" fontId="2" fillId="2" borderId="2" xfId="0" applyFont="1" applyFill="1" applyBorder="1"/>
    <xf numFmtId="0" fontId="2" fillId="0" borderId="0" xfId="0" applyFont="1"/>
    <xf numFmtId="44" fontId="2" fillId="0" borderId="0" xfId="1" applyFont="1"/>
    <xf numFmtId="0" fontId="3" fillId="0" borderId="0" xfId="0" applyFont="1"/>
    <xf numFmtId="8" fontId="3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" fontId="2" fillId="0" borderId="2" xfId="0" applyNumberFormat="1" applyFont="1" applyBorder="1" applyAlignment="1">
      <alignment horizontal="center"/>
    </xf>
    <xf numFmtId="16" fontId="3" fillId="0" borderId="2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44" fontId="3" fillId="0" borderId="1" xfId="1" applyFont="1" applyBorder="1" applyAlignment="1">
      <alignment horizontal="center" wrapText="1"/>
    </xf>
    <xf numFmtId="44" fontId="3" fillId="0" borderId="4" xfId="1" applyFont="1" applyBorder="1" applyAlignment="1">
      <alignment horizontal="center" wrapText="1"/>
    </xf>
    <xf numFmtId="0" fontId="2" fillId="3" borderId="2" xfId="0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76201</xdr:colOff>
      <xdr:row>0</xdr:row>
      <xdr:rowOff>57150</xdr:rowOff>
    </xdr:from>
    <xdr:to>
      <xdr:col>0</xdr:col>
      <xdr:colOff>1676401</xdr:colOff>
      <xdr:row>6</xdr:row>
      <xdr:rowOff>142875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1" y="57150"/>
          <a:ext cx="1600200" cy="1228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topLeftCell="A4" workbookViewId="0">
      <selection activeCell="H18" sqref="H18"/>
    </sheetView>
  </sheetViews>
  <sheetFormatPr baseColWidth="10" defaultRowHeight="15" x14ac:dyDescent="0.25"/>
  <cols>
    <col min="1" max="1" width="28.140625" customWidth="1"/>
    <col min="4" max="4" width="17.85546875" customWidth="1"/>
    <col min="5" max="5" width="17.5703125" customWidth="1"/>
  </cols>
  <sheetData>
    <row r="1" spans="1:5" x14ac:dyDescent="0.25">
      <c r="A1" s="11"/>
      <c r="B1" s="14" t="s">
        <v>0</v>
      </c>
      <c r="C1" s="14"/>
      <c r="D1" s="14"/>
      <c r="E1" s="15"/>
    </row>
    <row r="2" spans="1:5" x14ac:dyDescent="0.25">
      <c r="A2" s="12"/>
      <c r="B2" s="14"/>
      <c r="C2" s="14"/>
      <c r="D2" s="14"/>
      <c r="E2" s="15"/>
    </row>
    <row r="3" spans="1:5" x14ac:dyDescent="0.25">
      <c r="A3" s="12"/>
      <c r="B3" s="14"/>
      <c r="C3" s="14"/>
      <c r="D3" s="14"/>
      <c r="E3" s="15"/>
    </row>
    <row r="4" spans="1:5" x14ac:dyDescent="0.25">
      <c r="A4" s="12"/>
      <c r="B4" s="16" t="s">
        <v>1</v>
      </c>
      <c r="C4" s="16"/>
      <c r="D4" s="16"/>
      <c r="E4" s="17"/>
    </row>
    <row r="5" spans="1:5" x14ac:dyDescent="0.25">
      <c r="A5" s="12"/>
      <c r="B5" s="16"/>
      <c r="C5" s="16"/>
      <c r="D5" s="16"/>
      <c r="E5" s="17"/>
    </row>
    <row r="6" spans="1:5" x14ac:dyDescent="0.25">
      <c r="A6" s="12"/>
      <c r="B6" s="18">
        <v>43713</v>
      </c>
      <c r="C6" s="18"/>
      <c r="D6" s="18"/>
      <c r="E6" s="19"/>
    </row>
    <row r="7" spans="1:5" x14ac:dyDescent="0.25">
      <c r="A7" s="13"/>
      <c r="B7" s="18"/>
      <c r="C7" s="18"/>
      <c r="D7" s="18"/>
      <c r="E7" s="19"/>
    </row>
    <row r="8" spans="1:5" x14ac:dyDescent="0.25">
      <c r="A8" s="20" t="s">
        <v>2</v>
      </c>
      <c r="B8" s="22" t="s">
        <v>3</v>
      </c>
      <c r="C8" s="22" t="s">
        <v>4</v>
      </c>
      <c r="D8" s="24" t="s">
        <v>5</v>
      </c>
      <c r="E8" s="20" t="s">
        <v>6</v>
      </c>
    </row>
    <row r="9" spans="1:5" x14ac:dyDescent="0.25">
      <c r="A9" s="21"/>
      <c r="B9" s="23"/>
      <c r="C9" s="23"/>
      <c r="D9" s="25"/>
      <c r="E9" s="21"/>
    </row>
    <row r="10" spans="1:5" ht="18.75" x14ac:dyDescent="0.3">
      <c r="A10" s="1"/>
      <c r="B10" s="1"/>
      <c r="C10" s="1"/>
      <c r="D10" s="2"/>
      <c r="E10" s="3"/>
    </row>
    <row r="11" spans="1:5" ht="18.75" x14ac:dyDescent="0.3">
      <c r="A11" s="1" t="s">
        <v>7</v>
      </c>
      <c r="B11" s="1">
        <v>4.54</v>
      </c>
      <c r="C11" s="1">
        <v>1</v>
      </c>
      <c r="D11" s="2">
        <v>210</v>
      </c>
      <c r="E11" s="4">
        <f>+B11*D11</f>
        <v>953.4</v>
      </c>
    </row>
    <row r="12" spans="1:5" ht="18.75" x14ac:dyDescent="0.3">
      <c r="A12" s="1" t="s">
        <v>8</v>
      </c>
      <c r="B12" s="1">
        <f>13.6*C12</f>
        <v>992.8</v>
      </c>
      <c r="C12" s="1">
        <v>73</v>
      </c>
      <c r="D12" s="2">
        <v>55</v>
      </c>
      <c r="E12" s="4">
        <f t="shared" ref="E12:E23" si="0">+B12*D12</f>
        <v>54604</v>
      </c>
    </row>
    <row r="13" spans="1:5" ht="18.75" x14ac:dyDescent="0.3">
      <c r="A13" s="1" t="s">
        <v>9</v>
      </c>
      <c r="B13" s="1">
        <f>516.25+519.45+781.4+620.24+709.13+607.89+604.93+537.98+511.77+609.6</f>
        <v>6018.6400000000012</v>
      </c>
      <c r="C13" s="1">
        <f>19+24+19+19+30+24+24+24+24+24</f>
        <v>231</v>
      </c>
      <c r="D13" s="2">
        <v>23</v>
      </c>
      <c r="E13" s="4">
        <f t="shared" si="0"/>
        <v>138428.72000000003</v>
      </c>
    </row>
    <row r="14" spans="1:5" ht="18.75" x14ac:dyDescent="0.3">
      <c r="A14" s="1" t="s">
        <v>10</v>
      </c>
      <c r="B14" s="1">
        <f>20*7</f>
        <v>140</v>
      </c>
      <c r="C14" s="1">
        <v>7</v>
      </c>
      <c r="D14" s="2">
        <v>180</v>
      </c>
      <c r="E14" s="4">
        <f t="shared" si="0"/>
        <v>25200</v>
      </c>
    </row>
    <row r="15" spans="1:5" ht="18.75" x14ac:dyDescent="0.3">
      <c r="A15" s="1" t="s">
        <v>11</v>
      </c>
      <c r="B15" s="5">
        <v>37980.94</v>
      </c>
      <c r="C15" s="1">
        <v>41</v>
      </c>
      <c r="D15" s="2">
        <v>33</v>
      </c>
      <c r="E15" s="4">
        <f t="shared" si="0"/>
        <v>1253371.02</v>
      </c>
    </row>
    <row r="16" spans="1:5" ht="18.75" x14ac:dyDescent="0.3">
      <c r="A16" s="1" t="s">
        <v>12</v>
      </c>
      <c r="B16" s="6">
        <f>26.67+26.31+28.62+31.84+26.85+27.13+26.81+28.67+28.26+27.9+27.81+25.67+28.67+28.58+30.16+27.31+30.84+29.48+27.62+29.76+822.55+983.21+817.38+921.5+906.98+916.83+905.51+885.69+901.74+903.23+897.66</f>
        <v>10427.24</v>
      </c>
      <c r="C16" s="6">
        <v>348</v>
      </c>
      <c r="D16" s="2">
        <v>96</v>
      </c>
      <c r="E16" s="4">
        <f t="shared" si="0"/>
        <v>1001015.04</v>
      </c>
    </row>
    <row r="17" spans="1:5" ht="18.75" x14ac:dyDescent="0.3">
      <c r="A17" s="1" t="s">
        <v>13</v>
      </c>
      <c r="B17" s="1">
        <f>829.8+895.46+690.33+14.42+12.25+12.47+12.61+15.01+12.52+12.56+14.74+11.93+11.97+15.6+15.38+12.2+16.47+15.69+14.33+15.47</f>
        <v>2651.2099999999991</v>
      </c>
      <c r="C17" s="1">
        <f>17+42+49+42</f>
        <v>150</v>
      </c>
      <c r="D17" s="2">
        <v>54</v>
      </c>
      <c r="E17" s="4">
        <f t="shared" si="0"/>
        <v>143165.33999999997</v>
      </c>
    </row>
    <row r="18" spans="1:5" ht="18.75" x14ac:dyDescent="0.3">
      <c r="A18" s="1" t="s">
        <v>14</v>
      </c>
      <c r="B18" s="26">
        <f>553.46+428.6+568.16+570.16+20.26+16.82+20.18+17.8+19.9+17.62+17.12+18.88+18.3+20.92+18.02+17.58+16.74+18.04+16.96+22.06+18.54+19.52+19.86+20.5+19.22+17.52+21.64+17.58+571.76+574.6</f>
        <v>3718.32</v>
      </c>
      <c r="C18" s="26">
        <v>198</v>
      </c>
      <c r="D18" s="2">
        <v>100</v>
      </c>
      <c r="E18" s="4">
        <f t="shared" si="0"/>
        <v>371832</v>
      </c>
    </row>
    <row r="19" spans="1:5" ht="18.75" x14ac:dyDescent="0.3">
      <c r="A19" s="1" t="s">
        <v>15</v>
      </c>
      <c r="B19" s="6">
        <v>890</v>
      </c>
      <c r="C19" s="6">
        <f>72+17</f>
        <v>89</v>
      </c>
      <c r="D19" s="2">
        <v>53</v>
      </c>
      <c r="E19" s="4">
        <f t="shared" si="0"/>
        <v>47170</v>
      </c>
    </row>
    <row r="20" spans="1:5" ht="18.75" x14ac:dyDescent="0.3">
      <c r="A20" s="1" t="s">
        <v>16</v>
      </c>
      <c r="B20" s="6">
        <f>4.54*C20</f>
        <v>771.8</v>
      </c>
      <c r="C20" s="6">
        <f>121+49</f>
        <v>170</v>
      </c>
      <c r="D20" s="2">
        <v>55</v>
      </c>
      <c r="E20" s="4">
        <f t="shared" si="0"/>
        <v>42449</v>
      </c>
    </row>
    <row r="21" spans="1:5" ht="18.75" x14ac:dyDescent="0.3">
      <c r="A21" s="1" t="s">
        <v>17</v>
      </c>
      <c r="B21" s="1">
        <v>16009.04</v>
      </c>
      <c r="C21" s="1">
        <v>588</v>
      </c>
      <c r="D21" s="2">
        <v>68</v>
      </c>
      <c r="E21" s="4">
        <f t="shared" si="0"/>
        <v>1088614.72</v>
      </c>
    </row>
    <row r="22" spans="1:5" ht="18.75" x14ac:dyDescent="0.3">
      <c r="A22" s="1" t="s">
        <v>18</v>
      </c>
      <c r="B22" s="1">
        <f>10*C22</f>
        <v>1690</v>
      </c>
      <c r="C22" s="1">
        <f>72+72+25</f>
        <v>169</v>
      </c>
      <c r="D22" s="2">
        <v>34</v>
      </c>
      <c r="E22" s="4">
        <f t="shared" si="0"/>
        <v>57460</v>
      </c>
    </row>
    <row r="23" spans="1:5" ht="18.75" x14ac:dyDescent="0.3">
      <c r="A23" s="1" t="s">
        <v>19</v>
      </c>
      <c r="B23" s="1">
        <v>90</v>
      </c>
      <c r="C23" s="1">
        <v>9</v>
      </c>
      <c r="D23" s="2">
        <v>210</v>
      </c>
      <c r="E23" s="4">
        <f t="shared" si="0"/>
        <v>18900</v>
      </c>
    </row>
    <row r="24" spans="1:5" ht="18.75" x14ac:dyDescent="0.3">
      <c r="A24" s="1" t="s">
        <v>20</v>
      </c>
      <c r="B24" s="1">
        <f>10.9*C24</f>
        <v>9777.3000000000011</v>
      </c>
      <c r="C24" s="1">
        <f>33+66+72+66+66+66+66+66+66+66+66+66+66+66</f>
        <v>897</v>
      </c>
      <c r="D24" s="2">
        <v>500</v>
      </c>
      <c r="E24" s="4">
        <f>+C24*D24</f>
        <v>448500</v>
      </c>
    </row>
    <row r="25" spans="1:5" ht="18.75" x14ac:dyDescent="0.3">
      <c r="A25" s="7"/>
      <c r="B25" s="7"/>
      <c r="C25" s="7"/>
      <c r="D25" s="8"/>
      <c r="E25" s="9"/>
    </row>
    <row r="26" spans="1:5" ht="18.75" x14ac:dyDescent="0.3">
      <c r="A26" s="7"/>
      <c r="B26" s="7"/>
      <c r="C26" s="7"/>
      <c r="D26" s="8"/>
      <c r="E26" s="10">
        <f>SUM(E11:E25)</f>
        <v>4691663.24</v>
      </c>
    </row>
  </sheetData>
  <mergeCells count="9">
    <mergeCell ref="A1:A7"/>
    <mergeCell ref="B1:E3"/>
    <mergeCell ref="B4:E5"/>
    <mergeCell ref="B6:E7"/>
    <mergeCell ref="A8:A9"/>
    <mergeCell ref="B8:B9"/>
    <mergeCell ref="C8:C9"/>
    <mergeCell ref="D8:D9"/>
    <mergeCell ref="E8:E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Rouss</cp:lastModifiedBy>
  <dcterms:created xsi:type="dcterms:W3CDTF">2019-09-10T16:54:11Z</dcterms:created>
  <dcterms:modified xsi:type="dcterms:W3CDTF">2019-10-12T20:54:42Z</dcterms:modified>
</cp:coreProperties>
</file>