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01 DOCUEMENTOS\CENTRAL  # 10 OCTUBRE 2019\"/>
    </mc:Choice>
  </mc:AlternateContent>
  <xr:revisionPtr revIDLastSave="0" documentId="13_ncr:1_{35AB3D7C-7C3A-48DD-A3AB-A1CEB4043043}" xr6:coauthVersionLast="45" xr6:coauthVersionMax="45" xr10:uidLastSave="{00000000-0000-0000-0000-000000000000}"/>
  <bookViews>
    <workbookView xWindow="9075" yWindow="540" windowWidth="14610" windowHeight="11745" firstSheet="8" activeTab="9" xr2:uid="{00000000-000D-0000-FFFF-FFFF00000000}"/>
  </bookViews>
  <sheets>
    <sheet name="ENERO    2019   " sheetId="1" r:id="rId1"/>
    <sheet name="FEBRERO    2019    " sheetId="2" r:id="rId2"/>
    <sheet name=" M A R Z O   2 0 1 9     " sheetId="3" r:id="rId3"/>
    <sheet name="A B R I L   2 0 1 9     " sheetId="4" r:id="rId4"/>
    <sheet name="M A Y O     2019     " sheetId="6" r:id="rId5"/>
    <sheet name="J U N I O  2019" sheetId="7" r:id="rId6"/>
    <sheet name="J U L I O     2019   " sheetId="5" r:id="rId7"/>
    <sheet name="A G O S T O    2019   " sheetId="8" r:id="rId8"/>
    <sheet name="SEPTIEMBRE  2019    " sheetId="9" r:id="rId9"/>
    <sheet name="OCTUBRE    2019     " sheetId="10" r:id="rId10"/>
    <sheet name="Hoja4" sheetId="11" r:id="rId11"/>
    <sheet name="Hoja5" sheetId="12" r:id="rId12"/>
    <sheet name="CONTADOR 2019" sheetId="13" r:id="rId13"/>
    <sheet name="Hoja2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0" l="1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31" i="9" l="1"/>
  <c r="Q65" i="10"/>
  <c r="O65" i="10"/>
  <c r="G65" i="10"/>
  <c r="E65" i="10"/>
  <c r="R64" i="10"/>
  <c r="H64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R20" i="10"/>
  <c r="H20" i="10"/>
  <c r="R19" i="10"/>
  <c r="H19" i="10"/>
  <c r="R18" i="10"/>
  <c r="H18" i="10"/>
  <c r="R17" i="10"/>
  <c r="H17" i="10"/>
  <c r="R16" i="10"/>
  <c r="H16" i="10"/>
  <c r="R15" i="10"/>
  <c r="H15" i="10"/>
  <c r="R14" i="10"/>
  <c r="H14" i="10"/>
  <c r="R13" i="10"/>
  <c r="H13" i="10"/>
  <c r="R12" i="10"/>
  <c r="H12" i="10"/>
  <c r="H11" i="10"/>
  <c r="R10" i="10"/>
  <c r="H10" i="10"/>
  <c r="R9" i="10"/>
  <c r="H9" i="10"/>
  <c r="R8" i="10"/>
  <c r="H8" i="10"/>
  <c r="R7" i="10"/>
  <c r="H7" i="10"/>
  <c r="R6" i="10"/>
  <c r="H6" i="10"/>
  <c r="R5" i="10"/>
  <c r="H5" i="10"/>
  <c r="R4" i="10"/>
  <c r="H4" i="10"/>
  <c r="O69" i="10" l="1"/>
  <c r="E69" i="10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G35" i="9"/>
  <c r="E35" i="9"/>
  <c r="H34" i="9"/>
  <c r="H33" i="9"/>
  <c r="H32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39" i="9" l="1"/>
  <c r="H65" i="8"/>
  <c r="H66" i="8"/>
  <c r="H58" i="8" l="1"/>
  <c r="H59" i="8"/>
  <c r="H60" i="8"/>
  <c r="H61" i="8"/>
  <c r="H62" i="8"/>
  <c r="H63" i="8"/>
  <c r="H64" i="8"/>
  <c r="Q67" i="8" l="1"/>
  <c r="O67" i="8"/>
  <c r="O71" i="8" s="1"/>
  <c r="G67" i="8"/>
  <c r="E67" i="8"/>
  <c r="R66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R20" i="8"/>
  <c r="H20" i="8"/>
  <c r="R19" i="8"/>
  <c r="H19" i="8"/>
  <c r="R18" i="8"/>
  <c r="H18" i="8"/>
  <c r="R17" i="8"/>
  <c r="H17" i="8"/>
  <c r="R16" i="8"/>
  <c r="H16" i="8"/>
  <c r="R15" i="8"/>
  <c r="H15" i="8"/>
  <c r="R14" i="8"/>
  <c r="H14" i="8"/>
  <c r="R13" i="8"/>
  <c r="H13" i="8"/>
  <c r="R12" i="8"/>
  <c r="H12" i="8"/>
  <c r="H11" i="8"/>
  <c r="R10" i="8"/>
  <c r="H10" i="8"/>
  <c r="R9" i="8"/>
  <c r="H9" i="8"/>
  <c r="R8" i="8"/>
  <c r="H8" i="8"/>
  <c r="R7" i="8"/>
  <c r="H7" i="8"/>
  <c r="R6" i="8"/>
  <c r="H6" i="8"/>
  <c r="R5" i="8"/>
  <c r="H5" i="8"/>
  <c r="R4" i="8"/>
  <c r="H4" i="8"/>
  <c r="E71" i="8" l="1"/>
  <c r="H53" i="5"/>
  <c r="H54" i="5"/>
  <c r="H55" i="5"/>
  <c r="H56" i="5"/>
  <c r="H57" i="5"/>
  <c r="H58" i="5"/>
  <c r="H41" i="5" l="1"/>
  <c r="H42" i="5"/>
  <c r="H43" i="5"/>
  <c r="H44" i="5"/>
  <c r="H45" i="5"/>
  <c r="H46" i="5"/>
  <c r="H47" i="5"/>
  <c r="H48" i="5"/>
  <c r="H49" i="5"/>
  <c r="H50" i="5"/>
  <c r="H51" i="5"/>
  <c r="Q60" i="5" l="1"/>
  <c r="O60" i="5"/>
  <c r="O64" i="5" s="1"/>
  <c r="G60" i="5"/>
  <c r="E60" i="5"/>
  <c r="R59" i="5"/>
  <c r="H59" i="5"/>
  <c r="H52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R20" i="5"/>
  <c r="H20" i="5"/>
  <c r="R19" i="5"/>
  <c r="H19" i="5"/>
  <c r="R18" i="5"/>
  <c r="H18" i="5"/>
  <c r="R17" i="5"/>
  <c r="H17" i="5"/>
  <c r="R16" i="5"/>
  <c r="H16" i="5"/>
  <c r="R15" i="5"/>
  <c r="H15" i="5"/>
  <c r="R14" i="5"/>
  <c r="H14" i="5"/>
  <c r="R13" i="5"/>
  <c r="H13" i="5"/>
  <c r="R12" i="5"/>
  <c r="H12" i="5"/>
  <c r="H11" i="5"/>
  <c r="R10" i="5"/>
  <c r="H10" i="5"/>
  <c r="R9" i="5"/>
  <c r="H9" i="5"/>
  <c r="R8" i="5"/>
  <c r="H8" i="5"/>
  <c r="R7" i="5"/>
  <c r="H7" i="5"/>
  <c r="R6" i="5"/>
  <c r="H6" i="5"/>
  <c r="R5" i="5"/>
  <c r="H5" i="5"/>
  <c r="R4" i="5"/>
  <c r="H4" i="5"/>
  <c r="E64" i="5" l="1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Q39" i="7" l="1"/>
  <c r="O39" i="7"/>
  <c r="G39" i="7"/>
  <c r="E39" i="7"/>
  <c r="R38" i="7"/>
  <c r="H38" i="7"/>
  <c r="H37" i="7"/>
  <c r="H23" i="7"/>
  <c r="H22" i="7"/>
  <c r="H21" i="7"/>
  <c r="R20" i="7"/>
  <c r="H20" i="7"/>
  <c r="R19" i="7"/>
  <c r="H19" i="7"/>
  <c r="R18" i="7"/>
  <c r="H18" i="7"/>
  <c r="R17" i="7"/>
  <c r="H17" i="7"/>
  <c r="R16" i="7"/>
  <c r="H16" i="7"/>
  <c r="R15" i="7"/>
  <c r="H15" i="7"/>
  <c r="R14" i="7"/>
  <c r="H14" i="7"/>
  <c r="R13" i="7"/>
  <c r="H13" i="7"/>
  <c r="R12" i="7"/>
  <c r="H12" i="7"/>
  <c r="H11" i="7"/>
  <c r="R10" i="7"/>
  <c r="H10" i="7"/>
  <c r="R9" i="7"/>
  <c r="H9" i="7"/>
  <c r="R8" i="7"/>
  <c r="H8" i="7"/>
  <c r="R7" i="7"/>
  <c r="H7" i="7"/>
  <c r="R6" i="7"/>
  <c r="H6" i="7"/>
  <c r="R5" i="7"/>
  <c r="H5" i="7"/>
  <c r="R4" i="7"/>
  <c r="H4" i="7"/>
  <c r="O43" i="7" l="1"/>
  <c r="E43" i="7"/>
  <c r="Q28" i="6"/>
  <c r="O28" i="6"/>
  <c r="G28" i="6"/>
  <c r="E28" i="6"/>
  <c r="R27" i="6"/>
  <c r="H27" i="6"/>
  <c r="H26" i="6"/>
  <c r="H25" i="6"/>
  <c r="H24" i="6"/>
  <c r="H23" i="6"/>
  <c r="H22" i="6"/>
  <c r="H21" i="6"/>
  <c r="R20" i="6"/>
  <c r="H20" i="6"/>
  <c r="R19" i="6"/>
  <c r="H19" i="6"/>
  <c r="R18" i="6"/>
  <c r="H18" i="6"/>
  <c r="R17" i="6"/>
  <c r="H17" i="6"/>
  <c r="R16" i="6"/>
  <c r="H16" i="6"/>
  <c r="R15" i="6"/>
  <c r="H15" i="6"/>
  <c r="R14" i="6"/>
  <c r="H14" i="6"/>
  <c r="R13" i="6"/>
  <c r="H13" i="6"/>
  <c r="R12" i="6"/>
  <c r="H12" i="6"/>
  <c r="H11" i="6"/>
  <c r="R10" i="6"/>
  <c r="H10" i="6"/>
  <c r="R9" i="6"/>
  <c r="H9" i="6"/>
  <c r="R8" i="6"/>
  <c r="H8" i="6"/>
  <c r="R7" i="6"/>
  <c r="H7" i="6"/>
  <c r="R6" i="6"/>
  <c r="H6" i="6"/>
  <c r="R5" i="6"/>
  <c r="H5" i="6"/>
  <c r="R4" i="6"/>
  <c r="H4" i="6"/>
  <c r="O32" i="6" l="1"/>
  <c r="E32" i="6"/>
  <c r="H44" i="4" l="1"/>
  <c r="H37" i="4" l="1"/>
  <c r="H38" i="4"/>
  <c r="H39" i="4"/>
  <c r="H40" i="4"/>
  <c r="H41" i="4"/>
  <c r="H42" i="4"/>
  <c r="H43" i="4"/>
  <c r="H21" i="4" l="1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Q46" i="4" l="1"/>
  <c r="O46" i="4"/>
  <c r="G46" i="4"/>
  <c r="E46" i="4"/>
  <c r="R45" i="4"/>
  <c r="H45" i="4"/>
  <c r="R36" i="4"/>
  <c r="R20" i="4"/>
  <c r="H20" i="4"/>
  <c r="R19" i="4"/>
  <c r="H19" i="4"/>
  <c r="R18" i="4"/>
  <c r="H18" i="4"/>
  <c r="R17" i="4"/>
  <c r="H17" i="4"/>
  <c r="R16" i="4"/>
  <c r="H16" i="4"/>
  <c r="R15" i="4"/>
  <c r="H15" i="4"/>
  <c r="R14" i="4"/>
  <c r="H14" i="4"/>
  <c r="R13" i="4"/>
  <c r="H13" i="4"/>
  <c r="R12" i="4"/>
  <c r="H12" i="4"/>
  <c r="H11" i="4"/>
  <c r="R10" i="4"/>
  <c r="H10" i="4"/>
  <c r="R9" i="4"/>
  <c r="H9" i="4"/>
  <c r="R8" i="4"/>
  <c r="H8" i="4"/>
  <c r="R7" i="4"/>
  <c r="H7" i="4"/>
  <c r="R6" i="4"/>
  <c r="H6" i="4"/>
  <c r="R5" i="4"/>
  <c r="H5" i="4"/>
  <c r="R4" i="4"/>
  <c r="H4" i="4"/>
  <c r="O50" i="4" l="1"/>
  <c r="E50" i="4"/>
  <c r="Q23" i="3"/>
  <c r="O23" i="3"/>
  <c r="G23" i="3"/>
  <c r="E23" i="3"/>
  <c r="R22" i="3"/>
  <c r="H22" i="3"/>
  <c r="R21" i="3"/>
  <c r="H21" i="3"/>
  <c r="R20" i="3"/>
  <c r="H20" i="3"/>
  <c r="R19" i="3"/>
  <c r="H19" i="3"/>
  <c r="R18" i="3"/>
  <c r="H18" i="3"/>
  <c r="R17" i="3"/>
  <c r="H17" i="3"/>
  <c r="R16" i="3"/>
  <c r="H16" i="3"/>
  <c r="R15" i="3"/>
  <c r="H15" i="3"/>
  <c r="R14" i="3"/>
  <c r="H14" i="3"/>
  <c r="R13" i="3"/>
  <c r="H13" i="3"/>
  <c r="R12" i="3"/>
  <c r="H12" i="3"/>
  <c r="H11" i="3"/>
  <c r="R10" i="3"/>
  <c r="H10" i="3"/>
  <c r="R9" i="3"/>
  <c r="H9" i="3"/>
  <c r="R8" i="3"/>
  <c r="H8" i="3"/>
  <c r="R7" i="3"/>
  <c r="H7" i="3"/>
  <c r="R6" i="3"/>
  <c r="H6" i="3"/>
  <c r="R5" i="3"/>
  <c r="H5" i="3"/>
  <c r="R4" i="3"/>
  <c r="H4" i="3"/>
  <c r="O27" i="3" l="1"/>
  <c r="E27" i="3"/>
  <c r="H11" i="2"/>
  <c r="H42" i="2" l="1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4" i="2" l="1"/>
  <c r="H5" i="2"/>
  <c r="H6" i="2"/>
  <c r="G46" i="1" l="1"/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Q79" i="2"/>
  <c r="O79" i="2"/>
  <c r="G79" i="2"/>
  <c r="E79" i="2"/>
  <c r="R78" i="2"/>
  <c r="H78" i="2"/>
  <c r="R41" i="2"/>
  <c r="H41" i="2"/>
  <c r="R40" i="2"/>
  <c r="H40" i="2"/>
  <c r="H39" i="2"/>
  <c r="H38" i="2"/>
  <c r="H37" i="2"/>
  <c r="H36" i="2"/>
  <c r="H35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H15" i="2"/>
  <c r="R14" i="2"/>
  <c r="H14" i="2"/>
  <c r="R13" i="2"/>
  <c r="H13" i="2"/>
  <c r="R12" i="2"/>
  <c r="H12" i="2"/>
  <c r="R10" i="2"/>
  <c r="H10" i="2"/>
  <c r="R9" i="2"/>
  <c r="H9" i="2"/>
  <c r="R8" i="2"/>
  <c r="H8" i="2"/>
  <c r="R7" i="2"/>
  <c r="H7" i="2"/>
  <c r="R6" i="2"/>
  <c r="R5" i="2"/>
  <c r="R4" i="2"/>
  <c r="O83" i="2" l="1"/>
  <c r="E83" i="2"/>
  <c r="G38" i="1"/>
  <c r="G39" i="1"/>
  <c r="G40" i="1"/>
  <c r="G41" i="1"/>
  <c r="G42" i="1"/>
  <c r="G43" i="1"/>
  <c r="G44" i="1"/>
  <c r="G27" i="1" l="1"/>
  <c r="G28" i="1"/>
  <c r="G29" i="1"/>
  <c r="G4" i="1" l="1"/>
  <c r="G5" i="1"/>
  <c r="G6" i="1"/>
  <c r="G33" i="1" l="1"/>
  <c r="P33" i="1"/>
  <c r="N33" i="1"/>
  <c r="F48" i="1"/>
  <c r="D48" i="1"/>
  <c r="G47" i="1"/>
  <c r="G45" i="1"/>
  <c r="G37" i="1"/>
  <c r="G36" i="1"/>
  <c r="G35" i="1"/>
  <c r="G34" i="1"/>
  <c r="G32" i="1"/>
  <c r="Q31" i="1"/>
  <c r="G31" i="1"/>
  <c r="Q30" i="1"/>
  <c r="G30" i="1"/>
  <c r="Q29" i="1"/>
  <c r="Q28" i="1"/>
  <c r="Q27" i="1"/>
  <c r="Q26" i="1"/>
  <c r="G26" i="1"/>
  <c r="Q25" i="1"/>
  <c r="G25" i="1"/>
  <c r="Q24" i="1"/>
  <c r="G24" i="1"/>
  <c r="Q23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N37" i="1" l="1"/>
  <c r="D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B5" authorId="0" shapeId="0" xr:uid="{42ED90CA-823D-4E47-AB09-0ECAAD756BA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 xr:uid="{5BABBF2C-12B8-4AAB-AA0A-63BA56B2ED6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 xr:uid="{9EFF557B-AB99-4A70-8D1B-BD48E9B2779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<sst xmlns="http://schemas.openxmlformats.org/spreadsheetml/2006/main" count="1042" uniqueCount="431">
  <si>
    <t>FECHA</t>
  </si>
  <si>
    <t>REMISION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</si>
  <si>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</si>
  <si>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</si>
  <si>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</si>
  <si>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</si>
  <si>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</si>
  <si>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SALIDA</t>
  </si>
  <si>
    <t>OBRADOR</t>
  </si>
  <si>
    <t>Importe Vendido</t>
  </si>
  <si>
    <t>Importe Cobrado</t>
  </si>
  <si>
    <t>IMPORTE POR COBRAR</t>
  </si>
  <si>
    <t>REMISIONES    POR     CREDITOS         DE   ENERO         2 0 1 9</t>
  </si>
  <si>
    <t xml:space="preserve">ABASTO 4 CARNES </t>
  </si>
  <si>
    <t>SALIDAS DE  ABASTO 4 CARNES       PARA TIENDAS   DE  ENERO        2 0 1 9</t>
  </si>
  <si>
    <t>,039</t>
  </si>
  <si>
    <t>,040</t>
  </si>
  <si>
    <t>,041</t>
  </si>
  <si>
    <t>,042</t>
  </si>
  <si>
    <t>,044</t>
  </si>
  <si>
    <t>,045</t>
  </si>
  <si>
    <t>,046</t>
  </si>
  <si>
    <t>,047</t>
  </si>
  <si>
    <t>,048</t>
  </si>
  <si>
    <t>,049</t>
  </si>
  <si>
    <t>,050</t>
  </si>
  <si>
    <t>,051</t>
  </si>
  <si>
    <t>,052</t>
  </si>
  <si>
    <t>,053</t>
  </si>
  <si>
    <t>,054</t>
  </si>
  <si>
    <t>,055</t>
  </si>
  <si>
    <t>,056</t>
  </si>
  <si>
    <t>,057</t>
  </si>
  <si>
    <t>,058</t>
  </si>
  <si>
    <t>,059</t>
  </si>
  <si>
    <t>,060</t>
  </si>
  <si>
    <t>CHAPARRITA</t>
  </si>
  <si>
    <t>LA NACIONAL</t>
  </si>
  <si>
    <t>JAVIER PALACIOSW</t>
  </si>
  <si>
    <t>HECTOR CHILCHOA</t>
  </si>
  <si>
    <t>SERGIO VAZQUEZ</t>
  </si>
  <si>
    <t>CARNICERIA DANY</t>
  </si>
  <si>
    <t>LA TREMENA</t>
  </si>
  <si>
    <t>SAN BARTOLO</t>
  </si>
  <si>
    <t>PROSUBCA</t>
  </si>
  <si>
    <t>ENRIQUETA FERRA</t>
  </si>
  <si>
    <t>FERNADO PALACIOS</t>
  </si>
  <si>
    <t>LA CASETITA</t>
  </si>
  <si>
    <t>DORMIDO</t>
  </si>
  <si>
    <t>MASTRANZO</t>
  </si>
  <si>
    <t>,061</t>
  </si>
  <si>
    <t>,062</t>
  </si>
  <si>
    <t>,063</t>
  </si>
  <si>
    <t>,064</t>
  </si>
  <si>
    <t>,065</t>
  </si>
  <si>
    <t>,066</t>
  </si>
  <si>
    <t>,067</t>
  </si>
  <si>
    <t>,068</t>
  </si>
  <si>
    <t>CANCELADA</t>
  </si>
  <si>
    <t>MARCO NUEVO</t>
  </si>
  <si>
    <t>SUSTITUYO A LA #  2 DE MONICA</t>
  </si>
  <si>
    <t>MIGUEL XOCHIHUATL</t>
  </si>
  <si>
    <t>,069</t>
  </si>
  <si>
    <t>,043</t>
  </si>
  <si>
    <t>,070</t>
  </si>
  <si>
    <t>,071</t>
  </si>
  <si>
    <t>,072</t>
  </si>
  <si>
    <t>,073</t>
  </si>
  <si>
    <t>,074</t>
  </si>
  <si>
    <t>,075</t>
  </si>
  <si>
    <t>,076</t>
  </si>
  <si>
    <t>REMISIONES    POR     CREDITOS         DE   F E B R E R O          2 0 1 9</t>
  </si>
  <si>
    <t>,077</t>
  </si>
  <si>
    <t>,078</t>
  </si>
  <si>
    <t>,079</t>
  </si>
  <si>
    <t>,081</t>
  </si>
  <si>
    <t>,082</t>
  </si>
  <si>
    <t>,083</t>
  </si>
  <si>
    <t>,084</t>
  </si>
  <si>
    <t>,085</t>
  </si>
  <si>
    <t>,086</t>
  </si>
  <si>
    <t>,087</t>
  </si>
  <si>
    <t>,088</t>
  </si>
  <si>
    <t>,089</t>
  </si>
  <si>
    <t>,090</t>
  </si>
  <si>
    <t>,091</t>
  </si>
  <si>
    <t>,092</t>
  </si>
  <si>
    <t>,093</t>
  </si>
  <si>
    <t>,094</t>
  </si>
  <si>
    <t>,095</t>
  </si>
  <si>
    <t>,096</t>
  </si>
  <si>
    <t>,097</t>
  </si>
  <si>
    <t>,098</t>
  </si>
  <si>
    <t>,099</t>
  </si>
  <si>
    <t>,100</t>
  </si>
  <si>
    <t>,101</t>
  </si>
  <si>
    <t>,102</t>
  </si>
  <si>
    <t>,103</t>
  </si>
  <si>
    <t>,104</t>
  </si>
  <si>
    <t>,105</t>
  </si>
  <si>
    <t>,106</t>
  </si>
  <si>
    <t>,107</t>
  </si>
  <si>
    <t>,108</t>
  </si>
  <si>
    <t>,109</t>
  </si>
  <si>
    <t>,110</t>
  </si>
  <si>
    <t>PERLA RIOS</t>
  </si>
  <si>
    <t>NOE COYOTL</t>
  </si>
  <si>
    <t>,111</t>
  </si>
  <si>
    <t>,112</t>
  </si>
  <si>
    <t>,113</t>
  </si>
  <si>
    <t>,114</t>
  </si>
  <si>
    <t>,115</t>
  </si>
  <si>
    <t>,116</t>
  </si>
  <si>
    <t>,117</t>
  </si>
  <si>
    <t>,118</t>
  </si>
  <si>
    <t>,119</t>
  </si>
  <si>
    <t>,120</t>
  </si>
  <si>
    <t>,121</t>
  </si>
  <si>
    <t>,122</t>
  </si>
  <si>
    <t>,123</t>
  </si>
  <si>
    <t>,124</t>
  </si>
  <si>
    <t>,125</t>
  </si>
  <si>
    <t>,126</t>
  </si>
  <si>
    <t>,127</t>
  </si>
  <si>
    <t>,128</t>
  </si>
  <si>
    <t>,129</t>
  </si>
  <si>
    <t>,130</t>
  </si>
  <si>
    <t>,131</t>
  </si>
  <si>
    <t>,132</t>
  </si>
  <si>
    <t>,133</t>
  </si>
  <si>
    <t>,134</t>
  </si>
  <si>
    <t>,135</t>
  </si>
  <si>
    <t>,136</t>
  </si>
  <si>
    <t>,137</t>
  </si>
  <si>
    <t>,138</t>
  </si>
  <si>
    <t>,139</t>
  </si>
  <si>
    <t>,140</t>
  </si>
  <si>
    <t>,141</t>
  </si>
  <si>
    <t>,142</t>
  </si>
  <si>
    <t>,143</t>
  </si>
  <si>
    <t>,144</t>
  </si>
  <si>
    <t>,145</t>
  </si>
  <si>
    <t>,146</t>
  </si>
  <si>
    <t>VENTA DE MOSTRADOR</t>
  </si>
  <si>
    <t>RECYC</t>
  </si>
  <si>
    <t>,080</t>
  </si>
  <si>
    <t>Remision en SISTEMA</t>
  </si>
  <si>
    <t>FERNANDO PALACIOS</t>
  </si>
  <si>
    <t>ERROR DE IMPRESIÓN</t>
  </si>
  <si>
    <t>PATY FLORES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</si>
  <si>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</si>
  <si>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</si>
  <si>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</si>
  <si>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</si>
  <si>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</si>
  <si>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</si>
  <si>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</si>
  <si>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</si>
  <si>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</si>
  <si>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</si>
  <si>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</si>
  <si>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</si>
  <si>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</si>
  <si>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</si>
  <si>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</si>
  <si>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</si>
  <si>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</si>
  <si>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</si>
  <si>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REMISIONES    POR     CREDITOS         DE   M A R Z O           2 0 1 9</t>
  </si>
  <si>
    <t>REMISIONES    POR     CREDITOS         DE   A B R I L            2 0 1 9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</si>
  <si>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</si>
  <si>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</si>
  <si>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</si>
  <si>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</si>
  <si>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</si>
  <si>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</si>
  <si>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</si>
  <si>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</si>
  <si>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</si>
  <si>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</si>
  <si>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</si>
  <si>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</si>
  <si>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</si>
  <si>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</si>
  <si>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</si>
  <si>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</si>
  <si>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</si>
  <si>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</si>
  <si>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JAVIER PALACIOS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</si>
  <si>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</si>
  <si>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</si>
  <si>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</si>
  <si>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</si>
  <si>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</si>
  <si>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</si>
  <si>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</si>
  <si>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</si>
  <si>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</si>
  <si>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</si>
  <si>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</si>
  <si>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</si>
  <si>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</si>
  <si>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</si>
  <si>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</si>
  <si>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 xml:space="preserve">FERNANDOR PALACIOS </t>
  </si>
  <si>
    <t>,0198</t>
  </si>
  <si>
    <t>,0199</t>
  </si>
  <si>
    <t>,0200</t>
  </si>
  <si>
    <t>,0201</t>
  </si>
  <si>
    <t>,0202</t>
  </si>
  <si>
    <t>,0203</t>
  </si>
  <si>
    <t>,0204</t>
  </si>
  <si>
    <t>RICARNE</t>
  </si>
  <si>
    <t>REMISIONES    POR     CREDITOS         DE     M A Y O            2 0 1 9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</si>
  <si>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</si>
  <si>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</si>
  <si>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</si>
  <si>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</si>
  <si>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</si>
  <si>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</si>
  <si>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</si>
  <si>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</si>
  <si>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</si>
  <si>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</si>
  <si>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</si>
  <si>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</si>
  <si>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</si>
  <si>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</si>
  <si>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</si>
  <si>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</si>
  <si>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</si>
  <si>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</si>
  <si>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</si>
  <si>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</si>
  <si>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</si>
  <si>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</si>
  <si>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LA PERA</t>
  </si>
  <si>
    <t>JONATAN RIVERA AIZPURO</t>
  </si>
  <si>
    <t>REMISIONES    POR     CREDITOS         DE     J U N I O             2 0 1 9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</si>
  <si>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</si>
  <si>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</si>
  <si>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</si>
  <si>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</si>
  <si>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</si>
  <si>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</si>
  <si>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</si>
  <si>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</si>
  <si>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</si>
  <si>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</si>
  <si>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</si>
  <si>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</si>
  <si>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</si>
  <si>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</si>
  <si>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</si>
  <si>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</si>
  <si>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</si>
  <si>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</si>
  <si>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</si>
  <si>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</si>
  <si>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</si>
  <si>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</si>
  <si>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 xml:space="preserve">PERLA </t>
  </si>
  <si>
    <t>VENTA MOSTRADOR</t>
  </si>
  <si>
    <t>SAN RAMON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</si>
  <si>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</si>
  <si>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</si>
  <si>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</si>
  <si>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</si>
  <si>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</si>
  <si>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</si>
  <si>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</si>
  <si>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</si>
  <si>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</si>
  <si>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</si>
  <si>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</si>
  <si>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</si>
  <si>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</si>
  <si>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</si>
  <si>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</si>
  <si>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 xml:space="preserve">JAVIER PALACIOS </t>
  </si>
  <si>
    <t>REMISIONES    POR     CREDITOS         DE     J U L I O             2 0 1 9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</si>
  <si>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</si>
  <si>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</si>
  <si>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</si>
  <si>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</si>
  <si>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</si>
  <si>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</si>
  <si>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</si>
  <si>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</si>
  <si>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</si>
  <si>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</si>
  <si>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</si>
  <si>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</si>
  <si>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</si>
  <si>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</si>
  <si>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</si>
  <si>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</si>
  <si>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</si>
  <si>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</si>
  <si>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</si>
  <si>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</si>
  <si>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</si>
  <si>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</si>
  <si>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</si>
  <si>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</si>
  <si>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</si>
  <si>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</si>
  <si>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</si>
  <si>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</si>
  <si>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</si>
  <si>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</si>
  <si>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</si>
  <si>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</si>
  <si>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</si>
  <si>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CRISTIAN</t>
  </si>
  <si>
    <t>EL PASTOR 1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</si>
  <si>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</si>
  <si>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</si>
  <si>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</si>
  <si>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</si>
  <si>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</si>
  <si>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</si>
  <si>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</si>
  <si>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</si>
  <si>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</si>
  <si>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,0306</t>
  </si>
  <si>
    <t>,0307</t>
  </si>
  <si>
    <t>,0308</t>
  </si>
  <si>
    <t>JOSE LUNA</t>
  </si>
  <si>
    <t>,0309</t>
  </si>
  <si>
    <t>,0310</t>
  </si>
  <si>
    <t>,0311</t>
  </si>
  <si>
    <t>,0312</t>
  </si>
  <si>
    <t>,0313</t>
  </si>
  <si>
    <t>,0314</t>
  </si>
  <si>
    <t>CENTRAL</t>
  </si>
  <si>
    <t>REMISIONES    POR     CREDITOS         DE     AGOSTO             2 0 1 9</t>
  </si>
  <si>
    <t>,315</t>
  </si>
  <si>
    <t>,316</t>
  </si>
  <si>
    <t>,317</t>
  </si>
  <si>
    <t>,318</t>
  </si>
  <si>
    <t>,319</t>
  </si>
  <si>
    <t>,320</t>
  </si>
  <si>
    <t>,321</t>
  </si>
  <si>
    <t>,322</t>
  </si>
  <si>
    <t>,323</t>
  </si>
  <si>
    <t>,324</t>
  </si>
  <si>
    <t>,325</t>
  </si>
  <si>
    <t>,326</t>
  </si>
  <si>
    <t>,327</t>
  </si>
  <si>
    <t>,328</t>
  </si>
  <si>
    <t>,329</t>
  </si>
  <si>
    <t>,330</t>
  </si>
  <si>
    <t>,331</t>
  </si>
  <si>
    <t>,332</t>
  </si>
  <si>
    <t>,333</t>
  </si>
  <si>
    <t>,334</t>
  </si>
  <si>
    <t>,335</t>
  </si>
  <si>
    <t>,336</t>
  </si>
  <si>
    <t>,337</t>
  </si>
  <si>
    <t>,338</t>
  </si>
  <si>
    <t>,339</t>
  </si>
  <si>
    <t>,340</t>
  </si>
  <si>
    <t>,341</t>
  </si>
  <si>
    <t>,342</t>
  </si>
  <si>
    <t>,343</t>
  </si>
  <si>
    <t>,344</t>
  </si>
  <si>
    <t>,345</t>
  </si>
  <si>
    <t>,346</t>
  </si>
  <si>
    <t>,347</t>
  </si>
  <si>
    <t>,348</t>
  </si>
  <si>
    <t>,349</t>
  </si>
  <si>
    <t>,350</t>
  </si>
  <si>
    <t>,351</t>
  </si>
  <si>
    <t>,352</t>
  </si>
  <si>
    <t>,353</t>
  </si>
  <si>
    <t>,354</t>
  </si>
  <si>
    <t>,355</t>
  </si>
  <si>
    <t>,356</t>
  </si>
  <si>
    <t>,357</t>
  </si>
  <si>
    <t>,358</t>
  </si>
  <si>
    <t>,359</t>
  </si>
  <si>
    <t>,360</t>
  </si>
  <si>
    <t>,361</t>
  </si>
  <si>
    <t>,362</t>
  </si>
  <si>
    <t>,363</t>
  </si>
  <si>
    <t>,364</t>
  </si>
  <si>
    <t>,365</t>
  </si>
  <si>
    <t>,366</t>
  </si>
  <si>
    <t>,367</t>
  </si>
  <si>
    <t>,368</t>
  </si>
  <si>
    <t>,369</t>
  </si>
  <si>
    <t xml:space="preserve">HECTOR CHILCHOA </t>
  </si>
  <si>
    <t>,370</t>
  </si>
  <si>
    <t>,371</t>
  </si>
  <si>
    <t>,372</t>
  </si>
  <si>
    <t>,373</t>
  </si>
  <si>
    <t>,374</t>
  </si>
  <si>
    <t>,375</t>
  </si>
  <si>
    <t>,376</t>
  </si>
  <si>
    <t xml:space="preserve">CENTRAL </t>
  </si>
  <si>
    <t>MOLCAJETES</t>
  </si>
  <si>
    <t>CONTADOR</t>
  </si>
  <si>
    <t>S-45</t>
  </si>
  <si>
    <t>S-46</t>
  </si>
  <si>
    <t>S-47</t>
  </si>
  <si>
    <t>S-48</t>
  </si>
  <si>
    <t>S-49</t>
  </si>
  <si>
    <t>S-50</t>
  </si>
  <si>
    <t>S-51</t>
  </si>
  <si>
    <t>S-52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</si>
  <si>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</si>
  <si>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</si>
  <si>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</si>
  <si>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</si>
  <si>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</si>
  <si>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</si>
  <si>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</si>
  <si>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</si>
  <si>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</si>
  <si>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</si>
  <si>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S-11-12-13</t>
  </si>
  <si>
    <t>SEMANAS</t>
  </si>
  <si>
    <t>S-14</t>
  </si>
  <si>
    <t>S-15</t>
  </si>
  <si>
    <t>S-16-17   (  17-18 )</t>
  </si>
  <si>
    <t>REMISIONES    POR     CREDITOS         DE     OCTUBRE             2 0 1 9</t>
  </si>
  <si>
    <t>REMISIONES    POR     CREDITOS         DE    SEPTIEMBRE            2 0 1 9</t>
  </si>
  <si>
    <t>ROSALINDA</t>
  </si>
  <si>
    <t>BUHO</t>
  </si>
  <si>
    <t>LAS JAROCHITAS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</si>
</sst>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660066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4" fillId="3" borderId="5" xfId="0" applyFont="1" applyFill="1" applyBorder="1" applyAlignment="1">
      <alignment horizontal="center" vertical="center" wrapText="1"/>
    </xf>
    <xf numFmtId="44" fontId="2" fillId="0" borderId="5" xfId="1" applyFont="1" applyBorder="1" applyAlignment="1">
      <alignment horizontal="center"/>
    </xf>
    <xf numFmtId="165" fontId="2" fillId="0" borderId="5" xfId="0" applyNumberFormat="1" applyFont="1" applyBorder="1" applyAlignment="1">
      <alignment horizontal="center" vertical="center" wrapText="1"/>
    </xf>
    <xf numFmtId="44" fontId="2" fillId="4" borderId="5" xfId="1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44" fontId="2" fillId="0" borderId="0" xfId="1" applyFont="1"/>
    <xf numFmtId="166" fontId="2" fillId="0" borderId="6" xfId="0" applyNumberFormat="1" applyFont="1" applyBorder="1"/>
    <xf numFmtId="16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166" fontId="2" fillId="0" borderId="8" xfId="0" applyNumberFormat="1" applyFont="1" applyBorder="1"/>
    <xf numFmtId="16" fontId="2" fillId="0" borderId="7" xfId="0" applyNumberFormat="1" applyFont="1" applyBorder="1"/>
    <xf numFmtId="44" fontId="2" fillId="0" borderId="9" xfId="1" applyFont="1" applyBorder="1"/>
    <xf numFmtId="0" fontId="2" fillId="0" borderId="7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2" fillId="0" borderId="7" xfId="0" applyFont="1" applyBorder="1"/>
    <xf numFmtId="0" fontId="3" fillId="0" borderId="7" xfId="0" applyFont="1" applyBorder="1"/>
    <xf numFmtId="0" fontId="9" fillId="0" borderId="7" xfId="0" applyFont="1" applyBorder="1"/>
    <xf numFmtId="44" fontId="9" fillId="0" borderId="9" xfId="1" applyFont="1" applyBorder="1"/>
    <xf numFmtId="165" fontId="10" fillId="0" borderId="0" xfId="0" applyNumberFormat="1" applyFont="1" applyAlignment="1">
      <alignment horizontal="center"/>
    </xf>
    <xf numFmtId="44" fontId="10" fillId="0" borderId="0" xfId="1" applyFont="1"/>
    <xf numFmtId="0" fontId="2" fillId="0" borderId="0" xfId="0" applyFont="1"/>
    <xf numFmtId="164" fontId="0" fillId="0" borderId="10" xfId="0" applyNumberForma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2" fillId="0" borderId="10" xfId="0" applyFont="1" applyBorder="1"/>
    <xf numFmtId="44" fontId="2" fillId="0" borderId="10" xfId="1" applyFont="1" applyBorder="1"/>
    <xf numFmtId="165" fontId="2" fillId="0" borderId="10" xfId="0" applyNumberFormat="1" applyFont="1" applyBorder="1" applyAlignment="1">
      <alignment horizontal="center"/>
    </xf>
    <xf numFmtId="166" fontId="2" fillId="0" borderId="10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4" fillId="6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44" fontId="2" fillId="0" borderId="7" xfId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164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/>
    </xf>
    <xf numFmtId="165" fontId="2" fillId="8" borderId="0" xfId="0" applyNumberFormat="1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wrapText="1"/>
    </xf>
    <xf numFmtId="166" fontId="2" fillId="8" borderId="6" xfId="0" applyNumberFormat="1" applyFont="1" applyFill="1" applyBorder="1"/>
    <xf numFmtId="44" fontId="2" fillId="9" borderId="0" xfId="1" applyFont="1" applyFill="1"/>
    <xf numFmtId="165" fontId="3" fillId="9" borderId="0" xfId="0" applyNumberFormat="1" applyFont="1" applyFill="1" applyAlignment="1">
      <alignment horizontal="left"/>
    </xf>
    <xf numFmtId="44" fontId="2" fillId="7" borderId="9" xfId="1" applyFont="1" applyFill="1" applyBorder="1"/>
    <xf numFmtId="165" fontId="10" fillId="8" borderId="0" xfId="0" applyNumberFormat="1" applyFont="1" applyFill="1" applyAlignment="1">
      <alignment horizontal="center"/>
    </xf>
    <xf numFmtId="44" fontId="10" fillId="8" borderId="0" xfId="1" applyFont="1" applyFill="1"/>
    <xf numFmtId="166" fontId="2" fillId="7" borderId="8" xfId="0" applyNumberFormat="1" applyFont="1" applyFill="1" applyBorder="1"/>
    <xf numFmtId="165" fontId="2" fillId="0" borderId="0" xfId="0" applyNumberFormat="1" applyFont="1" applyAlignment="1">
      <alignment horizontal="center" wrapText="1"/>
    </xf>
    <xf numFmtId="164" fontId="10" fillId="0" borderId="7" xfId="0" applyNumberFormat="1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7" xfId="0" applyFont="1" applyBorder="1"/>
    <xf numFmtId="44" fontId="10" fillId="0" borderId="9" xfId="1" applyFont="1" applyBorder="1"/>
    <xf numFmtId="164" fontId="2" fillId="0" borderId="12" xfId="0" applyNumberFormat="1" applyFont="1" applyBorder="1" applyAlignment="1">
      <alignment horizontal="center"/>
    </xf>
    <xf numFmtId="0" fontId="2" fillId="0" borderId="12" xfId="0" applyFont="1" applyBorder="1"/>
    <xf numFmtId="44" fontId="2" fillId="0" borderId="13" xfId="1" applyFont="1" applyBorder="1"/>
    <xf numFmtId="0" fontId="3" fillId="0" borderId="0" xfId="0" applyFont="1" applyAlignment="1">
      <alignment horizontal="center" wrapText="1"/>
    </xf>
    <xf numFmtId="166" fontId="2" fillId="0" borderId="0" xfId="0" applyNumberFormat="1" applyFont="1"/>
    <xf numFmtId="164" fontId="2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5" xfId="1" applyFont="1" applyBorder="1"/>
    <xf numFmtId="166" fontId="2" fillId="0" borderId="16" xfId="0" applyNumberFormat="1" applyFont="1" applyBorder="1"/>
    <xf numFmtId="164" fontId="10" fillId="0" borderId="12" xfId="0" applyNumberFormat="1" applyFont="1" applyBorder="1" applyAlignment="1">
      <alignment horizontal="center"/>
    </xf>
    <xf numFmtId="0" fontId="10" fillId="0" borderId="12" xfId="0" applyFont="1" applyBorder="1"/>
    <xf numFmtId="44" fontId="10" fillId="0" borderId="13" xfId="1" applyFont="1" applyBorder="1"/>
    <xf numFmtId="0" fontId="15" fillId="0" borderId="7" xfId="0" applyFont="1" applyBorder="1" applyAlignment="1">
      <alignment horizontal="center" wrapText="1"/>
    </xf>
    <xf numFmtId="44" fontId="10" fillId="0" borderId="7" xfId="1" applyFont="1" applyBorder="1"/>
    <xf numFmtId="44" fontId="2" fillId="0" borderId="7" xfId="1" applyFont="1" applyBorder="1"/>
    <xf numFmtId="16" fontId="3" fillId="0" borderId="7" xfId="0" applyNumberFormat="1" applyFont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vertical="center" wrapText="1"/>
    </xf>
    <xf numFmtId="0" fontId="16" fillId="8" borderId="7" xfId="0" applyFont="1" applyFill="1" applyBorder="1" applyAlignment="1">
      <alignment horizontal="center" wrapText="1"/>
    </xf>
    <xf numFmtId="16" fontId="16" fillId="8" borderId="7" xfId="0" applyNumberFormat="1" applyFont="1" applyFill="1" applyBorder="1" applyAlignment="1">
      <alignment horizontal="center" wrapText="1"/>
    </xf>
    <xf numFmtId="164" fontId="2" fillId="10" borderId="7" xfId="0" applyNumberFormat="1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 wrapText="1"/>
    </xf>
    <xf numFmtId="0" fontId="16" fillId="10" borderId="7" xfId="0" applyFont="1" applyFill="1" applyBorder="1" applyAlignment="1">
      <alignment horizontal="center" wrapText="1"/>
    </xf>
    <xf numFmtId="0" fontId="2" fillId="10" borderId="7" xfId="0" applyFont="1" applyFill="1" applyBorder="1"/>
    <xf numFmtId="44" fontId="2" fillId="10" borderId="7" xfId="1" applyFont="1" applyFill="1" applyBorder="1"/>
    <xf numFmtId="165" fontId="2" fillId="10" borderId="0" xfId="0" applyNumberFormat="1" applyFont="1" applyFill="1" applyAlignment="1">
      <alignment horizontal="center"/>
    </xf>
    <xf numFmtId="44" fontId="2" fillId="10" borderId="0" xfId="1" applyFont="1" applyFill="1"/>
    <xf numFmtId="166" fontId="2" fillId="10" borderId="8" xfId="0" applyNumberFormat="1" applyFont="1" applyFill="1" applyBorder="1"/>
    <xf numFmtId="0" fontId="2" fillId="11" borderId="5" xfId="0" applyFont="1" applyFill="1" applyBorder="1" applyAlignment="1">
      <alignment horizontal="center" wrapText="1"/>
    </xf>
    <xf numFmtId="165" fontId="2" fillId="8" borderId="0" xfId="0" applyNumberFormat="1" applyFont="1" applyFill="1" applyAlignment="1">
      <alignment horizontal="center"/>
    </xf>
    <xf numFmtId="44" fontId="2" fillId="8" borderId="0" xfId="1" applyFont="1" applyFill="1"/>
    <xf numFmtId="0" fontId="2" fillId="0" borderId="7" xfId="0" applyFont="1" applyFill="1" applyBorder="1"/>
    <xf numFmtId="44" fontId="2" fillId="0" borderId="9" xfId="1" applyFont="1" applyFill="1" applyBorder="1"/>
    <xf numFmtId="165" fontId="2" fillId="0" borderId="0" xfId="0" applyNumberFormat="1" applyFont="1" applyFill="1" applyAlignment="1">
      <alignment horizontal="center"/>
    </xf>
    <xf numFmtId="44" fontId="2" fillId="0" borderId="0" xfId="1" applyFont="1" applyFill="1"/>
    <xf numFmtId="0" fontId="3" fillId="0" borderId="7" xfId="0" applyFont="1" applyFill="1" applyBorder="1"/>
    <xf numFmtId="165" fontId="17" fillId="12" borderId="0" xfId="0" applyNumberFormat="1" applyFont="1" applyFill="1" applyAlignment="1">
      <alignment horizontal="center"/>
    </xf>
    <xf numFmtId="44" fontId="17" fillId="12" borderId="0" xfId="1" applyFont="1" applyFill="1"/>
    <xf numFmtId="0" fontId="3" fillId="0" borderId="0" xfId="0" applyFont="1" applyFill="1" applyAlignment="1">
      <alignment horizontal="center" wrapText="1"/>
    </xf>
    <xf numFmtId="0" fontId="16" fillId="0" borderId="7" xfId="0" applyFont="1" applyFill="1" applyBorder="1" applyAlignment="1">
      <alignment horizontal="center" wrapText="1"/>
    </xf>
    <xf numFmtId="164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/>
    <xf numFmtId="0" fontId="3" fillId="0" borderId="0" xfId="0" applyFont="1" applyBorder="1" applyAlignment="1">
      <alignment horizontal="center" wrapText="1"/>
    </xf>
    <xf numFmtId="0" fontId="2" fillId="0" borderId="0" xfId="0" applyFont="1" applyBorder="1"/>
    <xf numFmtId="44" fontId="2" fillId="0" borderId="0" xfId="1" applyFont="1" applyBorder="1"/>
    <xf numFmtId="0" fontId="16" fillId="8" borderId="12" xfId="0" applyFont="1" applyFill="1" applyBorder="1" applyAlignment="1">
      <alignment horizontal="center" wrapText="1"/>
    </xf>
    <xf numFmtId="0" fontId="2" fillId="0" borderId="12" xfId="0" applyFont="1" applyFill="1" applyBorder="1"/>
    <xf numFmtId="44" fontId="2" fillId="0" borderId="13" xfId="1" applyFont="1" applyFill="1" applyBorder="1"/>
    <xf numFmtId="44" fontId="2" fillId="0" borderId="7" xfId="1" applyFont="1" applyFill="1" applyBorder="1"/>
    <xf numFmtId="0" fontId="16" fillId="8" borderId="0" xfId="0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164" fontId="2" fillId="0" borderId="7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 wrapText="1"/>
    </xf>
    <xf numFmtId="164" fontId="2" fillId="0" borderId="12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/>
    <xf numFmtId="165" fontId="19" fillId="2" borderId="0" xfId="0" applyNumberFormat="1" applyFont="1" applyFill="1" applyAlignment="1">
      <alignment horizontal="center"/>
    </xf>
    <xf numFmtId="16" fontId="2" fillId="0" borderId="7" xfId="0" applyNumberFormat="1" applyFont="1" applyFill="1" applyBorder="1"/>
    <xf numFmtId="0" fontId="16" fillId="0" borderId="9" xfId="0" applyFont="1" applyFill="1" applyBorder="1" applyAlignment="1">
      <alignment horizontal="center" wrapText="1"/>
    </xf>
    <xf numFmtId="44" fontId="10" fillId="13" borderId="0" xfId="1" applyFont="1" applyFill="1"/>
    <xf numFmtId="166" fontId="2" fillId="0" borderId="8" xfId="0" applyNumberFormat="1" applyFont="1" applyFill="1" applyBorder="1"/>
    <xf numFmtId="164" fontId="0" fillId="0" borderId="0" xfId="0" applyNumberFormat="1"/>
    <xf numFmtId="164" fontId="2" fillId="0" borderId="20" xfId="0" applyNumberFormat="1" applyFont="1" applyBorder="1" applyAlignment="1">
      <alignment horizontal="center"/>
    </xf>
    <xf numFmtId="44" fontId="2" fillId="0" borderId="21" xfId="1" applyFont="1" applyBorder="1" applyAlignment="1">
      <alignment horizontal="right"/>
    </xf>
    <xf numFmtId="164" fontId="20" fillId="0" borderId="20" xfId="1" applyNumberFormat="1" applyFont="1" applyBorder="1" applyAlignment="1">
      <alignment horizontal="center"/>
    </xf>
    <xf numFmtId="164" fontId="2" fillId="0" borderId="20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44" fontId="2" fillId="0" borderId="22" xfId="1" applyFont="1" applyBorder="1" applyAlignment="1">
      <alignment horizontal="right"/>
    </xf>
    <xf numFmtId="164" fontId="2" fillId="0" borderId="23" xfId="1" applyNumberFormat="1" applyFont="1" applyBorder="1" applyAlignment="1">
      <alignment horizontal="center"/>
    </xf>
    <xf numFmtId="44" fontId="2" fillId="0" borderId="24" xfId="1" applyFont="1" applyBorder="1" applyAlignment="1">
      <alignment horizontal="right"/>
    </xf>
    <xf numFmtId="0" fontId="0" fillId="8" borderId="0" xfId="0" applyFill="1"/>
    <xf numFmtId="164" fontId="2" fillId="0" borderId="0" xfId="1" applyNumberFormat="1" applyFont="1" applyAlignment="1">
      <alignment horizontal="center"/>
    </xf>
    <xf numFmtId="44" fontId="2" fillId="0" borderId="7" xfId="1" applyFont="1" applyBorder="1" applyAlignment="1">
      <alignment horizontal="right"/>
    </xf>
    <xf numFmtId="164" fontId="6" fillId="0" borderId="17" xfId="0" applyNumberFormat="1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0" xfId="0" applyFont="1"/>
    <xf numFmtId="165" fontId="2" fillId="0" borderId="0" xfId="0" applyNumberFormat="1" applyFont="1"/>
    <xf numFmtId="0" fontId="15" fillId="0" borderId="0" xfId="0" applyFont="1" applyFill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23" fillId="2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6" fontId="7" fillId="5" borderId="1" xfId="0" applyNumberFormat="1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/>
    </xf>
    <xf numFmtId="166" fontId="7" fillId="5" borderId="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FF"/>
      <color rgb="FFFF66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048127" y="790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82441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33</xdr:row>
      <xdr:rowOff>152402</xdr:rowOff>
    </xdr:from>
    <xdr:to>
      <xdr:col>14</xdr:col>
      <xdr:colOff>180974</xdr:colOff>
      <xdr:row>35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2920665" y="79962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33</xdr:row>
      <xdr:rowOff>123829</xdr:rowOff>
    </xdr:from>
    <xdr:to>
      <xdr:col>15</xdr:col>
      <xdr:colOff>171450</xdr:colOff>
      <xdr:row>35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360646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65</xdr:row>
      <xdr:rowOff>152402</xdr:rowOff>
    </xdr:from>
    <xdr:to>
      <xdr:col>5</xdr:col>
      <xdr:colOff>180974</xdr:colOff>
      <xdr:row>67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440F0AD-C9B2-4689-97FE-CE15C9F591A6}"/>
            </a:ext>
          </a:extLst>
        </xdr:cNvPr>
        <xdr:cNvCxnSpPr/>
      </xdr:nvCxnSpPr>
      <xdr:spPr>
        <a:xfrm rot="16200000" flipH="1">
          <a:off x="4048127" y="77343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65</xdr:row>
      <xdr:rowOff>123829</xdr:rowOff>
    </xdr:from>
    <xdr:to>
      <xdr:col>6</xdr:col>
      <xdr:colOff>171450</xdr:colOff>
      <xdr:row>67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60AD86A-C4DB-4078-B3E5-6496C4B53523}"/>
            </a:ext>
          </a:extLst>
        </xdr:cNvPr>
        <xdr:cNvCxnSpPr/>
      </xdr:nvCxnSpPr>
      <xdr:spPr>
        <a:xfrm rot="5400000">
          <a:off x="5072065" y="75390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65</xdr:row>
      <xdr:rowOff>152402</xdr:rowOff>
    </xdr:from>
    <xdr:to>
      <xdr:col>15</xdr:col>
      <xdr:colOff>180974</xdr:colOff>
      <xdr:row>67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4E67B77-21A4-4FD3-BDB7-258AC0E259BC}"/>
            </a:ext>
          </a:extLst>
        </xdr:cNvPr>
        <xdr:cNvCxnSpPr/>
      </xdr:nvCxnSpPr>
      <xdr:spPr>
        <a:xfrm rot="16200000" flipH="1">
          <a:off x="13673140" y="78247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65</xdr:row>
      <xdr:rowOff>123829</xdr:rowOff>
    </xdr:from>
    <xdr:to>
      <xdr:col>16</xdr:col>
      <xdr:colOff>171450</xdr:colOff>
      <xdr:row>67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605A3B31-6927-4186-984B-14CCC682B0E5}"/>
            </a:ext>
          </a:extLst>
        </xdr:cNvPr>
        <xdr:cNvCxnSpPr/>
      </xdr:nvCxnSpPr>
      <xdr:spPr>
        <a:xfrm rot="5400000">
          <a:off x="14358940" y="7786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79</xdr:row>
      <xdr:rowOff>152402</xdr:rowOff>
    </xdr:from>
    <xdr:to>
      <xdr:col>5</xdr:col>
      <xdr:colOff>180974</xdr:colOff>
      <xdr:row>81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434FF1A-9E22-4B6A-8A9F-8CF49204904A}"/>
            </a:ext>
          </a:extLst>
        </xdr:cNvPr>
        <xdr:cNvCxnSpPr/>
      </xdr:nvCxnSpPr>
      <xdr:spPr>
        <a:xfrm rot="16200000" flipH="1">
          <a:off x="4169095" y="9882190"/>
          <a:ext cx="52958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79</xdr:row>
      <xdr:rowOff>123829</xdr:rowOff>
    </xdr:from>
    <xdr:to>
      <xdr:col>6</xdr:col>
      <xdr:colOff>171450</xdr:colOff>
      <xdr:row>81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810FE9C-9EA3-44E0-9B8E-E0122B136268}"/>
            </a:ext>
          </a:extLst>
        </xdr:cNvPr>
        <xdr:cNvCxnSpPr/>
      </xdr:nvCxnSpPr>
      <xdr:spPr>
        <a:xfrm rot="5400000">
          <a:off x="5224465" y="9680261"/>
          <a:ext cx="586738" cy="904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79</xdr:row>
      <xdr:rowOff>152402</xdr:rowOff>
    </xdr:from>
    <xdr:to>
      <xdr:col>15</xdr:col>
      <xdr:colOff>180974</xdr:colOff>
      <xdr:row>81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585BCD2-CDD4-4AB3-B954-B704ADC9B239}"/>
            </a:ext>
          </a:extLst>
        </xdr:cNvPr>
        <xdr:cNvCxnSpPr/>
      </xdr:nvCxnSpPr>
      <xdr:spPr>
        <a:xfrm rot="16200000" flipH="1">
          <a:off x="14086525" y="9969820"/>
          <a:ext cx="529587" cy="3257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79</xdr:row>
      <xdr:rowOff>123829</xdr:rowOff>
    </xdr:from>
    <xdr:to>
      <xdr:col>16</xdr:col>
      <xdr:colOff>171450</xdr:colOff>
      <xdr:row>81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7892A5-4B2E-459F-B481-458EA4142ACC}"/>
            </a:ext>
          </a:extLst>
        </xdr:cNvPr>
        <xdr:cNvCxnSpPr/>
      </xdr:nvCxnSpPr>
      <xdr:spPr>
        <a:xfrm rot="5400000">
          <a:off x="14802805" y="9931721"/>
          <a:ext cx="586738" cy="40195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23</xdr:row>
      <xdr:rowOff>152402</xdr:rowOff>
    </xdr:from>
    <xdr:to>
      <xdr:col>5</xdr:col>
      <xdr:colOff>180974</xdr:colOff>
      <xdr:row>25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6E32335-9C96-4471-9131-75A8F0C08B11}"/>
            </a:ext>
          </a:extLst>
        </xdr:cNvPr>
        <xdr:cNvCxnSpPr/>
      </xdr:nvCxnSpPr>
      <xdr:spPr>
        <a:xfrm rot="16200000" flipH="1">
          <a:off x="4762502" y="165354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23</xdr:row>
      <xdr:rowOff>123829</xdr:rowOff>
    </xdr:from>
    <xdr:to>
      <xdr:col>6</xdr:col>
      <xdr:colOff>171450</xdr:colOff>
      <xdr:row>25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E39F2E9-F9AE-4DDC-9F3E-5654814FD0ED}"/>
            </a:ext>
          </a:extLst>
        </xdr:cNvPr>
        <xdr:cNvCxnSpPr/>
      </xdr:nvCxnSpPr>
      <xdr:spPr>
        <a:xfrm rot="5400000">
          <a:off x="5786440" y="163401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23</xdr:row>
      <xdr:rowOff>152402</xdr:rowOff>
    </xdr:from>
    <xdr:to>
      <xdr:col>15</xdr:col>
      <xdr:colOff>180974</xdr:colOff>
      <xdr:row>25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7C9C121-EFA5-4C0B-95D7-FB78FF405465}"/>
            </a:ext>
          </a:extLst>
        </xdr:cNvPr>
        <xdr:cNvCxnSpPr/>
      </xdr:nvCxnSpPr>
      <xdr:spPr>
        <a:xfrm rot="16200000" flipH="1">
          <a:off x="14397040" y="166258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23</xdr:row>
      <xdr:rowOff>123829</xdr:rowOff>
    </xdr:from>
    <xdr:to>
      <xdr:col>16</xdr:col>
      <xdr:colOff>171450</xdr:colOff>
      <xdr:row>25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F1E955-03BB-4599-BD40-44420646965E}"/>
            </a:ext>
          </a:extLst>
        </xdr:cNvPr>
        <xdr:cNvCxnSpPr/>
      </xdr:nvCxnSpPr>
      <xdr:spPr>
        <a:xfrm rot="5400000">
          <a:off x="15082840" y="16587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18F2AD8-B8FA-4FCD-8411-B0EFBB412FE6}"/>
            </a:ext>
          </a:extLst>
        </xdr:cNvPr>
        <xdr:cNvCxnSpPr/>
      </xdr:nvCxnSpPr>
      <xdr:spPr>
        <a:xfrm rot="16200000" flipH="1">
          <a:off x="4752977" y="53340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39C39CA-CB4F-4791-BC17-63BAB00E39C7}"/>
            </a:ext>
          </a:extLst>
        </xdr:cNvPr>
        <xdr:cNvCxnSpPr/>
      </xdr:nvCxnSpPr>
      <xdr:spPr>
        <a:xfrm rot="5400000">
          <a:off x="5776915" y="51387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46</xdr:row>
      <xdr:rowOff>152402</xdr:rowOff>
    </xdr:from>
    <xdr:to>
      <xdr:col>15</xdr:col>
      <xdr:colOff>180974</xdr:colOff>
      <xdr:row>48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D111FA6-05B4-44B8-85B9-60B562ADF6CA}"/>
            </a:ext>
          </a:extLst>
        </xdr:cNvPr>
        <xdr:cNvCxnSpPr/>
      </xdr:nvCxnSpPr>
      <xdr:spPr>
        <a:xfrm rot="16200000" flipH="1">
          <a:off x="14377990" y="54244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46</xdr:row>
      <xdr:rowOff>123829</xdr:rowOff>
    </xdr:from>
    <xdr:to>
      <xdr:col>16</xdr:col>
      <xdr:colOff>171450</xdr:colOff>
      <xdr:row>48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DDA5B521-8BB5-4616-9FC8-469892C35AC6}"/>
            </a:ext>
          </a:extLst>
        </xdr:cNvPr>
        <xdr:cNvCxnSpPr/>
      </xdr:nvCxnSpPr>
      <xdr:spPr>
        <a:xfrm rot="5400000">
          <a:off x="15063790" y="53863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28</xdr:row>
      <xdr:rowOff>152402</xdr:rowOff>
    </xdr:from>
    <xdr:to>
      <xdr:col>5</xdr:col>
      <xdr:colOff>180974</xdr:colOff>
      <xdr:row>30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FFB6873A-451B-4E0D-A5DB-590A7B8E42E6}"/>
            </a:ext>
          </a:extLst>
        </xdr:cNvPr>
        <xdr:cNvCxnSpPr/>
      </xdr:nvCxnSpPr>
      <xdr:spPr>
        <a:xfrm rot="16200000" flipH="1">
          <a:off x="4048127" y="993457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28</xdr:row>
      <xdr:rowOff>123829</xdr:rowOff>
    </xdr:from>
    <xdr:to>
      <xdr:col>6</xdr:col>
      <xdr:colOff>171450</xdr:colOff>
      <xdr:row>30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82B0E66-071F-41F5-B772-4303432EFE7E}"/>
            </a:ext>
          </a:extLst>
        </xdr:cNvPr>
        <xdr:cNvCxnSpPr/>
      </xdr:nvCxnSpPr>
      <xdr:spPr>
        <a:xfrm rot="5400000">
          <a:off x="5072065" y="973931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28</xdr:row>
      <xdr:rowOff>152402</xdr:rowOff>
    </xdr:from>
    <xdr:to>
      <xdr:col>15</xdr:col>
      <xdr:colOff>180974</xdr:colOff>
      <xdr:row>30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5FFBD81-C79E-4C21-837B-AC54A2C9785E}"/>
            </a:ext>
          </a:extLst>
        </xdr:cNvPr>
        <xdr:cNvCxnSpPr/>
      </xdr:nvCxnSpPr>
      <xdr:spPr>
        <a:xfrm rot="16200000" flipH="1">
          <a:off x="13673140" y="1002506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28</xdr:row>
      <xdr:rowOff>123829</xdr:rowOff>
    </xdr:from>
    <xdr:to>
      <xdr:col>16</xdr:col>
      <xdr:colOff>171450</xdr:colOff>
      <xdr:row>30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4154977F-2436-41B8-AB47-55BF576BB5BE}"/>
            </a:ext>
          </a:extLst>
        </xdr:cNvPr>
        <xdr:cNvCxnSpPr/>
      </xdr:nvCxnSpPr>
      <xdr:spPr>
        <a:xfrm rot="5400000">
          <a:off x="14358940" y="99869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49A609A-6CD9-4DA3-83ED-152B40E9DD83}"/>
            </a:ext>
          </a:extLst>
        </xdr:cNvPr>
        <xdr:cNvCxnSpPr/>
      </xdr:nvCxnSpPr>
      <xdr:spPr>
        <a:xfrm rot="16200000" flipH="1">
          <a:off x="4048127" y="63341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A7AADCF-900A-4156-B5C7-582B597A04AB}"/>
            </a:ext>
          </a:extLst>
        </xdr:cNvPr>
        <xdr:cNvCxnSpPr/>
      </xdr:nvCxnSpPr>
      <xdr:spPr>
        <a:xfrm rot="5400000">
          <a:off x="5072065" y="61388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39</xdr:row>
      <xdr:rowOff>152402</xdr:rowOff>
    </xdr:from>
    <xdr:to>
      <xdr:col>15</xdr:col>
      <xdr:colOff>180974</xdr:colOff>
      <xdr:row>41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2C22ED8-F847-4F5D-A36E-E22566AE52AF}"/>
            </a:ext>
          </a:extLst>
        </xdr:cNvPr>
        <xdr:cNvCxnSpPr/>
      </xdr:nvCxnSpPr>
      <xdr:spPr>
        <a:xfrm rot="16200000" flipH="1">
          <a:off x="13673140" y="6424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39</xdr:row>
      <xdr:rowOff>123829</xdr:rowOff>
    </xdr:from>
    <xdr:to>
      <xdr:col>16</xdr:col>
      <xdr:colOff>171450</xdr:colOff>
      <xdr:row>41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D9B25DC9-24F7-4C3B-B81F-0C13E818CA94}"/>
            </a:ext>
          </a:extLst>
        </xdr:cNvPr>
        <xdr:cNvCxnSpPr/>
      </xdr:nvCxnSpPr>
      <xdr:spPr>
        <a:xfrm rot="5400000">
          <a:off x="14358940" y="6386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77657-28E6-442A-9B9A-95224D3E7050}"/>
            </a:ext>
          </a:extLst>
        </xdr:cNvPr>
        <xdr:cNvCxnSpPr/>
      </xdr:nvCxnSpPr>
      <xdr:spPr>
        <a:xfrm rot="16200000" flipH="1">
          <a:off x="4048127" y="93345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545405E-9014-44B8-85F0-46C0DC1DB1C7}"/>
            </a:ext>
          </a:extLst>
        </xdr:cNvPr>
        <xdr:cNvCxnSpPr/>
      </xdr:nvCxnSpPr>
      <xdr:spPr>
        <a:xfrm rot="5400000">
          <a:off x="5072065" y="91392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60</xdr:row>
      <xdr:rowOff>152402</xdr:rowOff>
    </xdr:from>
    <xdr:to>
      <xdr:col>15</xdr:col>
      <xdr:colOff>180974</xdr:colOff>
      <xdr:row>62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E4D124E-7382-4ED5-AC87-2F60756E95EB}"/>
            </a:ext>
          </a:extLst>
        </xdr:cNvPr>
        <xdr:cNvCxnSpPr/>
      </xdr:nvCxnSpPr>
      <xdr:spPr>
        <a:xfrm rot="16200000" flipH="1">
          <a:off x="13673140" y="94249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60</xdr:row>
      <xdr:rowOff>123829</xdr:rowOff>
    </xdr:from>
    <xdr:to>
      <xdr:col>16</xdr:col>
      <xdr:colOff>171450</xdr:colOff>
      <xdr:row>62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EAAC8F7-12E2-4D5F-81AC-7CD6BF2E6291}"/>
            </a:ext>
          </a:extLst>
        </xdr:cNvPr>
        <xdr:cNvCxnSpPr/>
      </xdr:nvCxnSpPr>
      <xdr:spPr>
        <a:xfrm rot="5400000">
          <a:off x="14358940" y="9386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67</xdr:row>
      <xdr:rowOff>152402</xdr:rowOff>
    </xdr:from>
    <xdr:to>
      <xdr:col>5</xdr:col>
      <xdr:colOff>180974</xdr:colOff>
      <xdr:row>69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A58EE6-ED79-48A6-86A4-4C23421CDD2C}"/>
            </a:ext>
          </a:extLst>
        </xdr:cNvPr>
        <xdr:cNvCxnSpPr/>
      </xdr:nvCxnSpPr>
      <xdr:spPr>
        <a:xfrm rot="16200000" flipH="1">
          <a:off x="4048127" y="12734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67</xdr:row>
      <xdr:rowOff>123829</xdr:rowOff>
    </xdr:from>
    <xdr:to>
      <xdr:col>6</xdr:col>
      <xdr:colOff>171450</xdr:colOff>
      <xdr:row>69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7695C53-4474-436F-9F28-0428ED2FCA19}"/>
            </a:ext>
          </a:extLst>
        </xdr:cNvPr>
        <xdr:cNvCxnSpPr/>
      </xdr:nvCxnSpPr>
      <xdr:spPr>
        <a:xfrm rot="5400000">
          <a:off x="5072065" y="125396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67</xdr:row>
      <xdr:rowOff>152402</xdr:rowOff>
    </xdr:from>
    <xdr:to>
      <xdr:col>15</xdr:col>
      <xdr:colOff>180974</xdr:colOff>
      <xdr:row>69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4B377AD-D06B-42E4-BFB3-42FE032DE26C}"/>
            </a:ext>
          </a:extLst>
        </xdr:cNvPr>
        <xdr:cNvCxnSpPr/>
      </xdr:nvCxnSpPr>
      <xdr:spPr>
        <a:xfrm rot="16200000" flipH="1">
          <a:off x="13673140" y="128254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67</xdr:row>
      <xdr:rowOff>123829</xdr:rowOff>
    </xdr:from>
    <xdr:to>
      <xdr:col>16</xdr:col>
      <xdr:colOff>171450</xdr:colOff>
      <xdr:row>69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5E2A0D-A202-44E4-BACF-A48EF292F175}"/>
            </a:ext>
          </a:extLst>
        </xdr:cNvPr>
        <xdr:cNvCxnSpPr/>
      </xdr:nvCxnSpPr>
      <xdr:spPr>
        <a:xfrm rot="5400000">
          <a:off x="14358940" y="127873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35</xdr:row>
      <xdr:rowOff>152402</xdr:rowOff>
    </xdr:from>
    <xdr:to>
      <xdr:col>5</xdr:col>
      <xdr:colOff>180974</xdr:colOff>
      <xdr:row>37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F42DD615-9820-4F26-82E8-16DDCE11728D}"/>
            </a:ext>
          </a:extLst>
        </xdr:cNvPr>
        <xdr:cNvCxnSpPr/>
      </xdr:nvCxnSpPr>
      <xdr:spPr>
        <a:xfrm rot="16200000" flipH="1">
          <a:off x="4048127" y="141351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35</xdr:row>
      <xdr:rowOff>123829</xdr:rowOff>
    </xdr:from>
    <xdr:to>
      <xdr:col>6</xdr:col>
      <xdr:colOff>171450</xdr:colOff>
      <xdr:row>37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EDC6186-41D3-43E3-BD78-0F3DED1C2FDA}"/>
            </a:ext>
          </a:extLst>
        </xdr:cNvPr>
        <xdr:cNvCxnSpPr/>
      </xdr:nvCxnSpPr>
      <xdr:spPr>
        <a:xfrm rot="5400000">
          <a:off x="5072065" y="139398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Q65"/>
  <sheetViews>
    <sheetView topLeftCell="A27" workbookViewId="0">
      <selection activeCell="E11" sqref="E11:F11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29.5703125" customWidth="1"/>
    <col min="4" max="4" width="14.140625" style="52" bestFit="1" customWidth="1"/>
    <col min="5" max="5" width="18.85546875" style="53" customWidth="1"/>
    <col min="6" max="6" width="18" style="52" customWidth="1"/>
    <col min="7" max="7" width="14.140625" customWidth="1"/>
    <col min="8" max="8" width="3.42578125" customWidth="1"/>
    <col min="12" max="12" width="15.140625" customWidth="1"/>
    <col min="13" max="13" width="27.7109375" customWidth="1"/>
  </cols>
  <sheetData>
    <row r="1" spans="1:17" ht="19.5" thickBot="1" x14ac:dyDescent="0.35">
      <c r="B1" s="179" t="s">
        <v>12</v>
      </c>
      <c r="C1" s="180"/>
      <c r="D1" s="180"/>
      <c r="E1" s="180"/>
      <c r="F1" s="181"/>
      <c r="H1" s="2"/>
      <c r="K1" s="1"/>
      <c r="L1" s="177" t="s">
        <v>14</v>
      </c>
      <c r="M1" s="177"/>
      <c r="N1" s="177"/>
      <c r="O1" s="177"/>
      <c r="P1" s="177"/>
      <c r="Q1" s="177"/>
    </row>
    <row r="2" spans="1:17" ht="21" x14ac:dyDescent="0.35">
      <c r="A2" s="3"/>
      <c r="B2" s="176" t="s">
        <v>13</v>
      </c>
      <c r="C2" s="176"/>
      <c r="D2" s="176"/>
      <c r="E2" s="176"/>
      <c r="F2" s="4"/>
      <c r="G2" s="5"/>
      <c r="H2" s="2"/>
      <c r="K2" s="3"/>
      <c r="L2" s="178"/>
      <c r="M2" s="178"/>
      <c r="N2" s="178"/>
      <c r="O2" s="178"/>
      <c r="P2" s="178"/>
      <c r="Q2" s="178"/>
    </row>
    <row r="3" spans="1:17" ht="35.25" thickBot="1" x14ac:dyDescent="0.45">
      <c r="A3" s="6" t="s">
        <v>0</v>
      </c>
      <c r="B3" s="7" t="s">
        <v>1</v>
      </c>
      <c r="C3" s="54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2"/>
      <c r="K3" s="13" t="s">
        <v>0</v>
      </c>
      <c r="L3" s="14" t="s">
        <v>7</v>
      </c>
      <c r="M3" s="8" t="s">
        <v>2</v>
      </c>
      <c r="N3" s="9" t="s">
        <v>3</v>
      </c>
      <c r="O3" s="10" t="s">
        <v>4</v>
      </c>
      <c r="P3" s="11" t="s">
        <v>5</v>
      </c>
      <c r="Q3" s="12" t="s">
        <v>6</v>
      </c>
    </row>
    <row r="4" spans="1:17" ht="17.25" customHeight="1" thickTop="1" x14ac:dyDescent="0.4">
      <c r="A4" s="15">
        <v>43480</v>
      </c>
      <c r="B4" s="57">
        <v>32</v>
      </c>
      <c r="C4" s="69" t="s">
        <v>44</v>
      </c>
      <c r="D4" s="58">
        <v>1830.6</v>
      </c>
      <c r="E4" s="59">
        <v>43480</v>
      </c>
      <c r="F4" s="70">
        <v>1830.6</v>
      </c>
      <c r="G4" s="71">
        <f t="shared" ref="G4:G6" si="0">D4-F4</f>
        <v>0</v>
      </c>
      <c r="K4" s="61"/>
      <c r="L4" s="62"/>
      <c r="M4" s="69"/>
      <c r="N4" s="58"/>
      <c r="O4" s="59"/>
      <c r="P4" s="70"/>
      <c r="Q4" s="60"/>
    </row>
    <row r="5" spans="1:17" ht="17.25" customHeight="1" x14ac:dyDescent="0.4">
      <c r="A5" s="63"/>
      <c r="B5" s="64"/>
      <c r="C5" s="65"/>
      <c r="D5" s="66"/>
      <c r="E5" s="67"/>
      <c r="F5" s="68"/>
      <c r="G5" s="71">
        <f t="shared" si="0"/>
        <v>0</v>
      </c>
      <c r="K5" s="61"/>
      <c r="L5" s="62"/>
      <c r="M5" s="69"/>
      <c r="N5" s="58"/>
      <c r="O5" s="59"/>
      <c r="P5" s="70"/>
      <c r="Q5" s="60"/>
    </row>
    <row r="6" spans="1:17" ht="17.25" customHeight="1" x14ac:dyDescent="0.4">
      <c r="A6" s="63"/>
      <c r="B6" s="64"/>
      <c r="C6" s="65"/>
      <c r="D6" s="66"/>
      <c r="E6" s="67"/>
      <c r="F6" s="68"/>
      <c r="G6" s="71">
        <f t="shared" si="0"/>
        <v>0</v>
      </c>
      <c r="K6" s="61"/>
      <c r="L6" s="62"/>
      <c r="M6" s="69"/>
      <c r="N6" s="58"/>
      <c r="O6" s="59"/>
      <c r="P6" s="70"/>
      <c r="Q6" s="60"/>
    </row>
    <row r="7" spans="1:17" ht="17.25" customHeight="1" x14ac:dyDescent="0.4">
      <c r="A7" s="15"/>
      <c r="B7" s="57"/>
      <c r="C7" s="69"/>
      <c r="D7" s="58"/>
      <c r="E7" s="59"/>
      <c r="F7" s="70"/>
      <c r="G7" s="20"/>
      <c r="K7" s="61"/>
      <c r="L7" s="62"/>
      <c r="M7" s="69"/>
      <c r="N7" s="58"/>
      <c r="O7" s="59"/>
      <c r="P7" s="70"/>
      <c r="Q7" s="60"/>
    </row>
    <row r="8" spans="1:17" ht="15.75" x14ac:dyDescent="0.25">
      <c r="A8" s="15">
        <v>43473</v>
      </c>
      <c r="B8" s="16" t="s">
        <v>15</v>
      </c>
      <c r="C8" s="17" t="s">
        <v>36</v>
      </c>
      <c r="D8" s="18">
        <v>1563.62</v>
      </c>
      <c r="E8" s="78">
        <v>43473</v>
      </c>
      <c r="F8" s="19">
        <v>1563.62</v>
      </c>
      <c r="G8" s="20">
        <f t="shared" ref="G8:G41" si="1">D8-F8</f>
        <v>0</v>
      </c>
      <c r="H8" s="2"/>
      <c r="K8" s="15"/>
      <c r="L8" s="16"/>
      <c r="M8" s="17"/>
      <c r="N8" s="18"/>
      <c r="O8" s="21"/>
      <c r="P8" s="19"/>
      <c r="Q8" s="20">
        <f>N8-P8</f>
        <v>0</v>
      </c>
    </row>
    <row r="9" spans="1:17" ht="15.75" x14ac:dyDescent="0.25">
      <c r="A9" s="22">
        <v>43473</v>
      </c>
      <c r="B9" s="23" t="s">
        <v>16</v>
      </c>
      <c r="C9" s="55" t="s">
        <v>8</v>
      </c>
      <c r="D9" s="56">
        <v>8831.56</v>
      </c>
      <c r="E9" s="78">
        <v>43475</v>
      </c>
      <c r="F9" s="19">
        <v>8831.56</v>
      </c>
      <c r="G9" s="24">
        <f t="shared" si="1"/>
        <v>0</v>
      </c>
      <c r="K9" s="22"/>
      <c r="L9" s="23"/>
      <c r="M9" s="25"/>
      <c r="N9" s="26"/>
      <c r="O9" s="21"/>
      <c r="P9" s="19"/>
      <c r="Q9" s="24">
        <f>N9-P9</f>
        <v>0</v>
      </c>
    </row>
    <row r="10" spans="1:17" ht="15.75" x14ac:dyDescent="0.25">
      <c r="A10" s="22">
        <v>43473</v>
      </c>
      <c r="B10" s="16" t="s">
        <v>17</v>
      </c>
      <c r="C10" s="27" t="s">
        <v>37</v>
      </c>
      <c r="D10" s="26">
        <v>1443.44</v>
      </c>
      <c r="E10" s="21">
        <v>43473</v>
      </c>
      <c r="F10" s="19">
        <v>1443.44</v>
      </c>
      <c r="G10" s="24">
        <f t="shared" si="1"/>
        <v>0</v>
      </c>
      <c r="K10" s="22"/>
      <c r="L10" s="23"/>
      <c r="M10" s="28"/>
      <c r="N10" s="26"/>
      <c r="O10" s="21"/>
      <c r="P10" s="19"/>
      <c r="Q10" s="24">
        <f>N10-P10</f>
        <v>0</v>
      </c>
    </row>
    <row r="11" spans="1:17" ht="15.75" x14ac:dyDescent="0.25">
      <c r="A11" s="22">
        <v>43476</v>
      </c>
      <c r="B11" s="23" t="s">
        <v>18</v>
      </c>
      <c r="C11" s="29" t="s">
        <v>8</v>
      </c>
      <c r="D11" s="26">
        <v>5787.2</v>
      </c>
      <c r="E11" s="75">
        <v>43517</v>
      </c>
      <c r="F11" s="76">
        <v>5787.2</v>
      </c>
      <c r="G11" s="24">
        <f t="shared" si="1"/>
        <v>0</v>
      </c>
      <c r="K11" s="22"/>
      <c r="L11" s="23"/>
      <c r="M11" s="29"/>
      <c r="N11" s="26"/>
      <c r="O11" s="21"/>
      <c r="P11" s="19"/>
      <c r="Q11" s="24">
        <f t="shared" ref="Q11:Q31" si="2">N11-P11</f>
        <v>0</v>
      </c>
    </row>
    <row r="12" spans="1:17" ht="15.75" x14ac:dyDescent="0.25">
      <c r="A12" s="22">
        <v>43476</v>
      </c>
      <c r="B12" s="23" t="s">
        <v>63</v>
      </c>
      <c r="C12" s="29" t="s">
        <v>38</v>
      </c>
      <c r="D12" s="26">
        <v>6003.84</v>
      </c>
      <c r="E12" s="21">
        <v>43476</v>
      </c>
      <c r="F12" s="19">
        <v>6003.84</v>
      </c>
      <c r="G12" s="24">
        <f t="shared" si="1"/>
        <v>0</v>
      </c>
      <c r="K12" s="22"/>
      <c r="L12" s="23"/>
      <c r="M12" s="29"/>
      <c r="N12" s="26"/>
      <c r="O12" s="21"/>
      <c r="P12" s="19"/>
      <c r="Q12" s="24">
        <f t="shared" si="2"/>
        <v>0</v>
      </c>
    </row>
    <row r="13" spans="1:17" ht="15.75" x14ac:dyDescent="0.25">
      <c r="A13" s="22">
        <v>43477</v>
      </c>
      <c r="B13" s="23" t="s">
        <v>19</v>
      </c>
      <c r="C13" s="30" t="s">
        <v>39</v>
      </c>
      <c r="D13" s="26">
        <v>34503</v>
      </c>
      <c r="E13" s="21">
        <v>43477</v>
      </c>
      <c r="F13" s="19">
        <v>34503</v>
      </c>
      <c r="G13" s="24">
        <f t="shared" si="1"/>
        <v>0</v>
      </c>
      <c r="K13" s="22"/>
      <c r="L13" s="23"/>
      <c r="M13" s="30"/>
      <c r="N13" s="26"/>
      <c r="O13" s="21"/>
      <c r="P13" s="19"/>
      <c r="Q13" s="24">
        <f t="shared" si="2"/>
        <v>0</v>
      </c>
    </row>
    <row r="14" spans="1:17" ht="15.75" x14ac:dyDescent="0.25">
      <c r="A14" s="22">
        <v>43478</v>
      </c>
      <c r="B14" s="16" t="s">
        <v>20</v>
      </c>
      <c r="C14" s="30" t="s">
        <v>40</v>
      </c>
      <c r="D14" s="26">
        <v>10554.25</v>
      </c>
      <c r="E14" s="21">
        <v>43478</v>
      </c>
      <c r="F14" s="19">
        <v>10554.25</v>
      </c>
      <c r="G14" s="24">
        <f t="shared" si="1"/>
        <v>0</v>
      </c>
      <c r="K14" s="22"/>
      <c r="L14" s="23"/>
      <c r="M14" s="30"/>
      <c r="N14" s="26"/>
      <c r="O14" s="21"/>
      <c r="P14" s="19"/>
      <c r="Q14" s="24">
        <f t="shared" si="2"/>
        <v>0</v>
      </c>
    </row>
    <row r="15" spans="1:17" ht="15.75" x14ac:dyDescent="0.25">
      <c r="A15" s="22">
        <v>43478</v>
      </c>
      <c r="B15" s="23" t="s">
        <v>21</v>
      </c>
      <c r="C15" s="29" t="s">
        <v>36</v>
      </c>
      <c r="D15" s="26">
        <v>1405.2</v>
      </c>
      <c r="E15" s="21">
        <v>43478</v>
      </c>
      <c r="F15" s="19">
        <v>1405.2</v>
      </c>
      <c r="G15" s="24">
        <f t="shared" si="1"/>
        <v>0</v>
      </c>
      <c r="K15" s="22"/>
      <c r="L15" s="23"/>
      <c r="M15" s="31"/>
      <c r="N15" s="26"/>
      <c r="O15" s="21"/>
      <c r="P15" s="19"/>
      <c r="Q15" s="24">
        <f t="shared" si="2"/>
        <v>0</v>
      </c>
    </row>
    <row r="16" spans="1:17" ht="15.75" x14ac:dyDescent="0.25">
      <c r="A16" s="22">
        <v>43478</v>
      </c>
      <c r="B16" s="16" t="s">
        <v>22</v>
      </c>
      <c r="C16" s="30" t="s">
        <v>41</v>
      </c>
      <c r="D16" s="26">
        <v>2309.17</v>
      </c>
      <c r="E16" s="21">
        <v>43478</v>
      </c>
      <c r="F16" s="19">
        <v>2309.17</v>
      </c>
      <c r="G16" s="24">
        <f t="shared" si="1"/>
        <v>0</v>
      </c>
      <c r="K16" s="22"/>
      <c r="L16" s="23"/>
      <c r="M16" s="30"/>
      <c r="N16" s="26"/>
      <c r="O16" s="21"/>
      <c r="P16" s="19"/>
      <c r="Q16" s="24">
        <f t="shared" si="2"/>
        <v>0</v>
      </c>
    </row>
    <row r="17" spans="1:17" ht="15.75" x14ac:dyDescent="0.25">
      <c r="A17" s="22">
        <v>43478</v>
      </c>
      <c r="B17" s="23" t="s">
        <v>23</v>
      </c>
      <c r="C17" s="29" t="s">
        <v>42</v>
      </c>
      <c r="D17" s="26">
        <v>2350</v>
      </c>
      <c r="E17" s="21">
        <v>43478</v>
      </c>
      <c r="F17" s="19">
        <v>2350</v>
      </c>
      <c r="G17" s="24">
        <f t="shared" si="1"/>
        <v>0</v>
      </c>
      <c r="K17" s="22"/>
      <c r="L17" s="23"/>
      <c r="M17" s="29"/>
      <c r="N17" s="26"/>
      <c r="O17" s="21"/>
      <c r="P17" s="19"/>
      <c r="Q17" s="24">
        <f t="shared" si="2"/>
        <v>0</v>
      </c>
    </row>
    <row r="18" spans="1:17" ht="15.75" x14ac:dyDescent="0.25">
      <c r="A18" s="22">
        <v>43480</v>
      </c>
      <c r="B18" s="16" t="s">
        <v>24</v>
      </c>
      <c r="C18" s="29" t="s">
        <v>44</v>
      </c>
      <c r="D18" s="26">
        <v>1815</v>
      </c>
      <c r="E18" s="21">
        <v>43480</v>
      </c>
      <c r="F18" s="19">
        <v>1815</v>
      </c>
      <c r="G18" s="24">
        <f t="shared" si="1"/>
        <v>0</v>
      </c>
      <c r="K18" s="22"/>
      <c r="L18" s="23"/>
      <c r="M18" s="29"/>
      <c r="N18" s="26"/>
      <c r="O18" s="21"/>
      <c r="P18" s="19"/>
      <c r="Q18" s="24">
        <f t="shared" si="2"/>
        <v>0</v>
      </c>
    </row>
    <row r="19" spans="1:17" ht="15.75" x14ac:dyDescent="0.25">
      <c r="A19" s="22">
        <v>43480</v>
      </c>
      <c r="B19" s="23" t="s">
        <v>25</v>
      </c>
      <c r="C19" s="29" t="s">
        <v>39</v>
      </c>
      <c r="D19" s="26">
        <v>3227.14</v>
      </c>
      <c r="E19" s="21">
        <v>43480</v>
      </c>
      <c r="F19" s="19">
        <v>3227.14</v>
      </c>
      <c r="G19" s="24">
        <f t="shared" si="1"/>
        <v>0</v>
      </c>
      <c r="K19" s="22"/>
      <c r="L19" s="23"/>
      <c r="M19" s="29"/>
      <c r="N19" s="26"/>
      <c r="O19" s="21"/>
      <c r="P19" s="19"/>
      <c r="Q19" s="24">
        <f t="shared" si="2"/>
        <v>0</v>
      </c>
    </row>
    <row r="20" spans="1:17" ht="15.75" x14ac:dyDescent="0.25">
      <c r="A20" s="22">
        <v>43480</v>
      </c>
      <c r="B20" s="16" t="s">
        <v>26</v>
      </c>
      <c r="C20" s="29" t="s">
        <v>42</v>
      </c>
      <c r="D20" s="26">
        <v>2617.4</v>
      </c>
      <c r="E20" s="21">
        <v>43480</v>
      </c>
      <c r="F20" s="19">
        <v>2617.4</v>
      </c>
      <c r="G20" s="24">
        <f t="shared" si="1"/>
        <v>0</v>
      </c>
      <c r="K20" s="22"/>
      <c r="L20" s="23"/>
      <c r="M20" s="29"/>
      <c r="N20" s="26"/>
      <c r="O20" s="21"/>
      <c r="P20" s="19"/>
      <c r="Q20" s="24">
        <f t="shared" si="2"/>
        <v>0</v>
      </c>
    </row>
    <row r="21" spans="1:17" ht="15.75" x14ac:dyDescent="0.25">
      <c r="A21" s="22">
        <v>43480</v>
      </c>
      <c r="B21" s="23" t="s">
        <v>27</v>
      </c>
      <c r="C21" s="29" t="s">
        <v>8</v>
      </c>
      <c r="D21" s="26">
        <v>6780</v>
      </c>
      <c r="E21" s="33">
        <v>43497</v>
      </c>
      <c r="F21" s="34">
        <v>6780</v>
      </c>
      <c r="G21" s="24">
        <f t="shared" si="1"/>
        <v>0</v>
      </c>
      <c r="K21" s="22"/>
      <c r="L21" s="23"/>
      <c r="M21" s="29"/>
      <c r="N21" s="26"/>
      <c r="O21" s="21"/>
      <c r="P21" s="19"/>
      <c r="Q21" s="24">
        <f t="shared" si="2"/>
        <v>0</v>
      </c>
    </row>
    <row r="22" spans="1:17" ht="15.75" x14ac:dyDescent="0.25">
      <c r="A22" s="22">
        <v>43480</v>
      </c>
      <c r="B22" s="16" t="s">
        <v>28</v>
      </c>
      <c r="C22" s="29" t="s">
        <v>39</v>
      </c>
      <c r="D22" s="26">
        <v>3463.32</v>
      </c>
      <c r="E22" s="21">
        <v>43480</v>
      </c>
      <c r="F22" s="19">
        <v>3463.32</v>
      </c>
      <c r="G22" s="24">
        <f t="shared" si="1"/>
        <v>0</v>
      </c>
      <c r="K22" s="22"/>
      <c r="L22" s="23"/>
      <c r="M22" s="29"/>
      <c r="N22" s="26"/>
      <c r="O22" s="21"/>
      <c r="P22" s="19"/>
      <c r="Q22" s="24">
        <f t="shared" si="2"/>
        <v>0</v>
      </c>
    </row>
    <row r="23" spans="1:17" ht="15.75" x14ac:dyDescent="0.25">
      <c r="A23" s="22">
        <v>43480</v>
      </c>
      <c r="B23" s="23" t="s">
        <v>29</v>
      </c>
      <c r="C23" s="30" t="s">
        <v>43</v>
      </c>
      <c r="D23" s="26">
        <v>1073.5999999999999</v>
      </c>
      <c r="E23" s="21">
        <v>43480</v>
      </c>
      <c r="F23" s="19">
        <v>1073.5999999999999</v>
      </c>
      <c r="G23" s="24">
        <f t="shared" si="1"/>
        <v>0</v>
      </c>
      <c r="K23" s="22"/>
      <c r="L23" s="23"/>
      <c r="M23" s="30"/>
      <c r="N23" s="26"/>
      <c r="O23" s="21"/>
      <c r="P23" s="19"/>
      <c r="Q23" s="24">
        <f t="shared" si="2"/>
        <v>0</v>
      </c>
    </row>
    <row r="24" spans="1:17" ht="15.75" x14ac:dyDescent="0.25">
      <c r="A24" s="22">
        <v>43481</v>
      </c>
      <c r="B24" s="16" t="s">
        <v>30</v>
      </c>
      <c r="C24" s="29" t="s">
        <v>45</v>
      </c>
      <c r="D24" s="26">
        <v>495.51</v>
      </c>
      <c r="E24" s="21">
        <v>43481</v>
      </c>
      <c r="F24" s="19">
        <v>495.51</v>
      </c>
      <c r="G24" s="24">
        <f t="shared" si="1"/>
        <v>0</v>
      </c>
      <c r="K24" s="22"/>
      <c r="L24" s="23"/>
      <c r="M24" s="29"/>
      <c r="N24" s="26"/>
      <c r="O24" s="21"/>
      <c r="P24" s="19"/>
      <c r="Q24" s="24">
        <f t="shared" si="2"/>
        <v>0</v>
      </c>
    </row>
    <row r="25" spans="1:17" ht="15.75" x14ac:dyDescent="0.25">
      <c r="A25" s="22">
        <v>43481</v>
      </c>
      <c r="B25" s="23" t="s">
        <v>31</v>
      </c>
      <c r="C25" s="29" t="s">
        <v>46</v>
      </c>
      <c r="D25" s="26">
        <v>2965.97</v>
      </c>
      <c r="E25" s="21">
        <v>43481</v>
      </c>
      <c r="F25" s="19">
        <v>2965.97</v>
      </c>
      <c r="G25" s="24">
        <f t="shared" si="1"/>
        <v>0</v>
      </c>
      <c r="K25" s="22"/>
      <c r="L25" s="23"/>
      <c r="M25" s="29"/>
      <c r="N25" s="26"/>
      <c r="O25" s="21"/>
      <c r="P25" s="19"/>
      <c r="Q25" s="24">
        <f t="shared" si="2"/>
        <v>0</v>
      </c>
    </row>
    <row r="26" spans="1:17" ht="15.75" x14ac:dyDescent="0.25">
      <c r="A26" s="22">
        <v>43481</v>
      </c>
      <c r="B26" s="16" t="s">
        <v>32</v>
      </c>
      <c r="C26" s="29" t="s">
        <v>47</v>
      </c>
      <c r="D26" s="26">
        <v>591.30999999999995</v>
      </c>
      <c r="E26" s="21">
        <v>43481</v>
      </c>
      <c r="F26" s="19">
        <v>591.31399999999996</v>
      </c>
      <c r="G26" s="24">
        <f t="shared" si="1"/>
        <v>-4.0000000000190994E-3</v>
      </c>
      <c r="K26" s="22"/>
      <c r="L26" s="23"/>
      <c r="M26" s="29"/>
      <c r="N26" s="26"/>
      <c r="O26" s="21"/>
      <c r="P26" s="19"/>
      <c r="Q26" s="24">
        <f t="shared" si="2"/>
        <v>0</v>
      </c>
    </row>
    <row r="27" spans="1:17" ht="15.75" x14ac:dyDescent="0.25">
      <c r="A27" s="22">
        <v>43481</v>
      </c>
      <c r="B27" s="23" t="s">
        <v>33</v>
      </c>
      <c r="C27" s="29" t="s">
        <v>48</v>
      </c>
      <c r="D27" s="26">
        <v>4819.08</v>
      </c>
      <c r="E27" s="21">
        <v>43481</v>
      </c>
      <c r="F27" s="19">
        <v>4819.08</v>
      </c>
      <c r="G27" s="24">
        <f t="shared" si="1"/>
        <v>0</v>
      </c>
      <c r="K27" s="22"/>
      <c r="L27" s="23"/>
      <c r="M27" s="29"/>
      <c r="N27" s="26"/>
      <c r="O27" s="21"/>
      <c r="P27" s="19"/>
      <c r="Q27" s="24">
        <f t="shared" si="2"/>
        <v>0</v>
      </c>
    </row>
    <row r="28" spans="1:17" ht="15.75" x14ac:dyDescent="0.25">
      <c r="A28" s="22">
        <v>43481</v>
      </c>
      <c r="B28" s="16" t="s">
        <v>34</v>
      </c>
      <c r="C28" s="29" t="s">
        <v>59</v>
      </c>
      <c r="D28" s="74">
        <v>14989.6</v>
      </c>
      <c r="E28" s="73" t="s">
        <v>60</v>
      </c>
      <c r="F28" s="72"/>
      <c r="G28" s="77">
        <f t="shared" si="1"/>
        <v>14989.6</v>
      </c>
      <c r="K28" s="22"/>
      <c r="L28" s="23"/>
      <c r="M28" s="29"/>
      <c r="N28" s="26"/>
      <c r="O28" s="21"/>
      <c r="P28" s="19"/>
      <c r="Q28" s="24">
        <f t="shared" si="2"/>
        <v>0</v>
      </c>
    </row>
    <row r="29" spans="1:17" ht="15.75" x14ac:dyDescent="0.25">
      <c r="A29" s="22">
        <v>43481</v>
      </c>
      <c r="B29" s="23" t="s">
        <v>35</v>
      </c>
      <c r="C29" s="29" t="s">
        <v>49</v>
      </c>
      <c r="D29" s="26">
        <v>1327.68</v>
      </c>
      <c r="E29" s="21">
        <v>43481</v>
      </c>
      <c r="F29" s="19">
        <v>1327.68</v>
      </c>
      <c r="G29" s="24">
        <f t="shared" si="1"/>
        <v>0</v>
      </c>
      <c r="K29" s="22"/>
      <c r="L29" s="23"/>
      <c r="M29" s="31"/>
      <c r="N29" s="32"/>
      <c r="O29" s="21"/>
      <c r="P29" s="19"/>
      <c r="Q29" s="24">
        <f t="shared" si="2"/>
        <v>0</v>
      </c>
    </row>
    <row r="30" spans="1:17" ht="15.75" x14ac:dyDescent="0.25">
      <c r="A30" s="22">
        <v>43481</v>
      </c>
      <c r="B30" s="16" t="s">
        <v>50</v>
      </c>
      <c r="C30" s="29" t="s">
        <v>42</v>
      </c>
      <c r="D30" s="26">
        <v>2300</v>
      </c>
      <c r="E30" s="21">
        <v>43481</v>
      </c>
      <c r="F30" s="19">
        <v>2300</v>
      </c>
      <c r="G30" s="24">
        <f t="shared" si="1"/>
        <v>0</v>
      </c>
      <c r="K30" s="22"/>
      <c r="L30" s="23"/>
      <c r="M30" s="29"/>
      <c r="N30" s="26"/>
      <c r="O30" s="21"/>
      <c r="P30" s="19"/>
      <c r="Q30" s="24">
        <f t="shared" si="2"/>
        <v>0</v>
      </c>
    </row>
    <row r="31" spans="1:17" ht="16.5" thickBot="1" x14ac:dyDescent="0.3">
      <c r="A31" s="22">
        <v>43481</v>
      </c>
      <c r="B31" s="23" t="s">
        <v>51</v>
      </c>
      <c r="C31" s="31" t="s">
        <v>58</v>
      </c>
      <c r="D31" s="26">
        <v>0</v>
      </c>
      <c r="E31" s="21"/>
      <c r="F31" s="19"/>
      <c r="G31" s="24">
        <f t="shared" si="1"/>
        <v>0</v>
      </c>
      <c r="K31" s="88"/>
      <c r="L31" s="89"/>
      <c r="M31" s="90"/>
      <c r="N31" s="91"/>
      <c r="O31" s="40"/>
      <c r="P31" s="39"/>
      <c r="Q31" s="92">
        <f t="shared" si="2"/>
        <v>0</v>
      </c>
    </row>
    <row r="32" spans="1:17" ht="16.5" thickTop="1" x14ac:dyDescent="0.25">
      <c r="A32" s="22">
        <v>43487</v>
      </c>
      <c r="B32" s="16" t="s">
        <v>52</v>
      </c>
      <c r="C32" s="29" t="s">
        <v>45</v>
      </c>
      <c r="D32" s="26">
        <v>792.42</v>
      </c>
      <c r="E32" s="21">
        <v>43488</v>
      </c>
      <c r="F32" s="19">
        <v>792.42</v>
      </c>
      <c r="G32" s="24">
        <f t="shared" si="1"/>
        <v>0</v>
      </c>
      <c r="K32" s="15"/>
      <c r="L32" s="86"/>
      <c r="M32" s="35"/>
      <c r="N32" s="19"/>
      <c r="O32" s="21"/>
      <c r="P32" s="19"/>
      <c r="Q32" s="87"/>
    </row>
    <row r="33" spans="1:17" ht="15.75" x14ac:dyDescent="0.25">
      <c r="A33" s="22">
        <v>43487</v>
      </c>
      <c r="B33" s="23" t="s">
        <v>53</v>
      </c>
      <c r="C33" s="29" t="s">
        <v>8</v>
      </c>
      <c r="D33" s="26">
        <v>5789.52</v>
      </c>
      <c r="E33" s="33">
        <v>43497</v>
      </c>
      <c r="F33" s="34">
        <v>5789.52</v>
      </c>
      <c r="G33" s="24">
        <f t="shared" si="1"/>
        <v>0</v>
      </c>
      <c r="K33" s="15"/>
      <c r="L33" s="86"/>
      <c r="M33" s="2"/>
      <c r="N33" s="44">
        <f>SUM(N8:N32)</f>
        <v>0</v>
      </c>
      <c r="O33" s="45"/>
      <c r="P33" s="44">
        <f>SUM(P8:P32)</f>
        <v>0</v>
      </c>
      <c r="Q33" s="46"/>
    </row>
    <row r="34" spans="1:17" ht="15.75" x14ac:dyDescent="0.25">
      <c r="A34" s="22">
        <v>43491</v>
      </c>
      <c r="B34" s="16" t="s">
        <v>54</v>
      </c>
      <c r="C34" s="29" t="s">
        <v>61</v>
      </c>
      <c r="D34" s="26">
        <v>7535.22</v>
      </c>
      <c r="E34" s="21">
        <v>43491</v>
      </c>
      <c r="F34" s="19">
        <v>7535.22</v>
      </c>
      <c r="G34" s="24">
        <f t="shared" si="1"/>
        <v>0</v>
      </c>
      <c r="K34" s="15"/>
      <c r="L34" s="86"/>
      <c r="M34" s="2"/>
      <c r="N34" s="47"/>
      <c r="O34" s="48"/>
      <c r="P34" s="47"/>
      <c r="Q34" s="46"/>
    </row>
    <row r="35" spans="1:17" ht="30" x14ac:dyDescent="0.25">
      <c r="A35" s="22">
        <v>43491</v>
      </c>
      <c r="B35" s="23" t="s">
        <v>55</v>
      </c>
      <c r="C35" s="29" t="s">
        <v>8</v>
      </c>
      <c r="D35" s="26">
        <v>8837.7999999999993</v>
      </c>
      <c r="E35" s="33">
        <v>43497</v>
      </c>
      <c r="F35" s="34">
        <v>8837.7999999999993</v>
      </c>
      <c r="G35" s="24">
        <f t="shared" si="1"/>
        <v>0</v>
      </c>
      <c r="K35" s="15"/>
      <c r="L35" s="86"/>
      <c r="M35" s="2"/>
      <c r="N35" s="49" t="s">
        <v>9</v>
      </c>
      <c r="O35" s="48"/>
      <c r="P35" s="50" t="s">
        <v>10</v>
      </c>
      <c r="Q35" s="46"/>
    </row>
    <row r="36" spans="1:17" ht="16.5" thickBot="1" x14ac:dyDescent="0.3">
      <c r="A36" s="22">
        <v>43494</v>
      </c>
      <c r="B36" s="16" t="s">
        <v>56</v>
      </c>
      <c r="C36" s="29" t="s">
        <v>44</v>
      </c>
      <c r="D36" s="26">
        <v>1569.6</v>
      </c>
      <c r="E36" s="75">
        <v>43515</v>
      </c>
      <c r="F36" s="76">
        <v>1569.6</v>
      </c>
      <c r="G36" s="24">
        <f t="shared" si="1"/>
        <v>0</v>
      </c>
      <c r="K36" s="15"/>
      <c r="L36" s="86"/>
      <c r="M36" s="2"/>
      <c r="N36" s="49"/>
      <c r="O36" s="48"/>
      <c r="P36" s="50"/>
      <c r="Q36" s="46"/>
    </row>
    <row r="37" spans="1:17" ht="21.75" thickBot="1" x14ac:dyDescent="0.4">
      <c r="A37" s="22">
        <v>43496</v>
      </c>
      <c r="B37" s="23" t="s">
        <v>57</v>
      </c>
      <c r="C37" s="29" t="s">
        <v>8</v>
      </c>
      <c r="D37" s="26">
        <v>4387.5200000000004</v>
      </c>
      <c r="E37" s="33">
        <v>43497</v>
      </c>
      <c r="F37" s="34">
        <v>4387.5200000000004</v>
      </c>
      <c r="G37" s="24">
        <f t="shared" si="1"/>
        <v>0</v>
      </c>
      <c r="I37" s="35"/>
      <c r="K37" s="15"/>
      <c r="L37" s="86"/>
      <c r="M37" s="2"/>
      <c r="N37" s="182">
        <f>N33-P33</f>
        <v>0</v>
      </c>
      <c r="O37" s="183"/>
      <c r="P37" s="184"/>
    </row>
    <row r="38" spans="1:17" ht="15.75" x14ac:dyDescent="0.25">
      <c r="A38" s="79">
        <v>43499</v>
      </c>
      <c r="B38" s="80" t="s">
        <v>62</v>
      </c>
      <c r="C38" s="81" t="s">
        <v>39</v>
      </c>
      <c r="D38" s="82">
        <v>30746.1</v>
      </c>
      <c r="E38" s="33">
        <v>43499</v>
      </c>
      <c r="F38" s="34">
        <v>30746.1</v>
      </c>
      <c r="G38" s="24">
        <f t="shared" si="1"/>
        <v>0</v>
      </c>
      <c r="I38" s="35"/>
      <c r="K38" s="15"/>
      <c r="L38" s="86"/>
      <c r="M38" s="2"/>
      <c r="N38" s="47"/>
      <c r="O38" s="48"/>
      <c r="P38" s="47"/>
    </row>
    <row r="39" spans="1:17" ht="18.75" x14ac:dyDescent="0.3">
      <c r="A39" s="79">
        <v>43500</v>
      </c>
      <c r="B39" s="80" t="s">
        <v>64</v>
      </c>
      <c r="C39" s="81" t="s">
        <v>8</v>
      </c>
      <c r="D39" s="82">
        <v>6517.08</v>
      </c>
      <c r="E39" s="33">
        <v>43502</v>
      </c>
      <c r="F39" s="34">
        <v>6517.08</v>
      </c>
      <c r="G39" s="24">
        <f t="shared" si="1"/>
        <v>0</v>
      </c>
      <c r="I39" s="35"/>
      <c r="K39" s="15"/>
      <c r="L39" s="86"/>
      <c r="M39" s="2"/>
      <c r="N39" s="175" t="s">
        <v>11</v>
      </c>
      <c r="O39" s="175"/>
      <c r="P39" s="175"/>
    </row>
    <row r="40" spans="1:17" ht="15.75" x14ac:dyDescent="0.25">
      <c r="A40" s="79">
        <v>43503</v>
      </c>
      <c r="B40" s="80" t="s">
        <v>65</v>
      </c>
      <c r="C40" s="81" t="s">
        <v>61</v>
      </c>
      <c r="D40" s="82">
        <v>6066.76</v>
      </c>
      <c r="E40" s="33">
        <v>43503</v>
      </c>
      <c r="F40" s="34">
        <v>6066.76</v>
      </c>
      <c r="G40" s="24">
        <f t="shared" si="1"/>
        <v>0</v>
      </c>
      <c r="I40" s="35"/>
      <c r="K40" s="15"/>
      <c r="L40" s="86"/>
      <c r="M40" s="2"/>
      <c r="N40" s="47"/>
      <c r="O40" s="48"/>
      <c r="P40" s="47"/>
    </row>
    <row r="41" spans="1:17" ht="15.75" x14ac:dyDescent="0.25">
      <c r="A41" s="79">
        <v>43503</v>
      </c>
      <c r="B41" s="80" t="s">
        <v>66</v>
      </c>
      <c r="C41" s="81" t="s">
        <v>8</v>
      </c>
      <c r="D41" s="82">
        <v>5352.8</v>
      </c>
      <c r="E41" s="75">
        <v>43517</v>
      </c>
      <c r="F41" s="76">
        <v>5352.8</v>
      </c>
      <c r="G41" s="24">
        <f t="shared" si="1"/>
        <v>0</v>
      </c>
      <c r="I41" s="35"/>
      <c r="K41" s="15"/>
      <c r="L41" s="86"/>
      <c r="M41" s="35"/>
      <c r="N41" s="19"/>
      <c r="O41" s="33"/>
      <c r="P41" s="34"/>
      <c r="Q41" s="87"/>
    </row>
    <row r="42" spans="1:17" ht="15.75" x14ac:dyDescent="0.25">
      <c r="G42" s="24">
        <f>'FEBRERO    2019    '!E4-'FEBRERO    2019    '!G4</f>
        <v>0</v>
      </c>
      <c r="I42" s="35"/>
      <c r="K42" s="15"/>
      <c r="L42" s="86"/>
      <c r="M42" s="35"/>
      <c r="N42" s="19"/>
      <c r="O42" s="33"/>
      <c r="P42" s="34"/>
      <c r="Q42" s="87"/>
    </row>
    <row r="43" spans="1:17" ht="15.75" x14ac:dyDescent="0.25">
      <c r="G43" s="24">
        <f>'FEBRERO    2019    '!E5-'FEBRERO    2019    '!G5</f>
        <v>0</v>
      </c>
      <c r="I43" s="35"/>
      <c r="K43" s="15"/>
      <c r="L43" s="86"/>
      <c r="M43" s="35"/>
      <c r="N43" s="19"/>
      <c r="O43" s="33"/>
      <c r="P43" s="34"/>
      <c r="Q43" s="87"/>
    </row>
    <row r="44" spans="1:17" ht="15.75" x14ac:dyDescent="0.25">
      <c r="G44" s="24">
        <f>'FEBRERO    2019    '!E6-'FEBRERO    2019    '!G6</f>
        <v>0</v>
      </c>
      <c r="K44" s="15"/>
      <c r="L44" s="86"/>
      <c r="M44" s="35"/>
      <c r="N44" s="19"/>
      <c r="O44" s="33"/>
      <c r="P44" s="34"/>
      <c r="Q44" s="87"/>
    </row>
    <row r="45" spans="1:17" ht="15.75" x14ac:dyDescent="0.25">
      <c r="A45" s="93"/>
      <c r="B45" s="80"/>
      <c r="C45" s="94"/>
      <c r="D45" s="95"/>
      <c r="E45" s="33"/>
      <c r="F45" s="34"/>
      <c r="G45" s="24">
        <f>D45-F45</f>
        <v>0</v>
      </c>
      <c r="K45" s="15"/>
      <c r="L45" s="86"/>
      <c r="M45" s="35"/>
      <c r="N45" s="19"/>
      <c r="O45" s="21"/>
      <c r="P45" s="19"/>
      <c r="Q45" s="87"/>
    </row>
    <row r="46" spans="1:17" ht="15.75" x14ac:dyDescent="0.25">
      <c r="A46" s="79"/>
      <c r="B46" s="96"/>
      <c r="C46" s="81"/>
      <c r="D46" s="97"/>
      <c r="E46" s="21"/>
      <c r="F46" s="19"/>
      <c r="G46" s="24">
        <f>D46-F46</f>
        <v>0</v>
      </c>
      <c r="K46" s="15"/>
      <c r="L46" s="86"/>
      <c r="M46" s="35"/>
      <c r="N46" s="19"/>
      <c r="O46" s="21"/>
      <c r="P46" s="19"/>
      <c r="Q46" s="87"/>
    </row>
    <row r="47" spans="1:17" ht="16.5" thickBot="1" x14ac:dyDescent="0.3">
      <c r="A47" s="36"/>
      <c r="B47" s="37"/>
      <c r="C47" s="38"/>
      <c r="D47" s="39"/>
      <c r="E47" s="40"/>
      <c r="F47" s="39"/>
      <c r="G47" s="41">
        <f>D47-F47</f>
        <v>0</v>
      </c>
      <c r="H47" s="2"/>
      <c r="K47" s="1"/>
      <c r="L47" s="86"/>
    </row>
    <row r="48" spans="1:17" ht="15.75" thickTop="1" x14ac:dyDescent="0.25">
      <c r="A48" s="42"/>
      <c r="B48" s="43"/>
      <c r="C48" s="2"/>
      <c r="D48" s="44">
        <f>SUM(D8:D47)</f>
        <v>198811.70999999996</v>
      </c>
      <c r="E48" s="45"/>
      <c r="F48" s="44">
        <f>SUM(F8:F47)</f>
        <v>183822.114</v>
      </c>
      <c r="G48" s="46"/>
      <c r="H48" s="2"/>
      <c r="K48" s="42"/>
      <c r="L48" s="43"/>
    </row>
    <row r="49" spans="1:12" x14ac:dyDescent="0.25">
      <c r="A49" s="42"/>
      <c r="B49" s="43"/>
      <c r="C49" s="2"/>
      <c r="D49" s="47"/>
      <c r="E49" s="48"/>
      <c r="F49" s="47"/>
      <c r="G49" s="46"/>
      <c r="H49" s="2"/>
      <c r="K49" s="42"/>
      <c r="L49" s="43"/>
    </row>
    <row r="50" spans="1:12" ht="30" x14ac:dyDescent="0.25">
      <c r="A50" s="42"/>
      <c r="B50" s="43"/>
      <c r="C50" s="2"/>
      <c r="D50" s="49" t="s">
        <v>9</v>
      </c>
      <c r="E50" s="48"/>
      <c r="F50" s="50" t="s">
        <v>10</v>
      </c>
      <c r="G50" s="46"/>
      <c r="H50" s="2"/>
      <c r="K50" s="42"/>
      <c r="L50" s="43"/>
    </row>
    <row r="51" spans="1:12" ht="15.75" thickBot="1" x14ac:dyDescent="0.3">
      <c r="A51" s="42"/>
      <c r="B51" s="43"/>
      <c r="C51" s="2"/>
      <c r="D51" s="49"/>
      <c r="E51" s="48"/>
      <c r="F51" s="50"/>
      <c r="G51" s="46"/>
      <c r="H51" s="2"/>
      <c r="K51" s="42"/>
      <c r="L51" s="43"/>
    </row>
    <row r="52" spans="1:12" ht="21.75" thickBot="1" x14ac:dyDescent="0.4">
      <c r="A52" s="42"/>
      <c r="B52" s="43"/>
      <c r="C52" s="2"/>
      <c r="D52" s="182">
        <f>D48-F48-14989.6</f>
        <v>-4.0000000390136847E-3</v>
      </c>
      <c r="E52" s="183"/>
      <c r="F52" s="184"/>
      <c r="H52" s="2"/>
      <c r="K52" s="42"/>
      <c r="L52" s="43"/>
    </row>
    <row r="53" spans="1:12" x14ac:dyDescent="0.25">
      <c r="A53" s="42"/>
      <c r="B53" s="43"/>
      <c r="C53" s="2"/>
      <c r="D53" s="47"/>
      <c r="E53" s="48"/>
      <c r="F53" s="47"/>
      <c r="H53" s="2"/>
      <c r="K53" s="42"/>
      <c r="L53" s="43"/>
    </row>
    <row r="54" spans="1:12" ht="18.75" x14ac:dyDescent="0.3">
      <c r="A54" s="42"/>
      <c r="B54" s="43"/>
      <c r="C54" s="2"/>
      <c r="D54" s="175" t="s">
        <v>11</v>
      </c>
      <c r="E54" s="175"/>
      <c r="F54" s="175"/>
      <c r="H54" s="2"/>
      <c r="K54" s="42"/>
      <c r="L54" s="43"/>
    </row>
    <row r="55" spans="1:12" x14ac:dyDescent="0.25">
      <c r="A55" s="42"/>
      <c r="B55" s="43"/>
      <c r="C55" s="2"/>
      <c r="D55" s="47"/>
      <c r="E55" s="48"/>
      <c r="F55" s="47"/>
      <c r="H55" s="2"/>
      <c r="K55" s="42"/>
      <c r="L55" s="43"/>
    </row>
    <row r="56" spans="1:12" x14ac:dyDescent="0.25">
      <c r="A56" s="42"/>
      <c r="B56" s="43"/>
      <c r="C56" s="2"/>
      <c r="D56" s="47"/>
      <c r="E56" s="48"/>
      <c r="F56" s="47"/>
      <c r="H56" s="2"/>
    </row>
    <row r="57" spans="1:12" x14ac:dyDescent="0.25">
      <c r="A57" s="42"/>
      <c r="B57" s="43"/>
      <c r="C57" s="2"/>
      <c r="D57" s="47"/>
      <c r="E57" s="48"/>
      <c r="F57" s="47"/>
      <c r="H57" s="2"/>
    </row>
    <row r="58" spans="1:12" x14ac:dyDescent="0.25">
      <c r="A58" s="42"/>
      <c r="B58" s="43"/>
      <c r="C58" s="2"/>
      <c r="D58" s="47"/>
      <c r="E58" s="48"/>
      <c r="F58" s="47"/>
      <c r="H58" s="2"/>
    </row>
    <row r="59" spans="1:12" x14ac:dyDescent="0.25">
      <c r="A59" s="42"/>
      <c r="B59" s="43"/>
      <c r="C59" s="2"/>
      <c r="D59" s="47"/>
      <c r="E59" s="48"/>
      <c r="F59" s="47"/>
      <c r="H59" s="2"/>
    </row>
    <row r="60" spans="1:12" x14ac:dyDescent="0.25">
      <c r="A60" s="42"/>
      <c r="B60" s="43"/>
      <c r="C60" s="2"/>
      <c r="D60" s="47"/>
      <c r="E60" s="48"/>
      <c r="F60" s="47"/>
      <c r="H60" s="2"/>
    </row>
    <row r="61" spans="1:12" x14ac:dyDescent="0.25">
      <c r="A61" s="42"/>
      <c r="B61" s="43"/>
      <c r="C61" s="2"/>
      <c r="D61" s="47"/>
      <c r="E61" s="48"/>
      <c r="F61" s="47"/>
      <c r="H61" s="2"/>
    </row>
    <row r="62" spans="1:12" x14ac:dyDescent="0.25">
      <c r="A62" s="42"/>
      <c r="B62" s="43"/>
      <c r="C62" s="2"/>
      <c r="D62" s="47"/>
      <c r="E62" s="48"/>
      <c r="F62" s="47"/>
      <c r="H62" s="2"/>
    </row>
    <row r="63" spans="1:12" x14ac:dyDescent="0.25">
      <c r="A63" s="42"/>
      <c r="B63" s="43"/>
      <c r="C63" s="2"/>
      <c r="D63" s="47"/>
      <c r="E63" s="48"/>
      <c r="F63" s="47"/>
      <c r="H63" s="2"/>
    </row>
    <row r="64" spans="1:12" x14ac:dyDescent="0.25">
      <c r="A64" s="42"/>
      <c r="B64" s="43"/>
      <c r="C64" s="2"/>
      <c r="D64" s="47"/>
      <c r="E64" s="48"/>
      <c r="F64" s="47"/>
      <c r="H64" s="2"/>
    </row>
    <row r="65" spans="1:8" x14ac:dyDescent="0.25">
      <c r="A65" s="42"/>
      <c r="B65" s="43"/>
      <c r="C65" s="2"/>
      <c r="D65" s="47"/>
      <c r="E65" s="48"/>
      <c r="F65" s="47"/>
      <c r="H65" s="2"/>
    </row>
  </sheetData>
  <mergeCells count="7">
    <mergeCell ref="D54:F54"/>
    <mergeCell ref="N39:P39"/>
    <mergeCell ref="B2:E2"/>
    <mergeCell ref="L1:Q2"/>
    <mergeCell ref="B1:F1"/>
    <mergeCell ref="D52:F52"/>
    <mergeCell ref="N37:P3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00C5-6FEF-48CE-9525-9DADF4D6464B}">
  <sheetPr>
    <tabColor theme="2" tint="-0.499984740745262"/>
  </sheetPr>
  <dimension ref="A1:R82"/>
  <sheetViews>
    <sheetView tabSelected="1" topLeftCell="A45" workbookViewId="0">
      <selection activeCell="F64" sqref="F64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79" t="s">
        <v>426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43741</v>
      </c>
      <c r="B4" s="170">
        <v>407</v>
      </c>
      <c r="C4" s="140"/>
      <c r="D4" s="116" t="s">
        <v>106</v>
      </c>
      <c r="E4" s="117">
        <v>6943</v>
      </c>
      <c r="F4" s="118">
        <v>43744</v>
      </c>
      <c r="G4" s="119">
        <v>6943</v>
      </c>
      <c r="H4" s="24">
        <f t="shared" ref="H4:H64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43741</v>
      </c>
      <c r="B5" s="170">
        <v>408</v>
      </c>
      <c r="C5" s="140"/>
      <c r="D5" s="116" t="s">
        <v>37</v>
      </c>
      <c r="E5" s="117">
        <v>1178.96</v>
      </c>
      <c r="F5" s="118">
        <v>43743</v>
      </c>
      <c r="G5" s="119">
        <v>1178.96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43742</v>
      </c>
      <c r="B6" s="170">
        <v>409</v>
      </c>
      <c r="C6" s="140"/>
      <c r="D6" s="116" t="s">
        <v>39</v>
      </c>
      <c r="E6" s="117">
        <v>38097.82</v>
      </c>
      <c r="F6" s="118">
        <v>43743</v>
      </c>
      <c r="G6" s="119">
        <v>38097.82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43743</v>
      </c>
      <c r="B7" s="170">
        <v>410</v>
      </c>
      <c r="C7" s="140"/>
      <c r="D7" s="131" t="s">
        <v>37</v>
      </c>
      <c r="E7" s="132">
        <v>2115</v>
      </c>
      <c r="F7" s="118">
        <v>43745</v>
      </c>
      <c r="G7" s="119">
        <v>2115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64" si="1">O7-Q7</f>
        <v>0</v>
      </c>
    </row>
    <row r="8" spans="1:18" ht="15.75" x14ac:dyDescent="0.25">
      <c r="A8" s="139">
        <v>43743</v>
      </c>
      <c r="B8" s="170">
        <v>411</v>
      </c>
      <c r="C8" s="140"/>
      <c r="D8" s="116" t="s">
        <v>39</v>
      </c>
      <c r="E8" s="133">
        <v>2760.66</v>
      </c>
      <c r="F8" s="118">
        <v>43744</v>
      </c>
      <c r="G8" s="119">
        <v>2760.66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43744</v>
      </c>
      <c r="B9" s="170">
        <v>412</v>
      </c>
      <c r="C9" s="140"/>
      <c r="D9" s="116" t="s">
        <v>149</v>
      </c>
      <c r="E9" s="133">
        <v>5881.96</v>
      </c>
      <c r="F9" s="118">
        <v>43746</v>
      </c>
      <c r="G9" s="119">
        <v>5881.96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43744</v>
      </c>
      <c r="B10" s="170">
        <v>413</v>
      </c>
      <c r="C10" s="140"/>
      <c r="D10" s="116" t="s">
        <v>106</v>
      </c>
      <c r="E10" s="133">
        <v>7497</v>
      </c>
      <c r="F10" s="118">
        <v>43747</v>
      </c>
      <c r="G10" s="119">
        <v>7497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43744</v>
      </c>
      <c r="B11" s="170">
        <v>414</v>
      </c>
      <c r="C11" s="140"/>
      <c r="D11" s="116" t="s">
        <v>39</v>
      </c>
      <c r="E11" s="117">
        <v>7772.59</v>
      </c>
      <c r="F11" s="118">
        <v>43745</v>
      </c>
      <c r="G11" s="119">
        <v>7772.59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43745</v>
      </c>
      <c r="B12" s="170">
        <v>415</v>
      </c>
      <c r="C12" s="142"/>
      <c r="D12" s="120" t="s">
        <v>39</v>
      </c>
      <c r="E12" s="117">
        <v>33867</v>
      </c>
      <c r="F12" s="118">
        <v>43747</v>
      </c>
      <c r="G12" s="119">
        <v>33867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43745</v>
      </c>
      <c r="B13" s="170">
        <v>416</v>
      </c>
      <c r="C13" s="124"/>
      <c r="D13" s="116" t="s">
        <v>37</v>
      </c>
      <c r="E13" s="117">
        <v>2560</v>
      </c>
      <c r="F13" s="118">
        <v>43746</v>
      </c>
      <c r="G13" s="119">
        <v>2560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43747</v>
      </c>
      <c r="B14" s="170">
        <v>417</v>
      </c>
      <c r="C14" s="142"/>
      <c r="D14" s="120" t="s">
        <v>8</v>
      </c>
      <c r="E14" s="117">
        <v>7797</v>
      </c>
      <c r="F14" s="118">
        <v>43752</v>
      </c>
      <c r="G14" s="119">
        <v>7797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43747</v>
      </c>
      <c r="B15" s="170">
        <v>418</v>
      </c>
      <c r="C15" s="124"/>
      <c r="D15" s="116" t="s">
        <v>428</v>
      </c>
      <c r="E15" s="117">
        <v>3256</v>
      </c>
      <c r="F15" s="118">
        <v>43748</v>
      </c>
      <c r="G15" s="119">
        <v>3256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43747</v>
      </c>
      <c r="B16" s="170">
        <v>419</v>
      </c>
      <c r="C16" s="142"/>
      <c r="D16" s="116" t="s">
        <v>106</v>
      </c>
      <c r="E16" s="117">
        <v>8035</v>
      </c>
      <c r="F16" s="118">
        <v>43750</v>
      </c>
      <c r="G16" s="119">
        <v>8035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43747</v>
      </c>
      <c r="B17" s="170">
        <v>420</v>
      </c>
      <c r="C17" s="124"/>
      <c r="D17" s="116" t="s">
        <v>37</v>
      </c>
      <c r="E17" s="117">
        <v>391</v>
      </c>
      <c r="F17" s="118">
        <v>43747</v>
      </c>
      <c r="G17" s="119">
        <v>391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43747</v>
      </c>
      <c r="B18" s="170">
        <v>421</v>
      </c>
      <c r="C18" s="142"/>
      <c r="D18" s="116" t="s">
        <v>105</v>
      </c>
      <c r="E18" s="117">
        <v>2238</v>
      </c>
      <c r="F18" s="118">
        <v>43748</v>
      </c>
      <c r="G18" s="119">
        <v>2238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43747</v>
      </c>
      <c r="B19" s="170">
        <v>422</v>
      </c>
      <c r="C19" s="124"/>
      <c r="D19" s="120" t="s">
        <v>262</v>
      </c>
      <c r="E19" s="117">
        <v>917.32</v>
      </c>
      <c r="F19" s="118">
        <v>43748</v>
      </c>
      <c r="G19" s="119">
        <v>917.32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43747</v>
      </c>
      <c r="B20" s="170">
        <v>423</v>
      </c>
      <c r="C20" s="142"/>
      <c r="D20" s="116" t="s">
        <v>37</v>
      </c>
      <c r="E20" s="117">
        <v>3016</v>
      </c>
      <c r="F20" s="118">
        <v>43748</v>
      </c>
      <c r="G20" s="119">
        <v>3016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43749</v>
      </c>
      <c r="B21" s="170">
        <v>424</v>
      </c>
      <c r="C21" s="142"/>
      <c r="D21" s="116" t="s">
        <v>39</v>
      </c>
      <c r="E21" s="117">
        <v>31552.5</v>
      </c>
      <c r="F21" s="118">
        <v>43751</v>
      </c>
      <c r="G21" s="119">
        <v>31552.5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43749</v>
      </c>
      <c r="B22" s="170">
        <v>425</v>
      </c>
      <c r="C22" s="142"/>
      <c r="D22" s="116" t="s">
        <v>37</v>
      </c>
      <c r="E22" s="117">
        <v>2562.3200000000002</v>
      </c>
      <c r="F22" s="118">
        <v>43751</v>
      </c>
      <c r="G22" s="119">
        <v>2562.3200000000002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43750</v>
      </c>
      <c r="B23" s="170">
        <v>426</v>
      </c>
      <c r="C23" s="142"/>
      <c r="D23" s="116" t="s">
        <v>106</v>
      </c>
      <c r="E23" s="117">
        <v>7423.5</v>
      </c>
      <c r="F23" s="118">
        <v>43752</v>
      </c>
      <c r="G23" s="119">
        <v>7423.5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43750</v>
      </c>
      <c r="B24" s="170">
        <v>427</v>
      </c>
      <c r="C24" s="142"/>
      <c r="D24" s="116" t="s">
        <v>39</v>
      </c>
      <c r="E24" s="117">
        <v>34394.639999999999</v>
      </c>
      <c r="F24" s="118">
        <v>43752</v>
      </c>
      <c r="G24" s="119">
        <v>34394.639999999999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43752</v>
      </c>
      <c r="B25" s="170">
        <v>428</v>
      </c>
      <c r="C25" s="142"/>
      <c r="D25" s="116" t="s">
        <v>37</v>
      </c>
      <c r="E25" s="117">
        <v>4186</v>
      </c>
      <c r="F25" s="118">
        <v>43753</v>
      </c>
      <c r="G25" s="119">
        <v>4186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43752</v>
      </c>
      <c r="B26" s="170">
        <v>429</v>
      </c>
      <c r="C26" s="142"/>
      <c r="D26" s="116" t="s">
        <v>106</v>
      </c>
      <c r="E26" s="117">
        <v>7421.05</v>
      </c>
      <c r="F26" s="118">
        <v>43755</v>
      </c>
      <c r="G26" s="119">
        <v>7421.05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43752</v>
      </c>
      <c r="B27" s="170">
        <v>430</v>
      </c>
      <c r="C27" s="142"/>
      <c r="D27" s="116" t="s">
        <v>39</v>
      </c>
      <c r="E27" s="117">
        <v>35482.019999999997</v>
      </c>
      <c r="F27" s="118">
        <v>43755</v>
      </c>
      <c r="G27" s="119">
        <v>35482.019999999997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43753</v>
      </c>
      <c r="B28" s="170">
        <v>431</v>
      </c>
      <c r="C28" s="142"/>
      <c r="D28" s="116" t="s">
        <v>105</v>
      </c>
      <c r="E28" s="117">
        <v>2157.92</v>
      </c>
      <c r="F28" s="118">
        <v>43754</v>
      </c>
      <c r="G28" s="119">
        <v>2157.92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43753</v>
      </c>
      <c r="B29" s="170">
        <v>432</v>
      </c>
      <c r="C29" s="142"/>
      <c r="D29" s="116" t="s">
        <v>401</v>
      </c>
      <c r="E29" s="117">
        <v>1589.48</v>
      </c>
      <c r="F29" s="118">
        <v>43754</v>
      </c>
      <c r="G29" s="119">
        <v>1589.48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43753</v>
      </c>
      <c r="B30" s="170">
        <v>433</v>
      </c>
      <c r="C30" s="142"/>
      <c r="D30" s="116" t="s">
        <v>8</v>
      </c>
      <c r="E30" s="117">
        <v>5960</v>
      </c>
      <c r="F30" s="118">
        <v>43766</v>
      </c>
      <c r="G30" s="119">
        <v>5960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43755</v>
      </c>
      <c r="B31" s="170">
        <v>434</v>
      </c>
      <c r="C31" s="142"/>
      <c r="D31" s="116" t="s">
        <v>37</v>
      </c>
      <c r="E31" s="117">
        <v>2050</v>
      </c>
      <c r="F31" s="118">
        <v>43757</v>
      </c>
      <c r="G31" s="119">
        <v>2050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43755</v>
      </c>
      <c r="B32" s="170">
        <v>435</v>
      </c>
      <c r="C32" s="142"/>
      <c r="D32" s="116" t="s">
        <v>106</v>
      </c>
      <c r="E32" s="117">
        <v>7529</v>
      </c>
      <c r="F32" s="118">
        <v>43758</v>
      </c>
      <c r="G32" s="119">
        <v>7529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43756</v>
      </c>
      <c r="B33" s="170">
        <v>436</v>
      </c>
      <c r="C33" s="142"/>
      <c r="D33" s="116" t="s">
        <v>39</v>
      </c>
      <c r="E33" s="117">
        <v>31450</v>
      </c>
      <c r="F33" s="118">
        <v>43757</v>
      </c>
      <c r="G33" s="119">
        <v>31450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43756</v>
      </c>
      <c r="B34" s="170">
        <v>437</v>
      </c>
      <c r="C34" s="142"/>
      <c r="D34" s="116" t="s">
        <v>40</v>
      </c>
      <c r="E34" s="117">
        <v>4089.18</v>
      </c>
      <c r="F34" s="118">
        <v>43757</v>
      </c>
      <c r="G34" s="119">
        <v>4089.18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43757</v>
      </c>
      <c r="B35" s="170">
        <v>438</v>
      </c>
      <c r="C35" s="142"/>
      <c r="D35" s="116" t="s">
        <v>39</v>
      </c>
      <c r="E35" s="117">
        <v>33337</v>
      </c>
      <c r="F35" s="118">
        <v>43759</v>
      </c>
      <c r="G35" s="119">
        <v>33337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43758</v>
      </c>
      <c r="B36" s="170">
        <v>439</v>
      </c>
      <c r="C36" s="142"/>
      <c r="D36" s="116" t="s">
        <v>106</v>
      </c>
      <c r="E36" s="117">
        <v>4371.21</v>
      </c>
      <c r="F36" s="118">
        <v>43761</v>
      </c>
      <c r="G36" s="119">
        <v>4371.21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>
        <v>43760</v>
      </c>
      <c r="B37" s="170">
        <v>440</v>
      </c>
      <c r="C37" s="142"/>
      <c r="D37" s="116" t="s">
        <v>8</v>
      </c>
      <c r="E37" s="117">
        <v>4150.8999999999996</v>
      </c>
      <c r="F37" s="118">
        <v>43766</v>
      </c>
      <c r="G37" s="119">
        <v>4150.8999999999996</v>
      </c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>
        <v>43760</v>
      </c>
      <c r="B38" s="170">
        <v>441</v>
      </c>
      <c r="C38" s="142"/>
      <c r="D38" s="116" t="s">
        <v>106</v>
      </c>
      <c r="E38" s="117">
        <v>5636.02</v>
      </c>
      <c r="F38" s="118">
        <v>43761</v>
      </c>
      <c r="G38" s="119">
        <v>5636.02</v>
      </c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>
        <v>43760</v>
      </c>
      <c r="B39" s="170">
        <v>442</v>
      </c>
      <c r="C39" s="142"/>
      <c r="D39" s="116" t="s">
        <v>188</v>
      </c>
      <c r="E39" s="117">
        <v>2793.63</v>
      </c>
      <c r="F39" s="118">
        <v>43761</v>
      </c>
      <c r="G39" s="119">
        <v>2793.63</v>
      </c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39">
        <v>43761</v>
      </c>
      <c r="B40" s="170">
        <v>443</v>
      </c>
      <c r="C40" s="142"/>
      <c r="D40" s="116" t="s">
        <v>37</v>
      </c>
      <c r="E40" s="117">
        <v>2081.04</v>
      </c>
      <c r="F40" s="118">
        <v>43762</v>
      </c>
      <c r="G40" s="119">
        <v>2081.04</v>
      </c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39">
        <v>43761</v>
      </c>
      <c r="B41" s="170">
        <v>444</v>
      </c>
      <c r="C41" s="142"/>
      <c r="D41" s="116" t="s">
        <v>39</v>
      </c>
      <c r="E41" s="117">
        <v>6981.48</v>
      </c>
      <c r="F41" s="118">
        <v>43762</v>
      </c>
      <c r="G41" s="119">
        <v>6981.48</v>
      </c>
      <c r="H41" s="24">
        <f t="shared" si="0"/>
        <v>0</v>
      </c>
      <c r="L41" s="22"/>
      <c r="M41" s="23"/>
      <c r="N41" s="29"/>
      <c r="O41" s="26"/>
      <c r="P41" s="21"/>
      <c r="Q41" s="19"/>
      <c r="R41" s="24"/>
    </row>
    <row r="42" spans="1:18" ht="15.75" x14ac:dyDescent="0.25">
      <c r="A42" s="139">
        <v>43761</v>
      </c>
      <c r="B42" s="170">
        <v>445</v>
      </c>
      <c r="C42" s="142"/>
      <c r="D42" s="116" t="s">
        <v>106</v>
      </c>
      <c r="E42" s="117">
        <v>5738.58</v>
      </c>
      <c r="F42" s="118">
        <v>43765</v>
      </c>
      <c r="G42" s="119">
        <v>5738.58</v>
      </c>
      <c r="H42" s="24">
        <f t="shared" si="0"/>
        <v>0</v>
      </c>
      <c r="L42" s="22"/>
      <c r="M42" s="23"/>
      <c r="N42" s="29"/>
      <c r="O42" s="26"/>
      <c r="P42" s="21"/>
      <c r="Q42" s="19"/>
      <c r="R42" s="24"/>
    </row>
    <row r="43" spans="1:18" ht="15.75" x14ac:dyDescent="0.25">
      <c r="A43" s="139">
        <v>43761</v>
      </c>
      <c r="B43" s="170">
        <v>446</v>
      </c>
      <c r="C43" s="142"/>
      <c r="D43" s="116" t="s">
        <v>105</v>
      </c>
      <c r="E43" s="117">
        <v>783.9</v>
      </c>
      <c r="F43" s="118">
        <v>43762</v>
      </c>
      <c r="G43" s="119">
        <v>783.9</v>
      </c>
      <c r="H43" s="24">
        <f t="shared" si="0"/>
        <v>0</v>
      </c>
      <c r="L43" s="22"/>
      <c r="M43" s="23"/>
      <c r="N43" s="29"/>
      <c r="O43" s="26"/>
      <c r="P43" s="21"/>
      <c r="Q43" s="19"/>
      <c r="R43" s="24"/>
    </row>
    <row r="44" spans="1:18" ht="15.75" x14ac:dyDescent="0.25">
      <c r="A44" s="139">
        <v>43762</v>
      </c>
      <c r="B44" s="170">
        <v>447</v>
      </c>
      <c r="C44" s="142"/>
      <c r="D44" s="116" t="s">
        <v>8</v>
      </c>
      <c r="E44" s="117">
        <v>90</v>
      </c>
      <c r="F44" s="114"/>
      <c r="G44" s="115"/>
      <c r="H44" s="24">
        <f t="shared" si="0"/>
        <v>90</v>
      </c>
      <c r="L44" s="22"/>
      <c r="M44" s="23"/>
      <c r="N44" s="29"/>
      <c r="O44" s="26"/>
      <c r="P44" s="21"/>
      <c r="Q44" s="19"/>
      <c r="R44" s="24"/>
    </row>
    <row r="45" spans="1:18" ht="15.75" x14ac:dyDescent="0.25">
      <c r="A45" s="139">
        <v>43762</v>
      </c>
      <c r="B45" s="170">
        <v>448</v>
      </c>
      <c r="C45" s="142"/>
      <c r="D45" s="116" t="s">
        <v>39</v>
      </c>
      <c r="E45" s="117">
        <v>3152</v>
      </c>
      <c r="F45" s="118">
        <v>43764</v>
      </c>
      <c r="G45" s="119">
        <v>3152</v>
      </c>
      <c r="H45" s="24">
        <f t="shared" si="0"/>
        <v>0</v>
      </c>
      <c r="L45" s="22"/>
      <c r="M45" s="23"/>
      <c r="N45" s="29"/>
      <c r="O45" s="26"/>
      <c r="P45" s="21"/>
      <c r="Q45" s="19"/>
      <c r="R45" s="24"/>
    </row>
    <row r="46" spans="1:18" ht="15.75" x14ac:dyDescent="0.25">
      <c r="A46" s="139">
        <v>43763</v>
      </c>
      <c r="B46" s="170">
        <v>449</v>
      </c>
      <c r="C46" s="142"/>
      <c r="D46" s="116" t="s">
        <v>106</v>
      </c>
      <c r="E46" s="117">
        <v>5090</v>
      </c>
      <c r="F46" s="118">
        <v>43765</v>
      </c>
      <c r="G46" s="119">
        <v>5090</v>
      </c>
      <c r="H46" s="24">
        <f t="shared" si="0"/>
        <v>0</v>
      </c>
      <c r="L46" s="22"/>
      <c r="M46" s="23"/>
      <c r="N46" s="29"/>
      <c r="O46" s="26"/>
      <c r="P46" s="21"/>
      <c r="Q46" s="19"/>
      <c r="R46" s="24"/>
    </row>
    <row r="47" spans="1:18" ht="15.75" x14ac:dyDescent="0.25">
      <c r="A47" s="139">
        <v>43763</v>
      </c>
      <c r="B47" s="170">
        <v>450</v>
      </c>
      <c r="C47" s="142"/>
      <c r="D47" s="116" t="s">
        <v>39</v>
      </c>
      <c r="E47" s="117">
        <v>14692</v>
      </c>
      <c r="F47" s="118">
        <v>43764</v>
      </c>
      <c r="G47" s="119">
        <v>14692</v>
      </c>
      <c r="H47" s="24">
        <f t="shared" si="0"/>
        <v>0</v>
      </c>
      <c r="L47" s="22"/>
      <c r="M47" s="23"/>
      <c r="N47" s="29"/>
      <c r="O47" s="26"/>
      <c r="P47" s="21"/>
      <c r="Q47" s="19"/>
      <c r="R47" s="24"/>
    </row>
    <row r="48" spans="1:18" ht="15.75" x14ac:dyDescent="0.25">
      <c r="A48" s="139">
        <v>43763</v>
      </c>
      <c r="B48" s="170">
        <v>451</v>
      </c>
      <c r="C48" s="142"/>
      <c r="D48" s="116" t="s">
        <v>37</v>
      </c>
      <c r="E48" s="117">
        <v>3366</v>
      </c>
      <c r="F48" s="118">
        <v>43764</v>
      </c>
      <c r="G48" s="119">
        <v>3366</v>
      </c>
      <c r="H48" s="24">
        <f t="shared" si="0"/>
        <v>0</v>
      </c>
      <c r="L48" s="22"/>
      <c r="M48" s="23"/>
      <c r="N48" s="29"/>
      <c r="O48" s="26"/>
      <c r="P48" s="21"/>
      <c r="Q48" s="19"/>
      <c r="R48" s="24"/>
    </row>
    <row r="49" spans="1:18" ht="15.75" x14ac:dyDescent="0.25">
      <c r="A49" s="139">
        <v>43764</v>
      </c>
      <c r="B49" s="170">
        <v>452</v>
      </c>
      <c r="C49" s="142"/>
      <c r="D49" s="116" t="s">
        <v>39</v>
      </c>
      <c r="E49" s="117">
        <v>13129</v>
      </c>
      <c r="F49" s="118">
        <v>43765</v>
      </c>
      <c r="G49" s="119">
        <v>13129</v>
      </c>
      <c r="H49" s="24">
        <f t="shared" si="0"/>
        <v>0</v>
      </c>
      <c r="L49" s="22"/>
      <c r="M49" s="23"/>
      <c r="N49" s="29"/>
      <c r="O49" s="26"/>
      <c r="P49" s="21"/>
      <c r="Q49" s="19"/>
      <c r="R49" s="24"/>
    </row>
    <row r="50" spans="1:18" ht="15.75" x14ac:dyDescent="0.25">
      <c r="A50" s="139">
        <v>43765</v>
      </c>
      <c r="B50" s="170">
        <v>453</v>
      </c>
      <c r="C50" s="142"/>
      <c r="D50" s="116" t="s">
        <v>429</v>
      </c>
      <c r="E50" s="117">
        <v>4260.1400000000003</v>
      </c>
      <c r="F50" s="118">
        <v>43765</v>
      </c>
      <c r="G50" s="119">
        <v>4260.1400000000003</v>
      </c>
      <c r="H50" s="24">
        <f t="shared" si="0"/>
        <v>0</v>
      </c>
      <c r="L50" s="22"/>
      <c r="M50" s="23"/>
      <c r="N50" s="29"/>
      <c r="O50" s="26"/>
      <c r="P50" s="21"/>
      <c r="Q50" s="19"/>
      <c r="R50" s="24"/>
    </row>
    <row r="51" spans="1:18" ht="15.75" x14ac:dyDescent="0.25">
      <c r="A51" s="139">
        <v>43765</v>
      </c>
      <c r="B51" s="170">
        <v>454</v>
      </c>
      <c r="C51" s="142"/>
      <c r="D51" s="116" t="s">
        <v>106</v>
      </c>
      <c r="E51" s="117">
        <v>5792</v>
      </c>
      <c r="F51" s="118">
        <v>43769</v>
      </c>
      <c r="G51" s="119">
        <v>5792</v>
      </c>
      <c r="H51" s="24">
        <f t="shared" si="0"/>
        <v>0</v>
      </c>
      <c r="L51" s="22"/>
      <c r="M51" s="23"/>
      <c r="N51" s="29"/>
      <c r="O51" s="26"/>
      <c r="P51" s="21"/>
      <c r="Q51" s="19"/>
      <c r="R51" s="24"/>
    </row>
    <row r="52" spans="1:18" ht="15.75" x14ac:dyDescent="0.25">
      <c r="A52" s="139">
        <v>43765</v>
      </c>
      <c r="B52" s="170">
        <v>455</v>
      </c>
      <c r="C52" s="142"/>
      <c r="D52" s="116" t="s">
        <v>430</v>
      </c>
      <c r="E52" s="117">
        <v>2014</v>
      </c>
      <c r="F52" s="118">
        <v>43766</v>
      </c>
      <c r="G52" s="119">
        <v>2014</v>
      </c>
      <c r="H52" s="24">
        <f t="shared" si="0"/>
        <v>0</v>
      </c>
      <c r="L52" s="22"/>
      <c r="M52" s="23"/>
      <c r="N52" s="29"/>
      <c r="O52" s="26"/>
      <c r="P52" s="21"/>
      <c r="Q52" s="19"/>
      <c r="R52" s="24"/>
    </row>
    <row r="53" spans="1:18" ht="15.75" x14ac:dyDescent="0.25">
      <c r="A53" s="139">
        <v>43765</v>
      </c>
      <c r="B53" s="170">
        <v>456</v>
      </c>
      <c r="C53" s="142"/>
      <c r="D53" s="116" t="s">
        <v>428</v>
      </c>
      <c r="E53" s="117">
        <v>4328</v>
      </c>
      <c r="F53" s="118">
        <v>43766</v>
      </c>
      <c r="G53" s="119">
        <v>4328</v>
      </c>
      <c r="H53" s="24">
        <f t="shared" si="0"/>
        <v>0</v>
      </c>
      <c r="L53" s="22"/>
      <c r="M53" s="23"/>
      <c r="N53" s="29"/>
      <c r="O53" s="26"/>
      <c r="P53" s="21"/>
      <c r="Q53" s="19"/>
      <c r="R53" s="24"/>
    </row>
    <row r="54" spans="1:18" ht="15.75" x14ac:dyDescent="0.25">
      <c r="A54" s="139">
        <v>43765</v>
      </c>
      <c r="B54" s="170">
        <v>457</v>
      </c>
      <c r="C54" s="142"/>
      <c r="D54" s="116" t="s">
        <v>39</v>
      </c>
      <c r="E54" s="117">
        <v>15834</v>
      </c>
      <c r="F54" s="118">
        <v>43766</v>
      </c>
      <c r="G54" s="119">
        <v>15834</v>
      </c>
      <c r="H54" s="24">
        <f t="shared" si="0"/>
        <v>0</v>
      </c>
      <c r="L54" s="22"/>
      <c r="M54" s="23"/>
      <c r="N54" s="29"/>
      <c r="O54" s="26"/>
      <c r="P54" s="21"/>
      <c r="Q54" s="19"/>
      <c r="R54" s="24"/>
    </row>
    <row r="55" spans="1:18" ht="15.75" x14ac:dyDescent="0.25">
      <c r="A55" s="139">
        <v>43766</v>
      </c>
      <c r="B55" s="170">
        <v>458</v>
      </c>
      <c r="C55" s="142"/>
      <c r="D55" s="116" t="s">
        <v>236</v>
      </c>
      <c r="E55" s="117">
        <v>4323</v>
      </c>
      <c r="F55" s="118">
        <v>43769</v>
      </c>
      <c r="G55" s="119">
        <v>4323</v>
      </c>
      <c r="H55" s="24">
        <f t="shared" si="0"/>
        <v>0</v>
      </c>
      <c r="L55" s="22"/>
      <c r="M55" s="23"/>
      <c r="N55" s="29"/>
      <c r="O55" s="26"/>
      <c r="P55" s="21"/>
      <c r="Q55" s="19"/>
      <c r="R55" s="24"/>
    </row>
    <row r="56" spans="1:18" ht="15.75" x14ac:dyDescent="0.25">
      <c r="A56" s="139">
        <v>43766</v>
      </c>
      <c r="B56" s="170">
        <v>459</v>
      </c>
      <c r="C56" s="142"/>
      <c r="D56" s="116" t="s">
        <v>40</v>
      </c>
      <c r="E56" s="117">
        <v>3459</v>
      </c>
      <c r="F56" s="118">
        <v>43767</v>
      </c>
      <c r="G56" s="119">
        <v>3459</v>
      </c>
      <c r="H56" s="24">
        <f t="shared" si="0"/>
        <v>0</v>
      </c>
      <c r="L56" s="22"/>
      <c r="M56" s="23"/>
      <c r="N56" s="29"/>
      <c r="O56" s="26"/>
      <c r="P56" s="21"/>
      <c r="Q56" s="19"/>
      <c r="R56" s="24"/>
    </row>
    <row r="57" spans="1:18" ht="15.75" x14ac:dyDescent="0.25">
      <c r="A57" s="139">
        <v>43766</v>
      </c>
      <c r="B57" s="170">
        <v>460</v>
      </c>
      <c r="C57" s="142"/>
      <c r="D57" s="116" t="s">
        <v>39</v>
      </c>
      <c r="E57" s="117">
        <v>12136</v>
      </c>
      <c r="F57" s="118">
        <v>43768</v>
      </c>
      <c r="G57" s="119">
        <v>12136</v>
      </c>
      <c r="H57" s="24">
        <f t="shared" si="0"/>
        <v>0</v>
      </c>
      <c r="L57" s="22"/>
      <c r="M57" s="23"/>
      <c r="N57" s="29"/>
      <c r="O57" s="26"/>
      <c r="P57" s="21"/>
      <c r="Q57" s="19"/>
      <c r="R57" s="24"/>
    </row>
    <row r="58" spans="1:18" ht="15.75" x14ac:dyDescent="0.25">
      <c r="A58" s="139">
        <v>43768</v>
      </c>
      <c r="B58" s="170">
        <v>461</v>
      </c>
      <c r="C58" s="142"/>
      <c r="D58" s="116" t="s">
        <v>39</v>
      </c>
      <c r="E58" s="117">
        <v>14801</v>
      </c>
      <c r="F58" s="118">
        <v>43769</v>
      </c>
      <c r="G58" s="119">
        <v>14801</v>
      </c>
      <c r="H58" s="24">
        <f t="shared" si="0"/>
        <v>0</v>
      </c>
      <c r="L58" s="22"/>
      <c r="M58" s="23"/>
      <c r="N58" s="29"/>
      <c r="O58" s="26"/>
      <c r="P58" s="21"/>
      <c r="Q58" s="19"/>
      <c r="R58" s="24"/>
    </row>
    <row r="59" spans="1:18" ht="15.75" x14ac:dyDescent="0.25">
      <c r="A59" s="139">
        <v>43769</v>
      </c>
      <c r="B59" s="170">
        <v>462</v>
      </c>
      <c r="C59" s="142"/>
      <c r="D59" s="116" t="s">
        <v>8</v>
      </c>
      <c r="E59" s="117">
        <v>120</v>
      </c>
      <c r="F59" s="75"/>
      <c r="G59" s="76"/>
      <c r="H59" s="24">
        <f t="shared" si="0"/>
        <v>120</v>
      </c>
      <c r="L59" s="22"/>
      <c r="M59" s="23"/>
      <c r="N59" s="29"/>
      <c r="O59" s="26"/>
      <c r="P59" s="21"/>
      <c r="Q59" s="19"/>
      <c r="R59" s="24"/>
    </row>
    <row r="60" spans="1:18" ht="15.75" x14ac:dyDescent="0.25">
      <c r="A60" s="139">
        <v>43769</v>
      </c>
      <c r="B60" s="170">
        <v>463</v>
      </c>
      <c r="C60" s="142"/>
      <c r="D60" s="116" t="s">
        <v>400</v>
      </c>
      <c r="E60" s="117">
        <v>3523</v>
      </c>
      <c r="F60" s="75"/>
      <c r="G60" s="76"/>
      <c r="H60" s="24">
        <f t="shared" si="0"/>
        <v>3523</v>
      </c>
      <c r="L60" s="22"/>
      <c r="M60" s="23"/>
      <c r="N60" s="29"/>
      <c r="O60" s="26"/>
      <c r="P60" s="21"/>
      <c r="Q60" s="19"/>
      <c r="R60" s="24"/>
    </row>
    <row r="61" spans="1:18" ht="15.75" x14ac:dyDescent="0.25">
      <c r="A61" s="139">
        <v>43769</v>
      </c>
      <c r="B61" s="170">
        <v>464</v>
      </c>
      <c r="C61" s="142"/>
      <c r="D61" s="116" t="s">
        <v>106</v>
      </c>
      <c r="E61" s="117">
        <v>5776</v>
      </c>
      <c r="F61" s="75"/>
      <c r="G61" s="76"/>
      <c r="H61" s="24">
        <f t="shared" si="0"/>
        <v>5776</v>
      </c>
      <c r="L61" s="22"/>
      <c r="M61" s="23"/>
      <c r="N61" s="29"/>
      <c r="O61" s="26"/>
      <c r="P61" s="21"/>
      <c r="Q61" s="19"/>
      <c r="R61" s="24"/>
    </row>
    <row r="62" spans="1:18" ht="15.75" x14ac:dyDescent="0.25">
      <c r="A62" s="139">
        <v>43769</v>
      </c>
      <c r="B62" s="170">
        <v>465</v>
      </c>
      <c r="C62" s="142"/>
      <c r="D62" s="116" t="s">
        <v>39</v>
      </c>
      <c r="E62" s="117">
        <v>16765</v>
      </c>
      <c r="F62" s="75"/>
      <c r="G62" s="76"/>
      <c r="H62" s="24">
        <f t="shared" si="0"/>
        <v>16765</v>
      </c>
      <c r="L62" s="22"/>
      <c r="M62" s="23"/>
      <c r="N62" s="29"/>
      <c r="O62" s="26"/>
      <c r="P62" s="21"/>
      <c r="Q62" s="19"/>
      <c r="R62" s="24"/>
    </row>
    <row r="63" spans="1:18" ht="15.75" x14ac:dyDescent="0.25">
      <c r="A63" s="139"/>
      <c r="B63" s="123"/>
      <c r="C63" s="142"/>
      <c r="D63" s="116"/>
      <c r="E63" s="117"/>
      <c r="F63" s="118"/>
      <c r="G63" s="119"/>
      <c r="H63" s="24">
        <f t="shared" si="0"/>
        <v>0</v>
      </c>
      <c r="L63" s="22"/>
      <c r="M63" s="23"/>
      <c r="N63" s="29"/>
      <c r="O63" s="26"/>
      <c r="P63" s="21"/>
      <c r="Q63" s="19"/>
      <c r="R63" s="24"/>
    </row>
    <row r="64" spans="1:18" ht="16.5" thickBot="1" x14ac:dyDescent="0.3">
      <c r="A64" s="36"/>
      <c r="B64" s="37"/>
      <c r="C64" s="37"/>
      <c r="D64" s="38"/>
      <c r="E64" s="39"/>
      <c r="F64" s="40"/>
      <c r="G64" s="39"/>
      <c r="H64" s="92">
        <f t="shared" si="0"/>
        <v>0</v>
      </c>
      <c r="I64" s="2"/>
      <c r="L64" s="36"/>
      <c r="M64" s="37"/>
      <c r="N64" s="38"/>
      <c r="O64" s="39"/>
      <c r="P64" s="40"/>
      <c r="Q64" s="39"/>
      <c r="R64" s="41">
        <f t="shared" si="1"/>
        <v>0</v>
      </c>
    </row>
    <row r="65" spans="1:18" ht="15.75" thickTop="1" x14ac:dyDescent="0.25">
      <c r="A65" s="42"/>
      <c r="B65" s="43"/>
      <c r="C65" s="43"/>
      <c r="D65" s="2"/>
      <c r="E65" s="44">
        <f>SUM(E4:E64)</f>
        <v>510695.82000000007</v>
      </c>
      <c r="F65" s="45"/>
      <c r="G65" s="44">
        <f>SUM(G4:G64)</f>
        <v>484421.82000000007</v>
      </c>
      <c r="H65" s="46"/>
      <c r="I65" s="2"/>
      <c r="L65" s="42"/>
      <c r="M65" s="43"/>
      <c r="N65" s="2"/>
      <c r="O65" s="44">
        <f>SUM(O4:O64)</f>
        <v>0</v>
      </c>
      <c r="P65" s="45"/>
      <c r="Q65" s="44">
        <f>SUM(Q4:Q64)</f>
        <v>0</v>
      </c>
      <c r="R65" s="46"/>
    </row>
    <row r="66" spans="1:18" x14ac:dyDescent="0.25">
      <c r="A66" s="42"/>
      <c r="B66" s="43"/>
      <c r="C66" s="43"/>
      <c r="D66" s="2"/>
      <c r="E66" s="47"/>
      <c r="F66" s="48"/>
      <c r="G66" s="47"/>
      <c r="H66" s="46"/>
      <c r="I66" s="2"/>
      <c r="L66" s="42"/>
      <c r="M66" s="43"/>
      <c r="N66" s="2"/>
      <c r="O66" s="47"/>
      <c r="P66" s="48"/>
      <c r="Q66" s="47"/>
      <c r="R66" s="46"/>
    </row>
    <row r="67" spans="1:18" ht="30" x14ac:dyDescent="0.25">
      <c r="A67" s="42"/>
      <c r="B67" s="43"/>
      <c r="C67" s="43"/>
      <c r="D67" s="2"/>
      <c r="E67" s="49" t="s">
        <v>9</v>
      </c>
      <c r="F67" s="48"/>
      <c r="G67" s="50" t="s">
        <v>10</v>
      </c>
      <c r="H67" s="46"/>
      <c r="I67" s="2"/>
      <c r="L67" s="42"/>
      <c r="M67" s="43"/>
      <c r="N67" s="2"/>
      <c r="O67" s="49" t="s">
        <v>9</v>
      </c>
      <c r="P67" s="48"/>
      <c r="Q67" s="50" t="s">
        <v>10</v>
      </c>
      <c r="R67" s="46"/>
    </row>
    <row r="68" spans="1:18" ht="15.75" thickBot="1" x14ac:dyDescent="0.3">
      <c r="A68" s="42"/>
      <c r="B68" s="43"/>
      <c r="C68" s="43"/>
      <c r="D68" s="2"/>
      <c r="E68" s="49"/>
      <c r="F68" s="48"/>
      <c r="G68" s="50"/>
      <c r="H68" s="46"/>
      <c r="I68" s="2"/>
      <c r="L68" s="42"/>
      <c r="M68" s="43"/>
      <c r="N68" s="2"/>
      <c r="O68" s="49"/>
      <c r="P68" s="48"/>
      <c r="Q68" s="50"/>
      <c r="R68" s="46"/>
    </row>
    <row r="69" spans="1:18" ht="21.75" thickBot="1" x14ac:dyDescent="0.4">
      <c r="A69" s="42"/>
      <c r="B69" s="43"/>
      <c r="C69" s="43"/>
      <c r="D69" s="2"/>
      <c r="E69" s="182">
        <f>E65-G65</f>
        <v>26274</v>
      </c>
      <c r="F69" s="183"/>
      <c r="G69" s="184"/>
      <c r="I69" s="2"/>
      <c r="L69" s="42"/>
      <c r="M69" s="43"/>
      <c r="N69" s="2"/>
      <c r="O69" s="182">
        <f>O65-Q65</f>
        <v>0</v>
      </c>
      <c r="P69" s="183"/>
      <c r="Q69" s="184"/>
    </row>
    <row r="70" spans="1:18" x14ac:dyDescent="0.25">
      <c r="A70" s="42"/>
      <c r="B70" s="43"/>
      <c r="C70" s="43"/>
      <c r="D70" s="2"/>
      <c r="E70" s="47"/>
      <c r="F70" s="48"/>
      <c r="G70" s="47"/>
      <c r="I70" s="2"/>
      <c r="L70" s="42"/>
      <c r="M70" s="43"/>
      <c r="N70" s="2"/>
      <c r="O70" s="47"/>
      <c r="P70" s="48"/>
      <c r="Q70" s="47"/>
    </row>
    <row r="71" spans="1:18" ht="18.75" x14ac:dyDescent="0.3">
      <c r="A71" s="42"/>
      <c r="B71" s="43"/>
      <c r="C71" s="43"/>
      <c r="D71" s="2"/>
      <c r="E71" s="175" t="s">
        <v>11</v>
      </c>
      <c r="F71" s="175"/>
      <c r="G71" s="175"/>
      <c r="I71" s="2"/>
      <c r="L71" s="42"/>
      <c r="M71" s="43"/>
      <c r="N71" s="2"/>
      <c r="O71" s="175" t="s">
        <v>11</v>
      </c>
      <c r="P71" s="175"/>
      <c r="Q71" s="175"/>
    </row>
    <row r="72" spans="1:18" x14ac:dyDescent="0.25">
      <c r="A72" s="42"/>
      <c r="B72" s="43"/>
      <c r="C72" s="43"/>
      <c r="D72" s="2"/>
      <c r="E72" s="47"/>
      <c r="F72" s="48"/>
      <c r="G72" s="47"/>
      <c r="I72" s="2"/>
      <c r="L72" s="42"/>
      <c r="M72" s="43"/>
      <c r="N72" s="2"/>
      <c r="O72" s="47"/>
      <c r="P72" s="48"/>
      <c r="Q72" s="47"/>
    </row>
    <row r="73" spans="1:18" x14ac:dyDescent="0.25">
      <c r="A73" s="42"/>
      <c r="B73" s="43"/>
      <c r="C73" s="43"/>
      <c r="D73" s="2"/>
      <c r="E73" s="47"/>
      <c r="F73" s="48"/>
      <c r="G73" s="47"/>
      <c r="I73" s="2"/>
    </row>
    <row r="74" spans="1:18" x14ac:dyDescent="0.25">
      <c r="A74" s="42"/>
      <c r="B74" s="43"/>
      <c r="C74" s="43"/>
      <c r="D74" s="2"/>
      <c r="E74" s="47"/>
      <c r="F74" s="48"/>
      <c r="G74" s="47"/>
      <c r="I74" s="2"/>
    </row>
    <row r="75" spans="1:18" x14ac:dyDescent="0.25">
      <c r="A75" s="42"/>
      <c r="B75" s="43"/>
      <c r="C75" s="43"/>
      <c r="D75" s="2"/>
      <c r="E75" s="47"/>
      <c r="F75" s="48"/>
      <c r="G75" s="47"/>
      <c r="I75" s="2"/>
    </row>
    <row r="76" spans="1:18" ht="18.75" x14ac:dyDescent="0.3">
      <c r="A76" s="42"/>
      <c r="B76" s="43"/>
      <c r="C76" s="43"/>
      <c r="D76" s="2"/>
      <c r="E76" s="47"/>
      <c r="F76" s="148"/>
      <c r="G76" s="47"/>
      <c r="I76" s="2"/>
    </row>
    <row r="77" spans="1:18" x14ac:dyDescent="0.25">
      <c r="A77" s="42"/>
      <c r="B77" s="43"/>
      <c r="C77" s="43"/>
      <c r="D77" s="2"/>
      <c r="E77" s="47"/>
      <c r="F77" s="48"/>
      <c r="G77" s="47"/>
      <c r="I77" s="2"/>
    </row>
    <row r="78" spans="1:18" x14ac:dyDescent="0.25">
      <c r="A78" s="42"/>
      <c r="B78" s="43"/>
      <c r="C78" s="43"/>
      <c r="D78" s="2"/>
      <c r="E78" s="47"/>
      <c r="F78" s="48"/>
      <c r="G78" s="47"/>
      <c r="I78" s="2"/>
    </row>
    <row r="79" spans="1:18" x14ac:dyDescent="0.25">
      <c r="A79" s="42"/>
      <c r="B79" s="43"/>
      <c r="C79" s="43"/>
      <c r="D79" s="2"/>
      <c r="E79" s="47"/>
      <c r="F79" s="48"/>
      <c r="G79" s="47"/>
      <c r="I79" s="2"/>
    </row>
    <row r="80" spans="1:18" x14ac:dyDescent="0.25">
      <c r="A80" s="42"/>
      <c r="B80" s="43"/>
      <c r="C80" s="43"/>
      <c r="D80" s="2"/>
      <c r="E80" s="47"/>
      <c r="F80" s="48"/>
      <c r="G80" s="47"/>
      <c r="I80" s="2"/>
    </row>
    <row r="81" spans="1:9" x14ac:dyDescent="0.25">
      <c r="A81" s="42"/>
      <c r="B81" s="43"/>
      <c r="C81" s="43"/>
      <c r="D81" s="2"/>
      <c r="E81" s="47"/>
      <c r="F81" s="48"/>
      <c r="G81" s="47"/>
      <c r="I81" s="2"/>
    </row>
    <row r="82" spans="1:9" x14ac:dyDescent="0.25">
      <c r="A82" s="42"/>
      <c r="B82" s="43"/>
      <c r="C82" s="43"/>
      <c r="D82" s="2"/>
      <c r="E82" s="47"/>
      <c r="F82" s="48"/>
      <c r="G82" s="47"/>
      <c r="I82" s="2"/>
    </row>
  </sheetData>
  <mergeCells count="7">
    <mergeCell ref="E71:G71"/>
    <mergeCell ref="O71:Q71"/>
    <mergeCell ref="B1:G1"/>
    <mergeCell ref="M1:R2"/>
    <mergeCell ref="B2:F2"/>
    <mergeCell ref="E69:G69"/>
    <mergeCell ref="O69:Q69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1EB8-9C16-4A8A-BA68-AF438FE9410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FD84-0703-4875-91E2-19E1867A9FD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F767-824D-4B1C-B220-2FC3943C5B7F}">
  <sheetPr>
    <tabColor rgb="FFC00000"/>
  </sheetPr>
  <dimension ref="B2:E25"/>
  <sheetViews>
    <sheetView topLeftCell="A7" workbookViewId="0">
      <selection activeCell="E25" sqref="E25"/>
    </sheetView>
  </sheetViews>
  <sheetFormatPr baseColWidth="10" defaultRowHeight="15" x14ac:dyDescent="0.25"/>
  <cols>
    <col min="3" max="3" width="17.7109375" customWidth="1"/>
    <col min="4" max="4" width="16.28515625" customWidth="1"/>
  </cols>
  <sheetData>
    <row r="2" spans="2:5" ht="15.75" thickBot="1" x14ac:dyDescent="0.3">
      <c r="B2" s="153"/>
    </row>
    <row r="3" spans="2:5" ht="18.75" x14ac:dyDescent="0.3">
      <c r="B3" s="165" t="s">
        <v>0</v>
      </c>
      <c r="C3" s="166"/>
      <c r="D3" s="167" t="s">
        <v>3</v>
      </c>
      <c r="E3" s="168" t="s">
        <v>422</v>
      </c>
    </row>
    <row r="4" spans="2:5" x14ac:dyDescent="0.25">
      <c r="B4" s="154">
        <v>43411</v>
      </c>
      <c r="C4" s="29" t="s">
        <v>402</v>
      </c>
      <c r="D4" s="155">
        <v>2000</v>
      </c>
      <c r="E4" t="s">
        <v>403</v>
      </c>
    </row>
    <row r="5" spans="2:5" x14ac:dyDescent="0.25">
      <c r="B5" s="156">
        <v>43416</v>
      </c>
      <c r="C5" s="29" t="s">
        <v>402</v>
      </c>
      <c r="D5" s="155">
        <v>2000</v>
      </c>
      <c r="E5" t="s">
        <v>404</v>
      </c>
    </row>
    <row r="6" spans="2:5" x14ac:dyDescent="0.25">
      <c r="B6" s="157">
        <v>43423</v>
      </c>
      <c r="C6" s="29" t="s">
        <v>402</v>
      </c>
      <c r="D6" s="155">
        <v>2000</v>
      </c>
      <c r="E6" t="s">
        <v>405</v>
      </c>
    </row>
    <row r="7" spans="2:5" x14ac:dyDescent="0.25">
      <c r="B7" s="158">
        <v>43432</v>
      </c>
      <c r="C7" s="29" t="s">
        <v>402</v>
      </c>
      <c r="D7" s="159">
        <v>2000</v>
      </c>
      <c r="E7" t="s">
        <v>406</v>
      </c>
    </row>
    <row r="8" spans="2:5" x14ac:dyDescent="0.25">
      <c r="B8" s="154">
        <v>43439</v>
      </c>
      <c r="C8" s="29" t="s">
        <v>402</v>
      </c>
      <c r="D8" s="155">
        <v>2000</v>
      </c>
      <c r="E8" t="s">
        <v>407</v>
      </c>
    </row>
    <row r="9" spans="2:5" x14ac:dyDescent="0.25">
      <c r="B9" s="157">
        <v>43446</v>
      </c>
      <c r="C9" s="29" t="s">
        <v>402</v>
      </c>
      <c r="D9" s="155">
        <v>2000</v>
      </c>
      <c r="E9" t="s">
        <v>408</v>
      </c>
    </row>
    <row r="10" spans="2:5" x14ac:dyDescent="0.25">
      <c r="B10" s="157">
        <v>43453</v>
      </c>
      <c r="C10" s="29" t="s">
        <v>402</v>
      </c>
      <c r="D10" s="155">
        <v>2000</v>
      </c>
      <c r="E10" t="s">
        <v>409</v>
      </c>
    </row>
    <row r="11" spans="2:5" x14ac:dyDescent="0.25">
      <c r="B11" s="158">
        <v>43462</v>
      </c>
      <c r="C11" s="29" t="s">
        <v>402</v>
      </c>
      <c r="D11" s="159">
        <v>2000</v>
      </c>
      <c r="E11" t="s">
        <v>410</v>
      </c>
    </row>
    <row r="12" spans="2:5" x14ac:dyDescent="0.25">
      <c r="B12" s="160">
        <v>43474</v>
      </c>
      <c r="C12" s="35" t="s">
        <v>402</v>
      </c>
      <c r="D12" s="161">
        <v>2000</v>
      </c>
      <c r="E12" s="162" t="s">
        <v>411</v>
      </c>
    </row>
    <row r="13" spans="2:5" x14ac:dyDescent="0.25">
      <c r="B13" s="163">
        <v>43481</v>
      </c>
      <c r="C13" s="29" t="s">
        <v>402</v>
      </c>
      <c r="D13" s="164">
        <v>2000</v>
      </c>
      <c r="E13" t="s">
        <v>412</v>
      </c>
    </row>
    <row r="14" spans="2:5" x14ac:dyDescent="0.25">
      <c r="B14" s="163">
        <v>43488</v>
      </c>
      <c r="C14" s="29" t="s">
        <v>402</v>
      </c>
      <c r="D14" s="164">
        <v>2000</v>
      </c>
      <c r="E14" t="s">
        <v>413</v>
      </c>
    </row>
    <row r="15" spans="2:5" x14ac:dyDescent="0.25">
      <c r="B15" s="15">
        <v>43497</v>
      </c>
      <c r="C15" s="29" t="s">
        <v>402</v>
      </c>
      <c r="D15" s="98">
        <v>2000</v>
      </c>
      <c r="E15" t="s">
        <v>414</v>
      </c>
    </row>
    <row r="16" spans="2:5" x14ac:dyDescent="0.25">
      <c r="B16" s="15">
        <v>43504</v>
      </c>
      <c r="C16" s="29" t="s">
        <v>402</v>
      </c>
      <c r="D16" s="98">
        <v>2000</v>
      </c>
      <c r="E16" t="s">
        <v>415</v>
      </c>
    </row>
    <row r="17" spans="2:5" x14ac:dyDescent="0.25">
      <c r="B17" s="15">
        <v>43512</v>
      </c>
      <c r="C17" s="35" t="s">
        <v>402</v>
      </c>
      <c r="D17" s="161">
        <v>2000</v>
      </c>
      <c r="E17" t="s">
        <v>416</v>
      </c>
    </row>
    <row r="18" spans="2:5" x14ac:dyDescent="0.25">
      <c r="B18" s="15">
        <v>43516</v>
      </c>
      <c r="C18" s="29" t="s">
        <v>402</v>
      </c>
      <c r="D18" s="164">
        <v>2000</v>
      </c>
      <c r="E18" t="s">
        <v>417</v>
      </c>
    </row>
    <row r="19" spans="2:5" x14ac:dyDescent="0.25">
      <c r="B19" s="15">
        <v>43525</v>
      </c>
      <c r="C19" s="29" t="s">
        <v>402</v>
      </c>
      <c r="D19" s="164">
        <v>2000</v>
      </c>
      <c r="E19" t="s">
        <v>418</v>
      </c>
    </row>
    <row r="20" spans="2:5" x14ac:dyDescent="0.25">
      <c r="B20" s="15">
        <v>43532</v>
      </c>
      <c r="C20" s="35" t="s">
        <v>402</v>
      </c>
      <c r="D20" s="161">
        <v>2000</v>
      </c>
      <c r="E20" t="s">
        <v>419</v>
      </c>
    </row>
    <row r="21" spans="2:5" x14ac:dyDescent="0.25">
      <c r="B21" s="15">
        <v>43539</v>
      </c>
      <c r="C21" s="29" t="s">
        <v>402</v>
      </c>
      <c r="D21" s="164">
        <v>2000</v>
      </c>
      <c r="E21" s="162" t="s">
        <v>420</v>
      </c>
    </row>
    <row r="22" spans="2:5" x14ac:dyDescent="0.25">
      <c r="B22" s="1">
        <v>43558</v>
      </c>
      <c r="C22" s="29" t="s">
        <v>402</v>
      </c>
      <c r="D22" s="164">
        <v>6000</v>
      </c>
      <c r="E22" s="162" t="s">
        <v>421</v>
      </c>
    </row>
    <row r="23" spans="2:5" x14ac:dyDescent="0.25">
      <c r="B23" s="169">
        <v>43567</v>
      </c>
      <c r="C23" s="35" t="s">
        <v>402</v>
      </c>
      <c r="D23" s="161">
        <v>2000</v>
      </c>
      <c r="E23" t="s">
        <v>423</v>
      </c>
    </row>
    <row r="24" spans="2:5" x14ac:dyDescent="0.25">
      <c r="B24" s="169">
        <v>43572</v>
      </c>
      <c r="C24" s="29" t="s">
        <v>402</v>
      </c>
      <c r="D24" s="164">
        <v>2000</v>
      </c>
      <c r="E24" t="s">
        <v>424</v>
      </c>
    </row>
    <row r="25" spans="2:5" x14ac:dyDescent="0.25">
      <c r="B25" s="169">
        <v>43594</v>
      </c>
      <c r="C25" s="29" t="s">
        <v>402</v>
      </c>
      <c r="D25" s="164">
        <v>4000</v>
      </c>
      <c r="E25" t="s">
        <v>425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2784-EB58-4D19-A288-29C83C9851E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R96"/>
  <sheetViews>
    <sheetView topLeftCell="A73" workbookViewId="0">
      <selection activeCell="G9" sqref="G9"/>
    </sheetView>
  </sheetViews>
  <sheetFormatPr baseColWidth="10" defaultRowHeight="15" x14ac:dyDescent="0.25"/>
  <cols>
    <col min="1" max="1" width="11.5703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0" max="10" width="11.5703125"/>
    <col min="13" max="13" width="15.140625" customWidth="1"/>
    <col min="14" max="14" width="27.7109375" customWidth="1"/>
  </cols>
  <sheetData>
    <row r="1" spans="1:18" ht="19.5" thickBot="1" x14ac:dyDescent="0.35">
      <c r="B1" s="179" t="s">
        <v>71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00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43506</v>
      </c>
      <c r="B4" s="86" t="s">
        <v>67</v>
      </c>
      <c r="C4" s="101"/>
      <c r="D4" s="29" t="s">
        <v>8</v>
      </c>
      <c r="E4" s="26">
        <v>4499.2</v>
      </c>
      <c r="F4" s="21">
        <v>43517</v>
      </c>
      <c r="G4" s="19">
        <v>4499.2</v>
      </c>
      <c r="H4" s="24">
        <f t="shared" ref="H4:H6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43479</v>
      </c>
      <c r="B5" s="86" t="s">
        <v>68</v>
      </c>
      <c r="C5" s="101"/>
      <c r="D5" s="29" t="s">
        <v>8</v>
      </c>
      <c r="E5" s="26">
        <v>489.6</v>
      </c>
      <c r="F5" s="21">
        <v>43510</v>
      </c>
      <c r="G5" s="19">
        <v>489.6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43510</v>
      </c>
      <c r="B6" s="86" t="s">
        <v>69</v>
      </c>
      <c r="C6" s="101"/>
      <c r="D6" s="29" t="s">
        <v>8</v>
      </c>
      <c r="E6" s="26">
        <v>4420.24</v>
      </c>
      <c r="F6" s="21">
        <v>43517</v>
      </c>
      <c r="G6" s="19">
        <v>4420.24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43512</v>
      </c>
      <c r="B7" s="86" t="s">
        <v>70</v>
      </c>
      <c r="C7" s="101"/>
      <c r="D7" s="84" t="s">
        <v>8</v>
      </c>
      <c r="E7" s="85">
        <v>4304.68</v>
      </c>
      <c r="F7" s="21">
        <v>43517</v>
      </c>
      <c r="G7" s="19">
        <v>4304.68</v>
      </c>
      <c r="H7" s="24">
        <f t="shared" ref="H7:H78" si="1">E7-G7</f>
        <v>0</v>
      </c>
      <c r="L7" s="22"/>
      <c r="M7" s="23"/>
      <c r="N7" s="29"/>
      <c r="O7" s="26"/>
      <c r="P7" s="21"/>
      <c r="Q7" s="19"/>
      <c r="R7" s="24">
        <f t="shared" ref="R7:R78" si="2">O7-Q7</f>
        <v>0</v>
      </c>
    </row>
    <row r="8" spans="1:18" ht="15.75" x14ac:dyDescent="0.25">
      <c r="A8" s="22">
        <v>43515</v>
      </c>
      <c r="B8" s="86" t="s">
        <v>72</v>
      </c>
      <c r="C8" s="101"/>
      <c r="D8" s="29" t="s">
        <v>44</v>
      </c>
      <c r="E8" s="98">
        <v>1849.2</v>
      </c>
      <c r="F8" s="75">
        <v>43536</v>
      </c>
      <c r="G8" s="76">
        <v>1849.2</v>
      </c>
      <c r="H8" s="24">
        <f t="shared" si="1"/>
        <v>0</v>
      </c>
      <c r="L8" s="22"/>
      <c r="M8" s="23"/>
      <c r="N8" s="30"/>
      <c r="O8" s="26"/>
      <c r="P8" s="21"/>
      <c r="Q8" s="19"/>
      <c r="R8" s="24">
        <f t="shared" si="2"/>
        <v>0</v>
      </c>
    </row>
    <row r="9" spans="1:18" ht="15.75" x14ac:dyDescent="0.25">
      <c r="A9" s="22">
        <v>43515</v>
      </c>
      <c r="B9" s="86" t="s">
        <v>73</v>
      </c>
      <c r="C9" s="101"/>
      <c r="D9" s="29" t="s">
        <v>105</v>
      </c>
      <c r="E9" s="98">
        <v>2682.6</v>
      </c>
      <c r="F9" s="21">
        <v>43515</v>
      </c>
      <c r="G9" s="19">
        <v>2682.6</v>
      </c>
      <c r="H9" s="24">
        <f t="shared" si="1"/>
        <v>0</v>
      </c>
      <c r="L9" s="22"/>
      <c r="M9" s="23"/>
      <c r="N9" s="30"/>
      <c r="O9" s="26"/>
      <c r="P9" s="21"/>
      <c r="Q9" s="19"/>
      <c r="R9" s="24">
        <f t="shared" si="2"/>
        <v>0</v>
      </c>
    </row>
    <row r="10" spans="1:18" ht="15.75" x14ac:dyDescent="0.25">
      <c r="A10" s="22">
        <v>43515</v>
      </c>
      <c r="B10" s="86" t="s">
        <v>74</v>
      </c>
      <c r="C10" s="101"/>
      <c r="D10" s="29" t="s">
        <v>106</v>
      </c>
      <c r="E10" s="98">
        <v>4542.04</v>
      </c>
      <c r="F10" s="21">
        <v>43515</v>
      </c>
      <c r="G10" s="19">
        <v>4542.04</v>
      </c>
      <c r="H10" s="24">
        <f t="shared" si="1"/>
        <v>0</v>
      </c>
      <c r="L10" s="22"/>
      <c r="M10" s="23"/>
      <c r="N10" s="31"/>
      <c r="O10" s="26"/>
      <c r="P10" s="21"/>
      <c r="Q10" s="19"/>
      <c r="R10" s="24">
        <f t="shared" si="2"/>
        <v>0</v>
      </c>
    </row>
    <row r="11" spans="1:18" ht="15.75" x14ac:dyDescent="0.25">
      <c r="A11" s="22">
        <v>43517</v>
      </c>
      <c r="B11" s="86" t="s">
        <v>145</v>
      </c>
      <c r="C11" s="101"/>
      <c r="D11" s="29" t="s">
        <v>8</v>
      </c>
      <c r="E11" s="26">
        <v>4755.2</v>
      </c>
      <c r="F11" s="21">
        <v>43520</v>
      </c>
      <c r="G11" s="19">
        <v>4755.2</v>
      </c>
      <c r="H11" s="24">
        <f t="shared" si="1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43518</v>
      </c>
      <c r="B12" s="16" t="s">
        <v>75</v>
      </c>
      <c r="C12" s="102"/>
      <c r="D12" s="30" t="s">
        <v>143</v>
      </c>
      <c r="E12" s="26">
        <v>49.8</v>
      </c>
      <c r="F12" s="21">
        <v>43518</v>
      </c>
      <c r="G12" s="19">
        <v>49.8</v>
      </c>
      <c r="H12" s="24">
        <f t="shared" si="1"/>
        <v>0</v>
      </c>
      <c r="L12" s="22"/>
      <c r="M12" s="23"/>
      <c r="N12" s="30"/>
      <c r="O12" s="26"/>
      <c r="P12" s="21"/>
      <c r="Q12" s="19"/>
      <c r="R12" s="24">
        <f t="shared" si="2"/>
        <v>0</v>
      </c>
    </row>
    <row r="13" spans="1:18" ht="15.75" x14ac:dyDescent="0.25">
      <c r="A13" s="22">
        <v>43518</v>
      </c>
      <c r="B13" s="23" t="s">
        <v>76</v>
      </c>
      <c r="C13" s="103"/>
      <c r="D13" s="29" t="s">
        <v>143</v>
      </c>
      <c r="E13" s="26">
        <v>1197.75</v>
      </c>
      <c r="F13" s="21">
        <v>43518</v>
      </c>
      <c r="G13" s="19">
        <v>1197.75</v>
      </c>
      <c r="H13" s="24">
        <f t="shared" si="1"/>
        <v>0</v>
      </c>
      <c r="L13" s="22"/>
      <c r="M13" s="23"/>
      <c r="N13" s="29"/>
      <c r="O13" s="26"/>
      <c r="P13" s="21"/>
      <c r="Q13" s="19"/>
      <c r="R13" s="24">
        <f t="shared" si="2"/>
        <v>0</v>
      </c>
    </row>
    <row r="14" spans="1:18" ht="15.75" x14ac:dyDescent="0.25">
      <c r="A14" s="22">
        <v>43518</v>
      </c>
      <c r="B14" s="16" t="s">
        <v>77</v>
      </c>
      <c r="C14" s="102"/>
      <c r="D14" s="31" t="s">
        <v>58</v>
      </c>
      <c r="E14" s="26">
        <v>0</v>
      </c>
      <c r="F14" s="21"/>
      <c r="G14" s="19"/>
      <c r="H14" s="24">
        <f t="shared" si="1"/>
        <v>0</v>
      </c>
      <c r="L14" s="22"/>
      <c r="M14" s="23"/>
      <c r="N14" s="29"/>
      <c r="O14" s="26"/>
      <c r="P14" s="21"/>
      <c r="Q14" s="19"/>
      <c r="R14" s="24">
        <f t="shared" si="2"/>
        <v>0</v>
      </c>
    </row>
    <row r="15" spans="1:18" ht="15.75" x14ac:dyDescent="0.25">
      <c r="A15" s="22">
        <v>43518</v>
      </c>
      <c r="B15" s="23" t="s">
        <v>78</v>
      </c>
      <c r="C15" s="103"/>
      <c r="D15" s="29" t="s">
        <v>143</v>
      </c>
      <c r="E15" s="26">
        <v>147.94</v>
      </c>
      <c r="F15" s="21">
        <v>43518</v>
      </c>
      <c r="G15" s="19">
        <v>147.94</v>
      </c>
      <c r="H15" s="24">
        <f t="shared" si="1"/>
        <v>0</v>
      </c>
      <c r="L15" s="22"/>
      <c r="M15" s="23"/>
      <c r="N15" s="29"/>
      <c r="O15" s="26"/>
      <c r="P15" s="21"/>
      <c r="Q15" s="19"/>
      <c r="R15" s="24">
        <f t="shared" si="2"/>
        <v>0</v>
      </c>
    </row>
    <row r="16" spans="1:18" ht="15.75" x14ac:dyDescent="0.25">
      <c r="A16" s="22">
        <v>43518</v>
      </c>
      <c r="B16" s="16" t="s">
        <v>79</v>
      </c>
      <c r="C16" s="102"/>
      <c r="D16" s="29" t="s">
        <v>143</v>
      </c>
      <c r="E16" s="26">
        <v>436.8</v>
      </c>
      <c r="F16" s="21">
        <v>43518</v>
      </c>
      <c r="G16" s="19">
        <v>436.8</v>
      </c>
      <c r="H16" s="24">
        <f t="shared" si="1"/>
        <v>0</v>
      </c>
      <c r="L16" s="22"/>
      <c r="M16" s="23"/>
      <c r="N16" s="29"/>
      <c r="O16" s="26"/>
      <c r="P16" s="21"/>
      <c r="Q16" s="19"/>
      <c r="R16" s="24">
        <f t="shared" si="2"/>
        <v>0</v>
      </c>
    </row>
    <row r="17" spans="1:18" ht="15.75" x14ac:dyDescent="0.25">
      <c r="A17" s="22">
        <v>43518</v>
      </c>
      <c r="B17" s="23" t="s">
        <v>80</v>
      </c>
      <c r="C17" s="103"/>
      <c r="D17" s="29" t="s">
        <v>143</v>
      </c>
      <c r="E17" s="26">
        <v>90</v>
      </c>
      <c r="F17" s="33">
        <v>43518</v>
      </c>
      <c r="G17" s="34">
        <v>90</v>
      </c>
      <c r="H17" s="24">
        <f t="shared" si="1"/>
        <v>0</v>
      </c>
      <c r="L17" s="22"/>
      <c r="M17" s="23"/>
      <c r="N17" s="29"/>
      <c r="O17" s="26"/>
      <c r="P17" s="21"/>
      <c r="Q17" s="19"/>
      <c r="R17" s="24">
        <f t="shared" si="2"/>
        <v>0</v>
      </c>
    </row>
    <row r="18" spans="1:18" ht="15.75" x14ac:dyDescent="0.25">
      <c r="A18" s="22">
        <v>43518</v>
      </c>
      <c r="B18" s="16" t="s">
        <v>81</v>
      </c>
      <c r="C18" s="102"/>
      <c r="D18" s="29" t="s">
        <v>143</v>
      </c>
      <c r="E18" s="26">
        <v>122.4</v>
      </c>
      <c r="F18" s="21">
        <v>43518</v>
      </c>
      <c r="G18" s="19">
        <v>122.4</v>
      </c>
      <c r="H18" s="24">
        <f t="shared" si="1"/>
        <v>0</v>
      </c>
      <c r="L18" s="22"/>
      <c r="M18" s="23"/>
      <c r="N18" s="29"/>
      <c r="O18" s="26"/>
      <c r="P18" s="21"/>
      <c r="Q18" s="19"/>
      <c r="R18" s="24">
        <f t="shared" si="2"/>
        <v>0</v>
      </c>
    </row>
    <row r="19" spans="1:18" ht="15.75" x14ac:dyDescent="0.25">
      <c r="A19" s="22">
        <v>43518</v>
      </c>
      <c r="B19" s="23" t="s">
        <v>82</v>
      </c>
      <c r="C19" s="103"/>
      <c r="D19" s="30" t="s">
        <v>143</v>
      </c>
      <c r="E19" s="26">
        <v>414</v>
      </c>
      <c r="F19" s="21">
        <v>43518</v>
      </c>
      <c r="G19" s="19">
        <v>414</v>
      </c>
      <c r="H19" s="24">
        <f t="shared" si="1"/>
        <v>0</v>
      </c>
      <c r="L19" s="22"/>
      <c r="M19" s="23"/>
      <c r="N19" s="30"/>
      <c r="O19" s="26"/>
      <c r="P19" s="21"/>
      <c r="Q19" s="19"/>
      <c r="R19" s="24">
        <f t="shared" si="2"/>
        <v>0</v>
      </c>
    </row>
    <row r="20" spans="1:18" ht="15.75" x14ac:dyDescent="0.25">
      <c r="A20" s="22">
        <v>43518</v>
      </c>
      <c r="B20" s="16" t="s">
        <v>83</v>
      </c>
      <c r="C20" s="102"/>
      <c r="D20" s="29" t="s">
        <v>143</v>
      </c>
      <c r="E20" s="26">
        <v>74.16</v>
      </c>
      <c r="F20" s="21">
        <v>43518</v>
      </c>
      <c r="G20" s="19">
        <v>74.16</v>
      </c>
      <c r="H20" s="24">
        <f t="shared" si="1"/>
        <v>0</v>
      </c>
      <c r="L20" s="22"/>
      <c r="M20" s="23"/>
      <c r="N20" s="29"/>
      <c r="O20" s="26"/>
      <c r="P20" s="21"/>
      <c r="Q20" s="19"/>
      <c r="R20" s="24">
        <f t="shared" si="2"/>
        <v>0</v>
      </c>
    </row>
    <row r="21" spans="1:18" ht="15.75" x14ac:dyDescent="0.25">
      <c r="A21" s="22">
        <v>43518</v>
      </c>
      <c r="B21" s="23" t="s">
        <v>84</v>
      </c>
      <c r="C21" s="103"/>
      <c r="D21" s="29" t="s">
        <v>143</v>
      </c>
      <c r="E21" s="26">
        <v>82.62</v>
      </c>
      <c r="F21" s="21">
        <v>82.62</v>
      </c>
      <c r="G21" s="19">
        <v>82.62</v>
      </c>
      <c r="H21" s="24">
        <f t="shared" si="1"/>
        <v>0</v>
      </c>
      <c r="L21" s="22"/>
      <c r="M21" s="23"/>
      <c r="N21" s="29"/>
      <c r="O21" s="26"/>
      <c r="P21" s="21"/>
      <c r="Q21" s="19"/>
      <c r="R21" s="24">
        <f t="shared" si="2"/>
        <v>0</v>
      </c>
    </row>
    <row r="22" spans="1:18" ht="15.75" x14ac:dyDescent="0.25">
      <c r="A22" s="22">
        <v>43518</v>
      </c>
      <c r="B22" s="16" t="s">
        <v>85</v>
      </c>
      <c r="C22" s="102"/>
      <c r="D22" s="29" t="s">
        <v>143</v>
      </c>
      <c r="E22" s="26">
        <v>839.12</v>
      </c>
      <c r="F22" s="21">
        <v>43518</v>
      </c>
      <c r="G22" s="19">
        <v>839.12</v>
      </c>
      <c r="H22" s="24">
        <f t="shared" si="1"/>
        <v>0</v>
      </c>
      <c r="L22" s="22"/>
      <c r="M22" s="23"/>
      <c r="N22" s="29"/>
      <c r="O22" s="26"/>
      <c r="P22" s="21"/>
      <c r="Q22" s="19"/>
      <c r="R22" s="24">
        <f t="shared" si="2"/>
        <v>0</v>
      </c>
    </row>
    <row r="23" spans="1:18" ht="15.75" x14ac:dyDescent="0.25">
      <c r="A23" s="22">
        <v>43518</v>
      </c>
      <c r="B23" s="23" t="s">
        <v>86</v>
      </c>
      <c r="C23" s="103"/>
      <c r="D23" s="29" t="s">
        <v>143</v>
      </c>
      <c r="E23" s="26">
        <v>48.96</v>
      </c>
      <c r="F23" s="21">
        <v>43518</v>
      </c>
      <c r="G23" s="19">
        <v>48.96</v>
      </c>
      <c r="H23" s="24">
        <f t="shared" si="1"/>
        <v>0</v>
      </c>
      <c r="L23" s="22"/>
      <c r="M23" s="23"/>
      <c r="N23" s="29"/>
      <c r="O23" s="26"/>
      <c r="P23" s="21"/>
      <c r="Q23" s="19"/>
      <c r="R23" s="24">
        <f t="shared" si="2"/>
        <v>0</v>
      </c>
    </row>
    <row r="24" spans="1:18" ht="15.75" x14ac:dyDescent="0.25">
      <c r="A24" s="22">
        <v>43518</v>
      </c>
      <c r="B24" s="16" t="s">
        <v>87</v>
      </c>
      <c r="C24" s="102"/>
      <c r="D24" s="29" t="s">
        <v>143</v>
      </c>
      <c r="E24" s="26">
        <v>5260.44</v>
      </c>
      <c r="F24" s="21">
        <v>43518</v>
      </c>
      <c r="G24" s="19">
        <v>5260.44</v>
      </c>
      <c r="H24" s="24">
        <f t="shared" si="1"/>
        <v>0</v>
      </c>
      <c r="L24" s="22"/>
      <c r="M24" s="23"/>
      <c r="N24" s="29"/>
      <c r="O24" s="26"/>
      <c r="P24" s="21"/>
      <c r="Q24" s="19"/>
      <c r="R24" s="24">
        <f t="shared" si="2"/>
        <v>0</v>
      </c>
    </row>
    <row r="25" spans="1:18" ht="15.75" x14ac:dyDescent="0.25">
      <c r="A25" s="22">
        <v>43518</v>
      </c>
      <c r="B25" s="23" t="s">
        <v>88</v>
      </c>
      <c r="C25" s="103"/>
      <c r="D25" s="29" t="s">
        <v>143</v>
      </c>
      <c r="E25" s="26">
        <v>48</v>
      </c>
      <c r="F25" s="21">
        <v>43518</v>
      </c>
      <c r="G25" s="19">
        <v>48</v>
      </c>
      <c r="H25" s="24">
        <f t="shared" si="1"/>
        <v>0</v>
      </c>
      <c r="L25" s="22"/>
      <c r="M25" s="23"/>
      <c r="N25" s="31"/>
      <c r="O25" s="32"/>
      <c r="P25" s="21"/>
      <c r="Q25" s="19"/>
      <c r="R25" s="24">
        <f t="shared" si="2"/>
        <v>0</v>
      </c>
    </row>
    <row r="26" spans="1:18" ht="15.75" x14ac:dyDescent="0.25">
      <c r="A26" s="22">
        <v>43518</v>
      </c>
      <c r="B26" s="16" t="s">
        <v>89</v>
      </c>
      <c r="C26" s="102"/>
      <c r="D26" s="29" t="s">
        <v>143</v>
      </c>
      <c r="E26" s="26">
        <v>29.7</v>
      </c>
      <c r="F26" s="21">
        <v>43518</v>
      </c>
      <c r="G26" s="19">
        <v>29.7</v>
      </c>
      <c r="H26" s="24">
        <f t="shared" si="1"/>
        <v>0</v>
      </c>
      <c r="L26" s="22"/>
      <c r="M26" s="23"/>
      <c r="N26" s="29"/>
      <c r="O26" s="26"/>
      <c r="P26" s="21"/>
      <c r="Q26" s="19"/>
      <c r="R26" s="24">
        <f t="shared" si="2"/>
        <v>0</v>
      </c>
    </row>
    <row r="27" spans="1:18" ht="15.75" x14ac:dyDescent="0.25">
      <c r="A27" s="22">
        <v>43518</v>
      </c>
      <c r="B27" s="23" t="s">
        <v>90</v>
      </c>
      <c r="C27" s="103"/>
      <c r="D27" s="30" t="s">
        <v>143</v>
      </c>
      <c r="E27" s="26">
        <v>80</v>
      </c>
      <c r="F27" s="21">
        <v>43518</v>
      </c>
      <c r="G27" s="19">
        <v>80</v>
      </c>
      <c r="H27" s="24">
        <f t="shared" si="1"/>
        <v>0</v>
      </c>
      <c r="L27" s="22"/>
      <c r="M27" s="23"/>
      <c r="N27" s="29"/>
      <c r="O27" s="26"/>
      <c r="P27" s="21"/>
      <c r="Q27" s="19"/>
      <c r="R27" s="24">
        <f t="shared" si="2"/>
        <v>0</v>
      </c>
    </row>
    <row r="28" spans="1:18" ht="15.75" x14ac:dyDescent="0.25">
      <c r="A28" s="22">
        <v>43518</v>
      </c>
      <c r="B28" s="16" t="s">
        <v>91</v>
      </c>
      <c r="C28" s="102"/>
      <c r="D28" s="29" t="s">
        <v>143</v>
      </c>
      <c r="E28" s="26">
        <v>70.5</v>
      </c>
      <c r="F28" s="21">
        <v>43518</v>
      </c>
      <c r="G28" s="19">
        <v>70.5</v>
      </c>
      <c r="H28" s="24">
        <f t="shared" si="1"/>
        <v>0</v>
      </c>
      <c r="L28" s="22"/>
      <c r="M28" s="23"/>
      <c r="N28" s="29"/>
      <c r="O28" s="26"/>
      <c r="P28" s="21"/>
      <c r="Q28" s="19"/>
      <c r="R28" s="24">
        <f t="shared" si="2"/>
        <v>0</v>
      </c>
    </row>
    <row r="29" spans="1:18" ht="15.75" x14ac:dyDescent="0.25">
      <c r="A29" s="22">
        <v>43518</v>
      </c>
      <c r="B29" s="23" t="s">
        <v>92</v>
      </c>
      <c r="C29" s="103"/>
      <c r="D29" s="29" t="s">
        <v>143</v>
      </c>
      <c r="E29" s="26">
        <v>297.77999999999997</v>
      </c>
      <c r="F29" s="21">
        <v>43518</v>
      </c>
      <c r="G29" s="19">
        <v>297.77999999999997</v>
      </c>
      <c r="H29" s="24">
        <f t="shared" si="1"/>
        <v>0</v>
      </c>
      <c r="L29" s="22"/>
      <c r="M29" s="23"/>
      <c r="N29" s="29"/>
      <c r="O29" s="26"/>
      <c r="P29" s="21"/>
      <c r="Q29" s="19"/>
      <c r="R29" s="24">
        <f t="shared" si="2"/>
        <v>0</v>
      </c>
    </row>
    <row r="30" spans="1:18" ht="15.75" x14ac:dyDescent="0.25">
      <c r="A30" s="22">
        <v>43518</v>
      </c>
      <c r="B30" s="16" t="s">
        <v>93</v>
      </c>
      <c r="C30" s="102"/>
      <c r="D30" s="29" t="s">
        <v>143</v>
      </c>
      <c r="E30" s="26">
        <v>79.38</v>
      </c>
      <c r="F30" s="21">
        <v>43518</v>
      </c>
      <c r="G30" s="19">
        <v>79.38</v>
      </c>
      <c r="H30" s="24">
        <f t="shared" si="1"/>
        <v>0</v>
      </c>
      <c r="L30" s="22"/>
      <c r="M30" s="23"/>
      <c r="N30" s="29"/>
      <c r="O30" s="26"/>
      <c r="P30" s="33"/>
      <c r="Q30" s="34"/>
      <c r="R30" s="24">
        <f t="shared" si="2"/>
        <v>0</v>
      </c>
    </row>
    <row r="31" spans="1:18" ht="15.75" x14ac:dyDescent="0.25">
      <c r="A31" s="22">
        <v>43518</v>
      </c>
      <c r="B31" s="23" t="s">
        <v>94</v>
      </c>
      <c r="C31" s="103"/>
      <c r="D31" s="29" t="s">
        <v>143</v>
      </c>
      <c r="E31" s="26">
        <v>45.6</v>
      </c>
      <c r="F31" s="21">
        <v>43518</v>
      </c>
      <c r="G31" s="19">
        <v>45.6</v>
      </c>
      <c r="H31" s="24">
        <f t="shared" si="1"/>
        <v>0</v>
      </c>
      <c r="L31" s="22"/>
      <c r="M31" s="23"/>
      <c r="N31" s="29"/>
      <c r="O31" s="26"/>
      <c r="P31" s="33"/>
      <c r="Q31" s="34"/>
      <c r="R31" s="24">
        <f t="shared" si="2"/>
        <v>0</v>
      </c>
    </row>
    <row r="32" spans="1:18" ht="15.75" x14ac:dyDescent="0.25">
      <c r="A32" s="22">
        <v>43518</v>
      </c>
      <c r="B32" s="16" t="s">
        <v>95</v>
      </c>
      <c r="C32" s="102"/>
      <c r="D32" s="29" t="s">
        <v>143</v>
      </c>
      <c r="E32" s="26">
        <v>79.040000000000006</v>
      </c>
      <c r="F32" s="21">
        <v>43518</v>
      </c>
      <c r="G32" s="19">
        <v>79.040000000000006</v>
      </c>
      <c r="H32" s="24">
        <f t="shared" si="1"/>
        <v>0</v>
      </c>
      <c r="L32" s="22"/>
      <c r="M32" s="23"/>
      <c r="N32" s="29"/>
      <c r="O32" s="26"/>
      <c r="P32" s="33"/>
      <c r="Q32" s="34"/>
      <c r="R32" s="24">
        <f t="shared" si="2"/>
        <v>0</v>
      </c>
    </row>
    <row r="33" spans="1:18" ht="15.75" x14ac:dyDescent="0.25">
      <c r="A33" s="22">
        <v>43518</v>
      </c>
      <c r="B33" s="23" t="s">
        <v>96</v>
      </c>
      <c r="C33" s="103"/>
      <c r="D33" s="29" t="s">
        <v>143</v>
      </c>
      <c r="E33" s="26">
        <v>78.52</v>
      </c>
      <c r="F33" s="21">
        <v>43518</v>
      </c>
      <c r="G33" s="19">
        <v>78.52</v>
      </c>
      <c r="H33" s="24">
        <f t="shared" si="1"/>
        <v>0</v>
      </c>
      <c r="J33" s="35"/>
      <c r="L33" s="22"/>
      <c r="M33" s="23"/>
      <c r="N33" s="29"/>
      <c r="O33" s="26"/>
      <c r="P33" s="33"/>
      <c r="Q33" s="34"/>
      <c r="R33" s="24">
        <f t="shared" si="2"/>
        <v>0</v>
      </c>
    </row>
    <row r="34" spans="1:18" ht="15.75" x14ac:dyDescent="0.25">
      <c r="A34" s="22">
        <v>43518</v>
      </c>
      <c r="B34" s="16" t="s">
        <v>97</v>
      </c>
      <c r="C34" s="102"/>
      <c r="D34" s="29" t="s">
        <v>143</v>
      </c>
      <c r="E34" s="26">
        <v>88.96</v>
      </c>
      <c r="F34" s="21">
        <v>43518</v>
      </c>
      <c r="G34" s="19">
        <v>88.96</v>
      </c>
      <c r="H34" s="24">
        <f t="shared" si="1"/>
        <v>0</v>
      </c>
      <c r="J34" s="35"/>
      <c r="L34" s="22"/>
      <c r="M34" s="23"/>
      <c r="N34" s="29"/>
      <c r="O34" s="26"/>
      <c r="P34" s="33"/>
      <c r="Q34" s="34"/>
      <c r="R34" s="24"/>
    </row>
    <row r="35" spans="1:18" ht="15.75" x14ac:dyDescent="0.25">
      <c r="A35" s="22">
        <v>43518</v>
      </c>
      <c r="B35" s="23" t="s">
        <v>98</v>
      </c>
      <c r="C35" s="103"/>
      <c r="D35" s="29" t="s">
        <v>143</v>
      </c>
      <c r="E35" s="26">
        <v>58.46</v>
      </c>
      <c r="F35" s="21">
        <v>43518</v>
      </c>
      <c r="G35" s="19">
        <v>58.46</v>
      </c>
      <c r="H35" s="24">
        <f t="shared" si="1"/>
        <v>0</v>
      </c>
      <c r="J35" s="35"/>
      <c r="L35" s="22"/>
      <c r="M35" s="23"/>
      <c r="N35" s="29"/>
      <c r="O35" s="26"/>
      <c r="P35" s="33"/>
      <c r="Q35" s="34"/>
      <c r="R35" s="24"/>
    </row>
    <row r="36" spans="1:18" ht="15.75" x14ac:dyDescent="0.25">
      <c r="A36" s="22">
        <v>43518</v>
      </c>
      <c r="B36" s="16" t="s">
        <v>99</v>
      </c>
      <c r="C36" s="102"/>
      <c r="D36" s="29" t="s">
        <v>143</v>
      </c>
      <c r="E36" s="26">
        <v>64.2</v>
      </c>
      <c r="F36" s="21">
        <v>43518</v>
      </c>
      <c r="G36" s="19">
        <v>64.2</v>
      </c>
      <c r="H36" s="24">
        <f t="shared" si="1"/>
        <v>0</v>
      </c>
      <c r="J36" s="35"/>
      <c r="L36" s="22"/>
      <c r="M36" s="23"/>
      <c r="N36" s="29"/>
      <c r="O36" s="26"/>
      <c r="P36" s="33"/>
      <c r="Q36" s="34"/>
      <c r="R36" s="24"/>
    </row>
    <row r="37" spans="1:18" ht="15.75" x14ac:dyDescent="0.25">
      <c r="A37" s="22">
        <v>43518</v>
      </c>
      <c r="B37" s="23" t="s">
        <v>100</v>
      </c>
      <c r="C37" s="103"/>
      <c r="D37" s="29" t="s">
        <v>143</v>
      </c>
      <c r="E37" s="26">
        <v>78.5</v>
      </c>
      <c r="F37" s="21">
        <v>43518</v>
      </c>
      <c r="G37" s="19">
        <v>78.5</v>
      </c>
      <c r="H37" s="24">
        <f t="shared" si="1"/>
        <v>0</v>
      </c>
      <c r="J37" s="35"/>
      <c r="L37" s="22"/>
      <c r="M37" s="23"/>
      <c r="N37" s="29"/>
      <c r="O37" s="26"/>
      <c r="P37" s="33"/>
      <c r="Q37" s="34"/>
      <c r="R37" s="24"/>
    </row>
    <row r="38" spans="1:18" ht="15.75" x14ac:dyDescent="0.25">
      <c r="A38" s="22">
        <v>43518</v>
      </c>
      <c r="B38" s="16" t="s">
        <v>101</v>
      </c>
      <c r="C38" s="102"/>
      <c r="D38" s="29" t="s">
        <v>143</v>
      </c>
      <c r="E38" s="26">
        <v>53.28</v>
      </c>
      <c r="F38" s="21">
        <v>43518</v>
      </c>
      <c r="G38" s="19">
        <v>53.28</v>
      </c>
      <c r="H38" s="24">
        <f t="shared" si="1"/>
        <v>0</v>
      </c>
      <c r="J38" s="35"/>
      <c r="L38" s="22"/>
      <c r="M38" s="23"/>
      <c r="N38" s="29"/>
      <c r="O38" s="26"/>
      <c r="P38" s="33"/>
      <c r="Q38" s="34"/>
      <c r="R38" s="24"/>
    </row>
    <row r="39" spans="1:18" ht="15.75" x14ac:dyDescent="0.25">
      <c r="A39" s="22">
        <v>43518</v>
      </c>
      <c r="B39" s="23" t="s">
        <v>102</v>
      </c>
      <c r="C39" s="103"/>
      <c r="D39" s="29" t="s">
        <v>143</v>
      </c>
      <c r="E39" s="26">
        <v>146.08000000000001</v>
      </c>
      <c r="F39" s="21">
        <v>43518</v>
      </c>
      <c r="G39" s="19">
        <v>146.08000000000001</v>
      </c>
      <c r="H39" s="24">
        <f t="shared" si="1"/>
        <v>0</v>
      </c>
      <c r="J39" s="35"/>
      <c r="L39" s="22"/>
      <c r="M39" s="23"/>
      <c r="N39" s="29"/>
      <c r="O39" s="26"/>
      <c r="P39" s="33"/>
      <c r="Q39" s="34"/>
      <c r="R39" s="24"/>
    </row>
    <row r="40" spans="1:18" ht="15.75" x14ac:dyDescent="0.25">
      <c r="A40" s="22">
        <v>43518</v>
      </c>
      <c r="B40" s="16" t="s">
        <v>103</v>
      </c>
      <c r="C40" s="102"/>
      <c r="D40" s="29" t="s">
        <v>143</v>
      </c>
      <c r="E40" s="26">
        <v>174.42</v>
      </c>
      <c r="F40" s="21">
        <v>43518</v>
      </c>
      <c r="G40" s="19">
        <v>174.42</v>
      </c>
      <c r="H40" s="24">
        <f t="shared" si="1"/>
        <v>0</v>
      </c>
      <c r="L40" s="22"/>
      <c r="M40" s="23"/>
      <c r="N40" s="29"/>
      <c r="O40" s="26"/>
      <c r="P40" s="33"/>
      <c r="Q40" s="34"/>
      <c r="R40" s="24">
        <f t="shared" si="2"/>
        <v>0</v>
      </c>
    </row>
    <row r="41" spans="1:18" ht="15.75" x14ac:dyDescent="0.25">
      <c r="A41" s="22">
        <v>43518</v>
      </c>
      <c r="B41" s="23" t="s">
        <v>104</v>
      </c>
      <c r="C41" s="103"/>
      <c r="D41" s="29" t="s">
        <v>143</v>
      </c>
      <c r="E41" s="26">
        <v>15</v>
      </c>
      <c r="F41" s="21">
        <v>43518</v>
      </c>
      <c r="G41" s="19">
        <v>15</v>
      </c>
      <c r="H41" s="24">
        <f t="shared" si="1"/>
        <v>0</v>
      </c>
      <c r="L41" s="22"/>
      <c r="M41" s="23"/>
      <c r="N41" s="29"/>
      <c r="O41" s="26"/>
      <c r="P41" s="21"/>
      <c r="Q41" s="19"/>
      <c r="R41" s="24">
        <f t="shared" si="2"/>
        <v>0</v>
      </c>
    </row>
    <row r="42" spans="1:18" ht="15.75" x14ac:dyDescent="0.25">
      <c r="A42" s="22">
        <v>43518</v>
      </c>
      <c r="B42" s="16" t="s">
        <v>107</v>
      </c>
      <c r="C42" s="102"/>
      <c r="D42" s="29" t="s">
        <v>143</v>
      </c>
      <c r="E42" s="98">
        <v>70.8</v>
      </c>
      <c r="F42" s="21">
        <v>43518</v>
      </c>
      <c r="G42" s="19">
        <v>70.8</v>
      </c>
      <c r="H42" s="24">
        <f t="shared" si="1"/>
        <v>0</v>
      </c>
      <c r="L42" s="15"/>
      <c r="M42" s="86"/>
      <c r="N42" s="35"/>
      <c r="O42" s="19"/>
      <c r="P42" s="21"/>
      <c r="Q42" s="19"/>
      <c r="R42" s="87"/>
    </row>
    <row r="43" spans="1:18" ht="15.75" x14ac:dyDescent="0.25">
      <c r="A43" s="22">
        <v>43518</v>
      </c>
      <c r="B43" s="23" t="s">
        <v>108</v>
      </c>
      <c r="C43" s="103"/>
      <c r="D43" s="29" t="s">
        <v>143</v>
      </c>
      <c r="E43" s="98">
        <v>1924.3</v>
      </c>
      <c r="F43" s="21">
        <v>43518</v>
      </c>
      <c r="G43" s="19">
        <v>1924.3</v>
      </c>
      <c r="H43" s="24">
        <f t="shared" si="1"/>
        <v>0</v>
      </c>
      <c r="L43" s="15"/>
      <c r="M43" s="86"/>
      <c r="N43" s="35"/>
      <c r="O43" s="19"/>
      <c r="P43" s="21"/>
      <c r="Q43" s="19"/>
      <c r="R43" s="87"/>
    </row>
    <row r="44" spans="1:18" ht="15.75" x14ac:dyDescent="0.25">
      <c r="A44" s="22">
        <v>43518</v>
      </c>
      <c r="B44" s="16" t="s">
        <v>109</v>
      </c>
      <c r="C44" s="102"/>
      <c r="D44" s="29" t="s">
        <v>143</v>
      </c>
      <c r="E44" s="98">
        <v>6694.4</v>
      </c>
      <c r="F44" s="21">
        <v>43518</v>
      </c>
      <c r="G44" s="19">
        <v>6694.4</v>
      </c>
      <c r="H44" s="24">
        <f t="shared" si="1"/>
        <v>0</v>
      </c>
      <c r="L44" s="15"/>
      <c r="M44" s="86"/>
      <c r="N44" s="35"/>
      <c r="O44" s="19"/>
      <c r="P44" s="21"/>
      <c r="Q44" s="19"/>
      <c r="R44" s="87"/>
    </row>
    <row r="45" spans="1:18" ht="15.75" x14ac:dyDescent="0.25">
      <c r="A45" s="22">
        <v>43518</v>
      </c>
      <c r="B45" s="23" t="s">
        <v>110</v>
      </c>
      <c r="C45" s="103"/>
      <c r="D45" s="29" t="s">
        <v>143</v>
      </c>
      <c r="E45" s="98">
        <v>65.34</v>
      </c>
      <c r="F45" s="21">
        <v>43518</v>
      </c>
      <c r="G45" s="19">
        <v>65.34</v>
      </c>
      <c r="H45" s="24">
        <f t="shared" si="1"/>
        <v>0</v>
      </c>
      <c r="L45" s="15"/>
      <c r="M45" s="86"/>
      <c r="N45" s="35"/>
      <c r="O45" s="19"/>
      <c r="P45" s="21"/>
      <c r="Q45" s="19"/>
      <c r="R45" s="87"/>
    </row>
    <row r="46" spans="1:18" ht="15.75" x14ac:dyDescent="0.25">
      <c r="A46" s="22">
        <v>43518</v>
      </c>
      <c r="B46" s="16" t="s">
        <v>111</v>
      </c>
      <c r="C46" s="102"/>
      <c r="D46" s="29" t="s">
        <v>143</v>
      </c>
      <c r="E46" s="98">
        <v>92.4</v>
      </c>
      <c r="F46" s="21">
        <v>43518</v>
      </c>
      <c r="G46" s="19">
        <v>92.4</v>
      </c>
      <c r="H46" s="24">
        <f t="shared" si="1"/>
        <v>0</v>
      </c>
      <c r="L46" s="15"/>
      <c r="M46" s="86"/>
      <c r="N46" s="35"/>
      <c r="O46" s="19"/>
      <c r="P46" s="21"/>
      <c r="Q46" s="19"/>
      <c r="R46" s="87"/>
    </row>
    <row r="47" spans="1:18" ht="15.75" x14ac:dyDescent="0.25">
      <c r="A47" s="22">
        <v>43518</v>
      </c>
      <c r="B47" s="23" t="s">
        <v>112</v>
      </c>
      <c r="C47" s="103"/>
      <c r="D47" s="29" t="s">
        <v>143</v>
      </c>
      <c r="E47" s="98">
        <v>134.16</v>
      </c>
      <c r="F47" s="21">
        <v>43518</v>
      </c>
      <c r="G47" s="19">
        <v>134.16</v>
      </c>
      <c r="H47" s="24">
        <f t="shared" si="1"/>
        <v>0</v>
      </c>
      <c r="L47" s="15"/>
      <c r="M47" s="86"/>
      <c r="N47" s="35"/>
      <c r="O47" s="19"/>
      <c r="P47" s="21"/>
      <c r="Q47" s="19"/>
      <c r="R47" s="87"/>
    </row>
    <row r="48" spans="1:18" ht="15.75" x14ac:dyDescent="0.25">
      <c r="A48" s="22">
        <v>43518</v>
      </c>
      <c r="B48" s="16" t="s">
        <v>113</v>
      </c>
      <c r="C48" s="102"/>
      <c r="D48" s="29" t="s">
        <v>143</v>
      </c>
      <c r="E48" s="98">
        <v>184.32</v>
      </c>
      <c r="F48" s="21">
        <v>43518</v>
      </c>
      <c r="G48" s="19">
        <v>184.32</v>
      </c>
      <c r="H48" s="24">
        <f t="shared" si="1"/>
        <v>0</v>
      </c>
      <c r="L48" s="15"/>
      <c r="M48" s="86"/>
      <c r="N48" s="35"/>
      <c r="O48" s="19"/>
      <c r="P48" s="21"/>
      <c r="Q48" s="19"/>
      <c r="R48" s="87"/>
    </row>
    <row r="49" spans="1:18" ht="15.75" x14ac:dyDescent="0.25">
      <c r="A49" s="22">
        <v>43518</v>
      </c>
      <c r="B49" s="23" t="s">
        <v>114</v>
      </c>
      <c r="C49" s="103"/>
      <c r="D49" s="29" t="s">
        <v>143</v>
      </c>
      <c r="E49" s="98">
        <v>96.36</v>
      </c>
      <c r="F49" s="21">
        <v>43518</v>
      </c>
      <c r="G49" s="19">
        <v>96.36</v>
      </c>
      <c r="H49" s="24">
        <f t="shared" si="1"/>
        <v>0</v>
      </c>
      <c r="L49" s="15"/>
      <c r="M49" s="86"/>
      <c r="N49" s="35"/>
      <c r="O49" s="19"/>
      <c r="P49" s="21"/>
      <c r="Q49" s="19"/>
      <c r="R49" s="87"/>
    </row>
    <row r="50" spans="1:18" ht="15.75" x14ac:dyDescent="0.25">
      <c r="A50" s="22">
        <v>43518</v>
      </c>
      <c r="B50" s="16" t="s">
        <v>115</v>
      </c>
      <c r="C50" s="102"/>
      <c r="D50" s="29" t="s">
        <v>143</v>
      </c>
      <c r="E50" s="98">
        <v>140</v>
      </c>
      <c r="F50" s="21">
        <v>43518</v>
      </c>
      <c r="G50" s="19">
        <v>140</v>
      </c>
      <c r="H50" s="24">
        <f t="shared" si="1"/>
        <v>0</v>
      </c>
      <c r="L50" s="15"/>
      <c r="M50" s="86"/>
      <c r="N50" s="35"/>
      <c r="O50" s="19"/>
      <c r="P50" s="21"/>
      <c r="Q50" s="19"/>
      <c r="R50" s="87"/>
    </row>
    <row r="51" spans="1:18" ht="15.75" x14ac:dyDescent="0.25">
      <c r="A51" s="22">
        <v>43518</v>
      </c>
      <c r="B51" s="23" t="s">
        <v>116</v>
      </c>
      <c r="C51" s="103"/>
      <c r="D51" s="29" t="s">
        <v>143</v>
      </c>
      <c r="E51" s="98">
        <v>3008</v>
      </c>
      <c r="F51" s="21">
        <v>43518</v>
      </c>
      <c r="G51" s="19">
        <v>3008</v>
      </c>
      <c r="H51" s="24">
        <f t="shared" si="1"/>
        <v>0</v>
      </c>
      <c r="L51" s="15"/>
      <c r="M51" s="86"/>
      <c r="N51" s="35"/>
      <c r="O51" s="19"/>
      <c r="P51" s="21"/>
      <c r="Q51" s="19"/>
      <c r="R51" s="87"/>
    </row>
    <row r="52" spans="1:18" ht="15.75" x14ac:dyDescent="0.25">
      <c r="A52" s="22">
        <v>43518</v>
      </c>
      <c r="B52" s="16" t="s">
        <v>117</v>
      </c>
      <c r="C52" s="102"/>
      <c r="D52" s="29" t="s">
        <v>143</v>
      </c>
      <c r="E52" s="98">
        <v>100</v>
      </c>
      <c r="F52" s="21">
        <v>43518</v>
      </c>
      <c r="G52" s="19">
        <v>100</v>
      </c>
      <c r="H52" s="24">
        <f t="shared" si="1"/>
        <v>0</v>
      </c>
      <c r="L52" s="15"/>
      <c r="M52" s="86"/>
      <c r="N52" s="35"/>
      <c r="O52" s="19"/>
      <c r="P52" s="21"/>
      <c r="Q52" s="19"/>
      <c r="R52" s="87"/>
    </row>
    <row r="53" spans="1:18" ht="15.75" x14ac:dyDescent="0.25">
      <c r="A53" s="22">
        <v>43518</v>
      </c>
      <c r="B53" s="23" t="s">
        <v>118</v>
      </c>
      <c r="C53" s="103"/>
      <c r="D53" s="29" t="s">
        <v>143</v>
      </c>
      <c r="E53" s="98">
        <v>178.2</v>
      </c>
      <c r="F53" s="21">
        <v>43518</v>
      </c>
      <c r="G53" s="19">
        <v>178.2</v>
      </c>
      <c r="H53" s="24">
        <f t="shared" si="1"/>
        <v>0</v>
      </c>
      <c r="L53" s="15"/>
      <c r="M53" s="86"/>
      <c r="N53" s="35"/>
      <c r="O53" s="19"/>
      <c r="P53" s="21"/>
      <c r="Q53" s="19"/>
      <c r="R53" s="87"/>
    </row>
    <row r="54" spans="1:18" ht="15.75" x14ac:dyDescent="0.25">
      <c r="A54" s="22">
        <v>43518</v>
      </c>
      <c r="B54" s="16" t="s">
        <v>119</v>
      </c>
      <c r="C54" s="102"/>
      <c r="D54" s="29" t="s">
        <v>143</v>
      </c>
      <c r="E54" s="98">
        <v>185.2</v>
      </c>
      <c r="F54" s="21">
        <v>43518</v>
      </c>
      <c r="G54" s="19">
        <v>185.2</v>
      </c>
      <c r="H54" s="24">
        <f t="shared" si="1"/>
        <v>0</v>
      </c>
      <c r="L54" s="15"/>
      <c r="M54" s="86"/>
      <c r="N54" s="35"/>
      <c r="O54" s="19"/>
      <c r="P54" s="21"/>
      <c r="Q54" s="19"/>
      <c r="R54" s="87"/>
    </row>
    <row r="55" spans="1:18" ht="15.75" x14ac:dyDescent="0.25">
      <c r="A55" s="22">
        <v>43518</v>
      </c>
      <c r="B55" s="99" t="s">
        <v>120</v>
      </c>
      <c r="C55" s="104"/>
      <c r="D55" s="29" t="s">
        <v>143</v>
      </c>
      <c r="E55" s="98">
        <v>36.72</v>
      </c>
      <c r="F55" s="21">
        <v>43518</v>
      </c>
      <c r="G55" s="19">
        <v>36.72</v>
      </c>
      <c r="H55" s="24">
        <f t="shared" si="1"/>
        <v>0</v>
      </c>
      <c r="L55" s="15"/>
      <c r="M55" s="86"/>
      <c r="N55" s="35"/>
      <c r="O55" s="19"/>
      <c r="P55" s="21"/>
      <c r="Q55" s="19"/>
      <c r="R55" s="87"/>
    </row>
    <row r="56" spans="1:18" ht="15.75" x14ac:dyDescent="0.25">
      <c r="A56" s="22">
        <v>43518</v>
      </c>
      <c r="B56" s="16" t="s">
        <v>121</v>
      </c>
      <c r="C56" s="102"/>
      <c r="D56" s="29" t="s">
        <v>143</v>
      </c>
      <c r="E56" s="98">
        <v>57.4</v>
      </c>
      <c r="F56" s="21">
        <v>43518</v>
      </c>
      <c r="G56" s="19">
        <v>57.4</v>
      </c>
      <c r="H56" s="24">
        <f t="shared" si="1"/>
        <v>0</v>
      </c>
      <c r="L56" s="15"/>
      <c r="M56" s="86"/>
      <c r="N56" s="35"/>
      <c r="O56" s="19"/>
      <c r="P56" s="21"/>
      <c r="Q56" s="19"/>
      <c r="R56" s="87"/>
    </row>
    <row r="57" spans="1:18" ht="15.75" x14ac:dyDescent="0.25">
      <c r="A57" s="22">
        <v>43518</v>
      </c>
      <c r="B57" s="23" t="s">
        <v>122</v>
      </c>
      <c r="C57" s="103"/>
      <c r="D57" s="29" t="s">
        <v>143</v>
      </c>
      <c r="E57" s="98">
        <v>466.62</v>
      </c>
      <c r="F57" s="21">
        <v>43518</v>
      </c>
      <c r="G57" s="19">
        <v>466.62</v>
      </c>
      <c r="H57" s="24">
        <f t="shared" si="1"/>
        <v>0</v>
      </c>
      <c r="L57" s="15"/>
      <c r="M57" s="86"/>
      <c r="N57" s="35"/>
      <c r="O57" s="19"/>
      <c r="P57" s="21"/>
      <c r="Q57" s="19"/>
      <c r="R57" s="87"/>
    </row>
    <row r="58" spans="1:18" ht="15.75" x14ac:dyDescent="0.25">
      <c r="A58" s="22">
        <v>43518</v>
      </c>
      <c r="B58" s="16" t="s">
        <v>123</v>
      </c>
      <c r="C58" s="102"/>
      <c r="D58" s="29" t="s">
        <v>143</v>
      </c>
      <c r="E58" s="98">
        <v>130.80000000000001</v>
      </c>
      <c r="F58" s="21">
        <v>43518</v>
      </c>
      <c r="G58" s="19">
        <v>130.80000000000001</v>
      </c>
      <c r="H58" s="24">
        <f t="shared" si="1"/>
        <v>0</v>
      </c>
      <c r="L58" s="15"/>
      <c r="M58" s="86"/>
      <c r="N58" s="35"/>
      <c r="O58" s="19"/>
      <c r="P58" s="21"/>
      <c r="Q58" s="19"/>
      <c r="R58" s="87"/>
    </row>
    <row r="59" spans="1:18" ht="15.75" x14ac:dyDescent="0.25">
      <c r="A59" s="22">
        <v>43518</v>
      </c>
      <c r="B59" s="23" t="s">
        <v>124</v>
      </c>
      <c r="C59" s="103"/>
      <c r="D59" s="29" t="s">
        <v>143</v>
      </c>
      <c r="E59" s="98">
        <v>490.16</v>
      </c>
      <c r="F59" s="21">
        <v>43518</v>
      </c>
      <c r="G59" s="19">
        <v>490.16</v>
      </c>
      <c r="H59" s="24">
        <f t="shared" si="1"/>
        <v>0</v>
      </c>
      <c r="L59" s="15"/>
      <c r="M59" s="86"/>
      <c r="N59" s="35"/>
      <c r="O59" s="19"/>
      <c r="P59" s="21"/>
      <c r="Q59" s="19"/>
      <c r="R59" s="87"/>
    </row>
    <row r="60" spans="1:18" ht="15.75" x14ac:dyDescent="0.25">
      <c r="A60" s="22">
        <v>43518</v>
      </c>
      <c r="B60" s="16" t="s">
        <v>125</v>
      </c>
      <c r="C60" s="102"/>
      <c r="D60" s="29" t="s">
        <v>143</v>
      </c>
      <c r="E60" s="98">
        <v>38.880000000000003</v>
      </c>
      <c r="F60" s="21">
        <v>43518</v>
      </c>
      <c r="G60" s="19">
        <v>38.880000000000003</v>
      </c>
      <c r="H60" s="24">
        <f t="shared" si="1"/>
        <v>0</v>
      </c>
      <c r="L60" s="15"/>
      <c r="M60" s="86"/>
      <c r="N60" s="35"/>
      <c r="O60" s="19"/>
      <c r="P60" s="21"/>
      <c r="Q60" s="19"/>
      <c r="R60" s="87"/>
    </row>
    <row r="61" spans="1:18" ht="15.75" x14ac:dyDescent="0.25">
      <c r="A61" s="22">
        <v>43518</v>
      </c>
      <c r="B61" s="23" t="s">
        <v>126</v>
      </c>
      <c r="C61" s="103"/>
      <c r="D61" s="29" t="s">
        <v>143</v>
      </c>
      <c r="E61" s="98">
        <v>69</v>
      </c>
      <c r="F61" s="21">
        <v>43518</v>
      </c>
      <c r="G61" s="19">
        <v>69</v>
      </c>
      <c r="H61" s="24">
        <f t="shared" si="1"/>
        <v>0</v>
      </c>
      <c r="L61" s="15"/>
      <c r="M61" s="86"/>
      <c r="N61" s="35"/>
      <c r="O61" s="19"/>
      <c r="P61" s="21"/>
      <c r="Q61" s="19"/>
      <c r="R61" s="87"/>
    </row>
    <row r="62" spans="1:18" ht="15.75" x14ac:dyDescent="0.25">
      <c r="A62" s="22">
        <v>43518</v>
      </c>
      <c r="B62" s="16" t="s">
        <v>127</v>
      </c>
      <c r="C62" s="102"/>
      <c r="D62" s="29" t="s">
        <v>143</v>
      </c>
      <c r="E62" s="98">
        <v>119.75</v>
      </c>
      <c r="F62" s="21">
        <v>43518</v>
      </c>
      <c r="G62" s="19">
        <v>119.75</v>
      </c>
      <c r="H62" s="24">
        <f t="shared" si="1"/>
        <v>0</v>
      </c>
      <c r="L62" s="15"/>
      <c r="M62" s="86"/>
      <c r="N62" s="35"/>
      <c r="O62" s="19"/>
      <c r="P62" s="21"/>
      <c r="Q62" s="19"/>
      <c r="R62" s="87"/>
    </row>
    <row r="63" spans="1:18" ht="15.75" x14ac:dyDescent="0.25">
      <c r="A63" s="22">
        <v>43518</v>
      </c>
      <c r="B63" s="23" t="s">
        <v>128</v>
      </c>
      <c r="C63" s="103"/>
      <c r="D63" s="29" t="s">
        <v>143</v>
      </c>
      <c r="E63" s="98">
        <v>107.28</v>
      </c>
      <c r="F63" s="21">
        <v>43518</v>
      </c>
      <c r="G63" s="19">
        <v>107.28</v>
      </c>
      <c r="H63" s="24">
        <f t="shared" si="1"/>
        <v>0</v>
      </c>
      <c r="L63" s="15"/>
      <c r="M63" s="86"/>
      <c r="N63" s="35"/>
      <c r="O63" s="19"/>
      <c r="P63" s="21"/>
      <c r="Q63" s="19"/>
      <c r="R63" s="87"/>
    </row>
    <row r="64" spans="1:18" ht="15.75" x14ac:dyDescent="0.25">
      <c r="A64" s="22">
        <v>43518</v>
      </c>
      <c r="B64" s="16" t="s">
        <v>129</v>
      </c>
      <c r="C64" s="102"/>
      <c r="D64" s="29" t="s">
        <v>143</v>
      </c>
      <c r="E64" s="98">
        <v>96.96</v>
      </c>
      <c r="F64" s="21">
        <v>43518</v>
      </c>
      <c r="G64" s="19">
        <v>96.96</v>
      </c>
      <c r="H64" s="24">
        <f t="shared" si="1"/>
        <v>0</v>
      </c>
      <c r="L64" s="15"/>
      <c r="M64" s="86"/>
      <c r="N64" s="35"/>
      <c r="O64" s="19"/>
      <c r="P64" s="21"/>
      <c r="Q64" s="19"/>
      <c r="R64" s="87"/>
    </row>
    <row r="65" spans="1:18" ht="15.75" x14ac:dyDescent="0.25">
      <c r="A65" s="22">
        <v>43518</v>
      </c>
      <c r="B65" s="23" t="s">
        <v>130</v>
      </c>
      <c r="C65" s="103"/>
      <c r="D65" s="29" t="s">
        <v>143</v>
      </c>
      <c r="E65" s="98">
        <v>51.15</v>
      </c>
      <c r="F65" s="21">
        <v>43518</v>
      </c>
      <c r="G65" s="19">
        <v>51.15</v>
      </c>
      <c r="H65" s="24">
        <f t="shared" si="1"/>
        <v>0</v>
      </c>
      <c r="L65" s="15"/>
      <c r="M65" s="86"/>
      <c r="N65" s="35"/>
      <c r="O65" s="19"/>
      <c r="P65" s="21"/>
      <c r="Q65" s="19"/>
      <c r="R65" s="87"/>
    </row>
    <row r="66" spans="1:18" ht="15.75" x14ac:dyDescent="0.25">
      <c r="A66" s="22">
        <v>43519</v>
      </c>
      <c r="B66" s="16" t="s">
        <v>131</v>
      </c>
      <c r="C66" s="102"/>
      <c r="D66" s="29" t="s">
        <v>144</v>
      </c>
      <c r="E66" s="98">
        <v>28440</v>
      </c>
      <c r="F66" s="21">
        <v>43519</v>
      </c>
      <c r="G66" s="19">
        <v>28440</v>
      </c>
      <c r="H66" s="24">
        <f t="shared" si="1"/>
        <v>0</v>
      </c>
      <c r="L66" s="15"/>
      <c r="M66" s="86"/>
      <c r="N66" s="35"/>
      <c r="O66" s="19"/>
      <c r="P66" s="21"/>
      <c r="Q66" s="19"/>
      <c r="R66" s="87"/>
    </row>
    <row r="67" spans="1:18" ht="15.75" x14ac:dyDescent="0.25">
      <c r="A67" s="22">
        <v>43522</v>
      </c>
      <c r="B67" s="23" t="s">
        <v>132</v>
      </c>
      <c r="C67" s="103">
        <v>138</v>
      </c>
      <c r="D67" s="29" t="s">
        <v>143</v>
      </c>
      <c r="E67" s="98">
        <v>31</v>
      </c>
      <c r="F67" s="21">
        <v>43522</v>
      </c>
      <c r="G67" s="19">
        <v>31</v>
      </c>
      <c r="H67" s="24">
        <f t="shared" si="1"/>
        <v>0</v>
      </c>
      <c r="L67" s="15"/>
      <c r="M67" s="86"/>
      <c r="N67" s="35"/>
      <c r="O67" s="19"/>
      <c r="P67" s="21"/>
      <c r="Q67" s="19"/>
      <c r="R67" s="87"/>
    </row>
    <row r="68" spans="1:18" ht="15.75" x14ac:dyDescent="0.25">
      <c r="A68" s="22">
        <v>43522</v>
      </c>
      <c r="B68" s="16" t="s">
        <v>133</v>
      </c>
      <c r="C68" s="102">
        <v>139</v>
      </c>
      <c r="D68" s="29" t="s">
        <v>143</v>
      </c>
      <c r="E68" s="98">
        <v>215</v>
      </c>
      <c r="F68" s="21">
        <v>43522</v>
      </c>
      <c r="G68" s="19">
        <v>215</v>
      </c>
      <c r="H68" s="24">
        <f t="shared" si="1"/>
        <v>0</v>
      </c>
      <c r="L68" s="15"/>
      <c r="M68" s="86"/>
      <c r="N68" s="35"/>
      <c r="O68" s="19"/>
      <c r="P68" s="21"/>
      <c r="Q68" s="19"/>
      <c r="R68" s="87"/>
    </row>
    <row r="69" spans="1:18" ht="15.75" x14ac:dyDescent="0.25">
      <c r="A69" s="22">
        <v>43522</v>
      </c>
      <c r="B69" s="23" t="s">
        <v>134</v>
      </c>
      <c r="C69" s="103">
        <v>136</v>
      </c>
      <c r="D69" s="29" t="s">
        <v>147</v>
      </c>
      <c r="E69" s="98">
        <v>3724</v>
      </c>
      <c r="F69" s="21">
        <v>43522</v>
      </c>
      <c r="G69" s="19">
        <v>3724</v>
      </c>
      <c r="H69" s="24">
        <f t="shared" si="1"/>
        <v>0</v>
      </c>
      <c r="L69" s="15"/>
      <c r="M69" s="86"/>
      <c r="N69" s="35"/>
      <c r="O69" s="19"/>
      <c r="P69" s="21"/>
      <c r="Q69" s="19"/>
      <c r="R69" s="87"/>
    </row>
    <row r="70" spans="1:18" ht="15.75" x14ac:dyDescent="0.25">
      <c r="A70" s="22">
        <v>43522</v>
      </c>
      <c r="B70" s="16" t="s">
        <v>135</v>
      </c>
      <c r="C70" s="102">
        <v>137</v>
      </c>
      <c r="D70" s="29" t="s">
        <v>37</v>
      </c>
      <c r="E70" s="98">
        <v>863</v>
      </c>
      <c r="F70" s="21">
        <v>43522</v>
      </c>
      <c r="G70" s="19">
        <v>863</v>
      </c>
      <c r="H70" s="24">
        <f t="shared" si="1"/>
        <v>0</v>
      </c>
      <c r="L70" s="15"/>
      <c r="M70" s="86"/>
      <c r="N70" s="35"/>
      <c r="O70" s="19"/>
      <c r="P70" s="21"/>
      <c r="Q70" s="19"/>
      <c r="R70" s="87"/>
    </row>
    <row r="71" spans="1:18" ht="15.75" x14ac:dyDescent="0.25">
      <c r="A71" s="105">
        <v>43522</v>
      </c>
      <c r="B71" s="106" t="s">
        <v>136</v>
      </c>
      <c r="C71" s="107"/>
      <c r="D71" s="108" t="s">
        <v>8</v>
      </c>
      <c r="E71" s="109">
        <v>130</v>
      </c>
      <c r="F71" s="110">
        <v>43528</v>
      </c>
      <c r="G71" s="111">
        <v>130</v>
      </c>
      <c r="H71" s="112">
        <f t="shared" si="1"/>
        <v>0</v>
      </c>
      <c r="L71" s="15"/>
      <c r="M71" s="86"/>
      <c r="N71" s="35"/>
      <c r="O71" s="19"/>
      <c r="P71" s="21"/>
      <c r="Q71" s="19"/>
      <c r="R71" s="87"/>
    </row>
    <row r="72" spans="1:18" ht="15.75" x14ac:dyDescent="0.25">
      <c r="A72" s="79">
        <v>43527</v>
      </c>
      <c r="B72" s="16" t="s">
        <v>137</v>
      </c>
      <c r="C72" s="102"/>
      <c r="D72" s="29" t="s">
        <v>148</v>
      </c>
      <c r="E72" s="98">
        <v>1</v>
      </c>
      <c r="F72" s="21">
        <v>43527</v>
      </c>
      <c r="G72" s="19">
        <v>1</v>
      </c>
      <c r="H72" s="24">
        <f t="shared" si="1"/>
        <v>0</v>
      </c>
      <c r="L72" s="15"/>
      <c r="M72" s="86"/>
      <c r="N72" s="35"/>
      <c r="O72" s="19"/>
      <c r="P72" s="21"/>
      <c r="Q72" s="19"/>
      <c r="R72" s="87"/>
    </row>
    <row r="73" spans="1:18" ht="15.75" x14ac:dyDescent="0.25">
      <c r="A73" s="79">
        <v>43529</v>
      </c>
      <c r="B73" s="23" t="s">
        <v>138</v>
      </c>
      <c r="C73" s="103"/>
      <c r="D73" s="29" t="s">
        <v>149</v>
      </c>
      <c r="E73" s="98">
        <v>2842</v>
      </c>
      <c r="F73" s="21">
        <v>43529</v>
      </c>
      <c r="G73" s="19">
        <v>2842</v>
      </c>
      <c r="H73" s="24">
        <f t="shared" si="1"/>
        <v>0</v>
      </c>
      <c r="L73" s="15"/>
      <c r="M73" s="86"/>
      <c r="N73" s="35"/>
      <c r="O73" s="19"/>
      <c r="P73" s="21"/>
      <c r="Q73" s="19"/>
      <c r="R73" s="87"/>
    </row>
    <row r="74" spans="1:18" ht="15.75" x14ac:dyDescent="0.25">
      <c r="A74" s="79">
        <v>43529</v>
      </c>
      <c r="B74" s="16" t="s">
        <v>139</v>
      </c>
      <c r="C74" s="102"/>
      <c r="D74" s="29" t="s">
        <v>8</v>
      </c>
      <c r="E74" s="98">
        <v>104</v>
      </c>
      <c r="F74" s="75">
        <v>43535</v>
      </c>
      <c r="G74" s="76">
        <v>104</v>
      </c>
      <c r="H74" s="24">
        <f t="shared" si="1"/>
        <v>0</v>
      </c>
      <c r="L74" s="15"/>
      <c r="M74" s="86"/>
      <c r="N74" s="35"/>
      <c r="O74" s="19"/>
      <c r="P74" s="21"/>
      <c r="Q74" s="19"/>
      <c r="R74" s="87"/>
    </row>
    <row r="75" spans="1:18" ht="15.75" x14ac:dyDescent="0.25">
      <c r="A75" s="79">
        <v>43529</v>
      </c>
      <c r="B75" s="23" t="s">
        <v>140</v>
      </c>
      <c r="C75" s="103"/>
      <c r="D75" s="29" t="s">
        <v>8</v>
      </c>
      <c r="E75" s="98">
        <v>4086</v>
      </c>
      <c r="F75" s="75">
        <v>43535</v>
      </c>
      <c r="G75" s="76">
        <v>4086</v>
      </c>
      <c r="H75" s="24">
        <f t="shared" si="1"/>
        <v>0</v>
      </c>
      <c r="L75" s="15"/>
      <c r="M75" s="86"/>
      <c r="N75" s="35"/>
      <c r="O75" s="19"/>
      <c r="P75" s="21"/>
      <c r="Q75" s="19"/>
      <c r="R75" s="87"/>
    </row>
    <row r="76" spans="1:18" ht="15.75" x14ac:dyDescent="0.25">
      <c r="A76" s="79">
        <v>43531</v>
      </c>
      <c r="B76" s="16" t="s">
        <v>141</v>
      </c>
      <c r="C76" s="102"/>
      <c r="D76" s="29" t="s">
        <v>149</v>
      </c>
      <c r="E76" s="98">
        <v>2059</v>
      </c>
      <c r="F76" s="21">
        <v>43531</v>
      </c>
      <c r="G76" s="19">
        <v>2059</v>
      </c>
      <c r="H76" s="24">
        <f t="shared" si="1"/>
        <v>0</v>
      </c>
      <c r="L76" s="15"/>
      <c r="M76" s="86"/>
      <c r="N76" s="35"/>
      <c r="O76" s="19"/>
      <c r="P76" s="21"/>
      <c r="Q76" s="19"/>
      <c r="R76" s="87"/>
    </row>
    <row r="77" spans="1:18" ht="15.75" x14ac:dyDescent="0.25">
      <c r="A77" s="79">
        <v>43531</v>
      </c>
      <c r="B77" s="23" t="s">
        <v>142</v>
      </c>
      <c r="C77" s="103"/>
      <c r="D77" s="29" t="s">
        <v>143</v>
      </c>
      <c r="E77" s="98">
        <v>1</v>
      </c>
      <c r="F77" s="21">
        <v>43531</v>
      </c>
      <c r="G77" s="19">
        <v>1</v>
      </c>
      <c r="H77" s="24">
        <f t="shared" si="1"/>
        <v>0</v>
      </c>
      <c r="L77" s="15"/>
      <c r="M77" s="86"/>
      <c r="N77" s="35"/>
      <c r="O77" s="19"/>
      <c r="P77" s="21"/>
      <c r="Q77" s="19"/>
      <c r="R77" s="87"/>
    </row>
    <row r="78" spans="1:18" ht="16.5" thickBot="1" x14ac:dyDescent="0.3">
      <c r="A78" s="36"/>
      <c r="B78" s="37"/>
      <c r="C78" s="37"/>
      <c r="D78" s="38"/>
      <c r="E78" s="39"/>
      <c r="F78" s="40"/>
      <c r="G78" s="39"/>
      <c r="H78" s="41">
        <f t="shared" si="1"/>
        <v>0</v>
      </c>
      <c r="I78" s="2"/>
      <c r="L78" s="36"/>
      <c r="M78" s="37"/>
      <c r="N78" s="38"/>
      <c r="O78" s="39"/>
      <c r="P78" s="40"/>
      <c r="Q78" s="39"/>
      <c r="R78" s="41">
        <f t="shared" si="2"/>
        <v>0</v>
      </c>
    </row>
    <row r="79" spans="1:18" ht="15.75" thickTop="1" x14ac:dyDescent="0.25">
      <c r="A79" s="42"/>
      <c r="B79" s="43"/>
      <c r="C79" s="43"/>
      <c r="D79" s="2"/>
      <c r="E79" s="44">
        <f>SUM(E4:E78)</f>
        <v>94828.37</v>
      </c>
      <c r="F79" s="45"/>
      <c r="G79" s="44">
        <f>SUM(G4:G78)</f>
        <v>94828.37</v>
      </c>
      <c r="H79" s="46"/>
      <c r="I79" s="2"/>
      <c r="L79" s="42"/>
      <c r="M79" s="43"/>
      <c r="N79" s="2"/>
      <c r="O79" s="44">
        <f>SUM(O4:O78)</f>
        <v>0</v>
      </c>
      <c r="P79" s="45"/>
      <c r="Q79" s="44">
        <f>SUM(Q4:Q78)</f>
        <v>0</v>
      </c>
      <c r="R79" s="46"/>
    </row>
    <row r="80" spans="1:18" x14ac:dyDescent="0.25">
      <c r="A80" s="42"/>
      <c r="B80" s="43"/>
      <c r="C80" s="43"/>
      <c r="D80" s="2"/>
      <c r="E80" s="47"/>
      <c r="F80" s="48"/>
      <c r="G80" s="47"/>
      <c r="H80" s="46"/>
      <c r="I80" s="2"/>
      <c r="L80" s="42"/>
      <c r="M80" s="43"/>
      <c r="N80" s="2"/>
      <c r="O80" s="47"/>
      <c r="P80" s="48"/>
      <c r="Q80" s="47"/>
      <c r="R80" s="46"/>
    </row>
    <row r="81" spans="1:18" ht="30" x14ac:dyDescent="0.25">
      <c r="A81" s="42"/>
      <c r="B81" s="43"/>
      <c r="C81" s="43"/>
      <c r="D81" s="2"/>
      <c r="E81" s="49" t="s">
        <v>9</v>
      </c>
      <c r="F81" s="48"/>
      <c r="G81" s="50" t="s">
        <v>10</v>
      </c>
      <c r="H81" s="46"/>
      <c r="I81" s="2"/>
      <c r="L81" s="42"/>
      <c r="M81" s="43"/>
      <c r="N81" s="2"/>
      <c r="O81" s="49" t="s">
        <v>9</v>
      </c>
      <c r="P81" s="48"/>
      <c r="Q81" s="50" t="s">
        <v>10</v>
      </c>
      <c r="R81" s="46"/>
    </row>
    <row r="82" spans="1:18" ht="15.75" thickBot="1" x14ac:dyDescent="0.3">
      <c r="A82" s="42"/>
      <c r="B82" s="43"/>
      <c r="C82" s="43"/>
      <c r="D82" s="2"/>
      <c r="E82" s="49"/>
      <c r="F82" s="48"/>
      <c r="G82" s="50"/>
      <c r="H82" s="46"/>
      <c r="I82" s="2"/>
      <c r="L82" s="42"/>
      <c r="M82" s="43"/>
      <c r="N82" s="2"/>
      <c r="O82" s="49"/>
      <c r="P82" s="48"/>
      <c r="Q82" s="50"/>
      <c r="R82" s="46"/>
    </row>
    <row r="83" spans="1:18" ht="21.75" thickBot="1" x14ac:dyDescent="0.4">
      <c r="A83" s="42"/>
      <c r="B83" s="43"/>
      <c r="C83" s="43"/>
      <c r="D83" s="2"/>
      <c r="E83" s="182">
        <f>E79-G79</f>
        <v>0</v>
      </c>
      <c r="F83" s="183"/>
      <c r="G83" s="184"/>
      <c r="I83" s="2"/>
      <c r="L83" s="42"/>
      <c r="M83" s="43"/>
      <c r="N83" s="2"/>
      <c r="O83" s="182">
        <f>O79-Q79</f>
        <v>0</v>
      </c>
      <c r="P83" s="183"/>
      <c r="Q83" s="184"/>
    </row>
    <row r="84" spans="1:18" x14ac:dyDescent="0.25">
      <c r="A84" s="42"/>
      <c r="B84" s="43"/>
      <c r="C84" s="43"/>
      <c r="D84" s="2"/>
      <c r="E84" s="47"/>
      <c r="F84" s="48"/>
      <c r="G84" s="47"/>
      <c r="I84" s="2"/>
      <c r="L84" s="42"/>
      <c r="M84" s="43"/>
      <c r="N84" s="2"/>
      <c r="O84" s="47"/>
      <c r="P84" s="48"/>
      <c r="Q84" s="47"/>
    </row>
    <row r="85" spans="1:18" ht="18.75" x14ac:dyDescent="0.3">
      <c r="A85" s="42"/>
      <c r="B85" s="43"/>
      <c r="C85" s="43"/>
      <c r="D85" s="2"/>
      <c r="E85" s="175" t="s">
        <v>11</v>
      </c>
      <c r="F85" s="175"/>
      <c r="G85" s="175"/>
      <c r="I85" s="2"/>
      <c r="L85" s="42"/>
      <c r="M85" s="43"/>
      <c r="N85" s="2"/>
      <c r="O85" s="175" t="s">
        <v>11</v>
      </c>
      <c r="P85" s="175"/>
      <c r="Q85" s="175"/>
    </row>
    <row r="86" spans="1:18" x14ac:dyDescent="0.25">
      <c r="A86" s="42"/>
      <c r="B86" s="43"/>
      <c r="C86" s="43"/>
      <c r="D86" s="2"/>
      <c r="E86" s="47"/>
      <c r="F86" s="48"/>
      <c r="G86" s="47"/>
      <c r="I86" s="2"/>
      <c r="L86" s="42"/>
      <c r="M86" s="43"/>
      <c r="N86" s="2"/>
      <c r="O86" s="47"/>
      <c r="P86" s="48"/>
      <c r="Q86" s="47"/>
    </row>
    <row r="87" spans="1:18" x14ac:dyDescent="0.25">
      <c r="A87" s="42"/>
      <c r="B87" s="43"/>
      <c r="C87" s="43"/>
      <c r="D87" s="2"/>
      <c r="E87" s="47"/>
      <c r="F87" s="48"/>
      <c r="G87" s="47"/>
      <c r="I87" s="2"/>
    </row>
    <row r="88" spans="1:18" x14ac:dyDescent="0.25">
      <c r="A88" s="42"/>
      <c r="B88" s="43"/>
      <c r="C88" s="43"/>
      <c r="D88" s="2"/>
      <c r="E88" s="47"/>
      <c r="F88" s="48"/>
      <c r="G88" s="47"/>
      <c r="I88" s="2"/>
    </row>
    <row r="89" spans="1:18" x14ac:dyDescent="0.25">
      <c r="A89" s="42"/>
      <c r="B89" s="43"/>
      <c r="C89" s="43"/>
      <c r="D89" s="2"/>
      <c r="E89" s="47"/>
      <c r="F89" s="48"/>
      <c r="G89" s="47"/>
      <c r="I89" s="2"/>
    </row>
    <row r="90" spans="1:18" x14ac:dyDescent="0.25">
      <c r="A90" s="42"/>
      <c r="B90" s="43"/>
      <c r="C90" s="43"/>
      <c r="D90" s="2"/>
      <c r="E90" s="47"/>
      <c r="F90" s="48"/>
      <c r="G90" s="47"/>
      <c r="I90" s="2"/>
    </row>
    <row r="91" spans="1:18" x14ac:dyDescent="0.25">
      <c r="A91" s="42"/>
      <c r="B91" s="43"/>
      <c r="C91" s="43"/>
      <c r="D91" s="2"/>
      <c r="E91" s="47"/>
      <c r="F91" s="48"/>
      <c r="G91" s="47"/>
      <c r="I91" s="2"/>
    </row>
    <row r="92" spans="1:18" x14ac:dyDescent="0.25">
      <c r="A92" s="42"/>
      <c r="B92" s="43"/>
      <c r="C92" s="43"/>
      <c r="D92" s="2"/>
      <c r="E92" s="47"/>
      <c r="F92" s="48"/>
      <c r="G92" s="47"/>
      <c r="I92" s="2"/>
    </row>
    <row r="93" spans="1:18" x14ac:dyDescent="0.25">
      <c r="A93" s="42"/>
      <c r="B93" s="43"/>
      <c r="C93" s="43"/>
      <c r="D93" s="2"/>
      <c r="E93" s="47"/>
      <c r="F93" s="48"/>
      <c r="G93" s="47"/>
      <c r="I93" s="2"/>
    </row>
    <row r="94" spans="1:18" x14ac:dyDescent="0.25">
      <c r="A94" s="42"/>
      <c r="B94" s="43"/>
      <c r="C94" s="43"/>
      <c r="D94" s="2"/>
      <c r="E94" s="47"/>
      <c r="F94" s="48"/>
      <c r="G94" s="47"/>
      <c r="I94" s="2"/>
    </row>
    <row r="95" spans="1:18" x14ac:dyDescent="0.25">
      <c r="A95" s="42"/>
      <c r="B95" s="43"/>
      <c r="C95" s="43"/>
      <c r="D95" s="2"/>
      <c r="E95" s="47"/>
      <c r="F95" s="48"/>
      <c r="G95" s="47"/>
      <c r="I95" s="2"/>
    </row>
    <row r="96" spans="1:18" x14ac:dyDescent="0.25">
      <c r="A96" s="42"/>
      <c r="B96" s="43"/>
      <c r="C96" s="43"/>
      <c r="D96" s="2"/>
      <c r="E96" s="47"/>
      <c r="F96" s="48"/>
      <c r="G96" s="47"/>
      <c r="I96" s="2"/>
    </row>
  </sheetData>
  <mergeCells count="7">
    <mergeCell ref="E85:G85"/>
    <mergeCell ref="O85:Q85"/>
    <mergeCell ref="B1:G1"/>
    <mergeCell ref="M1:R2"/>
    <mergeCell ref="B2:F2"/>
    <mergeCell ref="E83:G83"/>
    <mergeCell ref="O83:Q8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R40"/>
  <sheetViews>
    <sheetView topLeftCell="A34" workbookViewId="0">
      <selection activeCell="F16" sqref="F16:G16"/>
    </sheetView>
  </sheetViews>
  <sheetFormatPr baseColWidth="10" defaultRowHeight="15" x14ac:dyDescent="0.25"/>
  <cols>
    <col min="1" max="1" width="11.42578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79" t="s">
        <v>168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43535</v>
      </c>
      <c r="B4" s="86" t="s">
        <v>150</v>
      </c>
      <c r="C4" s="101"/>
      <c r="D4" s="29" t="s">
        <v>144</v>
      </c>
      <c r="E4" s="26">
        <v>31554.6</v>
      </c>
      <c r="F4" s="21">
        <v>43535</v>
      </c>
      <c r="G4" s="19">
        <v>31554.6</v>
      </c>
      <c r="H4" s="24">
        <f t="shared" ref="H4:H21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43535</v>
      </c>
      <c r="B5" s="86" t="s">
        <v>151</v>
      </c>
      <c r="C5" s="101"/>
      <c r="D5" s="29" t="s">
        <v>8</v>
      </c>
      <c r="E5" s="26">
        <v>104</v>
      </c>
      <c r="F5" s="21">
        <v>43548</v>
      </c>
      <c r="G5" s="19">
        <v>104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43535</v>
      </c>
      <c r="B6" s="86" t="s">
        <v>152</v>
      </c>
      <c r="C6" s="101"/>
      <c r="D6" s="29" t="s">
        <v>8</v>
      </c>
      <c r="E6" s="26">
        <v>3504</v>
      </c>
      <c r="F6" s="21">
        <v>43548</v>
      </c>
      <c r="G6" s="19">
        <v>3504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43536</v>
      </c>
      <c r="B7" s="86" t="s">
        <v>153</v>
      </c>
      <c r="C7" s="101"/>
      <c r="D7" s="84" t="s">
        <v>44</v>
      </c>
      <c r="E7" s="85">
        <v>2645.64</v>
      </c>
      <c r="F7" s="21">
        <v>43547</v>
      </c>
      <c r="G7" s="19">
        <v>2645.64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22" si="1">O7-Q7</f>
        <v>0</v>
      </c>
    </row>
    <row r="8" spans="1:18" ht="15.75" x14ac:dyDescent="0.25">
      <c r="A8" s="22">
        <v>43538</v>
      </c>
      <c r="B8" s="86" t="s">
        <v>154</v>
      </c>
      <c r="C8" s="101"/>
      <c r="D8" s="29" t="s">
        <v>39</v>
      </c>
      <c r="E8" s="98">
        <v>34057.08</v>
      </c>
      <c r="F8" s="21">
        <v>43538</v>
      </c>
      <c r="G8" s="19">
        <v>34057.08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22">
        <v>43538</v>
      </c>
      <c r="B9" s="86" t="s">
        <v>155</v>
      </c>
      <c r="C9" s="101"/>
      <c r="D9" s="29" t="s">
        <v>8</v>
      </c>
      <c r="E9" s="98">
        <v>9195</v>
      </c>
      <c r="F9" s="21">
        <v>43548</v>
      </c>
      <c r="G9" s="19">
        <v>9195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22">
        <v>43540</v>
      </c>
      <c r="B10" s="86" t="s">
        <v>156</v>
      </c>
      <c r="C10" s="101"/>
      <c r="D10" s="29" t="s">
        <v>144</v>
      </c>
      <c r="E10" s="98">
        <v>32936.400000000001</v>
      </c>
      <c r="F10" s="21">
        <v>43540</v>
      </c>
      <c r="G10" s="19">
        <v>32936.400000000001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22">
        <v>43540</v>
      </c>
      <c r="B11" s="86" t="s">
        <v>157</v>
      </c>
      <c r="C11" s="101"/>
      <c r="D11" s="29" t="s">
        <v>39</v>
      </c>
      <c r="E11" s="26">
        <v>33515</v>
      </c>
      <c r="F11" s="21">
        <v>43541</v>
      </c>
      <c r="G11" s="19">
        <v>33515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43540</v>
      </c>
      <c r="B12" s="86" t="s">
        <v>158</v>
      </c>
      <c r="C12" s="102"/>
      <c r="D12" s="30" t="s">
        <v>143</v>
      </c>
      <c r="E12" s="26">
        <v>4253</v>
      </c>
      <c r="F12" s="21">
        <v>43540</v>
      </c>
      <c r="G12" s="19">
        <v>4253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22">
        <v>43543</v>
      </c>
      <c r="B13" s="86" t="s">
        <v>159</v>
      </c>
      <c r="C13" s="103"/>
      <c r="D13" s="29" t="s">
        <v>39</v>
      </c>
      <c r="E13" s="26">
        <v>34317.800000000003</v>
      </c>
      <c r="F13" s="21">
        <v>43543</v>
      </c>
      <c r="G13" s="19">
        <v>34317.800000000003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22">
        <v>43545</v>
      </c>
      <c r="B14" s="86" t="s">
        <v>160</v>
      </c>
      <c r="C14" s="102"/>
      <c r="D14" s="30" t="s">
        <v>8</v>
      </c>
      <c r="E14" s="26">
        <v>4913.0600000000004</v>
      </c>
      <c r="F14" s="75">
        <v>43556</v>
      </c>
      <c r="G14" s="76">
        <v>4913.0600000000004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22">
        <v>43546</v>
      </c>
      <c r="B15" s="86" t="s">
        <v>161</v>
      </c>
      <c r="C15" s="103"/>
      <c r="D15" s="29" t="s">
        <v>39</v>
      </c>
      <c r="E15" s="26">
        <v>12361.84</v>
      </c>
      <c r="F15" s="21">
        <v>43547</v>
      </c>
      <c r="G15" s="19">
        <v>12361.84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22">
        <v>43547</v>
      </c>
      <c r="B16" s="86" t="s">
        <v>162</v>
      </c>
      <c r="C16" s="102"/>
      <c r="D16" s="116" t="s">
        <v>44</v>
      </c>
      <c r="E16" s="117">
        <v>1230</v>
      </c>
      <c r="F16" s="121">
        <v>43564</v>
      </c>
      <c r="G16" s="122">
        <v>1230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22">
        <v>43547</v>
      </c>
      <c r="B17" s="86" t="s">
        <v>163</v>
      </c>
      <c r="C17" s="103"/>
      <c r="D17" s="29" t="s">
        <v>39</v>
      </c>
      <c r="E17" s="26">
        <v>37548</v>
      </c>
      <c r="F17" s="21">
        <v>43548</v>
      </c>
      <c r="G17" s="19">
        <v>37548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22">
        <v>43549</v>
      </c>
      <c r="B18" s="86" t="s">
        <v>164</v>
      </c>
      <c r="C18" s="102"/>
      <c r="D18" s="29" t="s">
        <v>39</v>
      </c>
      <c r="E18" s="26">
        <v>39206.58</v>
      </c>
      <c r="F18" s="21">
        <v>43550</v>
      </c>
      <c r="G18" s="19">
        <v>39206.58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22">
        <v>43553</v>
      </c>
      <c r="B19" s="86" t="s">
        <v>165</v>
      </c>
      <c r="C19" s="103"/>
      <c r="D19" s="30" t="s">
        <v>39</v>
      </c>
      <c r="E19" s="26">
        <v>41406</v>
      </c>
      <c r="F19" s="21">
        <v>43554</v>
      </c>
      <c r="G19" s="19">
        <v>41406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22">
        <v>43555</v>
      </c>
      <c r="B20" s="86" t="s">
        <v>166</v>
      </c>
      <c r="C20" s="102"/>
      <c r="D20" s="29" t="s">
        <v>39</v>
      </c>
      <c r="E20" s="26">
        <v>39886</v>
      </c>
      <c r="F20" s="114">
        <v>43559</v>
      </c>
      <c r="G20" s="115">
        <v>39886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22">
        <v>43559</v>
      </c>
      <c r="B21" s="86" t="s">
        <v>167</v>
      </c>
      <c r="C21" s="103"/>
      <c r="D21" s="29" t="s">
        <v>8</v>
      </c>
      <c r="E21" s="26">
        <v>1256</v>
      </c>
      <c r="F21" s="114">
        <v>43559</v>
      </c>
      <c r="G21" s="115">
        <v>1256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>
        <f t="shared" si="1"/>
        <v>0</v>
      </c>
    </row>
    <row r="22" spans="1:18" ht="16.5" thickBot="1" x14ac:dyDescent="0.3">
      <c r="A22" s="36"/>
      <c r="B22" s="37"/>
      <c r="C22" s="37"/>
      <c r="D22" s="38"/>
      <c r="E22" s="39"/>
      <c r="F22" s="40"/>
      <c r="G22" s="39"/>
      <c r="H22" s="41">
        <f t="shared" ref="H22" si="2">E22-G22</f>
        <v>0</v>
      </c>
      <c r="I22" s="2"/>
      <c r="L22" s="36"/>
      <c r="M22" s="37"/>
      <c r="N22" s="38"/>
      <c r="O22" s="39"/>
      <c r="P22" s="40"/>
      <c r="Q22" s="39"/>
      <c r="R22" s="41">
        <f t="shared" si="1"/>
        <v>0</v>
      </c>
    </row>
    <row r="23" spans="1:18" ht="15.75" thickTop="1" x14ac:dyDescent="0.25">
      <c r="A23" s="42"/>
      <c r="B23" s="43"/>
      <c r="C23" s="43"/>
      <c r="D23" s="2"/>
      <c r="E23" s="44">
        <f>SUM(E4:E22)</f>
        <v>363890</v>
      </c>
      <c r="F23" s="45"/>
      <c r="G23" s="44">
        <f>SUM(G4:G22)</f>
        <v>363890</v>
      </c>
      <c r="H23" s="46"/>
      <c r="I23" s="2"/>
      <c r="L23" s="42"/>
      <c r="M23" s="43"/>
      <c r="N23" s="2"/>
      <c r="O23" s="44">
        <f>SUM(O4:O22)</f>
        <v>0</v>
      </c>
      <c r="P23" s="45"/>
      <c r="Q23" s="44">
        <f>SUM(Q4:Q22)</f>
        <v>0</v>
      </c>
      <c r="R23" s="46"/>
    </row>
    <row r="24" spans="1:18" x14ac:dyDescent="0.25">
      <c r="A24" s="42"/>
      <c r="B24" s="43"/>
      <c r="C24" s="43"/>
      <c r="D24" s="2"/>
      <c r="E24" s="47"/>
      <c r="F24" s="48"/>
      <c r="G24" s="47"/>
      <c r="H24" s="46"/>
      <c r="I24" s="2"/>
      <c r="L24" s="42"/>
      <c r="M24" s="43"/>
      <c r="N24" s="2"/>
      <c r="O24" s="47"/>
      <c r="P24" s="48"/>
      <c r="Q24" s="47"/>
      <c r="R24" s="46"/>
    </row>
    <row r="25" spans="1:18" ht="30" x14ac:dyDescent="0.25">
      <c r="A25" s="42"/>
      <c r="B25" s="43"/>
      <c r="C25" s="43"/>
      <c r="D25" s="2"/>
      <c r="E25" s="49" t="s">
        <v>9</v>
      </c>
      <c r="F25" s="48"/>
      <c r="G25" s="50" t="s">
        <v>10</v>
      </c>
      <c r="H25" s="46"/>
      <c r="I25" s="2"/>
      <c r="L25" s="42"/>
      <c r="M25" s="43"/>
      <c r="N25" s="2"/>
      <c r="O25" s="49" t="s">
        <v>9</v>
      </c>
      <c r="P25" s="48"/>
      <c r="Q25" s="50" t="s">
        <v>10</v>
      </c>
      <c r="R25" s="46"/>
    </row>
    <row r="26" spans="1:18" ht="15.75" thickBot="1" x14ac:dyDescent="0.3">
      <c r="A26" s="42"/>
      <c r="B26" s="43"/>
      <c r="C26" s="43"/>
      <c r="D26" s="2"/>
      <c r="E26" s="49"/>
      <c r="F26" s="48"/>
      <c r="G26" s="50"/>
      <c r="H26" s="46"/>
      <c r="I26" s="2"/>
      <c r="L26" s="42"/>
      <c r="M26" s="43"/>
      <c r="N26" s="2"/>
      <c r="O26" s="49"/>
      <c r="P26" s="48"/>
      <c r="Q26" s="50"/>
      <c r="R26" s="46"/>
    </row>
    <row r="27" spans="1:18" ht="21.75" thickBot="1" x14ac:dyDescent="0.4">
      <c r="A27" s="42"/>
      <c r="B27" s="43"/>
      <c r="C27" s="43"/>
      <c r="D27" s="2"/>
      <c r="E27" s="182">
        <f>E23-G23</f>
        <v>0</v>
      </c>
      <c r="F27" s="183"/>
      <c r="G27" s="184"/>
      <c r="I27" s="2"/>
      <c r="L27" s="42"/>
      <c r="M27" s="43"/>
      <c r="N27" s="2"/>
      <c r="O27" s="182">
        <f>O23-Q23</f>
        <v>0</v>
      </c>
      <c r="P27" s="183"/>
      <c r="Q27" s="184"/>
    </row>
    <row r="28" spans="1:18" x14ac:dyDescent="0.25">
      <c r="A28" s="42"/>
      <c r="B28" s="43"/>
      <c r="C28" s="43"/>
      <c r="D28" s="2"/>
      <c r="E28" s="47"/>
      <c r="F28" s="48"/>
      <c r="G28" s="47"/>
      <c r="I28" s="2"/>
      <c r="L28" s="42"/>
      <c r="M28" s="43"/>
      <c r="N28" s="2"/>
      <c r="O28" s="47"/>
      <c r="P28" s="48"/>
      <c r="Q28" s="47"/>
    </row>
    <row r="29" spans="1:18" ht="18.75" x14ac:dyDescent="0.3">
      <c r="A29" s="42"/>
      <c r="B29" s="43"/>
      <c r="C29" s="43"/>
      <c r="D29" s="2"/>
      <c r="E29" s="175" t="s">
        <v>11</v>
      </c>
      <c r="F29" s="175"/>
      <c r="G29" s="175"/>
      <c r="I29" s="2"/>
      <c r="L29" s="42"/>
      <c r="M29" s="43"/>
      <c r="N29" s="2"/>
      <c r="O29" s="175" t="s">
        <v>11</v>
      </c>
      <c r="P29" s="175"/>
      <c r="Q29" s="175"/>
    </row>
    <row r="30" spans="1:18" x14ac:dyDescent="0.25">
      <c r="A30" s="42"/>
      <c r="B30" s="43"/>
      <c r="C30" s="43"/>
      <c r="D30" s="2"/>
      <c r="E30" s="47"/>
      <c r="F30" s="48"/>
      <c r="G30" s="47"/>
      <c r="I30" s="2"/>
      <c r="L30" s="42"/>
      <c r="M30" s="43"/>
      <c r="N30" s="2"/>
      <c r="O30" s="47"/>
      <c r="P30" s="48"/>
      <c r="Q30" s="47"/>
    </row>
    <row r="31" spans="1:18" x14ac:dyDescent="0.25">
      <c r="A31" s="42"/>
      <c r="B31" s="43"/>
      <c r="C31" s="43"/>
      <c r="D31" s="2"/>
      <c r="E31" s="47"/>
      <c r="F31" s="48"/>
      <c r="G31" s="47"/>
      <c r="I31" s="2"/>
    </row>
    <row r="32" spans="1:18" x14ac:dyDescent="0.25">
      <c r="A32" s="42"/>
      <c r="B32" s="43"/>
      <c r="C32" s="43"/>
      <c r="D32" s="2"/>
      <c r="E32" s="47"/>
      <c r="F32" s="48"/>
      <c r="G32" s="47"/>
      <c r="I32" s="2"/>
    </row>
    <row r="33" spans="1:9" x14ac:dyDescent="0.25">
      <c r="A33" s="42"/>
      <c r="B33" s="43"/>
      <c r="C33" s="43"/>
      <c r="D33" s="2"/>
      <c r="E33" s="47"/>
      <c r="F33" s="48"/>
      <c r="G33" s="47"/>
      <c r="I33" s="2"/>
    </row>
    <row r="34" spans="1:9" x14ac:dyDescent="0.25">
      <c r="A34" s="42"/>
      <c r="B34" s="43"/>
      <c r="C34" s="43"/>
      <c r="D34" s="2"/>
      <c r="E34" s="47"/>
      <c r="F34" s="48"/>
      <c r="G34" s="47"/>
      <c r="I34" s="2"/>
    </row>
    <row r="35" spans="1:9" x14ac:dyDescent="0.25">
      <c r="A35" s="42"/>
      <c r="B35" s="43"/>
      <c r="C35" s="43"/>
      <c r="D35" s="2"/>
      <c r="E35" s="47"/>
      <c r="F35" s="48"/>
      <c r="G35" s="47"/>
      <c r="I35" s="2"/>
    </row>
    <row r="36" spans="1:9" x14ac:dyDescent="0.25">
      <c r="A36" s="42"/>
      <c r="B36" s="43"/>
      <c r="C36" s="43"/>
      <c r="D36" s="2"/>
      <c r="E36" s="47"/>
      <c r="F36" s="48"/>
      <c r="G36" s="47"/>
      <c r="I36" s="2"/>
    </row>
    <row r="37" spans="1:9" x14ac:dyDescent="0.25">
      <c r="A37" s="42"/>
      <c r="B37" s="43"/>
      <c r="C37" s="43"/>
      <c r="D37" s="2"/>
      <c r="E37" s="47"/>
      <c r="F37" s="48"/>
      <c r="G37" s="47"/>
      <c r="I37" s="2"/>
    </row>
    <row r="38" spans="1:9" x14ac:dyDescent="0.25">
      <c r="A38" s="42"/>
      <c r="B38" s="43"/>
      <c r="C38" s="43"/>
      <c r="D38" s="2"/>
      <c r="E38" s="47"/>
      <c r="F38" s="48"/>
      <c r="G38" s="47"/>
      <c r="I38" s="2"/>
    </row>
    <row r="39" spans="1:9" x14ac:dyDescent="0.25">
      <c r="A39" s="42"/>
      <c r="B39" s="43"/>
      <c r="C39" s="43"/>
      <c r="D39" s="2"/>
      <c r="E39" s="47"/>
      <c r="F39" s="48"/>
      <c r="G39" s="47"/>
      <c r="I39" s="2"/>
    </row>
    <row r="40" spans="1:9" x14ac:dyDescent="0.25">
      <c r="A40" s="42"/>
      <c r="B40" s="43"/>
      <c r="C40" s="43"/>
      <c r="D40" s="2"/>
      <c r="E40" s="47"/>
      <c r="F40" s="48"/>
      <c r="G40" s="47"/>
      <c r="I40" s="2"/>
    </row>
  </sheetData>
  <mergeCells count="7">
    <mergeCell ref="E29:G29"/>
    <mergeCell ref="O29:Q29"/>
    <mergeCell ref="B1:G1"/>
    <mergeCell ref="M1:R2"/>
    <mergeCell ref="B2:F2"/>
    <mergeCell ref="E27:G27"/>
    <mergeCell ref="O27:Q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0066"/>
  </sheetPr>
  <dimension ref="A1:R63"/>
  <sheetViews>
    <sheetView topLeftCell="A58" workbookViewId="0">
      <selection activeCell="G15" sqref="G15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79" t="s">
        <v>169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43560</v>
      </c>
      <c r="B4" s="86" t="s">
        <v>170</v>
      </c>
      <c r="C4" s="101"/>
      <c r="D4" s="29" t="s">
        <v>39</v>
      </c>
      <c r="E4" s="26">
        <v>39926</v>
      </c>
      <c r="F4" s="21">
        <v>43563</v>
      </c>
      <c r="G4" s="19">
        <v>39926</v>
      </c>
      <c r="H4" s="24">
        <f t="shared" ref="H4:H45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43563</v>
      </c>
      <c r="B5" s="86" t="s">
        <v>171</v>
      </c>
      <c r="C5" s="101"/>
      <c r="D5" s="29" t="s">
        <v>8</v>
      </c>
      <c r="E5" s="26">
        <v>2955</v>
      </c>
      <c r="F5" s="21">
        <v>43566</v>
      </c>
      <c r="G5" s="19">
        <v>2955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43563</v>
      </c>
      <c r="B6" s="86" t="s">
        <v>172</v>
      </c>
      <c r="C6" s="101"/>
      <c r="D6" s="29" t="s">
        <v>39</v>
      </c>
      <c r="E6" s="26">
        <v>8606</v>
      </c>
      <c r="F6" s="21">
        <v>43563</v>
      </c>
      <c r="G6" s="19">
        <v>8606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43564</v>
      </c>
      <c r="B7" s="86" t="s">
        <v>173</v>
      </c>
      <c r="C7" s="101"/>
      <c r="D7" s="84" t="s">
        <v>143</v>
      </c>
      <c r="E7" s="85">
        <v>38355.599999999999</v>
      </c>
      <c r="F7" s="21">
        <v>43564</v>
      </c>
      <c r="G7" s="19">
        <v>38355.599999999999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45" si="1">O7-Q7</f>
        <v>0</v>
      </c>
    </row>
    <row r="8" spans="1:18" ht="15.75" x14ac:dyDescent="0.25">
      <c r="A8" s="22">
        <v>43564</v>
      </c>
      <c r="B8" s="86" t="s">
        <v>174</v>
      </c>
      <c r="C8" s="101"/>
      <c r="D8" s="29" t="s">
        <v>44</v>
      </c>
      <c r="E8" s="98">
        <v>1348.8</v>
      </c>
      <c r="F8" s="21">
        <v>43582</v>
      </c>
      <c r="G8" s="19">
        <v>1348.8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22">
        <v>43564</v>
      </c>
      <c r="B9" s="86" t="s">
        <v>175</v>
      </c>
      <c r="C9" s="101"/>
      <c r="D9" s="29" t="s">
        <v>188</v>
      </c>
      <c r="E9" s="98">
        <v>37448</v>
      </c>
      <c r="F9" s="21">
        <v>43564</v>
      </c>
      <c r="G9" s="19">
        <v>37448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22">
        <v>43565</v>
      </c>
      <c r="B10" s="86" t="s">
        <v>176</v>
      </c>
      <c r="C10" s="101"/>
      <c r="D10" s="29" t="s">
        <v>39</v>
      </c>
      <c r="E10" s="98">
        <v>8623.94</v>
      </c>
      <c r="F10" s="21">
        <v>43567</v>
      </c>
      <c r="G10" s="19">
        <v>8623.94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22">
        <v>43566</v>
      </c>
      <c r="B11" s="86" t="s">
        <v>177</v>
      </c>
      <c r="C11" s="101"/>
      <c r="D11" s="116" t="s">
        <v>8</v>
      </c>
      <c r="E11" s="117">
        <v>1762.25</v>
      </c>
      <c r="F11" s="118">
        <v>43573</v>
      </c>
      <c r="G11" s="119">
        <v>1762.25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43566</v>
      </c>
      <c r="B12" s="86" t="s">
        <v>178</v>
      </c>
      <c r="C12" s="102"/>
      <c r="D12" s="120" t="s">
        <v>39</v>
      </c>
      <c r="E12" s="117">
        <v>8639.11</v>
      </c>
      <c r="F12" s="118">
        <v>43567</v>
      </c>
      <c r="G12" s="119">
        <v>8639.11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22">
        <v>43567</v>
      </c>
      <c r="B13" s="86" t="s">
        <v>179</v>
      </c>
      <c r="C13" s="103"/>
      <c r="D13" s="116" t="s">
        <v>8</v>
      </c>
      <c r="E13" s="117">
        <v>591</v>
      </c>
      <c r="F13" s="137">
        <v>43590</v>
      </c>
      <c r="G13" s="138">
        <v>591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22">
        <v>43567</v>
      </c>
      <c r="B14" s="86" t="s">
        <v>180</v>
      </c>
      <c r="C14" s="102"/>
      <c r="D14" s="120" t="s">
        <v>39</v>
      </c>
      <c r="E14" s="117">
        <v>8343.5</v>
      </c>
      <c r="F14" s="118">
        <v>43568</v>
      </c>
      <c r="G14" s="119">
        <v>8343.5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22">
        <v>43568</v>
      </c>
      <c r="B15" s="86" t="s">
        <v>181</v>
      </c>
      <c r="C15" s="103"/>
      <c r="D15" s="116" t="s">
        <v>8</v>
      </c>
      <c r="E15" s="117">
        <v>4412.8</v>
      </c>
      <c r="F15" s="118">
        <v>43573</v>
      </c>
      <c r="G15" s="119">
        <v>4412.8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22">
        <v>43568</v>
      </c>
      <c r="B16" s="86" t="s">
        <v>182</v>
      </c>
      <c r="C16" s="102"/>
      <c r="D16" s="116" t="s">
        <v>39</v>
      </c>
      <c r="E16" s="117">
        <v>16466.830000000002</v>
      </c>
      <c r="F16" s="118">
        <v>43569</v>
      </c>
      <c r="G16" s="119">
        <v>16466.830000000002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22">
        <v>43569</v>
      </c>
      <c r="B17" s="86" t="s">
        <v>183</v>
      </c>
      <c r="C17" s="103"/>
      <c r="D17" s="116" t="s">
        <v>39</v>
      </c>
      <c r="E17" s="117">
        <v>10322.98</v>
      </c>
      <c r="F17" s="118">
        <v>43570</v>
      </c>
      <c r="G17" s="119">
        <v>10322.98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22">
        <v>43570</v>
      </c>
      <c r="B18" s="86" t="s">
        <v>184</v>
      </c>
      <c r="C18" s="102"/>
      <c r="D18" s="116" t="s">
        <v>8</v>
      </c>
      <c r="E18" s="117">
        <v>4457.8500000000004</v>
      </c>
      <c r="F18" s="118">
        <v>43573</v>
      </c>
      <c r="G18" s="119">
        <v>4457.8500000000004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22">
        <v>43572</v>
      </c>
      <c r="B19" s="123" t="s">
        <v>185</v>
      </c>
      <c r="C19" s="124"/>
      <c r="D19" s="120" t="s">
        <v>39</v>
      </c>
      <c r="E19" s="117">
        <v>10550</v>
      </c>
      <c r="F19" s="118">
        <v>43572</v>
      </c>
      <c r="G19" s="119">
        <v>10550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22">
        <v>43572</v>
      </c>
      <c r="B20" s="86" t="s">
        <v>186</v>
      </c>
      <c r="C20" s="102"/>
      <c r="D20" s="116" t="s">
        <v>8</v>
      </c>
      <c r="E20" s="117">
        <v>7564</v>
      </c>
      <c r="F20" s="118">
        <v>43573</v>
      </c>
      <c r="G20" s="119">
        <v>7564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22">
        <v>43572</v>
      </c>
      <c r="B21" s="86" t="s">
        <v>187</v>
      </c>
      <c r="C21" s="102"/>
      <c r="D21" s="116" t="s">
        <v>39</v>
      </c>
      <c r="E21" s="117">
        <v>10647.7</v>
      </c>
      <c r="F21" s="118">
        <v>43573</v>
      </c>
      <c r="G21" s="119">
        <v>10647.7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22">
        <v>43573</v>
      </c>
      <c r="B22" s="86" t="s">
        <v>189</v>
      </c>
      <c r="C22" s="102"/>
      <c r="D22" s="116" t="s">
        <v>39</v>
      </c>
      <c r="E22" s="117">
        <v>25469.200000000001</v>
      </c>
      <c r="F22" s="118">
        <v>43576</v>
      </c>
      <c r="G22" s="119">
        <v>25469.200000000001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22">
        <v>43573</v>
      </c>
      <c r="B23" s="86" t="s">
        <v>190</v>
      </c>
      <c r="C23" s="102"/>
      <c r="D23" s="116" t="s">
        <v>204</v>
      </c>
      <c r="E23" s="117">
        <v>3430.62</v>
      </c>
      <c r="F23" s="118">
        <v>43575</v>
      </c>
      <c r="G23" s="119">
        <v>3430.62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22">
        <v>43573</v>
      </c>
      <c r="B24" s="86" t="s">
        <v>191</v>
      </c>
      <c r="C24" s="102"/>
      <c r="D24" s="116" t="s">
        <v>8</v>
      </c>
      <c r="E24" s="117">
        <v>3245.8</v>
      </c>
      <c r="F24" s="137">
        <v>43590</v>
      </c>
      <c r="G24" s="138">
        <v>3245.8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22">
        <v>43576</v>
      </c>
      <c r="B25" s="86" t="s">
        <v>192</v>
      </c>
      <c r="C25" s="102"/>
      <c r="D25" s="116" t="s">
        <v>39</v>
      </c>
      <c r="E25" s="117">
        <v>10340.61</v>
      </c>
      <c r="F25" s="118">
        <v>43577</v>
      </c>
      <c r="G25" s="119">
        <v>10340.61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22">
        <v>43577</v>
      </c>
      <c r="B26" s="86" t="s">
        <v>193</v>
      </c>
      <c r="C26" s="102"/>
      <c r="D26" s="116" t="s">
        <v>39</v>
      </c>
      <c r="E26" s="117">
        <v>6718.32</v>
      </c>
      <c r="F26" s="118">
        <v>43578</v>
      </c>
      <c r="G26" s="119">
        <v>6718.32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22">
        <v>43578</v>
      </c>
      <c r="B27" s="86" t="s">
        <v>194</v>
      </c>
      <c r="C27" s="102"/>
      <c r="D27" s="116" t="s">
        <v>39</v>
      </c>
      <c r="E27" s="117">
        <v>8446.49</v>
      </c>
      <c r="F27" s="118">
        <v>43579</v>
      </c>
      <c r="G27" s="119">
        <v>8446.49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22">
        <v>43578</v>
      </c>
      <c r="B28" s="86" t="s">
        <v>195</v>
      </c>
      <c r="C28" s="102"/>
      <c r="D28" s="116" t="s">
        <v>8</v>
      </c>
      <c r="E28" s="117">
        <v>1759.72</v>
      </c>
      <c r="F28" s="137">
        <v>43590</v>
      </c>
      <c r="G28" s="138">
        <v>1759.72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22">
        <v>43579</v>
      </c>
      <c r="B29" s="86" t="s">
        <v>196</v>
      </c>
      <c r="C29" s="102"/>
      <c r="D29" s="116" t="s">
        <v>144</v>
      </c>
      <c r="E29" s="117">
        <v>38043.599999999999</v>
      </c>
      <c r="F29" s="118">
        <v>43579</v>
      </c>
      <c r="G29" s="119">
        <v>38043.599999999999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22">
        <v>43580</v>
      </c>
      <c r="B30" s="86" t="s">
        <v>197</v>
      </c>
      <c r="C30" s="102"/>
      <c r="D30" s="116" t="s">
        <v>8</v>
      </c>
      <c r="E30" s="117">
        <v>104</v>
      </c>
      <c r="F30" s="137">
        <v>43590</v>
      </c>
      <c r="G30" s="138">
        <v>104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22">
        <v>43580</v>
      </c>
      <c r="B31" s="86" t="s">
        <v>198</v>
      </c>
      <c r="C31" s="102"/>
      <c r="D31" s="116" t="s">
        <v>39</v>
      </c>
      <c r="E31" s="117">
        <v>8191.5</v>
      </c>
      <c r="F31" s="118">
        <v>43580</v>
      </c>
      <c r="G31" s="119">
        <v>8191.5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22">
        <v>43581</v>
      </c>
      <c r="B32" s="86" t="s">
        <v>199</v>
      </c>
      <c r="C32" s="102"/>
      <c r="D32" s="116" t="s">
        <v>39</v>
      </c>
      <c r="E32" s="117">
        <v>13202.29</v>
      </c>
      <c r="F32" s="118">
        <v>43581</v>
      </c>
      <c r="G32" s="119">
        <v>13202.29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22">
        <v>43581</v>
      </c>
      <c r="B33" s="86" t="s">
        <v>200</v>
      </c>
      <c r="C33" s="102"/>
      <c r="D33" s="116" t="s">
        <v>212</v>
      </c>
      <c r="E33" s="117">
        <v>5076.58</v>
      </c>
      <c r="F33" s="118">
        <v>43581</v>
      </c>
      <c r="G33" s="119">
        <v>5076.58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22">
        <v>43581</v>
      </c>
      <c r="B34" s="86" t="s">
        <v>201</v>
      </c>
      <c r="C34" s="102"/>
      <c r="D34" s="116" t="s">
        <v>188</v>
      </c>
      <c r="E34" s="117">
        <v>41089.08</v>
      </c>
      <c r="F34" s="118">
        <v>43581</v>
      </c>
      <c r="G34" s="119">
        <v>41089.08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22">
        <v>43582</v>
      </c>
      <c r="B35" s="86" t="s">
        <v>202</v>
      </c>
      <c r="C35" s="102"/>
      <c r="D35" s="116" t="s">
        <v>8</v>
      </c>
      <c r="E35" s="117">
        <v>4060.16</v>
      </c>
      <c r="F35" s="137">
        <v>43590</v>
      </c>
      <c r="G35" s="138">
        <v>4060.16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83">
        <v>43582</v>
      </c>
      <c r="B36" s="86" t="s">
        <v>203</v>
      </c>
      <c r="C36" s="130"/>
      <c r="D36" s="131" t="s">
        <v>44</v>
      </c>
      <c r="E36" s="132">
        <v>2031</v>
      </c>
      <c r="F36" s="75">
        <v>43595</v>
      </c>
      <c r="G36" s="76">
        <v>2031</v>
      </c>
      <c r="H36" s="24">
        <f t="shared" si="0"/>
        <v>0</v>
      </c>
      <c r="L36" s="22"/>
      <c r="M36" s="23"/>
      <c r="N36" s="29"/>
      <c r="O36" s="26"/>
      <c r="P36" s="21"/>
      <c r="Q36" s="19"/>
      <c r="R36" s="24">
        <f t="shared" si="1"/>
        <v>0</v>
      </c>
    </row>
    <row r="37" spans="1:18" ht="15.75" x14ac:dyDescent="0.25">
      <c r="A37" s="22">
        <v>43582</v>
      </c>
      <c r="B37" s="23" t="s">
        <v>205</v>
      </c>
      <c r="C37" s="103"/>
      <c r="D37" s="116" t="s">
        <v>143</v>
      </c>
      <c r="E37" s="133">
        <v>18958.72</v>
      </c>
      <c r="F37" s="118">
        <v>43582</v>
      </c>
      <c r="G37" s="119">
        <v>18958.72</v>
      </c>
      <c r="H37" s="24">
        <f t="shared" si="0"/>
        <v>0</v>
      </c>
      <c r="L37" s="125"/>
      <c r="M37" s="127"/>
      <c r="N37" s="128"/>
      <c r="O37" s="129"/>
      <c r="P37" s="21"/>
      <c r="Q37" s="19"/>
      <c r="R37" s="126"/>
    </row>
    <row r="38" spans="1:18" ht="15.75" x14ac:dyDescent="0.25">
      <c r="A38" s="22">
        <v>43583</v>
      </c>
      <c r="B38" s="23" t="s">
        <v>206</v>
      </c>
      <c r="C38" s="103"/>
      <c r="D38" s="116" t="s">
        <v>39</v>
      </c>
      <c r="E38" s="133">
        <v>10224.040000000001</v>
      </c>
      <c r="F38" s="118">
        <v>43584</v>
      </c>
      <c r="G38" s="119">
        <v>10224.040000000001</v>
      </c>
      <c r="H38" s="24">
        <f t="shared" si="0"/>
        <v>0</v>
      </c>
      <c r="L38" s="125"/>
      <c r="M38" s="127"/>
      <c r="N38" s="128"/>
      <c r="O38" s="129"/>
      <c r="P38" s="21"/>
      <c r="Q38" s="19"/>
      <c r="R38" s="126"/>
    </row>
    <row r="39" spans="1:18" ht="15.75" x14ac:dyDescent="0.25">
      <c r="A39" s="22">
        <v>43587</v>
      </c>
      <c r="B39" s="23" t="s">
        <v>207</v>
      </c>
      <c r="C39" s="103"/>
      <c r="D39" s="116" t="s">
        <v>8</v>
      </c>
      <c r="E39" s="133">
        <v>7547.05</v>
      </c>
      <c r="F39" s="118">
        <v>43590</v>
      </c>
      <c r="G39" s="119">
        <v>7547.05</v>
      </c>
      <c r="H39" s="24">
        <f t="shared" si="0"/>
        <v>0</v>
      </c>
      <c r="L39" s="125"/>
      <c r="M39" s="127"/>
      <c r="N39" s="128"/>
      <c r="O39" s="129"/>
      <c r="P39" s="21"/>
      <c r="Q39" s="19"/>
      <c r="R39" s="126"/>
    </row>
    <row r="40" spans="1:18" ht="15.75" x14ac:dyDescent="0.25">
      <c r="A40" s="22">
        <v>43588</v>
      </c>
      <c r="B40" s="23" t="s">
        <v>208</v>
      </c>
      <c r="C40" s="103"/>
      <c r="D40" s="116" t="s">
        <v>8</v>
      </c>
      <c r="E40" s="133">
        <v>5961.44</v>
      </c>
      <c r="F40" s="75">
        <v>43616</v>
      </c>
      <c r="G40" s="76">
        <v>5961.44</v>
      </c>
      <c r="H40" s="24">
        <f t="shared" si="0"/>
        <v>0</v>
      </c>
      <c r="L40" s="125"/>
      <c r="M40" s="127"/>
      <c r="N40" s="128"/>
      <c r="O40" s="129"/>
      <c r="P40" s="21"/>
      <c r="Q40" s="19"/>
      <c r="R40" s="126"/>
    </row>
    <row r="41" spans="1:18" ht="15.75" x14ac:dyDescent="0.25">
      <c r="A41" s="22">
        <v>43590</v>
      </c>
      <c r="B41" s="23" t="s">
        <v>209</v>
      </c>
      <c r="C41" s="103"/>
      <c r="D41" s="116" t="s">
        <v>39</v>
      </c>
      <c r="E41" s="133">
        <v>13112.25</v>
      </c>
      <c r="F41" s="118">
        <v>43591</v>
      </c>
      <c r="G41" s="119">
        <v>13112.25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22">
        <v>43591</v>
      </c>
      <c r="B42" s="23" t="s">
        <v>210</v>
      </c>
      <c r="C42" s="103"/>
      <c r="D42" s="116" t="s">
        <v>8</v>
      </c>
      <c r="E42" s="133">
        <v>130</v>
      </c>
      <c r="F42" s="75">
        <v>43616</v>
      </c>
      <c r="G42" s="76">
        <v>130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22">
        <v>43593</v>
      </c>
      <c r="B43" s="143" t="s">
        <v>211</v>
      </c>
      <c r="C43" s="124"/>
      <c r="D43" s="116" t="s">
        <v>8</v>
      </c>
      <c r="E43" s="133">
        <v>3624.04</v>
      </c>
      <c r="F43" s="75">
        <v>43616</v>
      </c>
      <c r="G43" s="76">
        <v>3624.04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25"/>
      <c r="B44" s="144"/>
      <c r="C44" s="145"/>
      <c r="D44" s="135"/>
      <c r="E44" s="136"/>
      <c r="F44" s="118"/>
      <c r="G44" s="119"/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6.5" thickBot="1" x14ac:dyDescent="0.3">
      <c r="A45" s="36"/>
      <c r="B45" s="37"/>
      <c r="C45" s="37"/>
      <c r="D45" s="38"/>
      <c r="E45" s="39"/>
      <c r="F45" s="40"/>
      <c r="G45" s="39"/>
      <c r="H45" s="41">
        <f t="shared" si="0"/>
        <v>0</v>
      </c>
      <c r="I45" s="2"/>
      <c r="L45" s="36"/>
      <c r="M45" s="37"/>
      <c r="N45" s="38"/>
      <c r="O45" s="39"/>
      <c r="P45" s="40"/>
      <c r="Q45" s="39"/>
      <c r="R45" s="41">
        <f t="shared" si="1"/>
        <v>0</v>
      </c>
    </row>
    <row r="46" spans="1:18" ht="15.75" thickTop="1" x14ac:dyDescent="0.25">
      <c r="A46" s="42"/>
      <c r="B46" s="43"/>
      <c r="C46" s="43"/>
      <c r="D46" s="2"/>
      <c r="E46" s="44">
        <f>SUM(E4:E45)</f>
        <v>451787.86999999988</v>
      </c>
      <c r="F46" s="45"/>
      <c r="G46" s="44">
        <f>SUM(G4:G45)</f>
        <v>451787.86999999988</v>
      </c>
      <c r="H46" s="46"/>
      <c r="I46" s="2"/>
      <c r="L46" s="42"/>
      <c r="M46" s="43"/>
      <c r="N46" s="2"/>
      <c r="O46" s="44">
        <f>SUM(O4:O45)</f>
        <v>0</v>
      </c>
      <c r="P46" s="45"/>
      <c r="Q46" s="44">
        <f>SUM(Q4:Q45)</f>
        <v>0</v>
      </c>
      <c r="R46" s="46"/>
    </row>
    <row r="47" spans="1:18" x14ac:dyDescent="0.25">
      <c r="A47" s="42"/>
      <c r="B47" s="43"/>
      <c r="C47" s="43"/>
      <c r="D47" s="2"/>
      <c r="E47" s="47"/>
      <c r="F47" s="48"/>
      <c r="G47" s="47"/>
      <c r="H47" s="46"/>
      <c r="I47" s="2"/>
      <c r="L47" s="42"/>
      <c r="M47" s="43"/>
      <c r="N47" s="2"/>
      <c r="O47" s="47"/>
      <c r="P47" s="48"/>
      <c r="Q47" s="47"/>
      <c r="R47" s="46"/>
    </row>
    <row r="48" spans="1:18" ht="30" x14ac:dyDescent="0.25">
      <c r="A48" s="42"/>
      <c r="B48" s="43"/>
      <c r="C48" s="43"/>
      <c r="D48" s="2"/>
      <c r="E48" s="49" t="s">
        <v>9</v>
      </c>
      <c r="F48" s="48"/>
      <c r="G48" s="50" t="s">
        <v>10</v>
      </c>
      <c r="H48" s="46"/>
      <c r="I48" s="2"/>
      <c r="L48" s="42"/>
      <c r="M48" s="43"/>
      <c r="N48" s="2"/>
      <c r="O48" s="49" t="s">
        <v>9</v>
      </c>
      <c r="P48" s="48"/>
      <c r="Q48" s="50" t="s">
        <v>10</v>
      </c>
      <c r="R48" s="46"/>
    </row>
    <row r="49" spans="1:18" ht="15.75" thickBot="1" x14ac:dyDescent="0.3">
      <c r="A49" s="42"/>
      <c r="B49" s="43"/>
      <c r="C49" s="43"/>
      <c r="D49" s="2"/>
      <c r="E49" s="49"/>
      <c r="F49" s="48"/>
      <c r="G49" s="50"/>
      <c r="H49" s="46"/>
      <c r="I49" s="2"/>
      <c r="L49" s="42"/>
      <c r="M49" s="43"/>
      <c r="N49" s="2"/>
      <c r="O49" s="49"/>
      <c r="P49" s="48"/>
      <c r="Q49" s="50"/>
      <c r="R49" s="46"/>
    </row>
    <row r="50" spans="1:18" ht="21.75" thickBot="1" x14ac:dyDescent="0.4">
      <c r="A50" s="42"/>
      <c r="B50" s="43"/>
      <c r="C50" s="43"/>
      <c r="D50" s="2"/>
      <c r="E50" s="182">
        <f>E46-G46</f>
        <v>0</v>
      </c>
      <c r="F50" s="183"/>
      <c r="G50" s="184"/>
      <c r="I50" s="2"/>
      <c r="L50" s="42"/>
      <c r="M50" s="43"/>
      <c r="N50" s="2"/>
      <c r="O50" s="182">
        <f>O46-Q46</f>
        <v>0</v>
      </c>
      <c r="P50" s="183"/>
      <c r="Q50" s="184"/>
    </row>
    <row r="51" spans="1:18" x14ac:dyDescent="0.25">
      <c r="A51" s="42"/>
      <c r="B51" s="43"/>
      <c r="C51" s="43"/>
      <c r="D51" s="2"/>
      <c r="E51" s="47"/>
      <c r="F51" s="48"/>
      <c r="G51" s="47"/>
      <c r="I51" s="2"/>
      <c r="L51" s="42"/>
      <c r="M51" s="43"/>
      <c r="N51" s="2"/>
      <c r="O51" s="47"/>
      <c r="P51" s="48"/>
      <c r="Q51" s="47"/>
    </row>
    <row r="52" spans="1:18" ht="18.75" x14ac:dyDescent="0.3">
      <c r="A52" s="42"/>
      <c r="B52" s="43"/>
      <c r="C52" s="43"/>
      <c r="D52" s="2"/>
      <c r="E52" s="175" t="s">
        <v>11</v>
      </c>
      <c r="F52" s="175"/>
      <c r="G52" s="175"/>
      <c r="I52" s="2"/>
      <c r="L52" s="42"/>
      <c r="M52" s="43"/>
      <c r="N52" s="2"/>
      <c r="O52" s="175" t="s">
        <v>11</v>
      </c>
      <c r="P52" s="175"/>
      <c r="Q52" s="175"/>
    </row>
    <row r="53" spans="1:18" x14ac:dyDescent="0.25">
      <c r="A53" s="42"/>
      <c r="B53" s="43"/>
      <c r="C53" s="43"/>
      <c r="D53" s="2"/>
      <c r="E53" s="47"/>
      <c r="F53" s="48"/>
      <c r="G53" s="47"/>
      <c r="I53" s="2"/>
      <c r="L53" s="42"/>
      <c r="M53" s="43"/>
      <c r="N53" s="2"/>
      <c r="O53" s="47"/>
      <c r="P53" s="48"/>
      <c r="Q53" s="47"/>
    </row>
    <row r="54" spans="1:18" x14ac:dyDescent="0.25">
      <c r="A54" s="42"/>
      <c r="B54" s="43"/>
      <c r="C54" s="43"/>
      <c r="D54" s="2"/>
      <c r="E54" s="47"/>
      <c r="F54" s="48"/>
      <c r="G54" s="47"/>
      <c r="I54" s="2"/>
    </row>
    <row r="55" spans="1:18" x14ac:dyDescent="0.25">
      <c r="A55" s="42"/>
      <c r="B55" s="43"/>
      <c r="C55" s="43"/>
      <c r="D55" s="2"/>
      <c r="E55" s="47"/>
      <c r="F55" s="48"/>
      <c r="G55" s="47"/>
      <c r="I55" s="2"/>
    </row>
    <row r="56" spans="1:18" x14ac:dyDescent="0.25">
      <c r="A56" s="42"/>
      <c r="B56" s="43"/>
      <c r="C56" s="43"/>
      <c r="D56" s="2"/>
      <c r="E56" s="47"/>
      <c r="F56" s="48"/>
      <c r="G56" s="47"/>
      <c r="I56" s="2"/>
    </row>
    <row r="57" spans="1:18" x14ac:dyDescent="0.25">
      <c r="A57" s="42"/>
      <c r="B57" s="43"/>
      <c r="C57" s="43"/>
      <c r="D57" s="2"/>
      <c r="E57" s="47"/>
      <c r="F57" s="48"/>
      <c r="G57" s="47"/>
      <c r="I57" s="2"/>
    </row>
    <row r="58" spans="1:18" x14ac:dyDescent="0.25">
      <c r="A58" s="42"/>
      <c r="B58" s="43"/>
      <c r="C58" s="43"/>
      <c r="D58" s="2"/>
      <c r="E58" s="47"/>
      <c r="F58" s="48"/>
      <c r="G58" s="47"/>
      <c r="I58" s="2"/>
    </row>
    <row r="59" spans="1:18" x14ac:dyDescent="0.25">
      <c r="A59" s="42"/>
      <c r="B59" s="43"/>
      <c r="C59" s="43"/>
      <c r="D59" s="2"/>
      <c r="E59" s="47"/>
      <c r="F59" s="48"/>
      <c r="G59" s="47"/>
      <c r="I59" s="2"/>
    </row>
    <row r="60" spans="1:18" x14ac:dyDescent="0.25">
      <c r="A60" s="42"/>
      <c r="B60" s="43"/>
      <c r="C60" s="43"/>
      <c r="D60" s="2"/>
      <c r="E60" s="47"/>
      <c r="F60" s="48"/>
      <c r="G60" s="47"/>
      <c r="I60" s="2"/>
    </row>
    <row r="61" spans="1:18" x14ac:dyDescent="0.25">
      <c r="A61" s="42"/>
      <c r="B61" s="43"/>
      <c r="C61" s="43"/>
      <c r="D61" s="2"/>
      <c r="E61" s="47"/>
      <c r="F61" s="48"/>
      <c r="G61" s="47"/>
      <c r="I61" s="2"/>
    </row>
    <row r="62" spans="1:18" x14ac:dyDescent="0.25">
      <c r="A62" s="42"/>
      <c r="B62" s="43"/>
      <c r="C62" s="43"/>
      <c r="D62" s="2"/>
      <c r="E62" s="47"/>
      <c r="F62" s="48"/>
      <c r="G62" s="47"/>
      <c r="I62" s="2"/>
    </row>
    <row r="63" spans="1:18" x14ac:dyDescent="0.25">
      <c r="A63" s="42"/>
      <c r="B63" s="43"/>
      <c r="C63" s="43"/>
      <c r="D63" s="2"/>
      <c r="E63" s="47"/>
      <c r="F63" s="48"/>
      <c r="G63" s="47"/>
      <c r="I63" s="2"/>
    </row>
  </sheetData>
  <mergeCells count="7">
    <mergeCell ref="E52:G52"/>
    <mergeCell ref="O52:Q52"/>
    <mergeCell ref="B1:G1"/>
    <mergeCell ref="M1:R2"/>
    <mergeCell ref="B2:F2"/>
    <mergeCell ref="E50:G50"/>
    <mergeCell ref="O50:Q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8E42-9618-4867-8837-A24E8C729250}">
  <sheetPr>
    <tabColor rgb="FFFF6600"/>
  </sheetPr>
  <dimension ref="A1:R45"/>
  <sheetViews>
    <sheetView topLeftCell="A31" workbookViewId="0">
      <selection activeCell="F14" sqref="F14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79" t="s">
        <v>213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43595</v>
      </c>
      <c r="B4" s="123" t="s">
        <v>214</v>
      </c>
      <c r="C4" s="140"/>
      <c r="D4" s="116" t="s">
        <v>44</v>
      </c>
      <c r="E4" s="117">
        <v>1530</v>
      </c>
      <c r="F4" s="118">
        <v>43613</v>
      </c>
      <c r="G4" s="119">
        <v>1530</v>
      </c>
      <c r="H4" s="24">
        <f t="shared" ref="H4:H27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43596</v>
      </c>
      <c r="B5" s="123" t="s">
        <v>215</v>
      </c>
      <c r="C5" s="140"/>
      <c r="D5" s="116" t="s">
        <v>8</v>
      </c>
      <c r="E5" s="117">
        <v>6968</v>
      </c>
      <c r="F5" s="118">
        <v>43616</v>
      </c>
      <c r="G5" s="119">
        <v>6968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43597</v>
      </c>
      <c r="B6" s="123" t="s">
        <v>216</v>
      </c>
      <c r="C6" s="140"/>
      <c r="D6" s="116" t="s">
        <v>188</v>
      </c>
      <c r="E6" s="117">
        <v>39577.5</v>
      </c>
      <c r="F6" s="118">
        <v>43598</v>
      </c>
      <c r="G6" s="119">
        <v>39577.5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43599</v>
      </c>
      <c r="B7" s="123" t="s">
        <v>217</v>
      </c>
      <c r="C7" s="140"/>
      <c r="D7" s="131" t="s">
        <v>8</v>
      </c>
      <c r="E7" s="132">
        <v>2588.4499999999998</v>
      </c>
      <c r="F7" s="118">
        <v>43616</v>
      </c>
      <c r="G7" s="119">
        <v>2588.4499999999998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27" si="1">O7-Q7</f>
        <v>0</v>
      </c>
    </row>
    <row r="8" spans="1:18" ht="15.75" x14ac:dyDescent="0.25">
      <c r="A8" s="139">
        <v>43601</v>
      </c>
      <c r="B8" s="123" t="s">
        <v>218</v>
      </c>
      <c r="C8" s="140"/>
      <c r="D8" s="116" t="s">
        <v>39</v>
      </c>
      <c r="E8" s="133">
        <v>3233</v>
      </c>
      <c r="F8" s="118">
        <v>43602</v>
      </c>
      <c r="G8" s="119">
        <v>3233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43602</v>
      </c>
      <c r="B9" s="123" t="s">
        <v>219</v>
      </c>
      <c r="C9" s="140"/>
      <c r="D9" s="116" t="s">
        <v>188</v>
      </c>
      <c r="E9" s="133">
        <v>8520.75</v>
      </c>
      <c r="F9" s="118">
        <v>43603</v>
      </c>
      <c r="G9" s="119">
        <v>8520.75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43603</v>
      </c>
      <c r="B10" s="123" t="s">
        <v>220</v>
      </c>
      <c r="C10" s="140"/>
      <c r="D10" s="116" t="s">
        <v>8</v>
      </c>
      <c r="E10" s="133">
        <v>6244.56</v>
      </c>
      <c r="F10" s="118">
        <v>43616</v>
      </c>
      <c r="G10" s="119">
        <v>6244.56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43611</v>
      </c>
      <c r="B11" s="123" t="s">
        <v>221</v>
      </c>
      <c r="C11" s="140"/>
      <c r="D11" s="116" t="s">
        <v>236</v>
      </c>
      <c r="E11" s="117">
        <v>40761.839999999997</v>
      </c>
      <c r="F11" s="118">
        <v>43611</v>
      </c>
      <c r="G11" s="119">
        <v>40761.839999999997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43611</v>
      </c>
      <c r="B12" s="123" t="s">
        <v>222</v>
      </c>
      <c r="C12" s="142"/>
      <c r="D12" s="120" t="s">
        <v>106</v>
      </c>
      <c r="E12" s="117">
        <v>3279.9</v>
      </c>
      <c r="F12" s="118">
        <v>43612</v>
      </c>
      <c r="G12" s="119">
        <v>3279.9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43612</v>
      </c>
      <c r="B13" s="123" t="s">
        <v>223</v>
      </c>
      <c r="C13" s="124"/>
      <c r="D13" s="116" t="s">
        <v>8</v>
      </c>
      <c r="E13" s="117">
        <v>135</v>
      </c>
      <c r="F13" s="118">
        <v>43616</v>
      </c>
      <c r="G13" s="119">
        <v>135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43613</v>
      </c>
      <c r="B14" s="123" t="s">
        <v>224</v>
      </c>
      <c r="C14" s="142"/>
      <c r="D14" s="120" t="s">
        <v>44</v>
      </c>
      <c r="E14" s="117">
        <v>1870.2</v>
      </c>
      <c r="F14" s="75">
        <v>43640</v>
      </c>
      <c r="G14" s="76">
        <v>1870.2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43614</v>
      </c>
      <c r="B15" s="123" t="s">
        <v>225</v>
      </c>
      <c r="C15" s="124"/>
      <c r="D15" s="116" t="s">
        <v>8</v>
      </c>
      <c r="E15" s="117">
        <v>677</v>
      </c>
      <c r="F15" s="118">
        <v>43616</v>
      </c>
      <c r="G15" s="119">
        <v>677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43614</v>
      </c>
      <c r="B16" s="123" t="s">
        <v>226</v>
      </c>
      <c r="C16" s="142"/>
      <c r="D16" s="116" t="s">
        <v>106</v>
      </c>
      <c r="E16" s="117">
        <v>2982.94</v>
      </c>
      <c r="F16" s="118">
        <v>43614</v>
      </c>
      <c r="G16" s="119">
        <v>2982.94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43615</v>
      </c>
      <c r="B17" s="123" t="s">
        <v>227</v>
      </c>
      <c r="C17" s="124"/>
      <c r="D17" s="116" t="s">
        <v>8</v>
      </c>
      <c r="E17" s="117">
        <v>1615</v>
      </c>
      <c r="F17" s="118">
        <v>43616</v>
      </c>
      <c r="G17" s="119">
        <v>1615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43615</v>
      </c>
      <c r="B18" s="123" t="s">
        <v>228</v>
      </c>
      <c r="C18" s="142"/>
      <c r="D18" s="116" t="s">
        <v>106</v>
      </c>
      <c r="E18" s="117">
        <v>3264.24</v>
      </c>
      <c r="F18" s="118">
        <v>43616</v>
      </c>
      <c r="G18" s="119">
        <v>3264.24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43616</v>
      </c>
      <c r="B19" s="123" t="s">
        <v>229</v>
      </c>
      <c r="C19" s="124"/>
      <c r="D19" s="120" t="s">
        <v>106</v>
      </c>
      <c r="E19" s="117">
        <v>6170.81</v>
      </c>
      <c r="F19" s="118">
        <v>43617</v>
      </c>
      <c r="G19" s="119">
        <v>6170.81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43617</v>
      </c>
      <c r="B20" s="123" t="s">
        <v>230</v>
      </c>
      <c r="C20" s="142"/>
      <c r="D20" s="116" t="s">
        <v>8</v>
      </c>
      <c r="E20" s="117">
        <v>6490.73</v>
      </c>
      <c r="F20" s="75">
        <v>43640</v>
      </c>
      <c r="G20" s="76">
        <v>6490.73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43617</v>
      </c>
      <c r="B21" s="123" t="s">
        <v>231</v>
      </c>
      <c r="C21" s="142"/>
      <c r="D21" s="116" t="s">
        <v>106</v>
      </c>
      <c r="E21" s="117">
        <v>6082.9</v>
      </c>
      <c r="F21" s="118">
        <v>43618</v>
      </c>
      <c r="G21" s="119">
        <v>6082.9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43618</v>
      </c>
      <c r="B22" s="123" t="s">
        <v>232</v>
      </c>
      <c r="C22" s="142"/>
      <c r="D22" s="116" t="s">
        <v>144</v>
      </c>
      <c r="E22" s="117">
        <v>37487.4</v>
      </c>
      <c r="F22" s="118">
        <v>43618</v>
      </c>
      <c r="G22" s="119">
        <v>37487.4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43620</v>
      </c>
      <c r="B23" s="123" t="s">
        <v>233</v>
      </c>
      <c r="C23" s="142"/>
      <c r="D23" s="116" t="s">
        <v>106</v>
      </c>
      <c r="E23" s="117">
        <v>6413.4</v>
      </c>
      <c r="F23" s="118">
        <v>43620</v>
      </c>
      <c r="G23" s="119">
        <v>6413.4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43620</v>
      </c>
      <c r="B24" s="123" t="s">
        <v>234</v>
      </c>
      <c r="C24" s="142"/>
      <c r="D24" s="116" t="s">
        <v>106</v>
      </c>
      <c r="E24" s="117">
        <v>6097.2</v>
      </c>
      <c r="F24" s="118">
        <v>43621</v>
      </c>
      <c r="G24" s="119">
        <v>6097.2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43620</v>
      </c>
      <c r="B25" s="123" t="s">
        <v>235</v>
      </c>
      <c r="C25" s="142"/>
      <c r="D25" s="116" t="s">
        <v>237</v>
      </c>
      <c r="E25" s="117">
        <v>1794.59</v>
      </c>
      <c r="F25" s="118">
        <v>43621</v>
      </c>
      <c r="G25" s="119">
        <v>1794.59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25"/>
      <c r="B26" s="127"/>
      <c r="C26" s="134"/>
      <c r="D26" s="135"/>
      <c r="E26" s="136"/>
      <c r="F26" s="118"/>
      <c r="G26" s="119"/>
      <c r="H26" s="24">
        <f t="shared" si="0"/>
        <v>0</v>
      </c>
      <c r="L26" s="125"/>
      <c r="M26" s="127"/>
      <c r="N26" s="128"/>
      <c r="O26" s="129"/>
      <c r="P26" s="21"/>
      <c r="Q26" s="19"/>
      <c r="R26" s="126"/>
    </row>
    <row r="27" spans="1:18" ht="16.5" thickBot="1" x14ac:dyDescent="0.3">
      <c r="A27" s="36"/>
      <c r="B27" s="37"/>
      <c r="C27" s="37"/>
      <c r="D27" s="38"/>
      <c r="E27" s="39"/>
      <c r="F27" s="40"/>
      <c r="G27" s="39"/>
      <c r="H27" s="41">
        <f t="shared" si="0"/>
        <v>0</v>
      </c>
      <c r="I27" s="2"/>
      <c r="L27" s="36"/>
      <c r="M27" s="37"/>
      <c r="N27" s="38"/>
      <c r="O27" s="39"/>
      <c r="P27" s="40"/>
      <c r="Q27" s="39"/>
      <c r="R27" s="41">
        <f t="shared" si="1"/>
        <v>0</v>
      </c>
    </row>
    <row r="28" spans="1:18" ht="15.75" thickTop="1" x14ac:dyDescent="0.25">
      <c r="A28" s="42"/>
      <c r="B28" s="43"/>
      <c r="C28" s="43"/>
      <c r="D28" s="2"/>
      <c r="E28" s="44">
        <f>SUM(E4:E27)</f>
        <v>193785.40999999997</v>
      </c>
      <c r="F28" s="45"/>
      <c r="G28" s="44">
        <f>SUM(G4:G27)</f>
        <v>193785.40999999997</v>
      </c>
      <c r="H28" s="46"/>
      <c r="I28" s="2"/>
      <c r="L28" s="42"/>
      <c r="M28" s="43"/>
      <c r="N28" s="2"/>
      <c r="O28" s="44">
        <f>SUM(O4:O27)</f>
        <v>0</v>
      </c>
      <c r="P28" s="45"/>
      <c r="Q28" s="44">
        <f>SUM(Q4:Q27)</f>
        <v>0</v>
      </c>
      <c r="R28" s="46"/>
    </row>
    <row r="29" spans="1:18" x14ac:dyDescent="0.25">
      <c r="A29" s="42"/>
      <c r="B29" s="43"/>
      <c r="C29" s="43"/>
      <c r="D29" s="2"/>
      <c r="E29" s="47"/>
      <c r="F29" s="48"/>
      <c r="G29" s="47"/>
      <c r="H29" s="46"/>
      <c r="I29" s="2"/>
      <c r="L29" s="42"/>
      <c r="M29" s="43"/>
      <c r="N29" s="2"/>
      <c r="O29" s="47"/>
      <c r="P29" s="48"/>
      <c r="Q29" s="47"/>
      <c r="R29" s="46"/>
    </row>
    <row r="30" spans="1:18" ht="30" x14ac:dyDescent="0.25">
      <c r="A30" s="42"/>
      <c r="B30" s="43"/>
      <c r="C30" s="43"/>
      <c r="D30" s="2"/>
      <c r="E30" s="49" t="s">
        <v>9</v>
      </c>
      <c r="F30" s="48"/>
      <c r="G30" s="50" t="s">
        <v>10</v>
      </c>
      <c r="H30" s="46"/>
      <c r="I30" s="2"/>
      <c r="L30" s="42"/>
      <c r="M30" s="43"/>
      <c r="N30" s="2"/>
      <c r="O30" s="49" t="s">
        <v>9</v>
      </c>
      <c r="P30" s="48"/>
      <c r="Q30" s="50" t="s">
        <v>10</v>
      </c>
      <c r="R30" s="46"/>
    </row>
    <row r="31" spans="1:18" ht="15.75" thickBot="1" x14ac:dyDescent="0.3">
      <c r="A31" s="42"/>
      <c r="B31" s="43"/>
      <c r="C31" s="43"/>
      <c r="D31" s="2"/>
      <c r="E31" s="49"/>
      <c r="F31" s="48"/>
      <c r="G31" s="50"/>
      <c r="H31" s="46"/>
      <c r="I31" s="2"/>
      <c r="L31" s="42"/>
      <c r="M31" s="43"/>
      <c r="N31" s="2"/>
      <c r="O31" s="49"/>
      <c r="P31" s="48"/>
      <c r="Q31" s="50"/>
      <c r="R31" s="46"/>
    </row>
    <row r="32" spans="1:18" ht="21.75" thickBot="1" x14ac:dyDescent="0.4">
      <c r="A32" s="42"/>
      <c r="B32" s="43"/>
      <c r="C32" s="43"/>
      <c r="D32" s="2"/>
      <c r="E32" s="182">
        <f>E28-G28</f>
        <v>0</v>
      </c>
      <c r="F32" s="183"/>
      <c r="G32" s="184"/>
      <c r="I32" s="2"/>
      <c r="L32" s="42"/>
      <c r="M32" s="43"/>
      <c r="N32" s="2"/>
      <c r="O32" s="182">
        <f>O28-Q28</f>
        <v>0</v>
      </c>
      <c r="P32" s="183"/>
      <c r="Q32" s="184"/>
    </row>
    <row r="33" spans="1:17" x14ac:dyDescent="0.25">
      <c r="A33" s="42"/>
      <c r="B33" s="43"/>
      <c r="C33" s="43"/>
      <c r="D33" s="2"/>
      <c r="E33" s="47"/>
      <c r="F33" s="48"/>
      <c r="G33" s="47"/>
      <c r="I33" s="2"/>
      <c r="L33" s="42"/>
      <c r="M33" s="43"/>
      <c r="N33" s="2"/>
      <c r="O33" s="47"/>
      <c r="P33" s="48"/>
      <c r="Q33" s="47"/>
    </row>
    <row r="34" spans="1:17" ht="18.75" x14ac:dyDescent="0.3">
      <c r="A34" s="42"/>
      <c r="B34" s="43"/>
      <c r="C34" s="43"/>
      <c r="D34" s="2"/>
      <c r="E34" s="175" t="s">
        <v>11</v>
      </c>
      <c r="F34" s="175"/>
      <c r="G34" s="175"/>
      <c r="I34" s="2"/>
      <c r="L34" s="42"/>
      <c r="M34" s="43"/>
      <c r="N34" s="2"/>
      <c r="O34" s="175" t="s">
        <v>11</v>
      </c>
      <c r="P34" s="175"/>
      <c r="Q34" s="175"/>
    </row>
    <row r="35" spans="1:17" x14ac:dyDescent="0.25">
      <c r="A35" s="42"/>
      <c r="B35" s="43"/>
      <c r="C35" s="43"/>
      <c r="D35" s="2"/>
      <c r="E35" s="47"/>
      <c r="F35" s="48"/>
      <c r="G35" s="47"/>
      <c r="I35" s="2"/>
      <c r="L35" s="42"/>
      <c r="M35" s="43"/>
      <c r="N35" s="2"/>
      <c r="O35" s="47"/>
      <c r="P35" s="48"/>
      <c r="Q35" s="47"/>
    </row>
    <row r="36" spans="1:17" x14ac:dyDescent="0.25">
      <c r="A36" s="42"/>
      <c r="B36" s="43"/>
      <c r="C36" s="43"/>
      <c r="D36" s="2"/>
      <c r="E36" s="47"/>
      <c r="F36" s="48"/>
      <c r="G36" s="47"/>
      <c r="I36" s="2"/>
    </row>
    <row r="37" spans="1:17" x14ac:dyDescent="0.25">
      <c r="A37" s="42"/>
      <c r="B37" s="43"/>
      <c r="C37" s="43"/>
      <c r="D37" s="2"/>
      <c r="E37" s="47"/>
      <c r="F37" s="48"/>
      <c r="G37" s="47"/>
      <c r="I37" s="2"/>
    </row>
    <row r="38" spans="1:17" x14ac:dyDescent="0.25">
      <c r="A38" s="42"/>
      <c r="B38" s="43"/>
      <c r="C38" s="43"/>
      <c r="D38" s="2"/>
      <c r="E38" s="47"/>
      <c r="F38" s="48"/>
      <c r="G38" s="47"/>
      <c r="I38" s="2"/>
    </row>
    <row r="39" spans="1:17" x14ac:dyDescent="0.25">
      <c r="A39" s="42"/>
      <c r="B39" s="43"/>
      <c r="C39" s="43"/>
      <c r="D39" s="2"/>
      <c r="E39" s="47"/>
      <c r="F39" s="48"/>
      <c r="G39" s="47"/>
      <c r="I39" s="2"/>
    </row>
    <row r="40" spans="1:17" x14ac:dyDescent="0.25">
      <c r="A40" s="42"/>
      <c r="B40" s="43"/>
      <c r="C40" s="43"/>
      <c r="D40" s="2"/>
      <c r="E40" s="47"/>
      <c r="F40" s="48"/>
      <c r="G40" s="47"/>
      <c r="I40" s="2"/>
    </row>
    <row r="41" spans="1:17" x14ac:dyDescent="0.25">
      <c r="A41" s="42"/>
      <c r="B41" s="43"/>
      <c r="C41" s="43"/>
      <c r="D41" s="2"/>
      <c r="E41" s="47"/>
      <c r="F41" s="48"/>
      <c r="G41" s="47"/>
      <c r="I41" s="2"/>
    </row>
    <row r="42" spans="1:17" x14ac:dyDescent="0.25">
      <c r="A42" s="42"/>
      <c r="B42" s="43"/>
      <c r="C42" s="43"/>
      <c r="D42" s="2"/>
      <c r="E42" s="47"/>
      <c r="F42" s="48"/>
      <c r="G42" s="47"/>
      <c r="I42" s="2"/>
    </row>
    <row r="43" spans="1:17" x14ac:dyDescent="0.25">
      <c r="A43" s="42"/>
      <c r="B43" s="43"/>
      <c r="C43" s="43"/>
      <c r="D43" s="2"/>
      <c r="E43" s="47"/>
      <c r="F43" s="48"/>
      <c r="G43" s="47"/>
      <c r="I43" s="2"/>
    </row>
    <row r="44" spans="1:17" x14ac:dyDescent="0.25">
      <c r="A44" s="42"/>
      <c r="B44" s="43"/>
      <c r="C44" s="43"/>
      <c r="D44" s="2"/>
      <c r="E44" s="47"/>
      <c r="F44" s="48"/>
      <c r="G44" s="47"/>
      <c r="I44" s="2"/>
    </row>
    <row r="45" spans="1:17" x14ac:dyDescent="0.25">
      <c r="A45" s="42"/>
      <c r="B45" s="43"/>
      <c r="C45" s="43"/>
      <c r="D45" s="2"/>
      <c r="E45" s="47"/>
      <c r="F45" s="48"/>
      <c r="G45" s="47"/>
      <c r="I45" s="2"/>
    </row>
  </sheetData>
  <mergeCells count="7">
    <mergeCell ref="E34:G34"/>
    <mergeCell ref="O34:Q34"/>
    <mergeCell ref="B1:G1"/>
    <mergeCell ref="M1:R2"/>
    <mergeCell ref="B2:F2"/>
    <mergeCell ref="E32:G32"/>
    <mergeCell ref="O32:Q32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C1C5-BBF2-4B02-A76B-BE45EB5C625D}">
  <sheetPr>
    <tabColor rgb="FFFFFF00"/>
  </sheetPr>
  <dimension ref="A1:R56"/>
  <sheetViews>
    <sheetView topLeftCell="A43" workbookViewId="0">
      <selection activeCell="F51" sqref="F51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79" t="s">
        <v>238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43623</v>
      </c>
      <c r="B4" s="123" t="s">
        <v>239</v>
      </c>
      <c r="C4" s="140"/>
      <c r="D4" s="116" t="s">
        <v>8</v>
      </c>
      <c r="E4" s="117">
        <v>1052.8</v>
      </c>
      <c r="F4" s="118">
        <v>43640</v>
      </c>
      <c r="G4" s="119">
        <v>1052.8</v>
      </c>
      <c r="H4" s="24">
        <f t="shared" ref="H4:H38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43623</v>
      </c>
      <c r="B5" s="123" t="s">
        <v>240</v>
      </c>
      <c r="C5" s="140"/>
      <c r="D5" s="116" t="s">
        <v>106</v>
      </c>
      <c r="E5" s="117">
        <v>6266</v>
      </c>
      <c r="F5" s="118">
        <v>43624</v>
      </c>
      <c r="G5" s="119">
        <v>6266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43623</v>
      </c>
      <c r="B6" s="123" t="s">
        <v>241</v>
      </c>
      <c r="C6" s="140"/>
      <c r="D6" s="116" t="s">
        <v>37</v>
      </c>
      <c r="E6" s="117">
        <v>2911.96</v>
      </c>
      <c r="F6" s="118">
        <v>43624</v>
      </c>
      <c r="G6" s="119">
        <v>2911.96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43624</v>
      </c>
      <c r="B7" s="123" t="s">
        <v>242</v>
      </c>
      <c r="C7" s="140"/>
      <c r="D7" s="131" t="s">
        <v>261</v>
      </c>
      <c r="E7" s="132">
        <v>3984.94</v>
      </c>
      <c r="F7" s="118">
        <v>43624</v>
      </c>
      <c r="G7" s="119">
        <v>3984.94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38" si="1">O7-Q7</f>
        <v>0</v>
      </c>
    </row>
    <row r="8" spans="1:18" ht="15.75" x14ac:dyDescent="0.25">
      <c r="A8" s="139">
        <v>43624</v>
      </c>
      <c r="B8" s="123" t="s">
        <v>243</v>
      </c>
      <c r="C8" s="140"/>
      <c r="D8" s="116" t="s">
        <v>144</v>
      </c>
      <c r="E8" s="133">
        <v>42088.5</v>
      </c>
      <c r="F8" s="118">
        <v>43625</v>
      </c>
      <c r="G8" s="119">
        <v>42088.5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43625</v>
      </c>
      <c r="B9" s="123" t="s">
        <v>244</v>
      </c>
      <c r="C9" s="140"/>
      <c r="D9" s="116" t="s">
        <v>106</v>
      </c>
      <c r="E9" s="133">
        <v>6393.04</v>
      </c>
      <c r="F9" s="118">
        <v>43625</v>
      </c>
      <c r="G9" s="119">
        <v>6393.04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43628</v>
      </c>
      <c r="B10" s="123" t="s">
        <v>245</v>
      </c>
      <c r="C10" s="140"/>
      <c r="D10" s="116" t="s">
        <v>106</v>
      </c>
      <c r="E10" s="133">
        <v>3162.85</v>
      </c>
      <c r="F10" s="118">
        <v>43629</v>
      </c>
      <c r="G10" s="119">
        <v>3162.85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43628</v>
      </c>
      <c r="B11" s="123" t="s">
        <v>246</v>
      </c>
      <c r="C11" s="140"/>
      <c r="D11" s="116" t="s">
        <v>262</v>
      </c>
      <c r="E11" s="117">
        <v>1686.56</v>
      </c>
      <c r="F11" s="118">
        <v>43629</v>
      </c>
      <c r="G11" s="119">
        <v>1686.56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43628</v>
      </c>
      <c r="B12" s="123" t="s">
        <v>247</v>
      </c>
      <c r="C12" s="142"/>
      <c r="D12" s="120" t="s">
        <v>263</v>
      </c>
      <c r="E12" s="117">
        <v>918.44</v>
      </c>
      <c r="F12" s="118">
        <v>43629</v>
      </c>
      <c r="G12" s="119">
        <v>918.44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43629</v>
      </c>
      <c r="B13" s="123" t="s">
        <v>248</v>
      </c>
      <c r="C13" s="124"/>
      <c r="D13" s="116" t="s">
        <v>8</v>
      </c>
      <c r="E13" s="117">
        <v>90</v>
      </c>
      <c r="F13" s="118">
        <v>43640</v>
      </c>
      <c r="G13" s="119">
        <v>90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43630</v>
      </c>
      <c r="B14" s="123" t="s">
        <v>249</v>
      </c>
      <c r="C14" s="142"/>
      <c r="D14" s="120" t="s">
        <v>106</v>
      </c>
      <c r="E14" s="117">
        <v>6387.92</v>
      </c>
      <c r="F14" s="118">
        <v>43630</v>
      </c>
      <c r="G14" s="119">
        <v>6387.92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43630</v>
      </c>
      <c r="B15" s="123" t="s">
        <v>250</v>
      </c>
      <c r="C15" s="124"/>
      <c r="D15" s="116" t="s">
        <v>8</v>
      </c>
      <c r="E15" s="117">
        <v>1917.65</v>
      </c>
      <c r="F15" s="118">
        <v>43650</v>
      </c>
      <c r="G15" s="119">
        <v>1917.65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43631</v>
      </c>
      <c r="B16" s="123" t="s">
        <v>251</v>
      </c>
      <c r="C16" s="142"/>
      <c r="D16" s="116" t="s">
        <v>106</v>
      </c>
      <c r="E16" s="117">
        <v>6115.2</v>
      </c>
      <c r="F16" s="118">
        <v>43631</v>
      </c>
      <c r="G16" s="119">
        <v>6115.2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43634</v>
      </c>
      <c r="B17" s="123" t="s">
        <v>252</v>
      </c>
      <c r="C17" s="124"/>
      <c r="D17" s="116" t="s">
        <v>106</v>
      </c>
      <c r="E17" s="117">
        <v>6202.8</v>
      </c>
      <c r="F17" s="118">
        <v>43634</v>
      </c>
      <c r="G17" s="119">
        <v>6202.8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43635</v>
      </c>
      <c r="B18" s="123" t="s">
        <v>253</v>
      </c>
      <c r="C18" s="142"/>
      <c r="D18" s="116" t="s">
        <v>106</v>
      </c>
      <c r="E18" s="117">
        <v>6032.4</v>
      </c>
      <c r="F18" s="118">
        <v>43635</v>
      </c>
      <c r="G18" s="119">
        <v>6032.4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43636</v>
      </c>
      <c r="B19" s="123" t="s">
        <v>254</v>
      </c>
      <c r="C19" s="124"/>
      <c r="D19" s="120" t="s">
        <v>8</v>
      </c>
      <c r="E19" s="117">
        <v>1385.2</v>
      </c>
      <c r="F19" s="118">
        <v>43650</v>
      </c>
      <c r="G19" s="119">
        <v>1385.2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43636</v>
      </c>
      <c r="B20" s="123" t="s">
        <v>255</v>
      </c>
      <c r="C20" s="142"/>
      <c r="D20" s="116" t="s">
        <v>106</v>
      </c>
      <c r="E20" s="117">
        <v>6010.33</v>
      </c>
      <c r="F20" s="118">
        <v>43636</v>
      </c>
      <c r="G20" s="119">
        <v>6010.33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43637</v>
      </c>
      <c r="B21" s="123" t="s">
        <v>256</v>
      </c>
      <c r="C21" s="142"/>
      <c r="D21" s="116" t="s">
        <v>8</v>
      </c>
      <c r="E21" s="117">
        <v>2835.56</v>
      </c>
      <c r="F21" s="118">
        <v>43650</v>
      </c>
      <c r="G21" s="119">
        <v>2835.56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43638</v>
      </c>
      <c r="B22" s="123" t="s">
        <v>257</v>
      </c>
      <c r="C22" s="142"/>
      <c r="D22" s="116" t="s">
        <v>106</v>
      </c>
      <c r="E22" s="117">
        <v>6130.1</v>
      </c>
      <c r="F22" s="118">
        <v>43638</v>
      </c>
      <c r="G22" s="119">
        <v>6130.1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43638</v>
      </c>
      <c r="B23" s="123" t="s">
        <v>258</v>
      </c>
      <c r="C23" s="142"/>
      <c r="D23" s="116" t="s">
        <v>105</v>
      </c>
      <c r="E23" s="117">
        <v>2362.9499999999998</v>
      </c>
      <c r="F23" s="118">
        <v>43638</v>
      </c>
      <c r="G23" s="119">
        <v>2362.9499999999998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43639</v>
      </c>
      <c r="B24" s="123" t="s">
        <v>259</v>
      </c>
      <c r="C24" s="142"/>
      <c r="D24" s="116" t="s">
        <v>106</v>
      </c>
      <c r="E24" s="117">
        <v>3445.6</v>
      </c>
      <c r="F24" s="118">
        <v>43640</v>
      </c>
      <c r="G24" s="119">
        <v>3445.6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43640</v>
      </c>
      <c r="B25" s="123" t="s">
        <v>260</v>
      </c>
      <c r="C25" s="142"/>
      <c r="D25" s="116" t="s">
        <v>44</v>
      </c>
      <c r="E25" s="117">
        <v>2758.8</v>
      </c>
      <c r="F25" s="75">
        <v>43658</v>
      </c>
      <c r="G25" s="76">
        <v>2758.8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43641</v>
      </c>
      <c r="B26" s="123" t="s">
        <v>264</v>
      </c>
      <c r="C26" s="142"/>
      <c r="D26" s="116" t="s">
        <v>8</v>
      </c>
      <c r="E26" s="117">
        <v>5475.15</v>
      </c>
      <c r="F26" s="118">
        <v>43650</v>
      </c>
      <c r="G26" s="119">
        <v>5475.15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43641</v>
      </c>
      <c r="B27" s="123" t="s">
        <v>265</v>
      </c>
      <c r="C27" s="142"/>
      <c r="D27" s="116" t="s">
        <v>106</v>
      </c>
      <c r="E27" s="117">
        <v>5365.8</v>
      </c>
      <c r="F27" s="118">
        <v>43642</v>
      </c>
      <c r="G27" s="119">
        <v>5365.8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43644</v>
      </c>
      <c r="B28" s="123" t="s">
        <v>266</v>
      </c>
      <c r="C28" s="142"/>
      <c r="D28" s="116" t="s">
        <v>106</v>
      </c>
      <c r="E28" s="117">
        <v>5692.5</v>
      </c>
      <c r="F28" s="118">
        <v>43645</v>
      </c>
      <c r="G28" s="119">
        <v>5692.5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43645</v>
      </c>
      <c r="B29" s="123" t="s">
        <v>267</v>
      </c>
      <c r="C29" s="142"/>
      <c r="D29" s="116" t="s">
        <v>8</v>
      </c>
      <c r="E29" s="117">
        <v>3918.22</v>
      </c>
      <c r="F29" s="118">
        <v>43650</v>
      </c>
      <c r="G29" s="119">
        <v>3918.22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43647</v>
      </c>
      <c r="B30" s="123" t="s">
        <v>268</v>
      </c>
      <c r="C30" s="142"/>
      <c r="D30" s="116" t="s">
        <v>106</v>
      </c>
      <c r="E30" s="117">
        <v>3705.9</v>
      </c>
      <c r="F30" s="118">
        <v>43649</v>
      </c>
      <c r="G30" s="119">
        <v>3705.9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43647</v>
      </c>
      <c r="B31" s="123" t="s">
        <v>269</v>
      </c>
      <c r="C31" s="142"/>
      <c r="D31" s="116" t="s">
        <v>279</v>
      </c>
      <c r="E31" s="117">
        <v>6928.35</v>
      </c>
      <c r="F31" s="118">
        <v>43648</v>
      </c>
      <c r="G31" s="119">
        <v>6928.35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43648</v>
      </c>
      <c r="B32" s="123" t="s">
        <v>270</v>
      </c>
      <c r="C32" s="142"/>
      <c r="D32" s="116" t="s">
        <v>106</v>
      </c>
      <c r="E32" s="117">
        <v>3899.84</v>
      </c>
      <c r="F32" s="118">
        <v>43649</v>
      </c>
      <c r="G32" s="119">
        <v>3899.84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43648</v>
      </c>
      <c r="B33" s="123" t="s">
        <v>271</v>
      </c>
      <c r="C33" s="142"/>
      <c r="D33" s="116" t="s">
        <v>37</v>
      </c>
      <c r="E33" s="117">
        <v>1342.6</v>
      </c>
      <c r="F33" s="118">
        <v>43648</v>
      </c>
      <c r="G33" s="119">
        <v>1342.6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43648</v>
      </c>
      <c r="B34" s="123" t="s">
        <v>272</v>
      </c>
      <c r="C34" s="142"/>
      <c r="D34" s="116" t="s">
        <v>39</v>
      </c>
      <c r="E34" s="117">
        <v>9175.59</v>
      </c>
      <c r="F34" s="118">
        <v>43648</v>
      </c>
      <c r="G34" s="119">
        <v>9175.59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43649</v>
      </c>
      <c r="B35" s="123" t="s">
        <v>273</v>
      </c>
      <c r="C35" s="142"/>
      <c r="D35" s="116" t="s">
        <v>106</v>
      </c>
      <c r="E35" s="117">
        <v>5555.2</v>
      </c>
      <c r="F35" s="118">
        <v>43650</v>
      </c>
      <c r="G35" s="119">
        <v>5555.2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43649</v>
      </c>
      <c r="B36" s="123" t="s">
        <v>274</v>
      </c>
      <c r="C36" s="142"/>
      <c r="D36" s="116" t="s">
        <v>147</v>
      </c>
      <c r="E36" s="117">
        <v>6492.16</v>
      </c>
      <c r="F36" s="118">
        <v>43650</v>
      </c>
      <c r="G36" s="119">
        <v>6492.16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25"/>
      <c r="B37" s="127"/>
      <c r="C37" s="134"/>
      <c r="D37" s="135"/>
      <c r="E37" s="136"/>
      <c r="F37" s="118"/>
      <c r="G37" s="119"/>
      <c r="H37" s="24">
        <f t="shared" si="0"/>
        <v>0</v>
      </c>
      <c r="L37" s="125"/>
      <c r="M37" s="127"/>
      <c r="N37" s="128"/>
      <c r="O37" s="129"/>
      <c r="P37" s="21"/>
      <c r="Q37" s="19"/>
      <c r="R37" s="126"/>
    </row>
    <row r="38" spans="1:18" ht="16.5" thickBot="1" x14ac:dyDescent="0.3">
      <c r="A38" s="36"/>
      <c r="B38" s="37"/>
      <c r="C38" s="37"/>
      <c r="D38" s="38"/>
      <c r="E38" s="39"/>
      <c r="F38" s="40"/>
      <c r="G38" s="39"/>
      <c r="H38" s="41">
        <f t="shared" si="0"/>
        <v>0</v>
      </c>
      <c r="I38" s="2"/>
      <c r="L38" s="36"/>
      <c r="M38" s="37"/>
      <c r="N38" s="38"/>
      <c r="O38" s="39"/>
      <c r="P38" s="40"/>
      <c r="Q38" s="39"/>
      <c r="R38" s="41">
        <f t="shared" si="1"/>
        <v>0</v>
      </c>
    </row>
    <row r="39" spans="1:18" ht="15.75" thickTop="1" x14ac:dyDescent="0.25">
      <c r="A39" s="42"/>
      <c r="B39" s="43"/>
      <c r="C39" s="43"/>
      <c r="D39" s="2"/>
      <c r="E39" s="44">
        <f>SUM(E4:E38)</f>
        <v>177690.91</v>
      </c>
      <c r="F39" s="45"/>
      <c r="G39" s="44">
        <f>SUM(G4:G38)</f>
        <v>177690.91</v>
      </c>
      <c r="H39" s="46"/>
      <c r="I39" s="2"/>
      <c r="L39" s="42"/>
      <c r="M39" s="43"/>
      <c r="N39" s="2"/>
      <c r="O39" s="44">
        <f>SUM(O4:O38)</f>
        <v>0</v>
      </c>
      <c r="P39" s="45"/>
      <c r="Q39" s="44">
        <f>SUM(Q4:Q38)</f>
        <v>0</v>
      </c>
      <c r="R39" s="46"/>
    </row>
    <row r="40" spans="1:18" x14ac:dyDescent="0.25">
      <c r="A40" s="42"/>
      <c r="B40" s="43"/>
      <c r="C40" s="43"/>
      <c r="D40" s="2"/>
      <c r="E40" s="47"/>
      <c r="F40" s="48"/>
      <c r="G40" s="47"/>
      <c r="H40" s="46"/>
      <c r="I40" s="2"/>
      <c r="L40" s="42"/>
      <c r="M40" s="43"/>
      <c r="N40" s="2"/>
      <c r="O40" s="47"/>
      <c r="P40" s="48"/>
      <c r="Q40" s="47"/>
      <c r="R40" s="46"/>
    </row>
    <row r="41" spans="1:18" ht="30" x14ac:dyDescent="0.25">
      <c r="A41" s="42"/>
      <c r="B41" s="43"/>
      <c r="C41" s="43"/>
      <c r="D41" s="2"/>
      <c r="E41" s="49" t="s">
        <v>9</v>
      </c>
      <c r="F41" s="48"/>
      <c r="G41" s="50" t="s">
        <v>10</v>
      </c>
      <c r="H41" s="46"/>
      <c r="I41" s="2"/>
      <c r="L41" s="42"/>
      <c r="M41" s="43"/>
      <c r="N41" s="2"/>
      <c r="O41" s="49" t="s">
        <v>9</v>
      </c>
      <c r="P41" s="48"/>
      <c r="Q41" s="50" t="s">
        <v>10</v>
      </c>
      <c r="R41" s="46"/>
    </row>
    <row r="42" spans="1:18" ht="15.75" thickBot="1" x14ac:dyDescent="0.3">
      <c r="A42" s="42"/>
      <c r="B42" s="43"/>
      <c r="C42" s="43"/>
      <c r="D42" s="2"/>
      <c r="E42" s="49"/>
      <c r="F42" s="48"/>
      <c r="G42" s="50"/>
      <c r="H42" s="46"/>
      <c r="I42" s="2"/>
      <c r="L42" s="42"/>
      <c r="M42" s="43"/>
      <c r="N42" s="2"/>
      <c r="O42" s="49"/>
      <c r="P42" s="48"/>
      <c r="Q42" s="50"/>
      <c r="R42" s="46"/>
    </row>
    <row r="43" spans="1:18" ht="21.75" thickBot="1" x14ac:dyDescent="0.4">
      <c r="A43" s="42"/>
      <c r="B43" s="43"/>
      <c r="C43" s="43"/>
      <c r="D43" s="2"/>
      <c r="E43" s="182">
        <f>E39-G39</f>
        <v>0</v>
      </c>
      <c r="F43" s="183"/>
      <c r="G43" s="184"/>
      <c r="I43" s="2"/>
      <c r="L43" s="42"/>
      <c r="M43" s="43"/>
      <c r="N43" s="2"/>
      <c r="O43" s="182">
        <f>O39-Q39</f>
        <v>0</v>
      </c>
      <c r="P43" s="183"/>
      <c r="Q43" s="184"/>
    </row>
    <row r="44" spans="1:18" x14ac:dyDescent="0.25">
      <c r="A44" s="42"/>
      <c r="B44" s="43"/>
      <c r="C44" s="43"/>
      <c r="D44" s="2"/>
      <c r="E44" s="47"/>
      <c r="F44" s="48"/>
      <c r="G44" s="47"/>
      <c r="I44" s="2"/>
      <c r="L44" s="42"/>
      <c r="M44" s="43"/>
      <c r="N44" s="2"/>
      <c r="O44" s="47"/>
      <c r="P44" s="48"/>
      <c r="Q44" s="47"/>
    </row>
    <row r="45" spans="1:18" ht="18.75" x14ac:dyDescent="0.3">
      <c r="A45" s="42"/>
      <c r="B45" s="43"/>
      <c r="C45" s="43"/>
      <c r="D45" s="2"/>
      <c r="E45" s="175" t="s">
        <v>11</v>
      </c>
      <c r="F45" s="175"/>
      <c r="G45" s="175"/>
      <c r="I45" s="2"/>
      <c r="L45" s="42"/>
      <c r="M45" s="43"/>
      <c r="N45" s="2"/>
      <c r="O45" s="175" t="s">
        <v>11</v>
      </c>
      <c r="P45" s="175"/>
      <c r="Q45" s="175"/>
    </row>
    <row r="46" spans="1:18" x14ac:dyDescent="0.25">
      <c r="A46" s="42"/>
      <c r="B46" s="43"/>
      <c r="C46" s="43"/>
      <c r="D46" s="2"/>
      <c r="E46" s="47"/>
      <c r="F46" s="48"/>
      <c r="G46" s="47"/>
      <c r="I46" s="2"/>
      <c r="L46" s="42"/>
      <c r="M46" s="43"/>
      <c r="N46" s="2"/>
      <c r="O46" s="47"/>
      <c r="P46" s="48"/>
      <c r="Q46" s="47"/>
    </row>
    <row r="47" spans="1:18" x14ac:dyDescent="0.25">
      <c r="A47" s="42"/>
      <c r="B47" s="43"/>
      <c r="C47" s="43"/>
      <c r="D47" s="2"/>
      <c r="E47" s="47"/>
      <c r="F47" s="48"/>
      <c r="G47" s="47"/>
      <c r="I47" s="2"/>
    </row>
    <row r="48" spans="1:18" x14ac:dyDescent="0.25">
      <c r="A48" s="42"/>
      <c r="B48" s="43"/>
      <c r="C48" s="43"/>
      <c r="D48" s="2"/>
      <c r="E48" s="47"/>
      <c r="F48" s="48"/>
      <c r="G48" s="47"/>
      <c r="I48" s="2"/>
    </row>
    <row r="49" spans="1:9" x14ac:dyDescent="0.25">
      <c r="A49" s="42"/>
      <c r="B49" s="43"/>
      <c r="C49" s="43"/>
      <c r="D49" s="2"/>
      <c r="E49" s="47"/>
      <c r="F49" s="48"/>
      <c r="G49" s="47"/>
      <c r="I49" s="2"/>
    </row>
    <row r="50" spans="1:9" x14ac:dyDescent="0.25">
      <c r="A50" s="42"/>
      <c r="B50" s="43"/>
      <c r="C50" s="43"/>
      <c r="D50" s="2"/>
      <c r="E50" s="47"/>
      <c r="F50" s="48"/>
      <c r="G50" s="47"/>
      <c r="I50" s="2"/>
    </row>
    <row r="51" spans="1:9" x14ac:dyDescent="0.25">
      <c r="A51" s="42"/>
      <c r="B51" s="43"/>
      <c r="C51" s="43"/>
      <c r="D51" s="2"/>
      <c r="E51" s="47"/>
      <c r="F51" s="48"/>
      <c r="G51" s="47"/>
      <c r="I51" s="2"/>
    </row>
    <row r="52" spans="1:9" x14ac:dyDescent="0.25">
      <c r="A52" s="42"/>
      <c r="B52" s="43"/>
      <c r="C52" s="43"/>
      <c r="D52" s="2"/>
      <c r="E52" s="47"/>
      <c r="F52" s="48"/>
      <c r="G52" s="47"/>
      <c r="I52" s="2"/>
    </row>
    <row r="53" spans="1:9" x14ac:dyDescent="0.25">
      <c r="A53" s="42"/>
      <c r="B53" s="43"/>
      <c r="C53" s="43"/>
      <c r="D53" s="2"/>
      <c r="E53" s="47"/>
      <c r="F53" s="48"/>
      <c r="G53" s="47"/>
      <c r="I53" s="2"/>
    </row>
    <row r="54" spans="1:9" x14ac:dyDescent="0.25">
      <c r="A54" s="42"/>
      <c r="B54" s="43"/>
      <c r="C54" s="43"/>
      <c r="D54" s="2"/>
      <c r="E54" s="47"/>
      <c r="F54" s="48"/>
      <c r="G54" s="47"/>
      <c r="I54" s="2"/>
    </row>
    <row r="55" spans="1:9" x14ac:dyDescent="0.25">
      <c r="A55" s="42"/>
      <c r="B55" s="43"/>
      <c r="C55" s="43"/>
      <c r="D55" s="2"/>
      <c r="E55" s="47"/>
      <c r="F55" s="48"/>
      <c r="G55" s="47"/>
      <c r="I55" s="2"/>
    </row>
    <row r="56" spans="1:9" x14ac:dyDescent="0.25">
      <c r="A56" s="42"/>
      <c r="B56" s="43"/>
      <c r="C56" s="43"/>
      <c r="D56" s="2"/>
      <c r="E56" s="47"/>
      <c r="F56" s="48"/>
      <c r="G56" s="47"/>
      <c r="I56" s="2"/>
    </row>
  </sheetData>
  <mergeCells count="7">
    <mergeCell ref="E45:G45"/>
    <mergeCell ref="O45:Q45"/>
    <mergeCell ref="B1:G1"/>
    <mergeCell ref="M1:R2"/>
    <mergeCell ref="B2:F2"/>
    <mergeCell ref="E43:G43"/>
    <mergeCell ref="O43:Q43"/>
  </mergeCells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</sheetPr>
  <dimension ref="A1:R77"/>
  <sheetViews>
    <sheetView topLeftCell="A49" workbookViewId="0">
      <selection activeCell="D62" sqref="D62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79" t="s">
        <v>280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43651</v>
      </c>
      <c r="B4" s="123" t="s">
        <v>275</v>
      </c>
      <c r="C4" s="140"/>
      <c r="D4" s="116" t="s">
        <v>8</v>
      </c>
      <c r="E4" s="117">
        <v>165</v>
      </c>
      <c r="F4" s="118">
        <v>43677</v>
      </c>
      <c r="G4" s="119">
        <v>165</v>
      </c>
      <c r="H4" s="24">
        <f t="shared" ref="H4:H59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43651</v>
      </c>
      <c r="B5" s="123" t="s">
        <v>276</v>
      </c>
      <c r="C5" s="140"/>
      <c r="D5" s="116" t="s">
        <v>106</v>
      </c>
      <c r="E5" s="117">
        <v>5690.16</v>
      </c>
      <c r="F5" s="118">
        <v>43652</v>
      </c>
      <c r="G5" s="119">
        <v>5690.16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43652</v>
      </c>
      <c r="B6" s="123" t="s">
        <v>277</v>
      </c>
      <c r="C6" s="140"/>
      <c r="D6" s="116" t="s">
        <v>8</v>
      </c>
      <c r="E6" s="117">
        <v>1770</v>
      </c>
      <c r="F6" s="118">
        <v>43677</v>
      </c>
      <c r="G6" s="119">
        <v>1770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43652</v>
      </c>
      <c r="B7" s="123" t="s">
        <v>278</v>
      </c>
      <c r="C7" s="140"/>
      <c r="D7" s="131" t="s">
        <v>106</v>
      </c>
      <c r="E7" s="132">
        <v>2913.68</v>
      </c>
      <c r="F7" s="118">
        <v>43654</v>
      </c>
      <c r="G7" s="119">
        <v>2913.68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59" si="1">O7-Q7</f>
        <v>0</v>
      </c>
    </row>
    <row r="8" spans="1:18" ht="15.75" x14ac:dyDescent="0.25">
      <c r="A8" s="139">
        <v>43652</v>
      </c>
      <c r="B8" s="123" t="s">
        <v>281</v>
      </c>
      <c r="C8" s="140"/>
      <c r="D8" s="116" t="s">
        <v>39</v>
      </c>
      <c r="E8" s="133">
        <v>11885.64</v>
      </c>
      <c r="F8" s="118">
        <v>43653</v>
      </c>
      <c r="G8" s="119">
        <v>11885.64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43653</v>
      </c>
      <c r="B9" s="123" t="s">
        <v>282</v>
      </c>
      <c r="C9" s="140"/>
      <c r="D9" s="116" t="s">
        <v>106</v>
      </c>
      <c r="E9" s="133">
        <v>5720.96</v>
      </c>
      <c r="F9" s="118">
        <v>43654</v>
      </c>
      <c r="G9" s="119">
        <v>5720.96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43656</v>
      </c>
      <c r="B10" s="123" t="s">
        <v>283</v>
      </c>
      <c r="C10" s="140"/>
      <c r="D10" s="116" t="s">
        <v>106</v>
      </c>
      <c r="E10" s="133">
        <v>5702.4</v>
      </c>
      <c r="F10" s="118">
        <v>43657</v>
      </c>
      <c r="G10" s="119">
        <v>5702.4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43657</v>
      </c>
      <c r="B11" s="123" t="s">
        <v>284</v>
      </c>
      <c r="C11" s="140"/>
      <c r="D11" s="116" t="s">
        <v>106</v>
      </c>
      <c r="E11" s="117">
        <v>5695.38</v>
      </c>
      <c r="F11" s="118">
        <v>43658</v>
      </c>
      <c r="G11" s="119">
        <v>5695.38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43657</v>
      </c>
      <c r="B12" s="123" t="s">
        <v>285</v>
      </c>
      <c r="C12" s="142"/>
      <c r="D12" s="120" t="s">
        <v>147</v>
      </c>
      <c r="E12" s="117">
        <v>6425.46</v>
      </c>
      <c r="F12" s="118">
        <v>43658</v>
      </c>
      <c r="G12" s="119">
        <v>6425.46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43658</v>
      </c>
      <c r="B13" s="123" t="s">
        <v>286</v>
      </c>
      <c r="C13" s="124"/>
      <c r="D13" s="116" t="s">
        <v>44</v>
      </c>
      <c r="E13" s="117">
        <v>1975.8</v>
      </c>
      <c r="F13" s="118">
        <v>43676</v>
      </c>
      <c r="G13" s="119">
        <v>1975.8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43658</v>
      </c>
      <c r="B14" s="123" t="s">
        <v>287</v>
      </c>
      <c r="C14" s="142"/>
      <c r="D14" s="120" t="s">
        <v>106</v>
      </c>
      <c r="E14" s="117">
        <v>5576.04</v>
      </c>
      <c r="F14" s="118">
        <v>43659</v>
      </c>
      <c r="G14" s="119">
        <v>5576.04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43659</v>
      </c>
      <c r="B15" s="123" t="s">
        <v>288</v>
      </c>
      <c r="C15" s="124"/>
      <c r="D15" s="116" t="s">
        <v>314</v>
      </c>
      <c r="E15" s="117">
        <v>32580</v>
      </c>
      <c r="F15" s="118">
        <v>43659</v>
      </c>
      <c r="G15" s="119">
        <v>32580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43659</v>
      </c>
      <c r="B16" s="123" t="s">
        <v>289</v>
      </c>
      <c r="C16" s="142"/>
      <c r="D16" s="116" t="s">
        <v>8</v>
      </c>
      <c r="E16" s="117">
        <v>165</v>
      </c>
      <c r="F16" s="118">
        <v>43677</v>
      </c>
      <c r="G16" s="119">
        <v>165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43659</v>
      </c>
      <c r="B17" s="123" t="s">
        <v>290</v>
      </c>
      <c r="C17" s="124"/>
      <c r="D17" s="116" t="s">
        <v>105</v>
      </c>
      <c r="E17" s="117">
        <v>2175.92</v>
      </c>
      <c r="F17" s="75">
        <v>43680</v>
      </c>
      <c r="G17" s="76">
        <v>2175.92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43661</v>
      </c>
      <c r="B18" s="123" t="s">
        <v>291</v>
      </c>
      <c r="C18" s="142"/>
      <c r="D18" s="116" t="s">
        <v>314</v>
      </c>
      <c r="E18" s="117">
        <v>32454</v>
      </c>
      <c r="F18" s="118">
        <v>43661</v>
      </c>
      <c r="G18" s="119">
        <v>32454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43662</v>
      </c>
      <c r="B19" s="123" t="s">
        <v>292</v>
      </c>
      <c r="C19" s="124"/>
      <c r="D19" s="120" t="s">
        <v>106</v>
      </c>
      <c r="E19" s="117">
        <v>5482.62</v>
      </c>
      <c r="F19" s="118">
        <v>43664</v>
      </c>
      <c r="G19" s="119">
        <v>5482.62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43663</v>
      </c>
      <c r="B20" s="123" t="s">
        <v>293</v>
      </c>
      <c r="C20" s="142"/>
      <c r="D20" s="116" t="s">
        <v>37</v>
      </c>
      <c r="E20" s="117">
        <v>2960.82</v>
      </c>
      <c r="F20" s="118">
        <v>43664</v>
      </c>
      <c r="G20" s="119">
        <v>2960.82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43663</v>
      </c>
      <c r="B21" s="123" t="s">
        <v>294</v>
      </c>
      <c r="C21" s="142"/>
      <c r="D21" s="116" t="s">
        <v>315</v>
      </c>
      <c r="E21" s="117">
        <v>2120</v>
      </c>
      <c r="F21" s="118">
        <v>43664</v>
      </c>
      <c r="G21" s="119">
        <v>2120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43664</v>
      </c>
      <c r="B22" s="123" t="s">
        <v>295</v>
      </c>
      <c r="C22" s="142"/>
      <c r="D22" s="116" t="s">
        <v>314</v>
      </c>
      <c r="E22" s="117">
        <v>34941.69</v>
      </c>
      <c r="F22" s="118">
        <v>43664</v>
      </c>
      <c r="G22" s="119">
        <v>34941.69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43664</v>
      </c>
      <c r="B23" s="123" t="s">
        <v>296</v>
      </c>
      <c r="C23" s="142"/>
      <c r="D23" s="116" t="s">
        <v>106</v>
      </c>
      <c r="E23" s="117">
        <v>5475.25</v>
      </c>
      <c r="F23" s="118">
        <v>43665</v>
      </c>
      <c r="G23" s="119">
        <v>5475.25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43665</v>
      </c>
      <c r="B24" s="123" t="s">
        <v>297</v>
      </c>
      <c r="C24" s="142"/>
      <c r="D24" s="116" t="s">
        <v>314</v>
      </c>
      <c r="E24" s="117">
        <v>34852.080000000002</v>
      </c>
      <c r="F24" s="118">
        <v>43665</v>
      </c>
      <c r="G24" s="119">
        <v>34852.080000000002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43665</v>
      </c>
      <c r="B25" s="123" t="s">
        <v>298</v>
      </c>
      <c r="C25" s="142"/>
      <c r="D25" s="116" t="s">
        <v>8</v>
      </c>
      <c r="E25" s="117">
        <v>4523.03</v>
      </c>
      <c r="F25" s="118">
        <v>43677</v>
      </c>
      <c r="G25" s="119">
        <v>4523.03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43665</v>
      </c>
      <c r="B26" s="123" t="s">
        <v>299</v>
      </c>
      <c r="C26" s="142"/>
      <c r="D26" s="116" t="s">
        <v>106</v>
      </c>
      <c r="E26" s="117">
        <v>5835.76</v>
      </c>
      <c r="F26" s="118">
        <v>43666</v>
      </c>
      <c r="G26" s="119">
        <v>5835.76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43665</v>
      </c>
      <c r="B27" s="123" t="s">
        <v>300</v>
      </c>
      <c r="C27" s="142"/>
      <c r="D27" s="116" t="s">
        <v>188</v>
      </c>
      <c r="E27" s="117">
        <v>7552.16</v>
      </c>
      <c r="F27" s="118">
        <v>43666</v>
      </c>
      <c r="G27" s="119">
        <v>7552.16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43666</v>
      </c>
      <c r="B28" s="123" t="s">
        <v>301</v>
      </c>
      <c r="C28" s="142"/>
      <c r="D28" s="116" t="s">
        <v>314</v>
      </c>
      <c r="E28" s="117">
        <v>34868.800000000003</v>
      </c>
      <c r="F28" s="118">
        <v>43666</v>
      </c>
      <c r="G28" s="119">
        <v>34868.800000000003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43666</v>
      </c>
      <c r="B29" s="123" t="s">
        <v>302</v>
      </c>
      <c r="C29" s="142"/>
      <c r="D29" s="116" t="s">
        <v>8</v>
      </c>
      <c r="E29" s="117">
        <v>575</v>
      </c>
      <c r="F29" s="118">
        <v>43677</v>
      </c>
      <c r="G29" s="119">
        <v>575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43666</v>
      </c>
      <c r="B30" s="123" t="s">
        <v>303</v>
      </c>
      <c r="C30" s="142"/>
      <c r="D30" s="116" t="s">
        <v>106</v>
      </c>
      <c r="E30" s="117">
        <v>6024.33</v>
      </c>
      <c r="F30" s="118">
        <v>43667</v>
      </c>
      <c r="G30" s="119">
        <v>6024.33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43667</v>
      </c>
      <c r="B31" s="123" t="s">
        <v>304</v>
      </c>
      <c r="C31" s="142"/>
      <c r="D31" s="116" t="s">
        <v>106</v>
      </c>
      <c r="E31" s="117">
        <v>3107.07</v>
      </c>
      <c r="F31" s="118">
        <v>43667</v>
      </c>
      <c r="G31" s="119">
        <v>3107.07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43668</v>
      </c>
      <c r="B32" s="123" t="s">
        <v>305</v>
      </c>
      <c r="C32" s="142"/>
      <c r="D32" s="116" t="s">
        <v>106</v>
      </c>
      <c r="E32" s="117">
        <v>5894.37</v>
      </c>
      <c r="F32" s="118">
        <v>43668</v>
      </c>
      <c r="G32" s="119">
        <v>5894.37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43668</v>
      </c>
      <c r="B33" s="123" t="s">
        <v>306</v>
      </c>
      <c r="C33" s="142"/>
      <c r="D33" s="116" t="s">
        <v>149</v>
      </c>
      <c r="E33" s="117">
        <v>2376.64</v>
      </c>
      <c r="F33" s="118">
        <v>43668</v>
      </c>
      <c r="G33" s="119">
        <v>2376.64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43668</v>
      </c>
      <c r="B34" s="123" t="s">
        <v>307</v>
      </c>
      <c r="C34" s="142"/>
      <c r="D34" s="116" t="s">
        <v>106</v>
      </c>
      <c r="E34" s="117">
        <v>2822.64</v>
      </c>
      <c r="F34" s="118">
        <v>43669</v>
      </c>
      <c r="G34" s="119">
        <v>2822.64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43669</v>
      </c>
      <c r="B35" s="123" t="s">
        <v>308</v>
      </c>
      <c r="C35" s="142"/>
      <c r="D35" s="116" t="s">
        <v>106</v>
      </c>
      <c r="E35" s="117">
        <v>5921.73</v>
      </c>
      <c r="F35" s="118">
        <v>43671</v>
      </c>
      <c r="G35" s="119">
        <v>5921.73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43671</v>
      </c>
      <c r="B36" s="123" t="s">
        <v>309</v>
      </c>
      <c r="C36" s="142"/>
      <c r="D36" s="116" t="s">
        <v>8</v>
      </c>
      <c r="E36" s="117">
        <v>2430</v>
      </c>
      <c r="F36" s="118">
        <v>43677</v>
      </c>
      <c r="G36" s="119">
        <v>2430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>
        <v>43671</v>
      </c>
      <c r="B37" s="123" t="s">
        <v>310</v>
      </c>
      <c r="C37" s="142"/>
      <c r="D37" s="116" t="s">
        <v>106</v>
      </c>
      <c r="E37" s="117">
        <v>5744.9</v>
      </c>
      <c r="F37" s="118">
        <v>43672</v>
      </c>
      <c r="G37" s="119">
        <v>5744.9</v>
      </c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>
        <v>43671</v>
      </c>
      <c r="B38" s="123" t="s">
        <v>311</v>
      </c>
      <c r="C38" s="142"/>
      <c r="D38" s="116" t="s">
        <v>105</v>
      </c>
      <c r="E38" s="117">
        <v>1307.8</v>
      </c>
      <c r="F38" s="118">
        <v>43672</v>
      </c>
      <c r="G38" s="119">
        <v>1307.8</v>
      </c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>
        <v>43672</v>
      </c>
      <c r="B39" s="123" t="s">
        <v>312</v>
      </c>
      <c r="C39" s="142"/>
      <c r="D39" s="116" t="s">
        <v>106</v>
      </c>
      <c r="E39" s="117">
        <v>5943.26</v>
      </c>
      <c r="F39" s="118">
        <v>43674</v>
      </c>
      <c r="G39" s="119">
        <v>5943.26</v>
      </c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41">
        <v>43672</v>
      </c>
      <c r="B40" s="123" t="s">
        <v>313</v>
      </c>
      <c r="C40" s="142"/>
      <c r="D40" s="131" t="s">
        <v>8</v>
      </c>
      <c r="E40" s="132">
        <v>1640</v>
      </c>
      <c r="F40" s="118">
        <v>43677</v>
      </c>
      <c r="G40" s="119">
        <v>1640</v>
      </c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39">
        <v>43672</v>
      </c>
      <c r="B41" s="143" t="s">
        <v>316</v>
      </c>
      <c r="C41" s="146"/>
      <c r="D41" s="116" t="s">
        <v>8</v>
      </c>
      <c r="E41" s="133">
        <v>165</v>
      </c>
      <c r="F41" s="118">
        <v>43677</v>
      </c>
      <c r="G41" s="119">
        <v>165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139">
        <v>43672</v>
      </c>
      <c r="B42" s="143" t="s">
        <v>317</v>
      </c>
      <c r="C42" s="146"/>
      <c r="D42" s="116" t="s">
        <v>105</v>
      </c>
      <c r="E42" s="133">
        <v>2360.59</v>
      </c>
      <c r="F42" s="118">
        <v>43673</v>
      </c>
      <c r="G42" s="119">
        <v>2360.59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139">
        <v>43672</v>
      </c>
      <c r="B43" s="143" t="s">
        <v>318</v>
      </c>
      <c r="C43" s="146"/>
      <c r="D43" s="116" t="s">
        <v>106</v>
      </c>
      <c r="E43" s="133">
        <v>5717.1</v>
      </c>
      <c r="F43" s="118">
        <v>43673</v>
      </c>
      <c r="G43" s="119">
        <v>5717.1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39">
        <v>43673</v>
      </c>
      <c r="B44" s="143" t="s">
        <v>319</v>
      </c>
      <c r="C44" s="146"/>
      <c r="D44" s="116" t="s">
        <v>43</v>
      </c>
      <c r="E44" s="133">
        <v>922</v>
      </c>
      <c r="F44" s="118">
        <v>43674</v>
      </c>
      <c r="G44" s="119">
        <v>922</v>
      </c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5.75" x14ac:dyDescent="0.25">
      <c r="A45" s="139">
        <v>43674</v>
      </c>
      <c r="B45" s="143" t="s">
        <v>320</v>
      </c>
      <c r="C45" s="146"/>
      <c r="D45" s="116" t="s">
        <v>328</v>
      </c>
      <c r="E45" s="133">
        <v>37720.199999999997</v>
      </c>
      <c r="F45" s="118">
        <v>43674</v>
      </c>
      <c r="G45" s="119">
        <v>37720.199999999997</v>
      </c>
      <c r="H45" s="24">
        <f t="shared" si="0"/>
        <v>0</v>
      </c>
      <c r="L45" s="125"/>
      <c r="M45" s="127"/>
      <c r="N45" s="128"/>
      <c r="O45" s="129"/>
      <c r="P45" s="21"/>
      <c r="Q45" s="19"/>
      <c r="R45" s="126"/>
    </row>
    <row r="46" spans="1:18" ht="15.75" x14ac:dyDescent="0.25">
      <c r="A46" s="139">
        <v>43674</v>
      </c>
      <c r="B46" s="143" t="s">
        <v>321</v>
      </c>
      <c r="C46" s="146"/>
      <c r="D46" s="116" t="s">
        <v>39</v>
      </c>
      <c r="E46" s="133">
        <v>8600.43</v>
      </c>
      <c r="F46" s="118">
        <v>43675</v>
      </c>
      <c r="G46" s="119">
        <v>8600.43</v>
      </c>
      <c r="H46" s="24">
        <f t="shared" si="0"/>
        <v>0</v>
      </c>
      <c r="L46" s="125"/>
      <c r="M46" s="127"/>
      <c r="N46" s="128"/>
      <c r="O46" s="129"/>
      <c r="P46" s="21"/>
      <c r="Q46" s="19"/>
      <c r="R46" s="126"/>
    </row>
    <row r="47" spans="1:18" ht="15.75" x14ac:dyDescent="0.25">
      <c r="A47" s="139">
        <v>43674</v>
      </c>
      <c r="B47" s="143" t="s">
        <v>322</v>
      </c>
      <c r="C47" s="146"/>
      <c r="D47" s="116" t="s">
        <v>39</v>
      </c>
      <c r="E47" s="133">
        <v>4620.3500000000004</v>
      </c>
      <c r="F47" s="118">
        <v>43675</v>
      </c>
      <c r="G47" s="119">
        <v>4620.3500000000004</v>
      </c>
      <c r="H47" s="24">
        <f t="shared" si="0"/>
        <v>0</v>
      </c>
      <c r="L47" s="125"/>
      <c r="M47" s="127"/>
      <c r="N47" s="128"/>
      <c r="O47" s="129"/>
      <c r="P47" s="21"/>
      <c r="Q47" s="19"/>
      <c r="R47" s="126"/>
    </row>
    <row r="48" spans="1:18" ht="15.75" x14ac:dyDescent="0.25">
      <c r="A48" s="139">
        <v>43675</v>
      </c>
      <c r="B48" s="143" t="s">
        <v>323</v>
      </c>
      <c r="C48" s="146"/>
      <c r="D48" s="147" t="s">
        <v>58</v>
      </c>
      <c r="E48" s="133">
        <v>0</v>
      </c>
      <c r="F48" s="118"/>
      <c r="G48" s="119"/>
      <c r="H48" s="24">
        <f t="shared" si="0"/>
        <v>0</v>
      </c>
      <c r="L48" s="125"/>
      <c r="M48" s="127"/>
      <c r="N48" s="128"/>
      <c r="O48" s="129"/>
      <c r="P48" s="21"/>
      <c r="Q48" s="19"/>
      <c r="R48" s="126"/>
    </row>
    <row r="49" spans="1:18" ht="15.75" x14ac:dyDescent="0.25">
      <c r="A49" s="139">
        <v>43675</v>
      </c>
      <c r="B49" s="143" t="s">
        <v>324</v>
      </c>
      <c r="C49" s="146"/>
      <c r="D49" s="116" t="s">
        <v>106</v>
      </c>
      <c r="E49" s="133">
        <v>6320.21</v>
      </c>
      <c r="F49" s="118">
        <v>43677</v>
      </c>
      <c r="G49" s="119">
        <v>6320.21</v>
      </c>
      <c r="H49" s="24">
        <f t="shared" si="0"/>
        <v>0</v>
      </c>
      <c r="L49" s="125"/>
      <c r="M49" s="127"/>
      <c r="N49" s="128"/>
      <c r="O49" s="129"/>
      <c r="P49" s="21"/>
      <c r="Q49" s="19"/>
      <c r="R49" s="126"/>
    </row>
    <row r="50" spans="1:18" ht="15.75" x14ac:dyDescent="0.25">
      <c r="A50" s="139">
        <v>43676</v>
      </c>
      <c r="B50" s="143" t="s">
        <v>325</v>
      </c>
      <c r="C50" s="146"/>
      <c r="D50" s="116" t="s">
        <v>44</v>
      </c>
      <c r="E50" s="133">
        <v>1941</v>
      </c>
      <c r="F50" s="75">
        <v>43707</v>
      </c>
      <c r="G50" s="76">
        <v>1941</v>
      </c>
      <c r="H50" s="24">
        <f t="shared" si="0"/>
        <v>0</v>
      </c>
      <c r="L50" s="125"/>
      <c r="M50" s="127"/>
      <c r="N50" s="128"/>
      <c r="O50" s="129"/>
      <c r="P50" s="21"/>
      <c r="Q50" s="19"/>
      <c r="R50" s="126"/>
    </row>
    <row r="51" spans="1:18" ht="15.75" x14ac:dyDescent="0.25">
      <c r="A51" s="139">
        <v>43677</v>
      </c>
      <c r="B51" s="143" t="s">
        <v>326</v>
      </c>
      <c r="C51" s="146"/>
      <c r="D51" s="116" t="s">
        <v>106</v>
      </c>
      <c r="E51" s="133">
        <v>11323.2</v>
      </c>
      <c r="F51" s="118">
        <v>43677</v>
      </c>
      <c r="G51" s="119">
        <v>11323.2</v>
      </c>
      <c r="H51" s="24">
        <f t="shared" si="0"/>
        <v>0</v>
      </c>
      <c r="L51" s="125"/>
      <c r="M51" s="127"/>
      <c r="N51" s="128"/>
      <c r="O51" s="129"/>
      <c r="P51" s="21"/>
      <c r="Q51" s="19"/>
      <c r="R51" s="126"/>
    </row>
    <row r="52" spans="1:18" ht="15.75" x14ac:dyDescent="0.25">
      <c r="A52" s="22">
        <v>43677</v>
      </c>
      <c r="B52" s="143" t="s">
        <v>327</v>
      </c>
      <c r="C52" s="103"/>
      <c r="D52" s="116" t="s">
        <v>8</v>
      </c>
      <c r="E52" s="133">
        <v>1770</v>
      </c>
      <c r="F52" s="75">
        <v>43717</v>
      </c>
      <c r="G52" s="76">
        <v>1770</v>
      </c>
      <c r="H52" s="24">
        <f t="shared" si="0"/>
        <v>0</v>
      </c>
      <c r="L52" s="125"/>
      <c r="M52" s="127"/>
      <c r="N52" s="128"/>
      <c r="O52" s="129"/>
      <c r="P52" s="21"/>
      <c r="Q52" s="19"/>
      <c r="R52" s="126"/>
    </row>
    <row r="53" spans="1:18" ht="15.75" x14ac:dyDescent="0.25">
      <c r="A53" s="22">
        <v>43677</v>
      </c>
      <c r="B53" s="143" t="s">
        <v>329</v>
      </c>
      <c r="C53" s="103"/>
      <c r="D53" s="149" t="s">
        <v>106</v>
      </c>
      <c r="E53" s="133">
        <v>4473.13</v>
      </c>
      <c r="F53" s="118">
        <v>43678</v>
      </c>
      <c r="G53" s="119">
        <v>4473.13</v>
      </c>
      <c r="H53" s="24">
        <f t="shared" si="0"/>
        <v>0</v>
      </c>
      <c r="L53" s="125"/>
      <c r="M53" s="127"/>
      <c r="N53" s="128"/>
      <c r="O53" s="129"/>
      <c r="P53" s="21"/>
      <c r="Q53" s="19"/>
      <c r="R53" s="126"/>
    </row>
    <row r="54" spans="1:18" ht="15.75" x14ac:dyDescent="0.25">
      <c r="A54" s="22">
        <v>43678</v>
      </c>
      <c r="B54" s="143" t="s">
        <v>330</v>
      </c>
      <c r="C54" s="103"/>
      <c r="D54" s="116" t="s">
        <v>335</v>
      </c>
      <c r="E54" s="133">
        <v>4672.2</v>
      </c>
      <c r="F54" s="75">
        <v>43699</v>
      </c>
      <c r="G54" s="76">
        <v>4672.2</v>
      </c>
      <c r="H54" s="24">
        <f t="shared" si="0"/>
        <v>0</v>
      </c>
      <c r="L54" s="125"/>
      <c r="M54" s="127"/>
      <c r="N54" s="128"/>
      <c r="O54" s="129"/>
      <c r="P54" s="21"/>
      <c r="Q54" s="19"/>
      <c r="R54" s="126"/>
    </row>
    <row r="55" spans="1:18" ht="15.75" x14ac:dyDescent="0.25">
      <c r="A55" s="22">
        <v>43678</v>
      </c>
      <c r="B55" s="143" t="s">
        <v>331</v>
      </c>
      <c r="C55" s="103"/>
      <c r="D55" s="116" t="s">
        <v>106</v>
      </c>
      <c r="E55" s="133">
        <v>5962.14</v>
      </c>
      <c r="F55" s="118">
        <v>43679</v>
      </c>
      <c r="G55" s="119">
        <v>5962.14</v>
      </c>
      <c r="H55" s="24">
        <f t="shared" si="0"/>
        <v>0</v>
      </c>
      <c r="L55" s="125"/>
      <c r="M55" s="127"/>
      <c r="N55" s="128"/>
      <c r="O55" s="129"/>
      <c r="P55" s="21"/>
      <c r="Q55" s="19"/>
      <c r="R55" s="126"/>
    </row>
    <row r="56" spans="1:18" ht="15.75" x14ac:dyDescent="0.25">
      <c r="A56" s="22">
        <v>43678</v>
      </c>
      <c r="B56" s="143" t="s">
        <v>332</v>
      </c>
      <c r="C56" s="103"/>
      <c r="D56" s="116" t="s">
        <v>39</v>
      </c>
      <c r="E56" s="133">
        <v>9578.6</v>
      </c>
      <c r="F56" s="118">
        <v>43679</v>
      </c>
      <c r="G56" s="119">
        <v>9578.6</v>
      </c>
      <c r="H56" s="24">
        <f t="shared" si="0"/>
        <v>0</v>
      </c>
      <c r="L56" s="125"/>
      <c r="M56" s="127"/>
      <c r="N56" s="128"/>
      <c r="O56" s="129"/>
      <c r="P56" s="21"/>
      <c r="Q56" s="19"/>
      <c r="R56" s="126"/>
    </row>
    <row r="57" spans="1:18" ht="15.75" x14ac:dyDescent="0.25">
      <c r="A57" s="22">
        <v>43679</v>
      </c>
      <c r="B57" s="143" t="s">
        <v>333</v>
      </c>
      <c r="C57" s="103"/>
      <c r="D57" s="116" t="s">
        <v>106</v>
      </c>
      <c r="E57" s="133">
        <v>6239.08</v>
      </c>
      <c r="F57" s="75">
        <v>43680</v>
      </c>
      <c r="G57" s="76">
        <v>6239.08</v>
      </c>
      <c r="H57" s="24">
        <f t="shared" si="0"/>
        <v>0</v>
      </c>
      <c r="L57" s="125"/>
      <c r="M57" s="127"/>
      <c r="N57" s="128"/>
      <c r="O57" s="129"/>
      <c r="P57" s="21"/>
      <c r="Q57" s="19"/>
      <c r="R57" s="126"/>
    </row>
    <row r="58" spans="1:18" ht="15.75" x14ac:dyDescent="0.25">
      <c r="A58" s="22">
        <v>43679</v>
      </c>
      <c r="B58" s="143" t="s">
        <v>334</v>
      </c>
      <c r="C58" s="103"/>
      <c r="D58" s="116" t="s">
        <v>39</v>
      </c>
      <c r="E58" s="133">
        <v>10023.32</v>
      </c>
      <c r="F58" s="75">
        <v>43680</v>
      </c>
      <c r="G58" s="76">
        <v>10023.32</v>
      </c>
      <c r="H58" s="24">
        <f t="shared" si="0"/>
        <v>0</v>
      </c>
      <c r="L58" s="125"/>
      <c r="M58" s="127"/>
      <c r="N58" s="128"/>
      <c r="O58" s="129"/>
      <c r="P58" s="21"/>
      <c r="Q58" s="19"/>
      <c r="R58" s="126"/>
    </row>
    <row r="59" spans="1:18" ht="16.5" thickBot="1" x14ac:dyDescent="0.3">
      <c r="A59" s="36"/>
      <c r="B59" s="37"/>
      <c r="C59" s="37"/>
      <c r="D59" s="38"/>
      <c r="E59" s="39"/>
      <c r="F59" s="40"/>
      <c r="G59" s="39"/>
      <c r="H59" s="41">
        <f t="shared" si="0"/>
        <v>0</v>
      </c>
      <c r="I59" s="2"/>
      <c r="L59" s="36"/>
      <c r="M59" s="37"/>
      <c r="N59" s="38"/>
      <c r="O59" s="39"/>
      <c r="P59" s="40"/>
      <c r="Q59" s="39"/>
      <c r="R59" s="41">
        <f t="shared" si="1"/>
        <v>0</v>
      </c>
    </row>
    <row r="60" spans="1:18" ht="15.75" thickTop="1" x14ac:dyDescent="0.25">
      <c r="A60" s="42"/>
      <c r="B60" s="43"/>
      <c r="C60" s="43"/>
      <c r="D60" s="2"/>
      <c r="E60" s="44">
        <f>SUM(E4:E59)</f>
        <v>425703.94000000012</v>
      </c>
      <c r="F60" s="45"/>
      <c r="G60" s="44">
        <f>SUM(G4:G59)</f>
        <v>425703.94000000012</v>
      </c>
      <c r="H60" s="46"/>
      <c r="I60" s="2"/>
      <c r="L60" s="42"/>
      <c r="M60" s="43"/>
      <c r="N60" s="2"/>
      <c r="O60" s="44">
        <f>SUM(O4:O59)</f>
        <v>0</v>
      </c>
      <c r="P60" s="45"/>
      <c r="Q60" s="44">
        <f>SUM(Q4:Q59)</f>
        <v>0</v>
      </c>
      <c r="R60" s="46"/>
    </row>
    <row r="61" spans="1:18" x14ac:dyDescent="0.25">
      <c r="A61" s="42"/>
      <c r="B61" s="43"/>
      <c r="C61" s="43"/>
      <c r="D61" s="2"/>
      <c r="E61" s="47"/>
      <c r="F61" s="48"/>
      <c r="G61" s="47"/>
      <c r="H61" s="46"/>
      <c r="I61" s="2"/>
      <c r="L61" s="42"/>
      <c r="M61" s="43"/>
      <c r="N61" s="2"/>
      <c r="O61" s="47"/>
      <c r="P61" s="48"/>
      <c r="Q61" s="47"/>
      <c r="R61" s="46"/>
    </row>
    <row r="62" spans="1:18" ht="30" x14ac:dyDescent="0.25">
      <c r="A62" s="42"/>
      <c r="B62" s="43"/>
      <c r="C62" s="43"/>
      <c r="D62" s="2"/>
      <c r="E62" s="49" t="s">
        <v>9</v>
      </c>
      <c r="F62" s="48"/>
      <c r="G62" s="50" t="s">
        <v>10</v>
      </c>
      <c r="H62" s="46"/>
      <c r="I62" s="2"/>
      <c r="L62" s="42"/>
      <c r="M62" s="43"/>
      <c r="N62" s="2"/>
      <c r="O62" s="49" t="s">
        <v>9</v>
      </c>
      <c r="P62" s="48"/>
      <c r="Q62" s="50" t="s">
        <v>10</v>
      </c>
      <c r="R62" s="46"/>
    </row>
    <row r="63" spans="1:18" ht="15.75" thickBot="1" x14ac:dyDescent="0.3">
      <c r="A63" s="42"/>
      <c r="B63" s="43"/>
      <c r="C63" s="43"/>
      <c r="D63" s="2"/>
      <c r="E63" s="49"/>
      <c r="F63" s="48"/>
      <c r="G63" s="50"/>
      <c r="H63" s="46"/>
      <c r="I63" s="2"/>
      <c r="L63" s="42"/>
      <c r="M63" s="43"/>
      <c r="N63" s="2"/>
      <c r="O63" s="49"/>
      <c r="P63" s="48"/>
      <c r="Q63" s="50"/>
      <c r="R63" s="46"/>
    </row>
    <row r="64" spans="1:18" ht="21.75" thickBot="1" x14ac:dyDescent="0.4">
      <c r="A64" s="42"/>
      <c r="B64" s="43"/>
      <c r="C64" s="43"/>
      <c r="D64" s="2"/>
      <c r="E64" s="182">
        <f>E60-G60</f>
        <v>0</v>
      </c>
      <c r="F64" s="183"/>
      <c r="G64" s="184"/>
      <c r="I64" s="2"/>
      <c r="L64" s="42"/>
      <c r="M64" s="43"/>
      <c r="N64" s="2"/>
      <c r="O64" s="182">
        <f>O60-Q60</f>
        <v>0</v>
      </c>
      <c r="P64" s="183"/>
      <c r="Q64" s="184"/>
    </row>
    <row r="65" spans="1:17" x14ac:dyDescent="0.25">
      <c r="A65" s="42"/>
      <c r="B65" s="43"/>
      <c r="C65" s="43"/>
      <c r="D65" s="2"/>
      <c r="E65" s="47"/>
      <c r="F65" s="48"/>
      <c r="G65" s="47"/>
      <c r="I65" s="2"/>
      <c r="L65" s="42"/>
      <c r="M65" s="43"/>
      <c r="N65" s="2"/>
      <c r="O65" s="47"/>
      <c r="P65" s="48"/>
      <c r="Q65" s="47"/>
    </row>
    <row r="66" spans="1:17" ht="18.75" x14ac:dyDescent="0.3">
      <c r="A66" s="42"/>
      <c r="B66" s="43"/>
      <c r="C66" s="43"/>
      <c r="D66" s="2"/>
      <c r="E66" s="175" t="s">
        <v>11</v>
      </c>
      <c r="F66" s="175"/>
      <c r="G66" s="175"/>
      <c r="I66" s="2"/>
      <c r="L66" s="42"/>
      <c r="M66" s="43"/>
      <c r="N66" s="2"/>
      <c r="O66" s="175" t="s">
        <v>11</v>
      </c>
      <c r="P66" s="175"/>
      <c r="Q66" s="175"/>
    </row>
    <row r="67" spans="1:17" x14ac:dyDescent="0.25">
      <c r="A67" s="42"/>
      <c r="B67" s="43"/>
      <c r="C67" s="43"/>
      <c r="D67" s="2"/>
      <c r="E67" s="47"/>
      <c r="F67" s="48"/>
      <c r="G67" s="47"/>
      <c r="I67" s="2"/>
      <c r="L67" s="42"/>
      <c r="M67" s="43"/>
      <c r="N67" s="2"/>
      <c r="O67" s="47"/>
      <c r="P67" s="48"/>
      <c r="Q67" s="47"/>
    </row>
    <row r="68" spans="1:17" x14ac:dyDescent="0.25">
      <c r="A68" s="42"/>
      <c r="B68" s="43"/>
      <c r="C68" s="43"/>
      <c r="D68" s="2"/>
      <c r="E68" s="47"/>
      <c r="F68" s="48"/>
      <c r="G68" s="47"/>
      <c r="I68" s="2"/>
    </row>
    <row r="69" spans="1:17" x14ac:dyDescent="0.25">
      <c r="A69" s="42"/>
      <c r="B69" s="43"/>
      <c r="C69" s="43"/>
      <c r="D69" s="2"/>
      <c r="E69" s="47"/>
      <c r="F69" s="48"/>
      <c r="G69" s="47"/>
      <c r="I69" s="2"/>
    </row>
    <row r="70" spans="1:17" x14ac:dyDescent="0.25">
      <c r="A70" s="42"/>
      <c r="B70" s="43"/>
      <c r="C70" s="43"/>
      <c r="D70" s="2"/>
      <c r="E70" s="47"/>
      <c r="F70" s="48"/>
      <c r="G70" s="47"/>
      <c r="I70" s="2"/>
    </row>
    <row r="71" spans="1:17" ht="18.75" x14ac:dyDescent="0.3">
      <c r="A71" s="42"/>
      <c r="B71" s="43"/>
      <c r="C71" s="43"/>
      <c r="D71" s="2"/>
      <c r="E71" s="47"/>
      <c r="F71" s="148"/>
      <c r="G71" s="47"/>
      <c r="I71" s="2"/>
    </row>
    <row r="72" spans="1:17" x14ac:dyDescent="0.25">
      <c r="A72" s="42"/>
      <c r="B72" s="43"/>
      <c r="C72" s="43"/>
      <c r="D72" s="2"/>
      <c r="E72" s="47"/>
      <c r="F72" s="48"/>
      <c r="G72" s="47"/>
      <c r="I72" s="2"/>
    </row>
    <row r="73" spans="1:17" x14ac:dyDescent="0.25">
      <c r="A73" s="42"/>
      <c r="B73" s="43"/>
      <c r="C73" s="43"/>
      <c r="D73" s="2"/>
      <c r="E73" s="47"/>
      <c r="F73" s="48"/>
      <c r="G73" s="47"/>
      <c r="I73" s="2"/>
    </row>
    <row r="74" spans="1:17" x14ac:dyDescent="0.25">
      <c r="A74" s="42"/>
      <c r="B74" s="43"/>
      <c r="C74" s="43"/>
      <c r="D74" s="2"/>
      <c r="E74" s="47"/>
      <c r="F74" s="48"/>
      <c r="G74" s="47"/>
      <c r="I74" s="2"/>
    </row>
    <row r="75" spans="1:17" x14ac:dyDescent="0.25">
      <c r="A75" s="42"/>
      <c r="B75" s="43"/>
      <c r="C75" s="43"/>
      <c r="D75" s="2"/>
      <c r="E75" s="47"/>
      <c r="F75" s="48"/>
      <c r="G75" s="47"/>
      <c r="I75" s="2"/>
    </row>
    <row r="76" spans="1:17" x14ac:dyDescent="0.25">
      <c r="A76" s="42"/>
      <c r="B76" s="43"/>
      <c r="C76" s="43"/>
      <c r="D76" s="2"/>
      <c r="E76" s="47"/>
      <c r="F76" s="48"/>
      <c r="G76" s="47"/>
      <c r="I76" s="2"/>
    </row>
    <row r="77" spans="1:17" x14ac:dyDescent="0.25">
      <c r="A77" s="42"/>
      <c r="B77" s="43"/>
      <c r="C77" s="43"/>
      <c r="D77" s="2"/>
      <c r="E77" s="47"/>
      <c r="F77" s="48"/>
      <c r="G77" s="47"/>
      <c r="I77" s="2"/>
    </row>
  </sheetData>
  <mergeCells count="7">
    <mergeCell ref="E66:G66"/>
    <mergeCell ref="O66:Q66"/>
    <mergeCell ref="B1:G1"/>
    <mergeCell ref="M1:R2"/>
    <mergeCell ref="B2:F2"/>
    <mergeCell ref="E64:G64"/>
    <mergeCell ref="O64:Q64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4E40-58F0-4B00-A85D-6E704E429F12}">
  <sheetPr>
    <tabColor rgb="FF00FF00"/>
  </sheetPr>
  <dimension ref="A1:R84"/>
  <sheetViews>
    <sheetView topLeftCell="A52" workbookViewId="0">
      <selection activeCell="D74" sqref="D74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79" t="s">
        <v>336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43680</v>
      </c>
      <c r="B4" s="123" t="s">
        <v>337</v>
      </c>
      <c r="C4" s="140"/>
      <c r="D4" s="116" t="s">
        <v>106</v>
      </c>
      <c r="E4" s="117">
        <v>6222</v>
      </c>
      <c r="F4" s="118">
        <v>43681</v>
      </c>
      <c r="G4" s="119">
        <v>6222</v>
      </c>
      <c r="H4" s="24">
        <f t="shared" ref="H4:H66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43680</v>
      </c>
      <c r="B5" s="123" t="s">
        <v>338</v>
      </c>
      <c r="C5" s="140"/>
      <c r="D5" s="116" t="s">
        <v>36</v>
      </c>
      <c r="E5" s="117">
        <v>10081.76</v>
      </c>
      <c r="F5" s="118">
        <v>43681</v>
      </c>
      <c r="G5" s="119">
        <v>10081.76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43683</v>
      </c>
      <c r="B6" s="123" t="s">
        <v>339</v>
      </c>
      <c r="C6" s="140"/>
      <c r="D6" s="116" t="s">
        <v>106</v>
      </c>
      <c r="E6" s="117">
        <v>5111.8</v>
      </c>
      <c r="F6" s="118">
        <v>43683</v>
      </c>
      <c r="G6" s="119">
        <v>5111.8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43683</v>
      </c>
      <c r="B7" s="123" t="s">
        <v>340</v>
      </c>
      <c r="C7" s="140"/>
      <c r="D7" s="131" t="s">
        <v>8</v>
      </c>
      <c r="E7" s="132">
        <v>240</v>
      </c>
      <c r="F7" s="118">
        <v>43690</v>
      </c>
      <c r="G7" s="119">
        <v>240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66" si="1">O7-Q7</f>
        <v>0</v>
      </c>
    </row>
    <row r="8" spans="1:18" ht="15.75" x14ac:dyDescent="0.25">
      <c r="A8" s="139">
        <v>43683</v>
      </c>
      <c r="B8" s="123" t="s">
        <v>341</v>
      </c>
      <c r="C8" s="140"/>
      <c r="D8" s="116" t="s">
        <v>106</v>
      </c>
      <c r="E8" s="133">
        <v>9426.33</v>
      </c>
      <c r="F8" s="118">
        <v>43686</v>
      </c>
      <c r="G8" s="119">
        <v>9426.33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43652</v>
      </c>
      <c r="B9" s="123" t="s">
        <v>342</v>
      </c>
      <c r="C9" s="140"/>
      <c r="D9" s="116" t="s">
        <v>392</v>
      </c>
      <c r="E9" s="133">
        <v>7271.32</v>
      </c>
      <c r="F9" s="118">
        <v>43684</v>
      </c>
      <c r="G9" s="119">
        <v>7271.32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43684</v>
      </c>
      <c r="B10" s="123" t="s">
        <v>343</v>
      </c>
      <c r="C10" s="140"/>
      <c r="D10" s="116" t="s">
        <v>8</v>
      </c>
      <c r="E10" s="133">
        <v>1039.5</v>
      </c>
      <c r="F10" s="118">
        <v>43690</v>
      </c>
      <c r="G10" s="119">
        <v>1039.5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43685</v>
      </c>
      <c r="B11" s="123" t="s">
        <v>344</v>
      </c>
      <c r="C11" s="140"/>
      <c r="D11" s="116" t="s">
        <v>236</v>
      </c>
      <c r="E11" s="117">
        <v>45296.2</v>
      </c>
      <c r="F11" s="118">
        <v>43685</v>
      </c>
      <c r="G11" s="119">
        <v>45296.2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43686</v>
      </c>
      <c r="B12" s="123" t="s">
        <v>345</v>
      </c>
      <c r="C12" s="142"/>
      <c r="D12" s="120" t="s">
        <v>335</v>
      </c>
      <c r="E12" s="117">
        <v>3954</v>
      </c>
      <c r="F12" s="118">
        <v>43699</v>
      </c>
      <c r="G12" s="119">
        <v>3954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43686</v>
      </c>
      <c r="B13" s="123" t="s">
        <v>346</v>
      </c>
      <c r="C13" s="124"/>
      <c r="D13" s="116" t="s">
        <v>8</v>
      </c>
      <c r="E13" s="117">
        <v>300</v>
      </c>
      <c r="F13" s="118">
        <v>43697</v>
      </c>
      <c r="G13" s="119">
        <v>300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43686</v>
      </c>
      <c r="B14" s="123" t="s">
        <v>347</v>
      </c>
      <c r="C14" s="142"/>
      <c r="D14" s="120" t="s">
        <v>8</v>
      </c>
      <c r="E14" s="117">
        <v>580</v>
      </c>
      <c r="F14" s="118">
        <v>43697</v>
      </c>
      <c r="G14" s="119">
        <v>580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43686</v>
      </c>
      <c r="B15" s="123" t="s">
        <v>348</v>
      </c>
      <c r="C15" s="124"/>
      <c r="D15" s="116" t="s">
        <v>236</v>
      </c>
      <c r="E15" s="117">
        <v>40539.800000000003</v>
      </c>
      <c r="F15" s="118">
        <v>43687</v>
      </c>
      <c r="G15" s="119">
        <v>40539.800000000003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43686</v>
      </c>
      <c r="B16" s="123" t="s">
        <v>349</v>
      </c>
      <c r="C16" s="142"/>
      <c r="D16" s="116" t="s">
        <v>106</v>
      </c>
      <c r="E16" s="117">
        <v>9162.36</v>
      </c>
      <c r="F16" s="118">
        <v>43687</v>
      </c>
      <c r="G16" s="119">
        <v>9162.36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43687</v>
      </c>
      <c r="B17" s="123" t="s">
        <v>350</v>
      </c>
      <c r="C17" s="124"/>
      <c r="D17" s="116" t="s">
        <v>106</v>
      </c>
      <c r="E17" s="117">
        <v>7393.5</v>
      </c>
      <c r="F17" s="118">
        <v>43688</v>
      </c>
      <c r="G17" s="119">
        <v>7393.5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43688</v>
      </c>
      <c r="B18" s="123" t="s">
        <v>351</v>
      </c>
      <c r="C18" s="142"/>
      <c r="D18" s="116" t="s">
        <v>392</v>
      </c>
      <c r="E18" s="117">
        <v>14349.1</v>
      </c>
      <c r="F18" s="118">
        <v>43688</v>
      </c>
      <c r="G18" s="119">
        <v>14349.1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43688</v>
      </c>
      <c r="B19" s="123" t="s">
        <v>352</v>
      </c>
      <c r="C19" s="124"/>
      <c r="D19" s="120" t="s">
        <v>392</v>
      </c>
      <c r="E19" s="117">
        <v>14898.53</v>
      </c>
      <c r="F19" s="118">
        <v>43689</v>
      </c>
      <c r="G19" s="119">
        <v>14898.53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43688</v>
      </c>
      <c r="B20" s="123" t="s">
        <v>353</v>
      </c>
      <c r="C20" s="142"/>
      <c r="D20" s="116" t="s">
        <v>106</v>
      </c>
      <c r="E20" s="117">
        <v>6597.42</v>
      </c>
      <c r="F20" s="118">
        <v>43689</v>
      </c>
      <c r="G20" s="119">
        <v>6597.42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43689</v>
      </c>
      <c r="B21" s="123" t="s">
        <v>354</v>
      </c>
      <c r="C21" s="142"/>
      <c r="D21" s="116" t="s">
        <v>8</v>
      </c>
      <c r="E21" s="117">
        <v>105</v>
      </c>
      <c r="F21" s="118">
        <v>43697</v>
      </c>
      <c r="G21" s="119">
        <v>105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43689</v>
      </c>
      <c r="B22" s="123" t="s">
        <v>355</v>
      </c>
      <c r="C22" s="142"/>
      <c r="D22" s="116" t="s">
        <v>106</v>
      </c>
      <c r="E22" s="117">
        <v>6269.44</v>
      </c>
      <c r="F22" s="118">
        <v>43690</v>
      </c>
      <c r="G22" s="119">
        <v>6269.44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43690</v>
      </c>
      <c r="B23" s="123" t="s">
        <v>356</v>
      </c>
      <c r="C23" s="142"/>
      <c r="D23" s="116" t="s">
        <v>44</v>
      </c>
      <c r="E23" s="117">
        <v>1723.8</v>
      </c>
      <c r="F23" s="118">
        <v>43690</v>
      </c>
      <c r="G23" s="119">
        <v>1723.8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43690</v>
      </c>
      <c r="B24" s="123" t="s">
        <v>357</v>
      </c>
      <c r="C24" s="142"/>
      <c r="D24" s="116" t="s">
        <v>106</v>
      </c>
      <c r="E24" s="117">
        <v>6390.72</v>
      </c>
      <c r="F24" s="118">
        <v>43690</v>
      </c>
      <c r="G24" s="119">
        <v>6390.72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43691</v>
      </c>
      <c r="B25" s="123" t="s">
        <v>358</v>
      </c>
      <c r="C25" s="142"/>
      <c r="D25" s="116" t="s">
        <v>392</v>
      </c>
      <c r="E25" s="117">
        <v>9720</v>
      </c>
      <c r="F25" s="118">
        <v>43692</v>
      </c>
      <c r="G25" s="119">
        <v>9720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43691</v>
      </c>
      <c r="B26" s="123" t="s">
        <v>359</v>
      </c>
      <c r="C26" s="142"/>
      <c r="D26" s="116" t="s">
        <v>106</v>
      </c>
      <c r="E26" s="117">
        <v>4092.48</v>
      </c>
      <c r="F26" s="118">
        <v>43692</v>
      </c>
      <c r="G26" s="119">
        <v>4092.48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43692</v>
      </c>
      <c r="B27" s="123" t="s">
        <v>360</v>
      </c>
      <c r="C27" s="142"/>
      <c r="D27" s="116" t="s">
        <v>106</v>
      </c>
      <c r="E27" s="117">
        <v>9278.2999999999993</v>
      </c>
      <c r="F27" s="118">
        <v>43694</v>
      </c>
      <c r="G27" s="119">
        <v>9278.2999999999993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43692</v>
      </c>
      <c r="B28" s="123" t="s">
        <v>361</v>
      </c>
      <c r="C28" s="142"/>
      <c r="D28" s="116" t="s">
        <v>392</v>
      </c>
      <c r="E28" s="117">
        <v>6733.48</v>
      </c>
      <c r="F28" s="118">
        <v>43693</v>
      </c>
      <c r="G28" s="119">
        <v>6733.48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43693</v>
      </c>
      <c r="B29" s="123" t="s">
        <v>362</v>
      </c>
      <c r="C29" s="142"/>
      <c r="D29" s="116" t="s">
        <v>36</v>
      </c>
      <c r="E29" s="117">
        <v>8302.7800000000007</v>
      </c>
      <c r="F29" s="118">
        <v>43694</v>
      </c>
      <c r="G29" s="119">
        <v>8302.7800000000007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43693</v>
      </c>
      <c r="B30" s="123" t="s">
        <v>363</v>
      </c>
      <c r="C30" s="142"/>
      <c r="D30" s="116" t="s">
        <v>392</v>
      </c>
      <c r="E30" s="117">
        <v>14319</v>
      </c>
      <c r="F30" s="118">
        <v>43695</v>
      </c>
      <c r="G30" s="119">
        <v>14319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43694</v>
      </c>
      <c r="B31" s="123" t="s">
        <v>364</v>
      </c>
      <c r="C31" s="142"/>
      <c r="D31" s="116" t="s">
        <v>8</v>
      </c>
      <c r="E31" s="117">
        <v>105</v>
      </c>
      <c r="F31" s="118">
        <v>43708</v>
      </c>
      <c r="G31" s="119">
        <v>105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43694</v>
      </c>
      <c r="B32" s="123" t="s">
        <v>365</v>
      </c>
      <c r="C32" s="142"/>
      <c r="D32" s="116" t="s">
        <v>106</v>
      </c>
      <c r="E32" s="117">
        <v>3026.6</v>
      </c>
      <c r="F32" s="118">
        <v>43695</v>
      </c>
      <c r="G32" s="119">
        <v>3026.6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43695</v>
      </c>
      <c r="B33" s="123" t="s">
        <v>366</v>
      </c>
      <c r="C33" s="142"/>
      <c r="D33" s="116" t="s">
        <v>106</v>
      </c>
      <c r="E33" s="117">
        <v>4063.21</v>
      </c>
      <c r="F33" s="118">
        <v>43696</v>
      </c>
      <c r="G33" s="119">
        <v>4063.21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43696</v>
      </c>
      <c r="B34" s="123" t="s">
        <v>367</v>
      </c>
      <c r="C34" s="142"/>
      <c r="D34" s="116" t="s">
        <v>106</v>
      </c>
      <c r="E34" s="117">
        <v>6489.79</v>
      </c>
      <c r="F34" s="118">
        <v>43697</v>
      </c>
      <c r="G34" s="119">
        <v>6489.79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43697</v>
      </c>
      <c r="B35" s="123" t="s">
        <v>368</v>
      </c>
      <c r="C35" s="142"/>
      <c r="D35" s="116" t="s">
        <v>106</v>
      </c>
      <c r="E35" s="117">
        <v>5801.74</v>
      </c>
      <c r="F35" s="118">
        <v>43699</v>
      </c>
      <c r="G35" s="119">
        <v>5801.74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43698</v>
      </c>
      <c r="B36" s="123" t="s">
        <v>369</v>
      </c>
      <c r="C36" s="142"/>
      <c r="D36" s="116" t="s">
        <v>8</v>
      </c>
      <c r="E36" s="117">
        <v>75</v>
      </c>
      <c r="F36" s="118">
        <v>43708</v>
      </c>
      <c r="G36" s="119">
        <v>75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>
        <v>43698</v>
      </c>
      <c r="B37" s="123" t="s">
        <v>370</v>
      </c>
      <c r="C37" s="142"/>
      <c r="D37" s="116" t="s">
        <v>335</v>
      </c>
      <c r="E37" s="117">
        <v>2941.2</v>
      </c>
      <c r="F37" s="118">
        <v>43699</v>
      </c>
      <c r="G37" s="119">
        <v>2941.2</v>
      </c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>
        <v>43698</v>
      </c>
      <c r="B38" s="123" t="s">
        <v>371</v>
      </c>
      <c r="C38" s="142"/>
      <c r="D38" s="116" t="s">
        <v>8</v>
      </c>
      <c r="E38" s="117">
        <v>5788.65</v>
      </c>
      <c r="F38" s="118">
        <v>43708</v>
      </c>
      <c r="G38" s="119">
        <v>5788.65</v>
      </c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>
        <v>43698</v>
      </c>
      <c r="B39" s="123" t="s">
        <v>372</v>
      </c>
      <c r="C39" s="142"/>
      <c r="D39" s="116" t="s">
        <v>106</v>
      </c>
      <c r="E39" s="117">
        <v>10362.040000000001</v>
      </c>
      <c r="F39" s="118">
        <v>43700</v>
      </c>
      <c r="G39" s="119">
        <v>10362.040000000001</v>
      </c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41">
        <v>43698</v>
      </c>
      <c r="B40" s="123" t="s">
        <v>373</v>
      </c>
      <c r="C40" s="142"/>
      <c r="D40" s="131" t="s">
        <v>392</v>
      </c>
      <c r="E40" s="132">
        <v>7908.42</v>
      </c>
      <c r="F40" s="118">
        <v>43699</v>
      </c>
      <c r="G40" s="119">
        <v>7908.42</v>
      </c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39">
        <v>43699</v>
      </c>
      <c r="B41" s="123" t="s">
        <v>374</v>
      </c>
      <c r="C41" s="146"/>
      <c r="D41" s="116" t="s">
        <v>8</v>
      </c>
      <c r="E41" s="133">
        <v>250</v>
      </c>
      <c r="F41" s="118">
        <v>43708</v>
      </c>
      <c r="G41" s="119">
        <v>250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139">
        <v>43699</v>
      </c>
      <c r="B42" s="123" t="s">
        <v>375</v>
      </c>
      <c r="C42" s="146"/>
      <c r="D42" s="116" t="s">
        <v>392</v>
      </c>
      <c r="E42" s="133">
        <v>11231.18</v>
      </c>
      <c r="F42" s="118">
        <v>43701</v>
      </c>
      <c r="G42" s="119">
        <v>11231.18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139">
        <v>43700</v>
      </c>
      <c r="B43" s="123" t="s">
        <v>376</v>
      </c>
      <c r="C43" s="146"/>
      <c r="D43" s="116" t="s">
        <v>106</v>
      </c>
      <c r="E43" s="133">
        <v>10585.12</v>
      </c>
      <c r="F43" s="118">
        <v>43702</v>
      </c>
      <c r="G43" s="119">
        <v>10585.12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39">
        <v>43702</v>
      </c>
      <c r="B44" s="123" t="s">
        <v>377</v>
      </c>
      <c r="C44" s="146"/>
      <c r="D44" s="116" t="s">
        <v>8</v>
      </c>
      <c r="E44" s="133">
        <v>1230</v>
      </c>
      <c r="F44" s="118">
        <v>43708</v>
      </c>
      <c r="G44" s="119">
        <v>1230</v>
      </c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5.75" x14ac:dyDescent="0.25">
      <c r="A45" s="139">
        <v>43702</v>
      </c>
      <c r="B45" s="123" t="s">
        <v>378</v>
      </c>
      <c r="C45" s="146"/>
      <c r="D45" s="116" t="s">
        <v>392</v>
      </c>
      <c r="E45" s="133">
        <v>11191.1</v>
      </c>
      <c r="F45" s="118">
        <v>43702</v>
      </c>
      <c r="G45" s="119">
        <v>11191.1</v>
      </c>
      <c r="H45" s="24">
        <f t="shared" si="0"/>
        <v>0</v>
      </c>
      <c r="L45" s="125"/>
      <c r="M45" s="127"/>
      <c r="N45" s="128"/>
      <c r="O45" s="129"/>
      <c r="P45" s="21"/>
      <c r="Q45" s="19"/>
      <c r="R45" s="126"/>
    </row>
    <row r="46" spans="1:18" ht="15.75" x14ac:dyDescent="0.25">
      <c r="A46" s="139">
        <v>43702</v>
      </c>
      <c r="B46" s="123" t="s">
        <v>379</v>
      </c>
      <c r="C46" s="146"/>
      <c r="D46" s="116" t="s">
        <v>8</v>
      </c>
      <c r="E46" s="133">
        <v>4660.2</v>
      </c>
      <c r="F46" s="118">
        <v>43708</v>
      </c>
      <c r="G46" s="119">
        <v>4660.2</v>
      </c>
      <c r="H46" s="24">
        <f t="shared" si="0"/>
        <v>0</v>
      </c>
      <c r="L46" s="125"/>
      <c r="M46" s="127"/>
      <c r="N46" s="128"/>
      <c r="O46" s="129"/>
      <c r="P46" s="21"/>
      <c r="Q46" s="19"/>
      <c r="R46" s="126"/>
    </row>
    <row r="47" spans="1:18" ht="15.75" x14ac:dyDescent="0.25">
      <c r="A47" s="139">
        <v>43702</v>
      </c>
      <c r="B47" s="123" t="s">
        <v>380</v>
      </c>
      <c r="C47" s="146"/>
      <c r="D47" s="116" t="s">
        <v>106</v>
      </c>
      <c r="E47" s="133">
        <v>5296</v>
      </c>
      <c r="F47" s="118">
        <v>43704</v>
      </c>
      <c r="G47" s="119">
        <v>5296</v>
      </c>
      <c r="H47" s="24">
        <f t="shared" si="0"/>
        <v>0</v>
      </c>
      <c r="L47" s="125"/>
      <c r="M47" s="127"/>
      <c r="N47" s="128"/>
      <c r="O47" s="129"/>
      <c r="P47" s="21"/>
      <c r="Q47" s="19"/>
      <c r="R47" s="126"/>
    </row>
    <row r="48" spans="1:18" ht="15.75" x14ac:dyDescent="0.25">
      <c r="A48" s="139">
        <v>43702</v>
      </c>
      <c r="B48" s="123" t="s">
        <v>381</v>
      </c>
      <c r="C48" s="146"/>
      <c r="D48" s="120" t="s">
        <v>392</v>
      </c>
      <c r="E48" s="133">
        <v>8212.6200000000008</v>
      </c>
      <c r="F48" s="118">
        <v>43703</v>
      </c>
      <c r="G48" s="119">
        <v>8212.6200000000008</v>
      </c>
      <c r="H48" s="24">
        <f t="shared" si="0"/>
        <v>0</v>
      </c>
      <c r="L48" s="125"/>
      <c r="M48" s="127"/>
      <c r="N48" s="128"/>
      <c r="O48" s="129"/>
      <c r="P48" s="21"/>
      <c r="Q48" s="19"/>
      <c r="R48" s="126"/>
    </row>
    <row r="49" spans="1:18" ht="15.75" x14ac:dyDescent="0.25">
      <c r="A49" s="139">
        <v>43703</v>
      </c>
      <c r="B49" s="123" t="s">
        <v>382</v>
      </c>
      <c r="C49" s="146"/>
      <c r="D49" s="116" t="s">
        <v>392</v>
      </c>
      <c r="E49" s="133">
        <v>7849.28</v>
      </c>
      <c r="F49" s="118">
        <v>43704</v>
      </c>
      <c r="G49" s="119">
        <v>7849.28</v>
      </c>
      <c r="H49" s="24">
        <f t="shared" si="0"/>
        <v>0</v>
      </c>
      <c r="L49" s="125"/>
      <c r="M49" s="127"/>
      <c r="N49" s="128"/>
      <c r="O49" s="129"/>
      <c r="P49" s="21"/>
      <c r="Q49" s="19"/>
      <c r="R49" s="126"/>
    </row>
    <row r="50" spans="1:18" ht="15.75" x14ac:dyDescent="0.25">
      <c r="A50" s="139">
        <v>43704</v>
      </c>
      <c r="B50" s="123" t="s">
        <v>383</v>
      </c>
      <c r="C50" s="146"/>
      <c r="D50" s="116" t="s">
        <v>392</v>
      </c>
      <c r="E50" s="133">
        <v>2538.1999999999998</v>
      </c>
      <c r="F50" s="118">
        <v>43705</v>
      </c>
      <c r="G50" s="119">
        <v>2538.1999999999998</v>
      </c>
      <c r="H50" s="24">
        <f t="shared" si="0"/>
        <v>0</v>
      </c>
      <c r="L50" s="125"/>
      <c r="M50" s="127"/>
      <c r="N50" s="128"/>
      <c r="O50" s="129"/>
      <c r="P50" s="21"/>
      <c r="Q50" s="19"/>
      <c r="R50" s="126"/>
    </row>
    <row r="51" spans="1:18" ht="15.75" x14ac:dyDescent="0.25">
      <c r="A51" s="139">
        <v>43704</v>
      </c>
      <c r="B51" s="123" t="s">
        <v>384</v>
      </c>
      <c r="C51" s="146"/>
      <c r="D51" s="116" t="s">
        <v>106</v>
      </c>
      <c r="E51" s="133">
        <v>7471</v>
      </c>
      <c r="F51" s="118">
        <v>43705</v>
      </c>
      <c r="G51" s="119">
        <v>7471</v>
      </c>
      <c r="H51" s="24">
        <f t="shared" si="0"/>
        <v>0</v>
      </c>
      <c r="L51" s="125"/>
      <c r="M51" s="127"/>
      <c r="N51" s="128"/>
      <c r="O51" s="129"/>
      <c r="P51" s="21"/>
      <c r="Q51" s="19"/>
      <c r="R51" s="126"/>
    </row>
    <row r="52" spans="1:18" ht="15.75" x14ac:dyDescent="0.25">
      <c r="A52" s="139">
        <v>43705</v>
      </c>
      <c r="B52" s="123" t="s">
        <v>385</v>
      </c>
      <c r="C52" s="124"/>
      <c r="D52" s="116" t="s">
        <v>8</v>
      </c>
      <c r="E52" s="133">
        <v>180</v>
      </c>
      <c r="F52" s="118">
        <v>43708</v>
      </c>
      <c r="G52" s="119">
        <v>180</v>
      </c>
      <c r="H52" s="24">
        <f t="shared" si="0"/>
        <v>0</v>
      </c>
      <c r="L52" s="125"/>
      <c r="M52" s="127"/>
      <c r="N52" s="128"/>
      <c r="O52" s="129"/>
      <c r="P52" s="21"/>
      <c r="Q52" s="19"/>
      <c r="R52" s="126"/>
    </row>
    <row r="53" spans="1:18" ht="15.75" x14ac:dyDescent="0.25">
      <c r="A53" s="139">
        <v>43705</v>
      </c>
      <c r="B53" s="123" t="s">
        <v>386</v>
      </c>
      <c r="C53" s="124"/>
      <c r="D53" s="149" t="s">
        <v>392</v>
      </c>
      <c r="E53" s="133">
        <v>7358.04</v>
      </c>
      <c r="F53" s="118">
        <v>43706</v>
      </c>
      <c r="G53" s="119">
        <v>7358.04</v>
      </c>
      <c r="H53" s="24">
        <f t="shared" si="0"/>
        <v>0</v>
      </c>
      <c r="L53" s="125"/>
      <c r="M53" s="127"/>
      <c r="N53" s="128"/>
      <c r="O53" s="129"/>
      <c r="P53" s="21"/>
      <c r="Q53" s="19"/>
      <c r="R53" s="126"/>
    </row>
    <row r="54" spans="1:18" ht="15.75" x14ac:dyDescent="0.25">
      <c r="A54" s="139">
        <v>43705</v>
      </c>
      <c r="B54" s="123" t="s">
        <v>387</v>
      </c>
      <c r="C54" s="124"/>
      <c r="D54" s="116" t="s">
        <v>106</v>
      </c>
      <c r="E54" s="133">
        <v>5022.24</v>
      </c>
      <c r="F54" s="118">
        <v>43707</v>
      </c>
      <c r="G54" s="119">
        <v>5022.24</v>
      </c>
      <c r="H54" s="24">
        <f t="shared" si="0"/>
        <v>0</v>
      </c>
      <c r="L54" s="125"/>
      <c r="M54" s="127"/>
      <c r="N54" s="128"/>
      <c r="O54" s="129"/>
      <c r="P54" s="21"/>
      <c r="Q54" s="19"/>
      <c r="R54" s="126"/>
    </row>
    <row r="55" spans="1:18" ht="15.75" x14ac:dyDescent="0.25">
      <c r="A55" s="139">
        <v>43707</v>
      </c>
      <c r="B55" s="123" t="s">
        <v>388</v>
      </c>
      <c r="C55" s="124"/>
      <c r="D55" s="116" t="s">
        <v>44</v>
      </c>
      <c r="E55" s="133">
        <v>1939.8</v>
      </c>
      <c r="F55" s="137">
        <v>43735</v>
      </c>
      <c r="G55" s="151">
        <v>1939.8</v>
      </c>
      <c r="H55" s="152">
        <f t="shared" si="0"/>
        <v>0</v>
      </c>
      <c r="L55" s="125"/>
      <c r="M55" s="127"/>
      <c r="N55" s="128"/>
      <c r="O55" s="129"/>
      <c r="P55" s="21"/>
      <c r="Q55" s="19"/>
      <c r="R55" s="126"/>
    </row>
    <row r="56" spans="1:18" ht="15.75" x14ac:dyDescent="0.25">
      <c r="A56" s="139">
        <v>43707</v>
      </c>
      <c r="B56" s="123" t="s">
        <v>389</v>
      </c>
      <c r="C56" s="124"/>
      <c r="D56" s="116" t="s">
        <v>106</v>
      </c>
      <c r="E56" s="133">
        <v>7201.44</v>
      </c>
      <c r="F56" s="118">
        <v>43709</v>
      </c>
      <c r="G56" s="119">
        <v>7201.44</v>
      </c>
      <c r="H56" s="24">
        <f t="shared" si="0"/>
        <v>0</v>
      </c>
      <c r="L56" s="125"/>
      <c r="M56" s="127"/>
      <c r="N56" s="128"/>
      <c r="O56" s="129"/>
      <c r="P56" s="21"/>
      <c r="Q56" s="19"/>
      <c r="R56" s="126"/>
    </row>
    <row r="57" spans="1:18" ht="15.75" x14ac:dyDescent="0.25">
      <c r="A57" s="139">
        <v>43709</v>
      </c>
      <c r="B57" s="123" t="s">
        <v>390</v>
      </c>
      <c r="C57" s="124"/>
      <c r="D57" s="116" t="s">
        <v>8</v>
      </c>
      <c r="E57" s="133">
        <v>4604.1000000000004</v>
      </c>
      <c r="F57" s="137">
        <v>43734</v>
      </c>
      <c r="G57" s="151">
        <v>4604.1000000000004</v>
      </c>
      <c r="H57" s="24">
        <f t="shared" si="0"/>
        <v>0</v>
      </c>
      <c r="L57" s="125"/>
      <c r="M57" s="127"/>
      <c r="N57" s="128"/>
      <c r="O57" s="129"/>
      <c r="P57" s="21"/>
      <c r="Q57" s="19"/>
      <c r="R57" s="126"/>
    </row>
    <row r="58" spans="1:18" ht="15.75" x14ac:dyDescent="0.25">
      <c r="A58" s="139">
        <v>43709</v>
      </c>
      <c r="B58" s="123" t="s">
        <v>391</v>
      </c>
      <c r="C58" s="150"/>
      <c r="D58" s="116" t="s">
        <v>106</v>
      </c>
      <c r="E58" s="133">
        <v>4889.76</v>
      </c>
      <c r="F58" s="118">
        <v>43710</v>
      </c>
      <c r="G58" s="119">
        <v>4889.76</v>
      </c>
      <c r="H58" s="24">
        <f t="shared" si="0"/>
        <v>0</v>
      </c>
      <c r="L58" s="125"/>
      <c r="M58" s="127"/>
      <c r="N58" s="128"/>
      <c r="O58" s="129"/>
      <c r="P58" s="21"/>
      <c r="Q58" s="19"/>
      <c r="R58" s="126"/>
    </row>
    <row r="59" spans="1:18" ht="15.75" x14ac:dyDescent="0.25">
      <c r="A59" s="139">
        <v>43710</v>
      </c>
      <c r="B59" s="123" t="s">
        <v>393</v>
      </c>
      <c r="C59" s="145"/>
      <c r="D59" s="116" t="s">
        <v>106</v>
      </c>
      <c r="E59" s="133">
        <v>4954.5600000000004</v>
      </c>
      <c r="F59" s="118">
        <v>43711</v>
      </c>
      <c r="G59" s="119">
        <v>4954.5600000000004</v>
      </c>
      <c r="H59" s="24">
        <f t="shared" si="0"/>
        <v>0</v>
      </c>
      <c r="L59" s="125"/>
      <c r="M59" s="127"/>
      <c r="N59" s="128"/>
      <c r="O59" s="129"/>
      <c r="P59" s="21"/>
      <c r="Q59" s="19"/>
      <c r="R59" s="126"/>
    </row>
    <row r="60" spans="1:18" ht="15.75" x14ac:dyDescent="0.25">
      <c r="A60" s="139">
        <v>43711</v>
      </c>
      <c r="B60" s="123" t="s">
        <v>394</v>
      </c>
      <c r="C60" s="145"/>
      <c r="D60" s="116" t="s">
        <v>328</v>
      </c>
      <c r="E60" s="133">
        <v>32401.66</v>
      </c>
      <c r="F60" s="118">
        <v>43711</v>
      </c>
      <c r="G60" s="119">
        <v>32401.66</v>
      </c>
      <c r="H60" s="24">
        <f t="shared" si="0"/>
        <v>0</v>
      </c>
      <c r="L60" s="125"/>
      <c r="M60" s="127"/>
      <c r="N60" s="128"/>
      <c r="O60" s="129"/>
      <c r="P60" s="21"/>
      <c r="Q60" s="19"/>
      <c r="R60" s="126"/>
    </row>
    <row r="61" spans="1:18" ht="15.75" x14ac:dyDescent="0.25">
      <c r="A61" s="139">
        <v>43711</v>
      </c>
      <c r="B61" s="123" t="s">
        <v>395</v>
      </c>
      <c r="C61" s="145"/>
      <c r="D61" s="116" t="s">
        <v>106</v>
      </c>
      <c r="E61" s="133">
        <v>4996.32</v>
      </c>
      <c r="F61" s="118">
        <v>43715</v>
      </c>
      <c r="G61" s="119">
        <v>4996.32</v>
      </c>
      <c r="H61" s="24">
        <f t="shared" si="0"/>
        <v>0</v>
      </c>
      <c r="L61" s="125"/>
      <c r="M61" s="127"/>
      <c r="N61" s="128"/>
      <c r="O61" s="129"/>
      <c r="P61" s="21"/>
      <c r="Q61" s="19"/>
      <c r="R61" s="126"/>
    </row>
    <row r="62" spans="1:18" ht="15.75" x14ac:dyDescent="0.25">
      <c r="A62" s="139">
        <v>43714</v>
      </c>
      <c r="B62" s="123" t="s">
        <v>396</v>
      </c>
      <c r="C62" s="145"/>
      <c r="D62" s="116" t="s">
        <v>143</v>
      </c>
      <c r="E62" s="133">
        <v>5686</v>
      </c>
      <c r="F62" s="118">
        <v>43715</v>
      </c>
      <c r="G62" s="119">
        <v>5686</v>
      </c>
      <c r="H62" s="24">
        <f t="shared" si="0"/>
        <v>0</v>
      </c>
      <c r="L62" s="125"/>
      <c r="M62" s="127"/>
      <c r="N62" s="128"/>
      <c r="O62" s="129"/>
      <c r="P62" s="21"/>
      <c r="Q62" s="19"/>
      <c r="R62" s="126"/>
    </row>
    <row r="63" spans="1:18" ht="15.75" x14ac:dyDescent="0.25">
      <c r="A63" s="139">
        <v>43715</v>
      </c>
      <c r="B63" s="123" t="s">
        <v>397</v>
      </c>
      <c r="C63" s="145"/>
      <c r="D63" s="116" t="s">
        <v>106</v>
      </c>
      <c r="E63" s="133">
        <v>7183.68</v>
      </c>
      <c r="F63" s="118">
        <v>43717</v>
      </c>
      <c r="G63" s="119">
        <v>7183.68</v>
      </c>
      <c r="H63" s="24">
        <f t="shared" si="0"/>
        <v>0</v>
      </c>
      <c r="L63" s="125"/>
      <c r="M63" s="127"/>
      <c r="N63" s="128"/>
      <c r="O63" s="129"/>
      <c r="P63" s="21"/>
      <c r="Q63" s="19"/>
      <c r="R63" s="126"/>
    </row>
    <row r="64" spans="1:18" ht="15.75" x14ac:dyDescent="0.25">
      <c r="A64" s="139">
        <v>43715</v>
      </c>
      <c r="B64" s="123" t="s">
        <v>398</v>
      </c>
      <c r="C64" s="145"/>
      <c r="D64" s="116" t="s">
        <v>392</v>
      </c>
      <c r="E64" s="133">
        <v>31460.880000000001</v>
      </c>
      <c r="F64" s="118">
        <v>43716</v>
      </c>
      <c r="G64" s="119">
        <v>31460.880000000001</v>
      </c>
      <c r="H64" s="24">
        <f t="shared" si="0"/>
        <v>0</v>
      </c>
      <c r="L64" s="125"/>
      <c r="M64" s="127"/>
      <c r="N64" s="128"/>
      <c r="O64" s="129"/>
      <c r="P64" s="21"/>
      <c r="Q64" s="19"/>
      <c r="R64" s="126"/>
    </row>
    <row r="65" spans="1:18" ht="15.75" x14ac:dyDescent="0.25">
      <c r="A65" s="139">
        <v>43717</v>
      </c>
      <c r="B65" s="123" t="s">
        <v>399</v>
      </c>
      <c r="C65" s="145"/>
      <c r="D65" s="116" t="s">
        <v>106</v>
      </c>
      <c r="E65" s="133">
        <v>6437</v>
      </c>
      <c r="F65" s="75">
        <v>43719</v>
      </c>
      <c r="G65" s="151">
        <v>6437</v>
      </c>
      <c r="H65" s="24">
        <f t="shared" si="0"/>
        <v>0</v>
      </c>
      <c r="L65" s="125"/>
      <c r="M65" s="127"/>
      <c r="N65" s="128"/>
      <c r="O65" s="129"/>
      <c r="P65" s="21"/>
      <c r="Q65" s="19"/>
      <c r="R65" s="126"/>
    </row>
    <row r="66" spans="1:18" ht="16.5" thickBot="1" x14ac:dyDescent="0.3">
      <c r="A66" s="36"/>
      <c r="B66" s="37"/>
      <c r="C66" s="37"/>
      <c r="D66" s="38"/>
      <c r="E66" s="39"/>
      <c r="F66" s="40"/>
      <c r="G66" s="39"/>
      <c r="H66" s="92">
        <f t="shared" si="0"/>
        <v>0</v>
      </c>
      <c r="I66" s="2"/>
      <c r="L66" s="36"/>
      <c r="M66" s="37"/>
      <c r="N66" s="38"/>
      <c r="O66" s="39"/>
      <c r="P66" s="40"/>
      <c r="Q66" s="39"/>
      <c r="R66" s="41">
        <f t="shared" si="1"/>
        <v>0</v>
      </c>
    </row>
    <row r="67" spans="1:18" ht="15.75" thickTop="1" x14ac:dyDescent="0.25">
      <c r="A67" s="42"/>
      <c r="B67" s="43"/>
      <c r="C67" s="43"/>
      <c r="D67" s="2"/>
      <c r="E67" s="44">
        <f>SUM(E4:E66)</f>
        <v>490790.44999999995</v>
      </c>
      <c r="F67" s="45"/>
      <c r="G67" s="44">
        <f>SUM(G4:G66)</f>
        <v>490790.44999999995</v>
      </c>
      <c r="H67" s="46"/>
      <c r="I67" s="2"/>
      <c r="L67" s="42"/>
      <c r="M67" s="43"/>
      <c r="N67" s="2"/>
      <c r="O67" s="44">
        <f>SUM(O4:O66)</f>
        <v>0</v>
      </c>
      <c r="P67" s="45"/>
      <c r="Q67" s="44">
        <f>SUM(Q4:Q66)</f>
        <v>0</v>
      </c>
      <c r="R67" s="46"/>
    </row>
    <row r="68" spans="1:18" x14ac:dyDescent="0.25">
      <c r="A68" s="42"/>
      <c r="B68" s="43"/>
      <c r="C68" s="43"/>
      <c r="D68" s="2"/>
      <c r="E68" s="47"/>
      <c r="F68" s="48"/>
      <c r="G68" s="47"/>
      <c r="H68" s="46"/>
      <c r="I68" s="2"/>
      <c r="L68" s="42"/>
      <c r="M68" s="43"/>
      <c r="N68" s="2"/>
      <c r="O68" s="47"/>
      <c r="P68" s="48"/>
      <c r="Q68" s="47"/>
      <c r="R68" s="46"/>
    </row>
    <row r="69" spans="1:18" ht="30" x14ac:dyDescent="0.25">
      <c r="A69" s="42"/>
      <c r="B69" s="43"/>
      <c r="C69" s="43"/>
      <c r="D69" s="2"/>
      <c r="E69" s="49" t="s">
        <v>9</v>
      </c>
      <c r="F69" s="48"/>
      <c r="G69" s="50" t="s">
        <v>10</v>
      </c>
      <c r="H69" s="46"/>
      <c r="I69" s="2"/>
      <c r="L69" s="42"/>
      <c r="M69" s="43"/>
      <c r="N69" s="2"/>
      <c r="O69" s="49" t="s">
        <v>9</v>
      </c>
      <c r="P69" s="48"/>
      <c r="Q69" s="50" t="s">
        <v>10</v>
      </c>
      <c r="R69" s="46"/>
    </row>
    <row r="70" spans="1:18" ht="15.75" thickBot="1" x14ac:dyDescent="0.3">
      <c r="A70" s="42"/>
      <c r="B70" s="43"/>
      <c r="C70" s="43"/>
      <c r="D70" s="2"/>
      <c r="E70" s="49"/>
      <c r="F70" s="48"/>
      <c r="G70" s="50"/>
      <c r="H70" s="46"/>
      <c r="I70" s="2"/>
      <c r="L70" s="42"/>
      <c r="M70" s="43"/>
      <c r="N70" s="2"/>
      <c r="O70" s="49"/>
      <c r="P70" s="48"/>
      <c r="Q70" s="50"/>
      <c r="R70" s="46"/>
    </row>
    <row r="71" spans="1:18" ht="21.75" thickBot="1" x14ac:dyDescent="0.4">
      <c r="A71" s="42"/>
      <c r="B71" s="43"/>
      <c r="C71" s="43"/>
      <c r="D71" s="2"/>
      <c r="E71" s="182">
        <f>E67-G67</f>
        <v>0</v>
      </c>
      <c r="F71" s="183"/>
      <c r="G71" s="184"/>
      <c r="I71" s="2"/>
      <c r="L71" s="42"/>
      <c r="M71" s="43"/>
      <c r="N71" s="2"/>
      <c r="O71" s="182">
        <f>O67-Q67</f>
        <v>0</v>
      </c>
      <c r="P71" s="183"/>
      <c r="Q71" s="184"/>
    </row>
    <row r="72" spans="1:18" x14ac:dyDescent="0.25">
      <c r="A72" s="42"/>
      <c r="B72" s="43"/>
      <c r="C72" s="43"/>
      <c r="D72" s="2"/>
      <c r="E72" s="47"/>
      <c r="F72" s="48"/>
      <c r="G72" s="47"/>
      <c r="I72" s="2"/>
      <c r="L72" s="42"/>
      <c r="M72" s="43"/>
      <c r="N72" s="2"/>
      <c r="O72" s="47"/>
      <c r="P72" s="48"/>
      <c r="Q72" s="47"/>
    </row>
    <row r="73" spans="1:18" ht="18.75" x14ac:dyDescent="0.3">
      <c r="A73" s="42"/>
      <c r="B73" s="43"/>
      <c r="C73" s="43"/>
      <c r="D73" s="2"/>
      <c r="E73" s="175" t="s">
        <v>11</v>
      </c>
      <c r="F73" s="175"/>
      <c r="G73" s="175"/>
      <c r="I73" s="2"/>
      <c r="L73" s="42"/>
      <c r="M73" s="43"/>
      <c r="N73" s="2"/>
      <c r="O73" s="175" t="s">
        <v>11</v>
      </c>
      <c r="P73" s="175"/>
      <c r="Q73" s="175"/>
    </row>
    <row r="74" spans="1:18" x14ac:dyDescent="0.25">
      <c r="A74" s="42"/>
      <c r="B74" s="43"/>
      <c r="C74" s="43"/>
      <c r="D74" s="2"/>
      <c r="E74" s="47"/>
      <c r="F74" s="48"/>
      <c r="G74" s="47"/>
      <c r="I74" s="2"/>
      <c r="L74" s="42"/>
      <c r="M74" s="43"/>
      <c r="N74" s="2"/>
      <c r="O74" s="47"/>
      <c r="P74" s="48"/>
      <c r="Q74" s="47"/>
    </row>
    <row r="75" spans="1:18" x14ac:dyDescent="0.25">
      <c r="A75" s="42"/>
      <c r="B75" s="43"/>
      <c r="C75" s="43"/>
      <c r="D75" s="2"/>
      <c r="E75" s="47"/>
      <c r="F75" s="48"/>
      <c r="G75" s="47"/>
      <c r="I75" s="2"/>
    </row>
    <row r="76" spans="1:18" x14ac:dyDescent="0.25">
      <c r="A76" s="42"/>
      <c r="B76" s="43"/>
      <c r="C76" s="43"/>
      <c r="D76" s="2"/>
      <c r="E76" s="47"/>
      <c r="F76" s="48"/>
      <c r="G76" s="47"/>
      <c r="I76" s="2"/>
    </row>
    <row r="77" spans="1:18" x14ac:dyDescent="0.25">
      <c r="A77" s="42"/>
      <c r="B77" s="43"/>
      <c r="C77" s="43"/>
      <c r="D77" s="2"/>
      <c r="E77" s="47"/>
      <c r="F77" s="48"/>
      <c r="G77" s="47"/>
      <c r="I77" s="2"/>
    </row>
    <row r="78" spans="1:18" ht="18.75" x14ac:dyDescent="0.3">
      <c r="A78" s="42"/>
      <c r="B78" s="43"/>
      <c r="C78" s="43"/>
      <c r="D78" s="2"/>
      <c r="E78" s="47"/>
      <c r="F78" s="148"/>
      <c r="G78" s="47"/>
      <c r="I78" s="2"/>
    </row>
    <row r="79" spans="1:18" x14ac:dyDescent="0.25">
      <c r="A79" s="42"/>
      <c r="B79" s="43"/>
      <c r="C79" s="43"/>
      <c r="D79" s="2"/>
      <c r="E79" s="47"/>
      <c r="F79" s="48"/>
      <c r="G79" s="47"/>
      <c r="I79" s="2"/>
    </row>
    <row r="80" spans="1:18" x14ac:dyDescent="0.25">
      <c r="A80" s="42"/>
      <c r="B80" s="43"/>
      <c r="C80" s="43"/>
      <c r="D80" s="2"/>
      <c r="E80" s="47"/>
      <c r="F80" s="48"/>
      <c r="G80" s="47"/>
      <c r="I80" s="2"/>
    </row>
    <row r="81" spans="1:9" x14ac:dyDescent="0.25">
      <c r="A81" s="42"/>
      <c r="B81" s="43"/>
      <c r="C81" s="43"/>
      <c r="D81" s="2"/>
      <c r="E81" s="47"/>
      <c r="F81" s="48"/>
      <c r="G81" s="47"/>
      <c r="I81" s="2"/>
    </row>
    <row r="82" spans="1:9" x14ac:dyDescent="0.25">
      <c r="A82" s="42"/>
      <c r="B82" s="43"/>
      <c r="C82" s="43"/>
      <c r="D82" s="2"/>
      <c r="E82" s="47"/>
      <c r="F82" s="48"/>
      <c r="G82" s="47"/>
      <c r="I82" s="2"/>
    </row>
    <row r="83" spans="1:9" x14ac:dyDescent="0.25">
      <c r="A83" s="42"/>
      <c r="B83" s="43"/>
      <c r="C83" s="43"/>
      <c r="D83" s="2"/>
      <c r="E83" s="47"/>
      <c r="F83" s="48"/>
      <c r="G83" s="47"/>
      <c r="I83" s="2"/>
    </row>
    <row r="84" spans="1:9" x14ac:dyDescent="0.25">
      <c r="A84" s="42"/>
      <c r="B84" s="43"/>
      <c r="C84" s="43"/>
      <c r="D84" s="2"/>
      <c r="E84" s="47"/>
      <c r="F84" s="48"/>
      <c r="G84" s="47"/>
      <c r="I84" s="2"/>
    </row>
  </sheetData>
  <mergeCells count="7">
    <mergeCell ref="E73:G73"/>
    <mergeCell ref="O73:Q73"/>
    <mergeCell ref="B1:G1"/>
    <mergeCell ref="M1:R2"/>
    <mergeCell ref="B2:F2"/>
    <mergeCell ref="E71:G71"/>
    <mergeCell ref="O71:Q71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FE58-1376-434C-ABCE-6B1C1B065000}">
  <sheetPr>
    <tabColor rgb="FF00B0F0"/>
  </sheetPr>
  <dimension ref="A1:I52"/>
  <sheetViews>
    <sheetView topLeftCell="A22" workbookViewId="0">
      <selection activeCell="G26" sqref="G26"/>
    </sheetView>
  </sheetViews>
  <sheetFormatPr baseColWidth="10" defaultRowHeight="15" x14ac:dyDescent="0.25"/>
  <cols>
    <col min="1" max="1" width="11.42578125" style="1"/>
    <col min="2" max="2" width="10.5703125" style="174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</cols>
  <sheetData>
    <row r="1" spans="1:9" ht="19.5" thickBot="1" x14ac:dyDescent="0.35">
      <c r="B1" s="179" t="s">
        <v>427</v>
      </c>
      <c r="C1" s="180"/>
      <c r="D1" s="180"/>
      <c r="E1" s="180"/>
      <c r="F1" s="180"/>
      <c r="G1" s="181"/>
      <c r="I1" s="2"/>
    </row>
    <row r="2" spans="1:9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</row>
    <row r="3" spans="1:9" ht="46.5" thickBot="1" x14ac:dyDescent="0.35">
      <c r="A3" s="6" t="s">
        <v>0</v>
      </c>
      <c r="B3" s="171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</row>
    <row r="4" spans="1:9" ht="16.5" thickTop="1" x14ac:dyDescent="0.25">
      <c r="A4" s="139">
        <v>43719</v>
      </c>
      <c r="B4" s="170">
        <v>377</v>
      </c>
      <c r="C4" s="140"/>
      <c r="D4" s="116" t="s">
        <v>8</v>
      </c>
      <c r="E4" s="117">
        <v>270</v>
      </c>
      <c r="F4" s="118">
        <v>43733</v>
      </c>
      <c r="G4" s="119">
        <v>270</v>
      </c>
      <c r="H4" s="24">
        <f t="shared" ref="H4:H34" si="0">E4-G4</f>
        <v>0</v>
      </c>
      <c r="I4" s="2"/>
    </row>
    <row r="5" spans="1:9" ht="15.75" x14ac:dyDescent="0.25">
      <c r="A5" s="139">
        <v>43719</v>
      </c>
      <c r="B5" s="170">
        <f>B4+1</f>
        <v>378</v>
      </c>
      <c r="C5" s="140"/>
      <c r="D5" s="116" t="s">
        <v>8</v>
      </c>
      <c r="E5" s="117">
        <v>2192.75</v>
      </c>
      <c r="F5" s="118">
        <v>43733</v>
      </c>
      <c r="G5" s="119">
        <v>2192.75</v>
      </c>
      <c r="H5" s="24">
        <f t="shared" si="0"/>
        <v>0</v>
      </c>
    </row>
    <row r="6" spans="1:9" ht="15.75" x14ac:dyDescent="0.25">
      <c r="A6" s="139">
        <v>43719</v>
      </c>
      <c r="B6" s="170">
        <f t="shared" ref="B6:B33" si="1">B5+1</f>
        <v>379</v>
      </c>
      <c r="C6" s="140"/>
      <c r="D6" s="116" t="s">
        <v>106</v>
      </c>
      <c r="E6" s="117">
        <v>7248</v>
      </c>
      <c r="F6" s="118">
        <v>43721</v>
      </c>
      <c r="G6" s="119">
        <v>7248</v>
      </c>
      <c r="H6" s="24">
        <f t="shared" si="0"/>
        <v>0</v>
      </c>
    </row>
    <row r="7" spans="1:9" ht="15.75" x14ac:dyDescent="0.25">
      <c r="A7" s="141">
        <v>43720</v>
      </c>
      <c r="B7" s="170">
        <f t="shared" si="1"/>
        <v>380</v>
      </c>
      <c r="C7" s="140"/>
      <c r="D7" s="131" t="s">
        <v>8</v>
      </c>
      <c r="E7" s="132">
        <v>3598.7</v>
      </c>
      <c r="F7" s="118">
        <v>43733</v>
      </c>
      <c r="G7" s="119">
        <v>3598.7</v>
      </c>
      <c r="H7" s="24">
        <f t="shared" si="0"/>
        <v>0</v>
      </c>
    </row>
    <row r="8" spans="1:9" ht="15.75" x14ac:dyDescent="0.25">
      <c r="A8" s="139">
        <v>43721</v>
      </c>
      <c r="B8" s="170">
        <f t="shared" si="1"/>
        <v>381</v>
      </c>
      <c r="C8" s="140"/>
      <c r="D8" s="116" t="s">
        <v>400</v>
      </c>
      <c r="E8" s="133">
        <v>2835</v>
      </c>
      <c r="F8" s="75">
        <v>43743</v>
      </c>
      <c r="G8" s="76">
        <v>2835</v>
      </c>
      <c r="H8" s="24">
        <f t="shared" si="0"/>
        <v>0</v>
      </c>
    </row>
    <row r="9" spans="1:9" ht="15.75" x14ac:dyDescent="0.25">
      <c r="A9" s="139">
        <v>43721</v>
      </c>
      <c r="B9" s="170">
        <f t="shared" si="1"/>
        <v>382</v>
      </c>
      <c r="C9" s="140"/>
      <c r="D9" s="116" t="s">
        <v>37</v>
      </c>
      <c r="E9" s="133">
        <v>3059.84</v>
      </c>
      <c r="F9" s="118">
        <v>43723</v>
      </c>
      <c r="G9" s="119">
        <v>3059.84</v>
      </c>
      <c r="H9" s="24">
        <f t="shared" si="0"/>
        <v>0</v>
      </c>
    </row>
    <row r="10" spans="1:9" ht="15.75" x14ac:dyDescent="0.25">
      <c r="A10" s="139">
        <v>43721</v>
      </c>
      <c r="B10" s="170">
        <f t="shared" si="1"/>
        <v>383</v>
      </c>
      <c r="C10" s="140"/>
      <c r="D10" s="116" t="s">
        <v>106</v>
      </c>
      <c r="E10" s="133">
        <v>10285.59</v>
      </c>
      <c r="F10" s="118">
        <v>43722</v>
      </c>
      <c r="G10" s="119">
        <v>10285.59</v>
      </c>
      <c r="H10" s="24">
        <f t="shared" si="0"/>
        <v>0</v>
      </c>
    </row>
    <row r="11" spans="1:9" ht="15.75" x14ac:dyDescent="0.25">
      <c r="A11" s="139">
        <v>43722</v>
      </c>
      <c r="B11" s="170">
        <f t="shared" si="1"/>
        <v>384</v>
      </c>
      <c r="C11" s="140"/>
      <c r="D11" s="116" t="s">
        <v>106</v>
      </c>
      <c r="E11" s="117">
        <v>14561.33</v>
      </c>
      <c r="F11" s="118">
        <v>43723</v>
      </c>
      <c r="G11" s="119">
        <v>14561.33</v>
      </c>
      <c r="H11" s="24">
        <f t="shared" si="0"/>
        <v>0</v>
      </c>
    </row>
    <row r="12" spans="1:9" ht="15.75" x14ac:dyDescent="0.25">
      <c r="A12" s="139">
        <v>43722</v>
      </c>
      <c r="B12" s="170">
        <f t="shared" si="1"/>
        <v>385</v>
      </c>
      <c r="C12" s="142"/>
      <c r="D12" s="120" t="s">
        <v>39</v>
      </c>
      <c r="E12" s="117">
        <v>32114.46</v>
      </c>
      <c r="F12" s="118">
        <v>43723</v>
      </c>
      <c r="G12" s="119">
        <v>32114.46</v>
      </c>
      <c r="H12" s="24">
        <f t="shared" si="0"/>
        <v>0</v>
      </c>
    </row>
    <row r="13" spans="1:9" ht="15.75" x14ac:dyDescent="0.25">
      <c r="A13" s="139">
        <v>43723</v>
      </c>
      <c r="B13" s="170">
        <f t="shared" si="1"/>
        <v>386</v>
      </c>
      <c r="C13" s="124"/>
      <c r="D13" s="116" t="s">
        <v>106</v>
      </c>
      <c r="E13" s="117">
        <v>6604.71</v>
      </c>
      <c r="F13" s="118">
        <v>43724</v>
      </c>
      <c r="G13" s="119">
        <v>6604.71</v>
      </c>
      <c r="H13" s="24">
        <f t="shared" si="0"/>
        <v>0</v>
      </c>
    </row>
    <row r="14" spans="1:9" ht="15.75" x14ac:dyDescent="0.25">
      <c r="A14" s="139">
        <v>43724</v>
      </c>
      <c r="B14" s="170">
        <f t="shared" si="1"/>
        <v>387</v>
      </c>
      <c r="C14" s="142"/>
      <c r="D14" s="120" t="s">
        <v>39</v>
      </c>
      <c r="E14" s="117">
        <v>33730.199999999997</v>
      </c>
      <c r="F14" s="118">
        <v>43725</v>
      </c>
      <c r="G14" s="119">
        <v>33730.199999999997</v>
      </c>
      <c r="H14" s="24">
        <f t="shared" si="0"/>
        <v>0</v>
      </c>
    </row>
    <row r="15" spans="1:9" ht="15.75" x14ac:dyDescent="0.25">
      <c r="A15" s="139">
        <v>43727</v>
      </c>
      <c r="B15" s="170">
        <f t="shared" si="1"/>
        <v>388</v>
      </c>
      <c r="C15" s="124"/>
      <c r="D15" s="116" t="s">
        <v>8</v>
      </c>
      <c r="E15" s="117">
        <v>225</v>
      </c>
      <c r="F15" s="118">
        <v>43734</v>
      </c>
      <c r="G15" s="119">
        <v>225</v>
      </c>
      <c r="H15" s="24">
        <f t="shared" si="0"/>
        <v>0</v>
      </c>
    </row>
    <row r="16" spans="1:9" ht="15.75" x14ac:dyDescent="0.25">
      <c r="A16" s="139">
        <v>43727</v>
      </c>
      <c r="B16" s="170">
        <f t="shared" si="1"/>
        <v>389</v>
      </c>
      <c r="C16" s="142"/>
      <c r="D16" s="116" t="s">
        <v>314</v>
      </c>
      <c r="E16" s="117">
        <v>30957.5</v>
      </c>
      <c r="F16" s="118">
        <v>43728</v>
      </c>
      <c r="G16" s="119">
        <v>30957.5</v>
      </c>
      <c r="H16" s="24">
        <f t="shared" si="0"/>
        <v>0</v>
      </c>
    </row>
    <row r="17" spans="1:8" ht="15.75" x14ac:dyDescent="0.25">
      <c r="A17" s="139">
        <v>43728</v>
      </c>
      <c r="B17" s="170">
        <f t="shared" si="1"/>
        <v>390</v>
      </c>
      <c r="C17" s="124"/>
      <c r="D17" s="116" t="s">
        <v>314</v>
      </c>
      <c r="E17" s="117">
        <v>31402</v>
      </c>
      <c r="F17" s="118">
        <v>43728</v>
      </c>
      <c r="G17" s="119">
        <v>31402</v>
      </c>
      <c r="H17" s="24">
        <f t="shared" si="0"/>
        <v>0</v>
      </c>
    </row>
    <row r="18" spans="1:8" ht="15.75" x14ac:dyDescent="0.25">
      <c r="A18" s="139">
        <v>43728</v>
      </c>
      <c r="B18" s="170">
        <f t="shared" si="1"/>
        <v>391</v>
      </c>
      <c r="C18" s="142"/>
      <c r="D18" s="116" t="s">
        <v>236</v>
      </c>
      <c r="E18" s="117">
        <v>30845.5</v>
      </c>
      <c r="F18" s="118">
        <v>43729</v>
      </c>
      <c r="G18" s="119">
        <v>30845.5</v>
      </c>
      <c r="H18" s="24">
        <f t="shared" si="0"/>
        <v>0</v>
      </c>
    </row>
    <row r="19" spans="1:8" ht="15.75" x14ac:dyDescent="0.25">
      <c r="A19" s="139">
        <v>43729</v>
      </c>
      <c r="B19" s="170">
        <f t="shared" si="1"/>
        <v>392</v>
      </c>
      <c r="C19" s="124"/>
      <c r="D19" s="120" t="s">
        <v>39</v>
      </c>
      <c r="E19" s="117">
        <v>31894.1</v>
      </c>
      <c r="F19" s="118">
        <v>43731</v>
      </c>
      <c r="G19" s="119">
        <v>31894.1</v>
      </c>
      <c r="H19" s="24">
        <f t="shared" si="0"/>
        <v>0</v>
      </c>
    </row>
    <row r="20" spans="1:8" ht="15.75" x14ac:dyDescent="0.25">
      <c r="A20" s="139">
        <v>43729</v>
      </c>
      <c r="B20" s="170">
        <f t="shared" si="1"/>
        <v>393</v>
      </c>
      <c r="C20" s="142"/>
      <c r="D20" s="116" t="s">
        <v>106</v>
      </c>
      <c r="E20" s="117">
        <v>7380</v>
      </c>
      <c r="F20" s="118">
        <v>43731</v>
      </c>
      <c r="G20" s="119">
        <v>7380</v>
      </c>
      <c r="H20" s="24">
        <f t="shared" si="0"/>
        <v>0</v>
      </c>
    </row>
    <row r="21" spans="1:8" ht="15.75" x14ac:dyDescent="0.25">
      <c r="A21" s="139">
        <v>43730</v>
      </c>
      <c r="B21" s="170">
        <f t="shared" si="1"/>
        <v>394</v>
      </c>
      <c r="C21" s="142"/>
      <c r="D21" s="116" t="s">
        <v>236</v>
      </c>
      <c r="E21" s="117">
        <v>31657.5</v>
      </c>
      <c r="F21" s="118">
        <v>43732</v>
      </c>
      <c r="G21" s="119">
        <v>31657.5</v>
      </c>
      <c r="H21" s="24">
        <f t="shared" si="0"/>
        <v>0</v>
      </c>
    </row>
    <row r="22" spans="1:8" ht="15.75" x14ac:dyDescent="0.25">
      <c r="A22" s="139">
        <v>43731</v>
      </c>
      <c r="B22" s="170">
        <f t="shared" si="1"/>
        <v>395</v>
      </c>
      <c r="C22" s="142"/>
      <c r="D22" s="116" t="s">
        <v>106</v>
      </c>
      <c r="E22" s="117">
        <v>4932.96</v>
      </c>
      <c r="F22" s="118">
        <v>43733</v>
      </c>
      <c r="G22" s="119">
        <v>4932.96</v>
      </c>
      <c r="H22" s="24">
        <f t="shared" si="0"/>
        <v>0</v>
      </c>
    </row>
    <row r="23" spans="1:8" ht="15.75" x14ac:dyDescent="0.25">
      <c r="A23" s="139">
        <v>43733</v>
      </c>
      <c r="B23" s="170">
        <f t="shared" si="1"/>
        <v>396</v>
      </c>
      <c r="C23" s="142"/>
      <c r="D23" s="116" t="s">
        <v>8</v>
      </c>
      <c r="E23" s="117">
        <v>1115</v>
      </c>
      <c r="F23" s="118">
        <v>43734</v>
      </c>
      <c r="G23" s="119">
        <v>1115</v>
      </c>
      <c r="H23" s="24">
        <f t="shared" si="0"/>
        <v>0</v>
      </c>
    </row>
    <row r="24" spans="1:8" ht="15.75" x14ac:dyDescent="0.25">
      <c r="A24" s="139">
        <v>43733</v>
      </c>
      <c r="B24" s="170">
        <f t="shared" si="1"/>
        <v>397</v>
      </c>
      <c r="C24" s="142"/>
      <c r="D24" s="116" t="s">
        <v>106</v>
      </c>
      <c r="E24" s="117">
        <v>5341.49</v>
      </c>
      <c r="F24" s="118">
        <v>43735</v>
      </c>
      <c r="G24" s="119">
        <v>5341.49</v>
      </c>
      <c r="H24" s="24">
        <f t="shared" si="0"/>
        <v>0</v>
      </c>
    </row>
    <row r="25" spans="1:8" ht="15.75" x14ac:dyDescent="0.25">
      <c r="A25" s="139">
        <v>43734</v>
      </c>
      <c r="B25" s="170">
        <f t="shared" si="1"/>
        <v>398</v>
      </c>
      <c r="C25" s="142"/>
      <c r="D25" s="116" t="s">
        <v>44</v>
      </c>
      <c r="E25" s="117">
        <v>2207.4</v>
      </c>
      <c r="F25" s="75">
        <v>43734</v>
      </c>
      <c r="G25" s="76">
        <v>2207.4</v>
      </c>
      <c r="H25" s="24">
        <f t="shared" si="0"/>
        <v>0</v>
      </c>
    </row>
    <row r="26" spans="1:8" ht="15.75" x14ac:dyDescent="0.25">
      <c r="A26" s="139">
        <v>43735</v>
      </c>
      <c r="B26" s="170">
        <f t="shared" si="1"/>
        <v>399</v>
      </c>
      <c r="C26" s="142"/>
      <c r="D26" s="116" t="s">
        <v>8</v>
      </c>
      <c r="E26" s="117">
        <v>2005</v>
      </c>
      <c r="F26" s="75">
        <v>43752</v>
      </c>
      <c r="G26" s="76">
        <v>2005</v>
      </c>
      <c r="H26" s="24">
        <f t="shared" si="0"/>
        <v>0</v>
      </c>
    </row>
    <row r="27" spans="1:8" ht="15.75" x14ac:dyDescent="0.25">
      <c r="A27" s="139">
        <v>43735</v>
      </c>
      <c r="B27" s="170">
        <f t="shared" si="1"/>
        <v>400</v>
      </c>
      <c r="C27" s="142"/>
      <c r="D27" s="116" t="s">
        <v>37</v>
      </c>
      <c r="E27" s="117">
        <v>3171</v>
      </c>
      <c r="F27" s="118">
        <v>43736</v>
      </c>
      <c r="G27" s="119">
        <v>3171</v>
      </c>
      <c r="H27" s="24">
        <f t="shared" si="0"/>
        <v>0</v>
      </c>
    </row>
    <row r="28" spans="1:8" ht="15.75" x14ac:dyDescent="0.25">
      <c r="A28" s="139">
        <v>43735</v>
      </c>
      <c r="B28" s="170">
        <f t="shared" si="1"/>
        <v>401</v>
      </c>
      <c r="C28" s="142"/>
      <c r="D28" s="116" t="s">
        <v>106</v>
      </c>
      <c r="E28" s="117">
        <v>7370</v>
      </c>
      <c r="F28" s="118">
        <v>43738</v>
      </c>
      <c r="G28" s="119">
        <v>7370</v>
      </c>
      <c r="H28" s="24">
        <f t="shared" si="0"/>
        <v>0</v>
      </c>
    </row>
    <row r="29" spans="1:8" ht="15.75" x14ac:dyDescent="0.25">
      <c r="A29" s="139">
        <v>43736</v>
      </c>
      <c r="B29" s="170">
        <f t="shared" si="1"/>
        <v>402</v>
      </c>
      <c r="C29" s="142"/>
      <c r="D29" s="116" t="s">
        <v>39</v>
      </c>
      <c r="E29" s="117">
        <v>32862.550000000003</v>
      </c>
      <c r="F29" s="118">
        <v>43737</v>
      </c>
      <c r="G29" s="119">
        <v>32862.550000000003</v>
      </c>
      <c r="H29" s="24">
        <f t="shared" si="0"/>
        <v>0</v>
      </c>
    </row>
    <row r="30" spans="1:8" ht="15.75" x14ac:dyDescent="0.25">
      <c r="A30" s="139">
        <v>43737</v>
      </c>
      <c r="B30" s="170">
        <f t="shared" si="1"/>
        <v>403</v>
      </c>
      <c r="C30" s="142"/>
      <c r="D30" s="116" t="s">
        <v>105</v>
      </c>
      <c r="E30" s="117">
        <v>2649.9</v>
      </c>
      <c r="F30" s="118">
        <v>43738</v>
      </c>
      <c r="G30" s="119">
        <v>2649.9</v>
      </c>
      <c r="H30" s="24">
        <f t="shared" si="0"/>
        <v>0</v>
      </c>
    </row>
    <row r="31" spans="1:8" ht="15.75" x14ac:dyDescent="0.25">
      <c r="A31" s="139">
        <v>43738</v>
      </c>
      <c r="B31" s="170">
        <f t="shared" si="1"/>
        <v>404</v>
      </c>
      <c r="C31" s="142"/>
      <c r="D31" s="116" t="s">
        <v>106</v>
      </c>
      <c r="E31" s="117">
        <v>7437.71</v>
      </c>
      <c r="F31" s="75">
        <v>43741</v>
      </c>
      <c r="G31" s="76">
        <v>7437.71</v>
      </c>
      <c r="H31" s="24">
        <f t="shared" si="0"/>
        <v>0</v>
      </c>
    </row>
    <row r="32" spans="1:8" ht="15.75" x14ac:dyDescent="0.25">
      <c r="A32" s="139">
        <v>43738</v>
      </c>
      <c r="B32" s="170">
        <f t="shared" si="1"/>
        <v>405</v>
      </c>
      <c r="C32" s="142"/>
      <c r="D32" s="116" t="s">
        <v>8</v>
      </c>
      <c r="E32" s="117">
        <v>4355</v>
      </c>
      <c r="F32" s="75">
        <v>43752</v>
      </c>
      <c r="G32" s="76">
        <v>4355</v>
      </c>
      <c r="H32" s="24">
        <f t="shared" si="0"/>
        <v>0</v>
      </c>
    </row>
    <row r="33" spans="1:9" ht="15.75" x14ac:dyDescent="0.25">
      <c r="A33" s="139">
        <v>43738</v>
      </c>
      <c r="B33" s="170">
        <f t="shared" si="1"/>
        <v>406</v>
      </c>
      <c r="C33" s="142"/>
      <c r="D33" s="116" t="s">
        <v>401</v>
      </c>
      <c r="E33" s="117">
        <v>1606</v>
      </c>
      <c r="F33" s="118">
        <v>43739</v>
      </c>
      <c r="G33" s="119">
        <v>1606</v>
      </c>
      <c r="H33" s="24">
        <f t="shared" si="0"/>
        <v>0</v>
      </c>
    </row>
    <row r="34" spans="1:9" ht="16.5" thickBot="1" x14ac:dyDescent="0.3">
      <c r="A34" s="36"/>
      <c r="B34" s="172"/>
      <c r="C34" s="37"/>
      <c r="D34" s="38"/>
      <c r="E34" s="39"/>
      <c r="F34" s="40"/>
      <c r="G34" s="39"/>
      <c r="H34" s="92">
        <f t="shared" si="0"/>
        <v>0</v>
      </c>
      <c r="I34" s="2"/>
    </row>
    <row r="35" spans="1:9" ht="15.75" thickTop="1" x14ac:dyDescent="0.25">
      <c r="A35" s="42"/>
      <c r="B35" s="173"/>
      <c r="C35" s="43"/>
      <c r="D35" s="2"/>
      <c r="E35" s="44">
        <f>SUM(E4:E34)</f>
        <v>355916.19000000012</v>
      </c>
      <c r="F35" s="45"/>
      <c r="G35" s="44">
        <f>SUM(G4:G34)</f>
        <v>355916.19000000012</v>
      </c>
      <c r="H35" s="46"/>
      <c r="I35" s="2"/>
    </row>
    <row r="36" spans="1:9" x14ac:dyDescent="0.25">
      <c r="A36" s="42"/>
      <c r="B36" s="173"/>
      <c r="C36" s="43"/>
      <c r="D36" s="2"/>
      <c r="E36" s="47"/>
      <c r="F36" s="48"/>
      <c r="G36" s="47"/>
      <c r="H36" s="46"/>
      <c r="I36" s="2"/>
    </row>
    <row r="37" spans="1:9" ht="30" x14ac:dyDescent="0.25">
      <c r="A37" s="42"/>
      <c r="B37" s="173"/>
      <c r="C37" s="43"/>
      <c r="D37" s="2"/>
      <c r="E37" s="49" t="s">
        <v>9</v>
      </c>
      <c r="F37" s="48"/>
      <c r="G37" s="50" t="s">
        <v>10</v>
      </c>
      <c r="H37" s="46"/>
      <c r="I37" s="2"/>
    </row>
    <row r="38" spans="1:9" ht="15.75" thickBot="1" x14ac:dyDescent="0.3">
      <c r="A38" s="42"/>
      <c r="B38" s="173"/>
      <c r="C38" s="43"/>
      <c r="D38" s="2"/>
      <c r="E38" s="49"/>
      <c r="F38" s="48"/>
      <c r="G38" s="50"/>
      <c r="H38" s="46"/>
      <c r="I38" s="2"/>
    </row>
    <row r="39" spans="1:9" ht="21.75" thickBot="1" x14ac:dyDescent="0.4">
      <c r="A39" s="42"/>
      <c r="B39" s="173"/>
      <c r="C39" s="43"/>
      <c r="D39" s="2"/>
      <c r="E39" s="182">
        <f>E35-G35</f>
        <v>0</v>
      </c>
      <c r="F39" s="183"/>
      <c r="G39" s="184"/>
      <c r="I39" s="2"/>
    </row>
    <row r="40" spans="1:9" x14ac:dyDescent="0.25">
      <c r="A40" s="42"/>
      <c r="B40" s="173"/>
      <c r="C40" s="43"/>
      <c r="D40" s="2"/>
      <c r="E40" s="47"/>
      <c r="F40" s="48"/>
      <c r="G40" s="47"/>
      <c r="I40" s="2"/>
    </row>
    <row r="41" spans="1:9" ht="18.75" x14ac:dyDescent="0.3">
      <c r="A41" s="42"/>
      <c r="B41" s="173"/>
      <c r="C41" s="43"/>
      <c r="D41" s="2"/>
      <c r="E41" s="175" t="s">
        <v>11</v>
      </c>
      <c r="F41" s="175"/>
      <c r="G41" s="175"/>
      <c r="I41" s="2"/>
    </row>
    <row r="42" spans="1:9" x14ac:dyDescent="0.25">
      <c r="A42" s="42"/>
      <c r="B42" s="173"/>
      <c r="C42" s="43"/>
      <c r="D42" s="2"/>
      <c r="E42" s="47"/>
      <c r="F42" s="48"/>
      <c r="G42" s="47"/>
      <c r="I42" s="2"/>
    </row>
    <row r="43" spans="1:9" x14ac:dyDescent="0.25">
      <c r="A43" s="42"/>
      <c r="B43" s="173"/>
      <c r="C43" s="43"/>
      <c r="D43" s="2"/>
      <c r="E43" s="47"/>
      <c r="F43" s="48"/>
      <c r="G43" s="47"/>
      <c r="I43" s="2"/>
    </row>
    <row r="44" spans="1:9" x14ac:dyDescent="0.25">
      <c r="A44" s="42"/>
      <c r="B44" s="173"/>
      <c r="C44" s="43"/>
      <c r="D44" s="2"/>
      <c r="E44" s="47"/>
      <c r="F44" s="48"/>
      <c r="G44" s="47"/>
      <c r="I44" s="2"/>
    </row>
    <row r="45" spans="1:9" x14ac:dyDescent="0.25">
      <c r="A45" s="42"/>
      <c r="B45" s="173"/>
      <c r="C45" s="43"/>
      <c r="D45" s="2"/>
      <c r="E45" s="47"/>
      <c r="F45" s="48"/>
      <c r="G45" s="47"/>
      <c r="I45" s="2"/>
    </row>
    <row r="46" spans="1:9" ht="18.75" x14ac:dyDescent="0.3">
      <c r="A46" s="42"/>
      <c r="B46" s="173"/>
      <c r="C46" s="43"/>
      <c r="D46" s="2"/>
      <c r="E46" s="47"/>
      <c r="F46" s="148"/>
      <c r="G46" s="47"/>
      <c r="I46" s="2"/>
    </row>
    <row r="47" spans="1:9" x14ac:dyDescent="0.25">
      <c r="A47" s="42"/>
      <c r="B47" s="173"/>
      <c r="C47" s="43"/>
      <c r="D47" s="2"/>
      <c r="E47" s="47"/>
      <c r="F47" s="48"/>
      <c r="G47" s="47"/>
      <c r="I47" s="2"/>
    </row>
    <row r="48" spans="1:9" x14ac:dyDescent="0.25">
      <c r="A48" s="42"/>
      <c r="B48" s="173"/>
      <c r="C48" s="43"/>
      <c r="D48" s="2"/>
      <c r="E48" s="47"/>
      <c r="F48" s="48"/>
      <c r="G48" s="47"/>
      <c r="I48" s="2"/>
    </row>
    <row r="49" spans="1:9" x14ac:dyDescent="0.25">
      <c r="A49" s="42"/>
      <c r="B49" s="173"/>
      <c r="C49" s="43"/>
      <c r="D49" s="2"/>
      <c r="E49" s="47"/>
      <c r="F49" s="48"/>
      <c r="G49" s="47"/>
      <c r="I49" s="2"/>
    </row>
    <row r="50" spans="1:9" x14ac:dyDescent="0.25">
      <c r="A50" s="42"/>
      <c r="B50" s="173"/>
      <c r="C50" s="43"/>
      <c r="D50" s="2"/>
      <c r="E50" s="47"/>
      <c r="F50" s="48"/>
      <c r="G50" s="47"/>
      <c r="I50" s="2"/>
    </row>
    <row r="51" spans="1:9" x14ac:dyDescent="0.25">
      <c r="A51" s="42"/>
      <c r="B51" s="173"/>
      <c r="C51" s="43"/>
      <c r="D51" s="2"/>
      <c r="E51" s="47"/>
      <c r="F51" s="48"/>
      <c r="G51" s="47"/>
      <c r="I51" s="2"/>
    </row>
    <row r="52" spans="1:9" x14ac:dyDescent="0.25">
      <c r="A52" s="42"/>
      <c r="B52" s="173"/>
      <c r="C52" s="43"/>
      <c r="D52" s="2"/>
      <c r="E52" s="47"/>
      <c r="F52" s="48"/>
      <c r="G52" s="47"/>
      <c r="I52" s="2"/>
    </row>
  </sheetData>
  <mergeCells count="4">
    <mergeCell ref="E41:G41"/>
    <mergeCell ref="B1:G1"/>
    <mergeCell ref="B2:F2"/>
    <mergeCell ref="E39:G39"/>
  </mergeCells>
  <pageMargins left="0.23622047244094491" right="0.11811023622047245" top="0.74803149606299213" bottom="0.27559055118110237" header="0.31496062992125984" footer="0.31496062992125984"/>
  <pageSetup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    2019   </vt:lpstr>
      <vt:lpstr>FEBRERO    2019    </vt:lpstr>
      <vt:lpstr> M A R Z O   2 0 1 9     </vt:lpstr>
      <vt:lpstr>A B R I L   2 0 1 9     </vt:lpstr>
      <vt:lpstr>M A Y O     2019     </vt:lpstr>
      <vt:lpstr>J U N I O  2019</vt:lpstr>
      <vt:lpstr>J U L I O     2019   </vt:lpstr>
      <vt:lpstr>A G O S T O    2019   </vt:lpstr>
      <vt:lpstr>SEPTIEMBRE  2019    </vt:lpstr>
      <vt:lpstr>OCTUBRE    2019     </vt:lpstr>
      <vt:lpstr>Hoja4</vt:lpstr>
      <vt:lpstr>Hoja5</vt:lpstr>
      <vt:lpstr>CONTADOR 2019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2019-11-06T21:10:05Z</cp:lastPrinted>
  <dcterms:created xsi:type="dcterms:W3CDTF">2019-01-22T17:18:37Z</dcterms:created>
  <dcterms:modified xsi:type="dcterms:W3CDTF">2019-11-06T21:25:53Z</dcterms:modified>
</cp:coreProperties>
</file>