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01 DOCUEMENTOS\CENTRAL  # 10 OCTUBRE 2019\"/>
    </mc:Choice>
  </mc:AlternateContent>
  <xr:revisionPtr revIDLastSave="0" documentId="8_{A5144ADD-A1E6-4EC6-ABC0-23280E1D6768}" xr6:coauthVersionLast="45" xr6:coauthVersionMax="45" xr10:uidLastSave="{00000000-0000-0000-0000-000000000000}"/>
  <bookViews>
    <workbookView xWindow="735" yWindow="735" windowWidth="14610" windowHeight="1174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  <c r="C23" i="1"/>
  <c r="B23" i="1" s="1"/>
  <c r="E22" i="1"/>
  <c r="C21" i="1"/>
  <c r="B21" i="1" s="1"/>
  <c r="E21" i="1" s="1"/>
  <c r="C20" i="1"/>
  <c r="B20" i="1" s="1"/>
  <c r="E20" i="1" s="1"/>
  <c r="E19" i="1"/>
  <c r="B19" i="1"/>
  <c r="B18" i="1"/>
  <c r="E18" i="1" s="1"/>
  <c r="E17" i="1"/>
  <c r="C16" i="1"/>
  <c r="B16" i="1"/>
  <c r="E16" i="1" s="1"/>
  <c r="C15" i="1"/>
  <c r="B15" i="1"/>
  <c r="E15" i="1" s="1"/>
  <c r="E14" i="1"/>
  <c r="E13" i="1"/>
  <c r="B13" i="1"/>
  <c r="E12" i="1"/>
  <c r="E11" i="1"/>
  <c r="E10" i="1"/>
  <c r="B10" i="1"/>
  <c r="E25" i="1" l="1"/>
</calcChain>
</file>

<file path=xl/sharedStrings.xml><?xml version="1.0" encoding="utf-8"?>
<sst xmlns="http://schemas.openxmlformats.org/spreadsheetml/2006/main" count="21" uniqueCount="21">
  <si>
    <t>COMERCIO INTERNACIONAL DE CARNES S.A. DE C.V ODELPA</t>
  </si>
  <si>
    <t>SUCURSAL: ALMACEN</t>
  </si>
  <si>
    <t>PRODUCTO</t>
  </si>
  <si>
    <t>KG</t>
  </si>
  <si>
    <t>PZ</t>
  </si>
  <si>
    <t>PRECIO</t>
  </si>
  <si>
    <t>TOTAL</t>
  </si>
  <si>
    <t>ATUN</t>
  </si>
  <si>
    <t>BUCHE</t>
  </si>
  <si>
    <t>CABEZA</t>
  </si>
  <si>
    <t>CAMARON</t>
  </si>
  <si>
    <t>COMBO PIERNA C/C</t>
  </si>
  <si>
    <t>CONTRA EXCEL</t>
  </si>
  <si>
    <t>CORBATA SWIFT</t>
  </si>
  <si>
    <t>ESPALDILLA CARNERO</t>
  </si>
  <si>
    <t>FILETE BASA</t>
  </si>
  <si>
    <t>FILETE TILAPIA</t>
  </si>
  <si>
    <t>MENUDO EXCEL</t>
  </si>
  <si>
    <t>PAPA</t>
  </si>
  <si>
    <t>SALMON</t>
  </si>
  <si>
    <t>SESO COPA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</si>
</sst>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2" xfId="0" applyFont="1" applyBorder="1"/>
    <xf numFmtId="44" fontId="2" fillId="0" borderId="2" xfId="1" applyFont="1" applyBorder="1"/>
    <xf numFmtId="8" fontId="4" fillId="0" borderId="2" xfId="0" applyNumberFormat="1" applyFont="1" applyBorder="1"/>
    <xf numFmtId="0" fontId="2" fillId="0" borderId="3" xfId="0" applyFont="1" applyBorder="1"/>
    <xf numFmtId="0" fontId="2" fillId="0" borderId="2" xfId="0" applyFont="1" applyFill="1" applyBorder="1"/>
    <xf numFmtId="44" fontId="2" fillId="0" borderId="2" xfId="1" applyFont="1" applyFill="1" applyBorder="1"/>
    <xf numFmtId="8" fontId="4" fillId="0" borderId="2" xfId="0" applyNumberFormat="1" applyFont="1" applyFill="1" applyBorder="1"/>
    <xf numFmtId="0" fontId="2" fillId="2" borderId="2" xfId="0" applyFont="1" applyFill="1" applyBorder="1"/>
    <xf numFmtId="0" fontId="2" fillId="0" borderId="0" xfId="0" applyFont="1"/>
    <xf numFmtId="44" fontId="2" fillId="0" borderId="0" xfId="1" applyFont="1"/>
    <xf numFmtId="0" fontId="4" fillId="0" borderId="0" xfId="0" applyFont="1"/>
    <xf numFmtId="8" fontId="4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" fontId="4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44" fontId="4" fillId="0" borderId="1" xfId="1" applyFont="1" applyBorder="1" applyAlignment="1">
      <alignment horizontal="center" wrapText="1"/>
    </xf>
    <xf numFmtId="44" fontId="4" fillId="0" borderId="4" xfId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47625</xdr:rowOff>
    </xdr:from>
    <xdr:to>
      <xdr:col>0</xdr:col>
      <xdr:colOff>1809751</xdr:colOff>
      <xdr:row>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47625"/>
          <a:ext cx="1600200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sqref="A1:A7"/>
    </sheetView>
  </sheetViews>
  <sheetFormatPr baseColWidth="10" defaultRowHeight="15" x14ac:dyDescent="0.25"/>
  <cols>
    <col min="1" max="1" width="33.140625" customWidth="1"/>
    <col min="4" max="4" width="20" customWidth="1"/>
    <col min="5" max="5" width="24.28515625" customWidth="1"/>
  </cols>
  <sheetData>
    <row r="1" spans="1:5" x14ac:dyDescent="0.25">
      <c r="A1" s="13"/>
      <c r="B1" s="16" t="s">
        <v>0</v>
      </c>
      <c r="C1" s="16"/>
      <c r="D1" s="16"/>
      <c r="E1" s="16"/>
    </row>
    <row r="2" spans="1:5" x14ac:dyDescent="0.25">
      <c r="A2" s="14"/>
      <c r="B2" s="16"/>
      <c r="C2" s="16"/>
      <c r="D2" s="16"/>
      <c r="E2" s="16"/>
    </row>
    <row r="3" spans="1:5" x14ac:dyDescent="0.25">
      <c r="A3" s="14"/>
      <c r="B3" s="16"/>
      <c r="C3" s="16"/>
      <c r="D3" s="16"/>
      <c r="E3" s="16"/>
    </row>
    <row r="4" spans="1:5" x14ac:dyDescent="0.25">
      <c r="A4" s="14"/>
      <c r="B4" s="17" t="s">
        <v>1</v>
      </c>
      <c r="C4" s="17"/>
      <c r="D4" s="17"/>
      <c r="E4" s="18"/>
    </row>
    <row r="5" spans="1:5" x14ac:dyDescent="0.25">
      <c r="A5" s="14"/>
      <c r="B5" s="17"/>
      <c r="C5" s="17"/>
      <c r="D5" s="17"/>
      <c r="E5" s="18"/>
    </row>
    <row r="6" spans="1:5" x14ac:dyDescent="0.25">
      <c r="A6" s="14"/>
      <c r="B6" s="19">
        <v>43774</v>
      </c>
      <c r="C6" s="19"/>
      <c r="D6" s="19"/>
      <c r="E6" s="20"/>
    </row>
    <row r="7" spans="1:5" x14ac:dyDescent="0.25">
      <c r="A7" s="15"/>
      <c r="B7" s="19"/>
      <c r="C7" s="19"/>
      <c r="D7" s="19"/>
      <c r="E7" s="20"/>
    </row>
    <row r="8" spans="1:5" x14ac:dyDescent="0.25">
      <c r="A8" s="21" t="s">
        <v>2</v>
      </c>
      <c r="B8" s="23" t="s">
        <v>3</v>
      </c>
      <c r="C8" s="23" t="s">
        <v>4</v>
      </c>
      <c r="D8" s="25" t="s">
        <v>5</v>
      </c>
      <c r="E8" s="21" t="s">
        <v>6</v>
      </c>
    </row>
    <row r="9" spans="1:5" x14ac:dyDescent="0.25">
      <c r="A9" s="22"/>
      <c r="B9" s="24"/>
      <c r="C9" s="24"/>
      <c r="D9" s="26"/>
      <c r="E9" s="22"/>
    </row>
    <row r="10" spans="1:5" ht="18.75" x14ac:dyDescent="0.3">
      <c r="A10" s="1" t="s">
        <v>7</v>
      </c>
      <c r="B10" s="1">
        <f>4.54*C10</f>
        <v>59.02</v>
      </c>
      <c r="C10" s="1">
        <v>13</v>
      </c>
      <c r="D10" s="2">
        <v>210</v>
      </c>
      <c r="E10" s="3">
        <f>+B10*D10</f>
        <v>12394.2</v>
      </c>
    </row>
    <row r="11" spans="1:5" ht="18.75" x14ac:dyDescent="0.3">
      <c r="A11" s="1" t="s">
        <v>8</v>
      </c>
      <c r="B11" s="1"/>
      <c r="C11" s="1"/>
      <c r="D11" s="2">
        <v>55</v>
      </c>
      <c r="E11" s="3">
        <f t="shared" ref="E11:E22" si="0">+B11*D11</f>
        <v>0</v>
      </c>
    </row>
    <row r="12" spans="1:5" ht="18.75" x14ac:dyDescent="0.3">
      <c r="A12" s="1" t="s">
        <v>9</v>
      </c>
      <c r="B12" s="1"/>
      <c r="C12" s="1"/>
      <c r="D12" s="2">
        <v>23</v>
      </c>
      <c r="E12" s="3">
        <f t="shared" si="0"/>
        <v>0</v>
      </c>
    </row>
    <row r="13" spans="1:5" ht="18.75" x14ac:dyDescent="0.3">
      <c r="A13" s="1" t="s">
        <v>10</v>
      </c>
      <c r="B13" s="1">
        <f>20*C13</f>
        <v>80</v>
      </c>
      <c r="C13" s="1">
        <v>4</v>
      </c>
      <c r="D13" s="2">
        <v>180</v>
      </c>
      <c r="E13" s="3">
        <f t="shared" si="0"/>
        <v>14400</v>
      </c>
    </row>
    <row r="14" spans="1:5" ht="18.75" x14ac:dyDescent="0.3">
      <c r="A14" s="1" t="s">
        <v>11</v>
      </c>
      <c r="B14" s="4">
        <v>17904.77</v>
      </c>
      <c r="C14" s="1">
        <v>19</v>
      </c>
      <c r="D14" s="2">
        <v>42</v>
      </c>
      <c r="E14" s="3">
        <f t="shared" si="0"/>
        <v>752000.34</v>
      </c>
    </row>
    <row r="15" spans="1:5" ht="18.75" x14ac:dyDescent="0.3">
      <c r="A15" s="5" t="s">
        <v>12</v>
      </c>
      <c r="B15" s="5">
        <f>921.85+921.66+901.01+917.37+946.04+887.29+898.35+934.58+903.21+914.7+930.01+938.23+905.82+890.01+882.44+908.28+918.67+921.08+31.71+31.75+30.89+29.98+31.62</f>
        <v>16596.55</v>
      </c>
      <c r="C15" s="5">
        <f>16*30+29+29+5</f>
        <v>543</v>
      </c>
      <c r="D15" s="6">
        <v>96</v>
      </c>
      <c r="E15" s="7">
        <f t="shared" si="0"/>
        <v>1593268.7999999998</v>
      </c>
    </row>
    <row r="16" spans="1:5" ht="18.75" x14ac:dyDescent="0.3">
      <c r="A16" s="1" t="s">
        <v>13</v>
      </c>
      <c r="B16" s="1">
        <f>14.06+19.14+19.37+14.11+20.68+20.73+20.73+20.09+19.82+18.69+20.5+19.69+18.6+21.18+14.88+17.96+20.28+17.28+18.37+17.19+19.37+807.27</f>
        <v>1199.99</v>
      </c>
      <c r="C16" s="1">
        <f>21+42</f>
        <v>63</v>
      </c>
      <c r="D16" s="2">
        <v>54</v>
      </c>
      <c r="E16" s="3">
        <f t="shared" si="0"/>
        <v>64799.46</v>
      </c>
    </row>
    <row r="17" spans="1:5" ht="18.75" x14ac:dyDescent="0.3">
      <c r="A17" s="1" t="s">
        <v>14</v>
      </c>
      <c r="B17" s="8"/>
      <c r="C17" s="8"/>
      <c r="D17" s="2">
        <v>100</v>
      </c>
      <c r="E17" s="3">
        <f t="shared" si="0"/>
        <v>0</v>
      </c>
    </row>
    <row r="18" spans="1:5" ht="18.75" x14ac:dyDescent="0.3">
      <c r="A18" s="1" t="s">
        <v>15</v>
      </c>
      <c r="B18" s="8">
        <f>10*C18</f>
        <v>460</v>
      </c>
      <c r="C18" s="8">
        <v>46</v>
      </c>
      <c r="D18" s="2">
        <v>53</v>
      </c>
      <c r="E18" s="3">
        <f t="shared" si="0"/>
        <v>24380</v>
      </c>
    </row>
    <row r="19" spans="1:5" ht="18.75" x14ac:dyDescent="0.3">
      <c r="A19" s="1" t="s">
        <v>16</v>
      </c>
      <c r="B19" s="8">
        <f>4.54*C19</f>
        <v>363.2</v>
      </c>
      <c r="C19" s="8">
        <v>80</v>
      </c>
      <c r="D19" s="2">
        <v>55</v>
      </c>
      <c r="E19" s="3">
        <f t="shared" si="0"/>
        <v>19976</v>
      </c>
    </row>
    <row r="20" spans="1:5" ht="18.75" x14ac:dyDescent="0.3">
      <c r="A20" s="1" t="s">
        <v>17</v>
      </c>
      <c r="B20" s="1">
        <f>27.22*C20</f>
        <v>7621.5999999999995</v>
      </c>
      <c r="C20" s="1">
        <f>9*28+24+4</f>
        <v>280</v>
      </c>
      <c r="D20" s="2">
        <v>68</v>
      </c>
      <c r="E20" s="3">
        <f t="shared" si="0"/>
        <v>518268.8</v>
      </c>
    </row>
    <row r="21" spans="1:5" ht="18.75" x14ac:dyDescent="0.3">
      <c r="A21" s="1" t="s">
        <v>18</v>
      </c>
      <c r="B21" s="1">
        <f>10*C21</f>
        <v>1260</v>
      </c>
      <c r="C21" s="1">
        <f>72+54</f>
        <v>126</v>
      </c>
      <c r="D21" s="2">
        <v>34</v>
      </c>
      <c r="E21" s="3">
        <f t="shared" si="0"/>
        <v>42840</v>
      </c>
    </row>
    <row r="22" spans="1:5" ht="18.75" x14ac:dyDescent="0.3">
      <c r="A22" s="1" t="s">
        <v>19</v>
      </c>
      <c r="B22" s="1"/>
      <c r="C22" s="1"/>
      <c r="D22" s="2">
        <v>210</v>
      </c>
      <c r="E22" s="3">
        <f t="shared" si="0"/>
        <v>0</v>
      </c>
    </row>
    <row r="23" spans="1:5" ht="18.75" x14ac:dyDescent="0.3">
      <c r="A23" s="1" t="s">
        <v>20</v>
      </c>
      <c r="B23" s="1">
        <f>10.9*C23</f>
        <v>4316.4000000000005</v>
      </c>
      <c r="C23" s="1">
        <f>6*66</f>
        <v>396</v>
      </c>
      <c r="D23" s="2">
        <v>500</v>
      </c>
      <c r="E23" s="3">
        <f>+C23*D23</f>
        <v>198000</v>
      </c>
    </row>
    <row r="24" spans="1:5" ht="18.75" x14ac:dyDescent="0.3">
      <c r="A24" s="9"/>
      <c r="B24" s="9"/>
      <c r="C24" s="9"/>
      <c r="D24" s="10"/>
      <c r="E24" s="11"/>
    </row>
    <row r="25" spans="1:5" ht="18.75" x14ac:dyDescent="0.3">
      <c r="A25" s="9"/>
      <c r="B25" s="9"/>
      <c r="C25" s="9"/>
      <c r="D25" s="10"/>
      <c r="E25" s="12">
        <f>SUM(E10:E24)</f>
        <v>3240327.5999999996</v>
      </c>
    </row>
  </sheetData>
  <mergeCells count="9">
    <mergeCell ref="A1:A7"/>
    <mergeCell ref="B1:E3"/>
    <mergeCell ref="B4:E5"/>
    <mergeCell ref="B6:E7"/>
    <mergeCell ref="A8:A9"/>
    <mergeCell ref="B8:B9"/>
    <mergeCell ref="C8:C9"/>
    <mergeCell ref="D8:D9"/>
    <mergeCell ref="E8:E9"/>
  </mergeCells>
  <pageMargins left="0.7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cp:lastPrinted>2019-11-06T17:22:53Z</cp:lastPrinted>
  <dcterms:created xsi:type="dcterms:W3CDTF">2019-11-06T16:32:32Z</dcterms:created>
  <dcterms:modified xsi:type="dcterms:W3CDTF">2019-11-06T17:23:09Z</dcterms:modified>
</cp:coreProperties>
</file>