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C96C2FEB-F74E-41A3-8842-11D69F1355BD}" xr6:coauthVersionLast="45" xr6:coauthVersionMax="45" xr10:uidLastSave="{00000000-0000-0000-0000-000000000000}"/>
  <bookViews>
    <workbookView xWindow="-120" yWindow="-120" windowWidth="24240" windowHeight="13140" firstSheet="8" activeTab="9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JULIO     2019    " sheetId="7" r:id="rId7"/>
    <sheet name="AGOSTO  2019    " sheetId="8" r:id="rId8"/>
    <sheet name="SEPTIEMBRE  2019   " sheetId="9" r:id="rId9"/>
    <sheet name="OCTUBRE    2019        " sheetId="10" r:id="rId10"/>
    <sheet name="Hoja3" sheetId="11" r:id="rId11"/>
    <sheet name="Hoja4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0" l="1"/>
  <c r="L29" i="10" s="1"/>
  <c r="G29" i="10"/>
  <c r="M29" i="10" s="1"/>
  <c r="H28" i="10"/>
  <c r="L28" i="10" s="1"/>
  <c r="G28" i="10"/>
  <c r="M28" i="10" s="1"/>
  <c r="H27" i="10"/>
  <c r="M27" i="10" s="1"/>
  <c r="G27" i="10"/>
  <c r="L27" i="10" s="1"/>
  <c r="H26" i="10"/>
  <c r="M26" i="10" s="1"/>
  <c r="G26" i="10"/>
  <c r="L26" i="10" s="1"/>
  <c r="H25" i="10"/>
  <c r="M25" i="10" s="1"/>
  <c r="G25" i="10"/>
  <c r="L25" i="10" s="1"/>
  <c r="H24" i="10"/>
  <c r="M24" i="10" s="1"/>
  <c r="G24" i="10"/>
  <c r="L24" i="10" s="1"/>
  <c r="H23" i="10"/>
  <c r="M23" i="10" s="1"/>
  <c r="G23" i="10"/>
  <c r="L23" i="10" s="1"/>
  <c r="H22" i="10"/>
  <c r="M22" i="10" s="1"/>
  <c r="G22" i="10"/>
  <c r="L22" i="10" s="1"/>
  <c r="H21" i="10"/>
  <c r="M21" i="10" s="1"/>
  <c r="G21" i="10"/>
  <c r="L21" i="10" s="1"/>
  <c r="H20" i="10"/>
  <c r="M20" i="10" s="1"/>
  <c r="G20" i="10"/>
  <c r="L20" i="10" s="1"/>
  <c r="H19" i="10"/>
  <c r="M19" i="10" s="1"/>
  <c r="G19" i="10"/>
  <c r="L19" i="10" s="1"/>
  <c r="H18" i="10"/>
  <c r="M18" i="10" s="1"/>
  <c r="G18" i="10"/>
  <c r="L18" i="10" s="1"/>
  <c r="H17" i="10"/>
  <c r="M17" i="10" s="1"/>
  <c r="G17" i="10"/>
  <c r="L17" i="10" s="1"/>
  <c r="H16" i="10"/>
  <c r="M16" i="10" s="1"/>
  <c r="G16" i="10"/>
  <c r="L16" i="10" s="1"/>
  <c r="H15" i="10"/>
  <c r="M15" i="10" s="1"/>
  <c r="G15" i="10"/>
  <c r="L15" i="10" s="1"/>
  <c r="H14" i="10"/>
  <c r="M14" i="10" s="1"/>
  <c r="G14" i="10"/>
  <c r="L14" i="10" s="1"/>
  <c r="H13" i="10"/>
  <c r="M13" i="10" s="1"/>
  <c r="G13" i="10"/>
  <c r="L13" i="10" s="1"/>
  <c r="H12" i="10"/>
  <c r="M12" i="10" s="1"/>
  <c r="G12" i="10"/>
  <c r="L12" i="10" s="1"/>
  <c r="H11" i="10"/>
  <c r="M11" i="10" s="1"/>
  <c r="G11" i="10"/>
  <c r="L11" i="10" s="1"/>
  <c r="H10" i="10"/>
  <c r="M10" i="10" s="1"/>
  <c r="G10" i="10"/>
  <c r="L10" i="10" s="1"/>
  <c r="H9" i="10"/>
  <c r="M9" i="10" s="1"/>
  <c r="G9" i="10"/>
  <c r="L9" i="10" s="1"/>
  <c r="H8" i="10"/>
  <c r="M8" i="10" s="1"/>
  <c r="G8" i="10"/>
  <c r="L8" i="10" s="1"/>
  <c r="H7" i="10"/>
  <c r="M7" i="10" s="1"/>
  <c r="G7" i="10"/>
  <c r="L7" i="10" s="1"/>
  <c r="H6" i="10"/>
  <c r="M6" i="10" s="1"/>
  <c r="G6" i="10"/>
  <c r="L6" i="10" s="1"/>
  <c r="H5" i="10"/>
  <c r="G5" i="10"/>
  <c r="H30" i="10" l="1"/>
  <c r="G30" i="10"/>
  <c r="L5" i="10"/>
  <c r="M5" i="10"/>
  <c r="H29" i="9"/>
  <c r="L29" i="9" s="1"/>
  <c r="G29" i="9"/>
  <c r="M29" i="9" s="1"/>
  <c r="H28" i="9"/>
  <c r="L28" i="9" s="1"/>
  <c r="G28" i="9"/>
  <c r="M28" i="9" s="1"/>
  <c r="H27" i="9"/>
  <c r="M27" i="9" s="1"/>
  <c r="G27" i="9"/>
  <c r="L27" i="9" s="1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G30" i="9" l="1"/>
  <c r="H30" i="9"/>
  <c r="L5" i="9"/>
  <c r="G11" i="8"/>
  <c r="L11" i="8" s="1"/>
  <c r="H11" i="8"/>
  <c r="M11" i="8" s="1"/>
  <c r="H29" i="8"/>
  <c r="L29" i="8" s="1"/>
  <c r="G29" i="8"/>
  <c r="M29" i="8" s="1"/>
  <c r="H28" i="8"/>
  <c r="L28" i="8" s="1"/>
  <c r="G28" i="8"/>
  <c r="M28" i="8" s="1"/>
  <c r="H27" i="8"/>
  <c r="M27" i="8" s="1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L16" i="8"/>
  <c r="H16" i="8"/>
  <c r="M16" i="8" s="1"/>
  <c r="G16" i="8"/>
  <c r="H15" i="8"/>
  <c r="M15" i="8" s="1"/>
  <c r="G15" i="8"/>
  <c r="L15" i="8" s="1"/>
  <c r="H14" i="8"/>
  <c r="M14" i="8" s="1"/>
  <c r="G14" i="8"/>
  <c r="L14" i="8" s="1"/>
  <c r="H13" i="8"/>
  <c r="M13" i="8" s="1"/>
  <c r="G13" i="8"/>
  <c r="L13" i="8" s="1"/>
  <c r="H12" i="8"/>
  <c r="M12" i="8" s="1"/>
  <c r="G12" i="8"/>
  <c r="L12" i="8" s="1"/>
  <c r="H10" i="8"/>
  <c r="M10" i="8" s="1"/>
  <c r="G10" i="8"/>
  <c r="L10" i="8" s="1"/>
  <c r="H9" i="8"/>
  <c r="M9" i="8" s="1"/>
  <c r="G9" i="8"/>
  <c r="L9" i="8" s="1"/>
  <c r="H8" i="8"/>
  <c r="M8" i="8" s="1"/>
  <c r="G8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G30" i="8" l="1"/>
  <c r="L5" i="8"/>
  <c r="H30" i="8"/>
  <c r="H28" i="7"/>
  <c r="L28" i="7" s="1"/>
  <c r="G28" i="7"/>
  <c r="M28" i="7" s="1"/>
  <c r="H27" i="7"/>
  <c r="L27" i="7" s="1"/>
  <c r="G27" i="7"/>
  <c r="M27" i="7" s="1"/>
  <c r="H26" i="7"/>
  <c r="M26" i="7" s="1"/>
  <c r="G26" i="7"/>
  <c r="L26" i="7" s="1"/>
  <c r="H25" i="7"/>
  <c r="M25" i="7" s="1"/>
  <c r="G25" i="7"/>
  <c r="L25" i="7" s="1"/>
  <c r="H24" i="7"/>
  <c r="M24" i="7" s="1"/>
  <c r="G24" i="7"/>
  <c r="L24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7" i="7"/>
  <c r="G7" i="7"/>
  <c r="H10" i="7"/>
  <c r="G10" i="7"/>
  <c r="H9" i="7"/>
  <c r="G9" i="7"/>
  <c r="H8" i="7"/>
  <c r="G8" i="7"/>
  <c r="L7" i="7" s="1"/>
  <c r="H6" i="7"/>
  <c r="M6" i="7" s="1"/>
  <c r="G6" i="7"/>
  <c r="L6" i="7" s="1"/>
  <c r="H5" i="7"/>
  <c r="M5" i="7" s="1"/>
  <c r="G5" i="7"/>
  <c r="M7" i="7" l="1"/>
  <c r="L8" i="7"/>
  <c r="M8" i="7"/>
  <c r="L9" i="7"/>
  <c r="L10" i="7"/>
  <c r="M9" i="7"/>
  <c r="M10" i="7"/>
  <c r="G29" i="7"/>
  <c r="H29" i="7"/>
  <c r="L5" i="7"/>
  <c r="H30" i="6" l="1"/>
  <c r="L30" i="6" s="1"/>
  <c r="G30" i="6"/>
  <c r="M30" i="6" s="1"/>
  <c r="H29" i="6"/>
  <c r="L29" i="6" s="1"/>
  <c r="G29" i="6"/>
  <c r="M29" i="6" s="1"/>
  <c r="H28" i="6"/>
  <c r="M28" i="6" s="1"/>
  <c r="G28" i="6"/>
  <c r="L28" i="6" s="1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<sst xmlns="http://schemas.openxmlformats.org/spreadsheetml/2006/main" count="666" uniqueCount="89">
  <si>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</si>
  <si>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</si>
  <si>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</si>
  <si>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</si>
  <si>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</si>
  <si>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</si>
  <si>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</si>
  <si>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</si>
  <si>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</si>
  <si>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</si>
  <si>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</si>
  <si>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</si>
  <si>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</si>
  <si>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</si>
  <si>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</si>
  <si>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</si>
  <si>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</si>
  <si>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</si>
  <si>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</si>
  <si>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</si>
  <si>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</si>
  <si>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</si>
  <si>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</si>
  <si>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</si>
  <si>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</si>
  <si>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</si>
  <si>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</si>
  <si>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</si>
  <si>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</si>
  <si>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</si>
  <si>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</si>
  <si>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</si>
  <si>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</si>
  <si>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</si>
  <si>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</si>
  <si>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</si>
  <si>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</si>
  <si>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</si>
  <si>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</si>
  <si>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</si>
  <si>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</si>
  <si>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</si>
  <si>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</si>
  <si>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</si>
  <si>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</si>
  <si>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</si>
  <si>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</si>
  <si>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</si>
  <si>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</si>
  <si>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</si>
  <si>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</si>
  <si>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</si>
  <si>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</si>
  <si>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</si>
  <si>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</si>
  <si>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</si>
  <si>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</si>
  <si>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</si>
  <si>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</si>
  <si>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</si>
  <si>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</si>
  <si>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</si>
  <si>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</si>
  <si>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</si>
  <si>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</si>
  <si>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</si>
  <si>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</si>
  <si>
    <t>JUN,.   2019</t>
  </si>
  <si>
    <t>JUL    .,2019</t>
  </si>
  <si>
    <t>CORBARA   SWIFT</t>
  </si>
  <si>
    <t>CABEZA DE CERDO</t>
  </si>
  <si>
    <t>03 AGOSTO           2 0 1 9</t>
  </si>
  <si>
    <t>05 SEPTIEMBRE           2 0 1 9</t>
  </si>
  <si>
    <t>JUL,.   2019</t>
  </si>
  <si>
    <t>AGOS    .,2019</t>
  </si>
  <si>
    <t>07   OCTUBRE           2 0 1 9</t>
  </si>
  <si>
    <t>AGO,.   2019</t>
  </si>
  <si>
    <t>SEPT    .,2019</t>
  </si>
  <si>
    <t>BUCHE  SWIFT</t>
  </si>
  <si>
    <t xml:space="preserve">SOBRANTE </t>
  </si>
  <si>
    <t xml:space="preserve">ERROR DE ALMACEN </t>
  </si>
  <si>
    <t>DIFERENCIA  ALMACEN</t>
  </si>
  <si>
    <t xml:space="preserve"> </t>
  </si>
  <si>
    <t>05   NOVIEMBRE       2 0 1 9</t>
  </si>
  <si>
    <t>Sept.   2019</t>
  </si>
  <si>
    <t>OCT   .,2019</t>
  </si>
  <si>
    <t>PAPA CORTE RECTO</t>
  </si>
  <si>
    <t>DIF. DE ALMACEN</t>
  </si>
  <si>
    <t>PERNIL CON PIEL  SMITHFIELD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</si>
</sst>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2" fontId="2" fillId="11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2" fontId="2" fillId="8" borderId="24" xfId="0" applyNumberFormat="1" applyFont="1" applyFill="1" applyBorder="1"/>
    <xf numFmtId="0" fontId="2" fillId="0" borderId="25" xfId="0" applyFont="1" applyFill="1" applyBorder="1"/>
    <xf numFmtId="0" fontId="2" fillId="0" borderId="54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2" fillId="0" borderId="37" xfId="0" applyFont="1" applyFill="1" applyBorder="1" applyAlignment="1">
      <alignment horizontal="center"/>
    </xf>
    <xf numFmtId="0" fontId="0" fillId="0" borderId="36" xfId="0" applyFill="1" applyBorder="1"/>
    <xf numFmtId="0" fontId="14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4" fillId="0" borderId="0" xfId="0" applyFont="1" applyFill="1"/>
    <xf numFmtId="0" fontId="0" fillId="0" borderId="12" xfId="0" applyFill="1" applyBorder="1"/>
    <xf numFmtId="0" fontId="16" fillId="0" borderId="12" xfId="0" applyFont="1" applyFill="1" applyBorder="1" applyAlignment="1">
      <alignment wrapText="1"/>
    </xf>
    <xf numFmtId="0" fontId="16" fillId="0" borderId="0" xfId="0" applyFont="1" applyFill="1" applyAlignment="1">
      <alignment horizontal="center" wrapText="1"/>
    </xf>
    <xf numFmtId="0" fontId="15" fillId="0" borderId="34" xfId="0" applyFont="1" applyFill="1" applyBorder="1" applyAlignment="1"/>
    <xf numFmtId="0" fontId="15" fillId="0" borderId="35" xfId="0" applyFont="1" applyFill="1" applyBorder="1" applyAlignment="1"/>
    <xf numFmtId="2" fontId="2" fillId="6" borderId="2" xfId="0" applyNumberFormat="1" applyFont="1" applyFill="1" applyBorder="1" applyAlignment="1">
      <alignment horizontal="center"/>
    </xf>
    <xf numFmtId="2" fontId="2" fillId="6" borderId="24" xfId="0" applyNumberFormat="1" applyFont="1" applyFill="1" applyBorder="1"/>
    <xf numFmtId="0" fontId="6" fillId="6" borderId="62" xfId="0" applyFont="1" applyFill="1" applyBorder="1" applyAlignment="1"/>
    <xf numFmtId="0" fontId="6" fillId="6" borderId="48" xfId="0" applyFont="1" applyFill="1" applyBorder="1" applyAlignment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6" fillId="10" borderId="62" xfId="0" applyFont="1" applyFill="1" applyBorder="1" applyAlignment="1">
      <alignment horizontal="center" wrapText="1"/>
    </xf>
    <xf numFmtId="0" fontId="6" fillId="10" borderId="48" xfId="0" applyFont="1" applyFill="1" applyBorder="1" applyAlignment="1">
      <alignment horizontal="center" wrapText="1"/>
    </xf>
    <xf numFmtId="0" fontId="15" fillId="6" borderId="34" xfId="0" applyFont="1" applyFill="1" applyBorder="1" applyAlignment="1">
      <alignment horizontal="center" wrapText="1"/>
    </xf>
    <xf numFmtId="0" fontId="15" fillId="6" borderId="35" xfId="0" applyFont="1" applyFill="1" applyBorder="1" applyAlignment="1">
      <alignment horizontal="center" wrapText="1"/>
    </xf>
    <xf numFmtId="0" fontId="10" fillId="6" borderId="19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9" fillId="0" borderId="30" xfId="0" applyNumberFormat="1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0" fontId="15" fillId="0" borderId="38" xfId="0" applyFont="1" applyFill="1" applyBorder="1" applyAlignment="1">
      <alignment horizontal="center" wrapText="1"/>
    </xf>
    <xf numFmtId="0" fontId="15" fillId="0" borderId="39" xfId="0" applyFont="1" applyFill="1" applyBorder="1" applyAlignment="1">
      <alignment horizontal="center" wrapText="1"/>
    </xf>
    <xf numFmtId="2" fontId="13" fillId="0" borderId="2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99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3"/>
      <c r="M1" s="4"/>
    </row>
    <row r="2" spans="1:15" ht="19.5" thickBot="1" x14ac:dyDescent="0.35">
      <c r="A2" s="185" t="s">
        <v>38</v>
      </c>
      <c r="B2" s="185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6" t="s">
        <v>36</v>
      </c>
      <c r="C3" s="187"/>
      <c r="D3" s="9"/>
      <c r="E3" s="188" t="s">
        <v>37</v>
      </c>
      <c r="F3" s="189"/>
      <c r="G3" s="10"/>
      <c r="H3" s="190" t="s">
        <v>2</v>
      </c>
      <c r="I3" s="11"/>
      <c r="J3" s="182" t="s">
        <v>3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74"/>
      <c r="O8" s="175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76"/>
      <c r="O9" s="177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78"/>
      <c r="O11" s="179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80"/>
      <c r="O12" s="181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64"/>
      <c r="O20" s="165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66"/>
      <c r="O24" s="167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68"/>
      <c r="O29" s="169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E52-873C-4FF9-ADAB-FDE5B9549C15}">
  <sheetPr>
    <tabColor rgb="FFFF99FF"/>
  </sheetPr>
  <dimension ref="A1:O45"/>
  <sheetViews>
    <sheetView tabSelected="1" workbookViewId="0">
      <selection activeCell="F9" sqref="F9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83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84</v>
      </c>
      <c r="C3" s="195"/>
      <c r="D3" s="9"/>
      <c r="E3" s="196" t="s">
        <v>85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13.62</v>
      </c>
      <c r="C5" s="24">
        <v>3</v>
      </c>
      <c r="D5" s="124"/>
      <c r="E5" s="23">
        <v>45.4</v>
      </c>
      <c r="F5" s="25">
        <v>10</v>
      </c>
      <c r="G5" s="26">
        <f t="shared" ref="G5:H29" si="0">E5+B5</f>
        <v>59.019999999999996</v>
      </c>
      <c r="H5" s="27">
        <f t="shared" si="0"/>
        <v>13</v>
      </c>
      <c r="I5" s="28"/>
      <c r="J5" s="116">
        <v>59.02</v>
      </c>
      <c r="K5" s="30">
        <v>13</v>
      </c>
      <c r="L5" s="121">
        <f>J5-G5</f>
        <v>0</v>
      </c>
      <c r="M5" s="32">
        <f>K5-H5</f>
        <v>0</v>
      </c>
      <c r="N5" s="141"/>
      <c r="O5" s="142"/>
    </row>
    <row r="6" spans="1:15" ht="21" customHeight="1" thickBot="1" x14ac:dyDescent="0.3">
      <c r="A6" s="22" t="s">
        <v>78</v>
      </c>
      <c r="B6" s="23">
        <v>0</v>
      </c>
      <c r="C6" s="24"/>
      <c r="D6" s="124"/>
      <c r="E6" s="23">
        <v>0</v>
      </c>
      <c r="F6" s="25"/>
      <c r="G6" s="26">
        <f t="shared" si="0"/>
        <v>0</v>
      </c>
      <c r="H6" s="35">
        <f t="shared" si="0"/>
        <v>0</v>
      </c>
      <c r="I6" s="28"/>
      <c r="J6" s="116">
        <v>0</v>
      </c>
      <c r="K6" s="30"/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143"/>
      <c r="O7" s="144"/>
    </row>
    <row r="8" spans="1:15" ht="24" customHeight="1" thickBot="1" x14ac:dyDescent="0.3">
      <c r="A8" s="22" t="s">
        <v>13</v>
      </c>
      <c r="B8" s="23">
        <v>80</v>
      </c>
      <c r="C8" s="24">
        <v>4</v>
      </c>
      <c r="D8" s="124"/>
      <c r="E8" s="23"/>
      <c r="F8" s="25"/>
      <c r="G8" s="26">
        <f t="shared" si="0"/>
        <v>80</v>
      </c>
      <c r="H8" s="38">
        <f t="shared" si="0"/>
        <v>4</v>
      </c>
      <c r="I8" s="28"/>
      <c r="J8" s="116">
        <v>80</v>
      </c>
      <c r="K8" s="30">
        <v>4</v>
      </c>
      <c r="L8" s="121">
        <f t="shared" si="1"/>
        <v>0</v>
      </c>
      <c r="M8" s="32">
        <f t="shared" si="1"/>
        <v>0</v>
      </c>
      <c r="N8" s="208"/>
      <c r="O8" s="209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16596.97</v>
      </c>
      <c r="F9" s="25">
        <v>543</v>
      </c>
      <c r="G9" s="26">
        <f t="shared" si="0"/>
        <v>16596.97</v>
      </c>
      <c r="H9" s="38">
        <f t="shared" si="0"/>
        <v>543</v>
      </c>
      <c r="I9" s="28"/>
      <c r="J9" s="116">
        <v>16596.55</v>
      </c>
      <c r="K9" s="42">
        <v>543</v>
      </c>
      <c r="L9" s="121">
        <f t="shared" si="1"/>
        <v>-0.42000000000189175</v>
      </c>
      <c r="M9" s="32">
        <f t="shared" si="1"/>
        <v>0</v>
      </c>
      <c r="N9" s="158"/>
      <c r="O9" s="159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1199.94</v>
      </c>
      <c r="F10" s="25">
        <v>63</v>
      </c>
      <c r="G10" s="26">
        <f t="shared" si="0"/>
        <v>1199.94</v>
      </c>
      <c r="H10" s="38">
        <f t="shared" si="0"/>
        <v>63</v>
      </c>
      <c r="I10" s="28"/>
      <c r="J10" s="116">
        <v>1199.99</v>
      </c>
      <c r="K10" s="30">
        <v>63</v>
      </c>
      <c r="L10" s="121">
        <f t="shared" si="1"/>
        <v>4.9999999999954525E-2</v>
      </c>
      <c r="M10" s="129">
        <f t="shared" si="1"/>
        <v>0</v>
      </c>
      <c r="N10" s="210"/>
      <c r="O10" s="211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1"/>
        <v>0</v>
      </c>
      <c r="N11" s="145"/>
      <c r="O11" s="145"/>
    </row>
    <row r="12" spans="1:15" ht="30" hidden="1" customHeight="1" thickBot="1" x14ac:dyDescent="0.3">
      <c r="A12" s="41" t="s">
        <v>18</v>
      </c>
      <c r="B12" s="23"/>
      <c r="C12" s="24"/>
      <c r="D12" s="124"/>
      <c r="E12" s="23"/>
      <c r="F12" s="25"/>
      <c r="G12" s="26">
        <f t="shared" si="0"/>
        <v>0</v>
      </c>
      <c r="H12" s="38">
        <f t="shared" si="0"/>
        <v>0</v>
      </c>
      <c r="I12" s="28"/>
      <c r="J12" s="116">
        <v>0</v>
      </c>
      <c r="K12" s="30"/>
      <c r="L12" s="127">
        <f t="shared" si="1"/>
        <v>0</v>
      </c>
      <c r="M12" s="129">
        <f t="shared" si="1"/>
        <v>0</v>
      </c>
      <c r="N12" s="192"/>
      <c r="O12" s="193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460</v>
      </c>
      <c r="F13" s="25">
        <v>46</v>
      </c>
      <c r="G13" s="26">
        <f t="shared" si="0"/>
        <v>460</v>
      </c>
      <c r="H13" s="38">
        <f t="shared" si="0"/>
        <v>46</v>
      </c>
      <c r="I13" s="28"/>
      <c r="J13" s="116">
        <v>460</v>
      </c>
      <c r="K13" s="30">
        <v>46</v>
      </c>
      <c r="L13" s="127">
        <f t="shared" si="1"/>
        <v>0</v>
      </c>
      <c r="M13" s="129">
        <f t="shared" si="1"/>
        <v>0</v>
      </c>
      <c r="N13" s="146"/>
      <c r="O13" s="147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363.2</v>
      </c>
      <c r="F14" s="25">
        <v>80</v>
      </c>
      <c r="G14" s="26">
        <f t="shared" si="0"/>
        <v>363.2</v>
      </c>
      <c r="H14" s="38">
        <f t="shared" si="0"/>
        <v>80</v>
      </c>
      <c r="I14" s="28"/>
      <c r="J14" s="116">
        <v>363.2</v>
      </c>
      <c r="K14" s="30">
        <v>80</v>
      </c>
      <c r="L14" s="121">
        <f t="shared" si="1"/>
        <v>0</v>
      </c>
      <c r="M14" s="32">
        <f t="shared" si="1"/>
        <v>0</v>
      </c>
      <c r="N14" s="148"/>
      <c r="O14" s="147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149"/>
      <c r="O15" s="150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143"/>
      <c r="O16" s="151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152"/>
      <c r="O17" s="153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7621.6</v>
      </c>
      <c r="F18" s="25">
        <v>280</v>
      </c>
      <c r="G18" s="26">
        <f t="shared" si="0"/>
        <v>7621.6</v>
      </c>
      <c r="H18" s="38">
        <f t="shared" si="0"/>
        <v>280</v>
      </c>
      <c r="I18" s="5"/>
      <c r="J18" s="116">
        <v>7621.6</v>
      </c>
      <c r="K18" s="30">
        <v>280</v>
      </c>
      <c r="L18" s="127">
        <f t="shared" si="1"/>
        <v>0</v>
      </c>
      <c r="M18" s="32">
        <f t="shared" si="1"/>
        <v>0</v>
      </c>
      <c r="N18" s="204"/>
      <c r="O18" s="205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154"/>
      <c r="O19" s="151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54"/>
      <c r="O20" s="151"/>
    </row>
    <row r="21" spans="1:15" ht="16.5" hidden="1" thickBot="1" x14ac:dyDescent="0.3">
      <c r="A21" s="41" t="s">
        <v>45</v>
      </c>
      <c r="B21" s="23"/>
      <c r="C21" s="24"/>
      <c r="D21" s="124"/>
      <c r="E21" s="23">
        <v>0</v>
      </c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204"/>
      <c r="O21" s="205"/>
    </row>
    <row r="22" spans="1:15" ht="22.5" customHeight="1" thickBot="1" x14ac:dyDescent="0.3">
      <c r="A22" s="41" t="s">
        <v>88</v>
      </c>
      <c r="B22" s="23"/>
      <c r="C22" s="24"/>
      <c r="D22" s="124"/>
      <c r="E22" s="23">
        <v>17904.77</v>
      </c>
      <c r="F22" s="25">
        <v>19</v>
      </c>
      <c r="G22" s="26">
        <f t="shared" si="0"/>
        <v>17904.77</v>
      </c>
      <c r="H22" s="38">
        <f t="shared" si="0"/>
        <v>19</v>
      </c>
      <c r="I22" s="28"/>
      <c r="J22" s="212">
        <v>17904.77</v>
      </c>
      <c r="K22" s="30">
        <v>19</v>
      </c>
      <c r="L22" s="121">
        <f t="shared" si="1"/>
        <v>0</v>
      </c>
      <c r="M22" s="32">
        <f t="shared" si="1"/>
        <v>0</v>
      </c>
      <c r="N22" s="155"/>
      <c r="O22" s="150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0</v>
      </c>
      <c r="F23" s="25"/>
      <c r="G23" s="26">
        <f t="shared" si="0"/>
        <v>0</v>
      </c>
      <c r="H23" s="38">
        <f t="shared" si="0"/>
        <v>0</v>
      </c>
      <c r="I23" s="28"/>
      <c r="J23" s="118">
        <v>0</v>
      </c>
      <c r="K23" s="57"/>
      <c r="L23" s="121">
        <f t="shared" si="1"/>
        <v>0</v>
      </c>
      <c r="M23" s="32">
        <f t="shared" si="1"/>
        <v>0</v>
      </c>
      <c r="N23" s="135"/>
      <c r="O23" s="136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156"/>
      <c r="O24" s="150"/>
    </row>
    <row r="25" spans="1:15" ht="24.75" customHeight="1" thickBot="1" x14ac:dyDescent="0.3">
      <c r="A25" s="41" t="s">
        <v>86</v>
      </c>
      <c r="B25" s="23"/>
      <c r="C25" s="24"/>
      <c r="D25" s="124"/>
      <c r="E25" s="23">
        <v>1260</v>
      </c>
      <c r="F25" s="25">
        <v>126</v>
      </c>
      <c r="G25" s="26">
        <f t="shared" si="0"/>
        <v>1260</v>
      </c>
      <c r="H25" s="38">
        <f t="shared" si="0"/>
        <v>126</v>
      </c>
      <c r="I25" s="28"/>
      <c r="J25" s="118">
        <v>1260</v>
      </c>
      <c r="K25" s="60">
        <v>126</v>
      </c>
      <c r="L25" s="121">
        <f t="shared" si="1"/>
        <v>0</v>
      </c>
      <c r="M25" s="32">
        <f t="shared" si="1"/>
        <v>0</v>
      </c>
      <c r="N25" s="206"/>
      <c r="O25" s="207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0</v>
      </c>
      <c r="F26" s="25"/>
      <c r="G26" s="26">
        <f t="shared" si="0"/>
        <v>0</v>
      </c>
      <c r="H26" s="38">
        <f t="shared" si="0"/>
        <v>0</v>
      </c>
      <c r="I26" s="28"/>
      <c r="J26" s="118">
        <v>0</v>
      </c>
      <c r="K26" s="57"/>
      <c r="L26" s="121">
        <f t="shared" si="1"/>
        <v>0</v>
      </c>
      <c r="M26" s="32">
        <f t="shared" si="1"/>
        <v>0</v>
      </c>
      <c r="N26" s="157"/>
      <c r="O26" s="157"/>
    </row>
    <row r="27" spans="1:15" ht="22.5" customHeight="1" thickBot="1" x14ac:dyDescent="0.35">
      <c r="A27" s="22" t="s">
        <v>33</v>
      </c>
      <c r="B27" s="23">
        <v>4307.3999999999996</v>
      </c>
      <c r="C27" s="24">
        <v>396</v>
      </c>
      <c r="D27" s="124"/>
      <c r="E27" s="65">
        <v>0</v>
      </c>
      <c r="F27" s="66"/>
      <c r="G27" s="67">
        <f t="shared" si="0"/>
        <v>4307.3999999999996</v>
      </c>
      <c r="H27" s="68">
        <f t="shared" si="0"/>
        <v>396</v>
      </c>
      <c r="I27" s="69"/>
      <c r="J27" s="117">
        <v>4316.3999999999996</v>
      </c>
      <c r="K27" s="71">
        <v>396</v>
      </c>
      <c r="L27" s="160">
        <f t="shared" si="1"/>
        <v>9</v>
      </c>
      <c r="M27" s="161">
        <f t="shared" si="1"/>
        <v>0</v>
      </c>
      <c r="N27" s="162" t="s">
        <v>87</v>
      </c>
      <c r="O27" s="163"/>
    </row>
    <row r="28" spans="1:15" ht="24" hidden="1" customHeight="1" x14ac:dyDescent="0.25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68"/>
      <c r="O28" s="169"/>
    </row>
    <row r="29" spans="1:15" ht="24.75" hidden="1" customHeight="1" x14ac:dyDescent="0.25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49852.9</v>
      </c>
      <c r="H30" s="97">
        <f>SUM(H5:H29)</f>
        <v>1570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18:O18"/>
    <mergeCell ref="N21:O21"/>
    <mergeCell ref="N25:O25"/>
    <mergeCell ref="N28:O28"/>
    <mergeCell ref="L3:M3"/>
    <mergeCell ref="N3:O3"/>
    <mergeCell ref="N8:O8"/>
    <mergeCell ref="N10:O10"/>
    <mergeCell ref="N12:O12"/>
  </mergeCells>
  <pageMargins left="0.15748031496062992" right="0.15748031496062992" top="0.74803149606299213" bottom="0.74803149606299213" header="0.31496062992125984" footer="0.31496062992125984"/>
  <pageSetup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4BF-F707-4346-BF9A-BDB24A7D2AB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225-97B0-4E86-97F6-79CB2F7DA3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3"/>
      <c r="M1" s="4"/>
    </row>
    <row r="2" spans="1:15" ht="19.5" thickBot="1" x14ac:dyDescent="0.35">
      <c r="A2" s="185" t="s">
        <v>40</v>
      </c>
      <c r="B2" s="185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6" t="s">
        <v>41</v>
      </c>
      <c r="C3" s="187"/>
      <c r="D3" s="9"/>
      <c r="E3" s="188" t="s">
        <v>42</v>
      </c>
      <c r="F3" s="189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74"/>
      <c r="O8" s="175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76"/>
      <c r="O9" s="177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78"/>
      <c r="O11" s="179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80" t="s">
        <v>47</v>
      </c>
      <c r="O12" s="181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64"/>
      <c r="O20" s="165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66"/>
      <c r="O24" s="167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68"/>
      <c r="O29" s="169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49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86" t="s">
        <v>41</v>
      </c>
      <c r="C3" s="187"/>
      <c r="D3" s="9"/>
      <c r="E3" s="188" t="s">
        <v>42</v>
      </c>
      <c r="F3" s="189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74"/>
      <c r="O8" s="175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76"/>
      <c r="O9" s="177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78"/>
      <c r="O11" s="179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80"/>
      <c r="O12" s="181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64"/>
      <c r="O21" s="165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66"/>
      <c r="O25" s="167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68"/>
      <c r="O29" s="169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55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86" t="s">
        <v>56</v>
      </c>
      <c r="C3" s="187"/>
      <c r="D3" s="9"/>
      <c r="E3" s="188" t="s">
        <v>57</v>
      </c>
      <c r="F3" s="189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74" t="s">
        <v>59</v>
      </c>
      <c r="O8" s="175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76"/>
      <c r="O9" s="177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78"/>
      <c r="O11" s="179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80"/>
      <c r="O12" s="181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64"/>
      <c r="O21" s="165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66"/>
      <c r="O25" s="167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68"/>
      <c r="O29" s="169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60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61</v>
      </c>
      <c r="C3" s="195"/>
      <c r="D3" s="9"/>
      <c r="E3" s="196" t="s">
        <v>62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74"/>
      <c r="O8" s="175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76"/>
      <c r="O9" s="177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78"/>
      <c r="O11" s="179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92"/>
      <c r="O12" s="193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64"/>
      <c r="O21" s="165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66"/>
      <c r="O25" s="167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68"/>
      <c r="O29" s="169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workbookViewId="0">
      <selection activeCell="Q25" sqref="Q2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63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64</v>
      </c>
      <c r="C3" s="195"/>
      <c r="D3" s="9"/>
      <c r="E3" s="196" t="s">
        <v>65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M6:M28" si="2">K6-H6</f>
        <v>0</v>
      </c>
      <c r="N6" s="133"/>
      <c r="O6" s="134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74"/>
      <c r="O8" s="175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76"/>
      <c r="O9" s="177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78"/>
      <c r="O11" s="179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192"/>
      <c r="O12" s="193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31" t="s">
        <v>66</v>
      </c>
      <c r="O18" s="132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64"/>
      <c r="O21" s="165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66"/>
      <c r="O25" s="167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68"/>
      <c r="O29" s="169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44"/>
  <sheetViews>
    <sheetView workbookViewId="0">
      <selection activeCell="F8" sqref="F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71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67</v>
      </c>
      <c r="C3" s="195"/>
      <c r="D3" s="9"/>
      <c r="E3" s="196" t="s">
        <v>68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22.7</v>
      </c>
      <c r="C5" s="24">
        <v>5</v>
      </c>
      <c r="D5" s="124"/>
      <c r="E5" s="23"/>
      <c r="F5" s="25"/>
      <c r="G5" s="26">
        <f t="shared" ref="G5:H28" si="0">E5+B5</f>
        <v>22.7</v>
      </c>
      <c r="H5" s="27">
        <f t="shared" si="0"/>
        <v>5</v>
      </c>
      <c r="I5" s="28"/>
      <c r="J5" s="116">
        <v>22.7</v>
      </c>
      <c r="K5" s="30">
        <v>5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1577.6</v>
      </c>
      <c r="C6" s="24">
        <v>116</v>
      </c>
      <c r="D6" s="124"/>
      <c r="E6" s="23"/>
      <c r="F6" s="25"/>
      <c r="G6" s="26">
        <f t="shared" si="0"/>
        <v>1577.6</v>
      </c>
      <c r="H6" s="35">
        <f t="shared" si="0"/>
        <v>116</v>
      </c>
      <c r="I6" s="28"/>
      <c r="J6" s="116">
        <v>1577.6</v>
      </c>
      <c r="K6" s="30">
        <v>116</v>
      </c>
      <c r="L6" s="121">
        <f t="shared" ref="L6:M26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/>
      <c r="C7" s="24"/>
      <c r="D7" s="124"/>
      <c r="E7" s="23">
        <v>1659.16</v>
      </c>
      <c r="F7" s="25">
        <v>67</v>
      </c>
      <c r="G7" s="26">
        <f t="shared" ref="G7:H10" si="2">E7+B7</f>
        <v>1659.16</v>
      </c>
      <c r="H7" s="38">
        <f t="shared" si="2"/>
        <v>67</v>
      </c>
      <c r="I7" s="28"/>
      <c r="J7" s="116">
        <v>1659.16</v>
      </c>
      <c r="K7" s="30">
        <v>67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2"/>
        <v>140</v>
      </c>
      <c r="H8" s="38">
        <f t="shared" si="2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74"/>
      <c r="O8" s="175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7985.28</v>
      </c>
      <c r="F9" s="25">
        <v>282</v>
      </c>
      <c r="G9" s="26">
        <f t="shared" si="2"/>
        <v>7985.28</v>
      </c>
      <c r="H9" s="38">
        <f t="shared" si="2"/>
        <v>282</v>
      </c>
      <c r="I9" s="28"/>
      <c r="J9" s="116">
        <v>7985.23</v>
      </c>
      <c r="K9" s="42">
        <v>282</v>
      </c>
      <c r="L9" s="121">
        <f t="shared" si="1"/>
        <v>-5.0000000000181899E-2</v>
      </c>
      <c r="M9" s="32">
        <f t="shared" si="1"/>
        <v>0</v>
      </c>
      <c r="N9" s="176"/>
      <c r="O9" s="177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1514.42</v>
      </c>
      <c r="F10" s="25">
        <v>102</v>
      </c>
      <c r="G10" s="26">
        <f t="shared" si="2"/>
        <v>1514.42</v>
      </c>
      <c r="H10" s="38">
        <f t="shared" si="2"/>
        <v>102</v>
      </c>
      <c r="I10" s="28"/>
      <c r="J10" s="116">
        <v>1514.45</v>
      </c>
      <c r="K10" s="30">
        <v>102</v>
      </c>
      <c r="L10" s="121">
        <f t="shared" si="1"/>
        <v>2.9999999999972715E-2</v>
      </c>
      <c r="M10" s="129">
        <f t="shared" si="1"/>
        <v>0</v>
      </c>
      <c r="N10" s="178"/>
      <c r="O10" s="179"/>
    </row>
    <row r="11" spans="1:15" ht="30" customHeight="1" thickBot="1" x14ac:dyDescent="0.3">
      <c r="A11" s="41" t="s">
        <v>18</v>
      </c>
      <c r="B11" s="23">
        <v>2239.98</v>
      </c>
      <c r="C11" s="24">
        <v>113</v>
      </c>
      <c r="D11" s="124"/>
      <c r="E11" s="23">
        <v>5001</v>
      </c>
      <c r="F11" s="25">
        <v>263</v>
      </c>
      <c r="G11" s="26">
        <f t="shared" si="0"/>
        <v>7240.98</v>
      </c>
      <c r="H11" s="38">
        <f t="shared" si="0"/>
        <v>376</v>
      </c>
      <c r="I11" s="28"/>
      <c r="J11" s="116">
        <v>7241.11</v>
      </c>
      <c r="K11" s="30">
        <v>376</v>
      </c>
      <c r="L11" s="121">
        <f t="shared" si="1"/>
        <v>0.13000000000010914</v>
      </c>
      <c r="M11" s="129">
        <f t="shared" si="1"/>
        <v>0</v>
      </c>
      <c r="N11" s="192"/>
      <c r="O11" s="193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710</v>
      </c>
      <c r="F12" s="25">
        <v>71</v>
      </c>
      <c r="G12" s="26">
        <f t="shared" si="0"/>
        <v>710</v>
      </c>
      <c r="H12" s="38">
        <f t="shared" si="0"/>
        <v>71</v>
      </c>
      <c r="I12" s="28"/>
      <c r="J12" s="116">
        <v>710</v>
      </c>
      <c r="K12" s="30">
        <v>71</v>
      </c>
      <c r="L12" s="127">
        <f t="shared" si="1"/>
        <v>0</v>
      </c>
      <c r="M12" s="129">
        <f t="shared" si="1"/>
        <v>0</v>
      </c>
      <c r="N12" s="48"/>
      <c r="O12" s="46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826.28</v>
      </c>
      <c r="F13" s="25">
        <v>182</v>
      </c>
      <c r="G13" s="26">
        <f t="shared" si="0"/>
        <v>826.28</v>
      </c>
      <c r="H13" s="38">
        <f t="shared" si="0"/>
        <v>182</v>
      </c>
      <c r="I13" s="28"/>
      <c r="J13" s="116">
        <v>826.28</v>
      </c>
      <c r="K13" s="30">
        <v>182</v>
      </c>
      <c r="L13" s="121">
        <f t="shared" si="1"/>
        <v>0</v>
      </c>
      <c r="M13" s="32">
        <f t="shared" si="1"/>
        <v>0</v>
      </c>
      <c r="N13" s="45"/>
      <c r="O13" s="46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49"/>
      <c r="O14" s="36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0"/>
      <c r="O15" s="54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50"/>
      <c r="O16" s="51"/>
    </row>
    <row r="17" spans="1:15" ht="22.5" customHeight="1" thickBot="1" x14ac:dyDescent="0.3">
      <c r="A17" s="41" t="s">
        <v>23</v>
      </c>
      <c r="B17" s="23">
        <v>8302.1</v>
      </c>
      <c r="C17" s="24">
        <v>305</v>
      </c>
      <c r="D17" s="124"/>
      <c r="E17" s="23">
        <v>2504.2399999999998</v>
      </c>
      <c r="F17" s="25">
        <v>92</v>
      </c>
      <c r="G17" s="26">
        <f t="shared" si="0"/>
        <v>10806.34</v>
      </c>
      <c r="H17" s="38">
        <f t="shared" si="0"/>
        <v>397</v>
      </c>
      <c r="I17" s="5"/>
      <c r="J17" s="116">
        <v>10806.34</v>
      </c>
      <c r="K17" s="30">
        <v>397</v>
      </c>
      <c r="L17" s="121">
        <f t="shared" si="1"/>
        <v>0</v>
      </c>
      <c r="M17" s="32">
        <f t="shared" si="1"/>
        <v>0</v>
      </c>
      <c r="N17" s="135"/>
      <c r="O17" s="136"/>
    </row>
    <row r="18" spans="1:15" ht="22.5" hidden="1" customHeight="1" thickBot="1" x14ac:dyDescent="0.3">
      <c r="A18" s="41" t="s">
        <v>44</v>
      </c>
      <c r="B18" s="23"/>
      <c r="C18" s="24"/>
      <c r="D18" s="124"/>
      <c r="E18" s="23"/>
      <c r="F18" s="25"/>
      <c r="G18" s="26">
        <f t="shared" si="0"/>
        <v>0</v>
      </c>
      <c r="H18" s="38">
        <f t="shared" si="0"/>
        <v>0</v>
      </c>
      <c r="I18" s="28"/>
      <c r="J18" s="116"/>
      <c r="K18" s="30"/>
      <c r="L18" s="121">
        <f t="shared" si="1"/>
        <v>0</v>
      </c>
      <c r="M18" s="32">
        <f t="shared" si="1"/>
        <v>0</v>
      </c>
      <c r="N18" s="53"/>
      <c r="O18" s="54"/>
    </row>
    <row r="19" spans="1:15" ht="22.5" hidden="1" customHeight="1" thickBot="1" x14ac:dyDescent="0.3">
      <c r="A19" s="41" t="s">
        <v>52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45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64"/>
      <c r="O20" s="165"/>
    </row>
    <row r="21" spans="1:15" ht="22.5" hidden="1" customHeight="1" thickBot="1" x14ac:dyDescent="0.3">
      <c r="A21" s="41" t="s">
        <v>58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55"/>
      <c r="O21" s="36"/>
    </row>
    <row r="22" spans="1:15" ht="22.5" hidden="1" customHeight="1" thickBot="1" x14ac:dyDescent="0.3">
      <c r="A22" s="41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58"/>
      <c r="O22" s="59"/>
    </row>
    <row r="23" spans="1:15" ht="22.5" hidden="1" customHeight="1" thickBot="1" x14ac:dyDescent="0.3">
      <c r="A23" s="41" t="s">
        <v>28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60"/>
      <c r="L23" s="121">
        <f t="shared" si="1"/>
        <v>0</v>
      </c>
      <c r="M23" s="32">
        <f t="shared" si="1"/>
        <v>0</v>
      </c>
      <c r="N23" s="61"/>
      <c r="O23" s="36"/>
    </row>
    <row r="24" spans="1:15" ht="24.75" customHeight="1" thickBot="1" x14ac:dyDescent="0.3">
      <c r="A24" s="41" t="s">
        <v>29</v>
      </c>
      <c r="B24" s="23">
        <v>130</v>
      </c>
      <c r="C24" s="24">
        <v>13</v>
      </c>
      <c r="D24" s="124"/>
      <c r="E24" s="23">
        <v>700</v>
      </c>
      <c r="F24" s="25">
        <v>70</v>
      </c>
      <c r="G24" s="26">
        <f t="shared" si="0"/>
        <v>830</v>
      </c>
      <c r="H24" s="38">
        <f t="shared" si="0"/>
        <v>83</v>
      </c>
      <c r="I24" s="28"/>
      <c r="J24" s="118">
        <v>830</v>
      </c>
      <c r="K24" s="60">
        <v>83</v>
      </c>
      <c r="L24" s="121">
        <f t="shared" si="1"/>
        <v>0</v>
      </c>
      <c r="M24" s="32">
        <f t="shared" si="1"/>
        <v>0</v>
      </c>
      <c r="N24" s="166"/>
      <c r="O24" s="167"/>
    </row>
    <row r="25" spans="1:15" ht="24.75" customHeight="1" thickBot="1" x14ac:dyDescent="0.3">
      <c r="A25" s="22" t="s">
        <v>48</v>
      </c>
      <c r="B25" s="63"/>
      <c r="C25" s="24"/>
      <c r="D25" s="124"/>
      <c r="E25" s="23">
        <v>80</v>
      </c>
      <c r="F25" s="25">
        <v>8</v>
      </c>
      <c r="G25" s="26">
        <f t="shared" si="0"/>
        <v>80</v>
      </c>
      <c r="H25" s="38">
        <f t="shared" si="0"/>
        <v>8</v>
      </c>
      <c r="I25" s="28"/>
      <c r="J25" s="118">
        <v>80</v>
      </c>
      <c r="K25" s="57">
        <v>8</v>
      </c>
      <c r="L25" s="121">
        <f t="shared" si="1"/>
        <v>0</v>
      </c>
      <c r="M25" s="32">
        <f t="shared" si="1"/>
        <v>0</v>
      </c>
      <c r="N25" s="64"/>
      <c r="O25" s="64"/>
    </row>
    <row r="26" spans="1:15" ht="22.5" customHeight="1" thickBot="1" x14ac:dyDescent="0.3">
      <c r="A26" s="22" t="s">
        <v>33</v>
      </c>
      <c r="B26" s="23">
        <v>4011.2</v>
      </c>
      <c r="C26" s="24">
        <v>368</v>
      </c>
      <c r="D26" s="124"/>
      <c r="E26" s="65">
        <v>8612.9599999999991</v>
      </c>
      <c r="F26" s="66">
        <v>791</v>
      </c>
      <c r="G26" s="67">
        <f t="shared" si="0"/>
        <v>12624.16</v>
      </c>
      <c r="H26" s="68">
        <f t="shared" si="0"/>
        <v>1159</v>
      </c>
      <c r="I26" s="69"/>
      <c r="J26" s="117">
        <v>12622.34</v>
      </c>
      <c r="K26" s="71">
        <v>1159</v>
      </c>
      <c r="L26" s="121">
        <f t="shared" si="1"/>
        <v>-1.819999999999709</v>
      </c>
      <c r="M26" s="32">
        <f t="shared" si="1"/>
        <v>0</v>
      </c>
      <c r="N26" s="74"/>
      <c r="O26" s="75"/>
    </row>
    <row r="27" spans="1:15" ht="24" customHeight="1" thickTop="1" thickBot="1" x14ac:dyDescent="0.3">
      <c r="A27" s="22" t="s">
        <v>34</v>
      </c>
      <c r="B27" s="23"/>
      <c r="C27" s="24"/>
      <c r="D27" s="22"/>
      <c r="E27" s="76"/>
      <c r="F27" s="77"/>
      <c r="G27" s="78">
        <f t="shared" si="0"/>
        <v>0</v>
      </c>
      <c r="H27" s="79">
        <f t="shared" si="0"/>
        <v>0</v>
      </c>
      <c r="I27" s="28"/>
      <c r="J27" s="80"/>
      <c r="K27" s="81"/>
      <c r="L27" s="121">
        <f t="shared" ref="L27:L28" si="3">J27-H27</f>
        <v>0</v>
      </c>
      <c r="M27" s="32">
        <f t="shared" ref="M27:M28" si="4">K27-G27</f>
        <v>0</v>
      </c>
      <c r="N27" s="168"/>
      <c r="O27" s="169"/>
    </row>
    <row r="28" spans="1:15" ht="24.75" customHeight="1" thickBot="1" x14ac:dyDescent="0.3">
      <c r="A28" s="82" t="s">
        <v>35</v>
      </c>
      <c r="B28" s="83"/>
      <c r="C28" s="84"/>
      <c r="D28" s="82"/>
      <c r="E28" s="85"/>
      <c r="F28" s="86"/>
      <c r="G28" s="87">
        <f t="shared" si="0"/>
        <v>0</v>
      </c>
      <c r="H28" s="88">
        <f t="shared" si="0"/>
        <v>0</v>
      </c>
      <c r="I28" s="28"/>
      <c r="J28" s="89"/>
      <c r="K28" s="90"/>
      <c r="L28" s="122">
        <f t="shared" si="3"/>
        <v>0</v>
      </c>
      <c r="M28" s="39">
        <f t="shared" si="4"/>
        <v>0</v>
      </c>
      <c r="N28" s="91"/>
      <c r="O28" s="92"/>
    </row>
    <row r="29" spans="1:15" ht="25.5" customHeight="1" thickBot="1" x14ac:dyDescent="0.3">
      <c r="A29" s="93"/>
      <c r="C29" s="95"/>
      <c r="E29" s="95"/>
      <c r="G29" s="96">
        <f>SUM(G5:G28)</f>
        <v>46016.92</v>
      </c>
      <c r="H29" s="97">
        <f>SUM(H5:H28)</f>
        <v>2855</v>
      </c>
      <c r="I29" s="98"/>
      <c r="J29" s="99"/>
      <c r="K29" s="100"/>
      <c r="N29" s="102"/>
    </row>
    <row r="31" spans="1:15" x14ac:dyDescent="0.25">
      <c r="E31" s="103"/>
      <c r="F31" s="103"/>
      <c r="G31" s="103"/>
      <c r="H31" s="103"/>
      <c r="I31" s="103"/>
      <c r="J31" s="103"/>
    </row>
    <row r="32" spans="1:15" x14ac:dyDescent="0.25">
      <c r="E32" s="104"/>
      <c r="F32" s="105"/>
      <c r="G32" s="106"/>
      <c r="O32"/>
    </row>
    <row r="33" spans="4:15" ht="15.75" x14ac:dyDescent="0.25">
      <c r="D33" s="107"/>
      <c r="E33" s="107"/>
      <c r="F33" s="107"/>
      <c r="G33" s="107"/>
      <c r="H33" s="107"/>
      <c r="I33" s="107"/>
      <c r="J33" s="107"/>
      <c r="K33" s="107"/>
      <c r="M33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x14ac:dyDescent="0.25">
      <c r="E35" s="104"/>
      <c r="F35" s="105"/>
      <c r="G35" s="106"/>
      <c r="M35"/>
      <c r="O35"/>
    </row>
    <row r="36" spans="4:15" x14ac:dyDescent="0.25">
      <c r="E36" s="108"/>
      <c r="F36" s="109"/>
      <c r="G36" s="110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</sheetData>
  <sortState ref="A7:H10">
    <sortCondition ref="A7:A10"/>
  </sortState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7:O27"/>
    <mergeCell ref="L3:M3"/>
    <mergeCell ref="N3:O3"/>
    <mergeCell ref="N8:O8"/>
    <mergeCell ref="N9:O9"/>
    <mergeCell ref="N10:O10"/>
    <mergeCell ref="N11:O11"/>
  </mergeCells>
  <pageMargins left="0.23622047244094491" right="0.15748031496062992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O45"/>
  <sheetViews>
    <sheetView topLeftCell="A4" workbookViewId="0">
      <selection activeCell="B12" sqref="B12:C1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72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73</v>
      </c>
      <c r="C3" s="195"/>
      <c r="D3" s="9"/>
      <c r="E3" s="196" t="s">
        <v>74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/>
      <c r="F5" s="25"/>
      <c r="G5" s="26">
        <f t="shared" ref="G5:H29" si="0">E5+B5</f>
        <v>4.54</v>
      </c>
      <c r="H5" s="27">
        <f t="shared" si="0"/>
        <v>1</v>
      </c>
      <c r="I5" s="28"/>
      <c r="J5" s="116">
        <v>4.54</v>
      </c>
      <c r="K5" s="30">
        <v>1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992.8</v>
      </c>
      <c r="C6" s="24">
        <v>73</v>
      </c>
      <c r="D6" s="124"/>
      <c r="E6" s="23"/>
      <c r="F6" s="25"/>
      <c r="G6" s="26">
        <f t="shared" si="0"/>
        <v>992.8</v>
      </c>
      <c r="H6" s="35">
        <f t="shared" si="0"/>
        <v>73</v>
      </c>
      <c r="I6" s="28"/>
      <c r="J6" s="116">
        <v>992.8</v>
      </c>
      <c r="K6" s="30">
        <v>73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>
        <v>1659.16</v>
      </c>
      <c r="C7" s="24">
        <v>67</v>
      </c>
      <c r="D7" s="124"/>
      <c r="E7" s="23">
        <v>4359.4799999999996</v>
      </c>
      <c r="F7" s="25">
        <v>164</v>
      </c>
      <c r="G7" s="26">
        <f t="shared" si="0"/>
        <v>6018.6399999999994</v>
      </c>
      <c r="H7" s="38">
        <f t="shared" si="0"/>
        <v>231</v>
      </c>
      <c r="I7" s="28"/>
      <c r="J7" s="116">
        <v>6018.64</v>
      </c>
      <c r="K7" s="30">
        <v>231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0"/>
        <v>140</v>
      </c>
      <c r="H8" s="38">
        <f t="shared" si="0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74"/>
      <c r="O8" s="175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10426.23</v>
      </c>
      <c r="F9" s="25">
        <v>348</v>
      </c>
      <c r="G9" s="26">
        <f t="shared" si="0"/>
        <v>10426.23</v>
      </c>
      <c r="H9" s="38">
        <f t="shared" si="0"/>
        <v>348</v>
      </c>
      <c r="I9" s="28"/>
      <c r="J9" s="116">
        <v>10426.23</v>
      </c>
      <c r="K9" s="42">
        <v>348</v>
      </c>
      <c r="L9" s="121">
        <f t="shared" si="1"/>
        <v>0</v>
      </c>
      <c r="M9" s="32">
        <f t="shared" si="1"/>
        <v>0</v>
      </c>
      <c r="N9" s="176"/>
      <c r="O9" s="177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2651.16</v>
      </c>
      <c r="F10" s="25">
        <v>150</v>
      </c>
      <c r="G10" s="26">
        <f t="shared" si="0"/>
        <v>2651.16</v>
      </c>
      <c r="H10" s="38">
        <f t="shared" si="0"/>
        <v>150</v>
      </c>
      <c r="I10" s="28"/>
      <c r="J10" s="116">
        <v>2651.19</v>
      </c>
      <c r="K10" s="30">
        <v>150</v>
      </c>
      <c r="L10" s="121">
        <f t="shared" si="1"/>
        <v>3.0000000000200089E-2</v>
      </c>
      <c r="M10" s="129">
        <f t="shared" si="1"/>
        <v>0</v>
      </c>
      <c r="N10" s="178"/>
      <c r="O10" s="179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ref="G11" si="2">E11+B11</f>
        <v>0</v>
      </c>
      <c r="H11" s="38">
        <f t="shared" ref="H11" si="3">F11+C11</f>
        <v>0</v>
      </c>
      <c r="I11" s="28"/>
      <c r="J11" s="116"/>
      <c r="K11" s="30"/>
      <c r="L11" s="121">
        <f t="shared" ref="L11" si="4">J11-G11</f>
        <v>0</v>
      </c>
      <c r="M11" s="129">
        <f t="shared" ref="M11" si="5">K11-H11</f>
        <v>0</v>
      </c>
      <c r="N11" s="137"/>
      <c r="O11" s="137"/>
    </row>
    <row r="12" spans="1:15" ht="30" customHeight="1" thickBot="1" x14ac:dyDescent="0.3">
      <c r="A12" s="41" t="s">
        <v>18</v>
      </c>
      <c r="B12" s="138">
        <v>3719.32</v>
      </c>
      <c r="C12" s="139">
        <v>198</v>
      </c>
      <c r="D12" s="124"/>
      <c r="E12" s="23"/>
      <c r="F12" s="25"/>
      <c r="G12" s="26">
        <f t="shared" si="0"/>
        <v>3719.32</v>
      </c>
      <c r="H12" s="38">
        <f t="shared" si="0"/>
        <v>198</v>
      </c>
      <c r="I12" s="28"/>
      <c r="J12" s="116">
        <v>3719.45</v>
      </c>
      <c r="K12" s="30">
        <v>198</v>
      </c>
      <c r="L12" s="121">
        <f t="shared" si="1"/>
        <v>0.12999999999965439</v>
      </c>
      <c r="M12" s="129">
        <f t="shared" si="1"/>
        <v>0</v>
      </c>
      <c r="N12" s="192"/>
      <c r="O12" s="193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890</v>
      </c>
      <c r="F13" s="25">
        <v>89</v>
      </c>
      <c r="G13" s="26">
        <f t="shared" si="0"/>
        <v>890</v>
      </c>
      <c r="H13" s="38">
        <f t="shared" si="0"/>
        <v>89</v>
      </c>
      <c r="I13" s="28"/>
      <c r="J13" s="116">
        <v>890</v>
      </c>
      <c r="K13" s="30">
        <v>89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771.8</v>
      </c>
      <c r="F14" s="25">
        <v>170</v>
      </c>
      <c r="G14" s="26">
        <f t="shared" si="0"/>
        <v>771.8</v>
      </c>
      <c r="H14" s="38">
        <f t="shared" si="0"/>
        <v>170</v>
      </c>
      <c r="I14" s="28"/>
      <c r="J14" s="116">
        <v>771.8</v>
      </c>
      <c r="K14" s="30">
        <v>170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16009.04</v>
      </c>
      <c r="F18" s="25">
        <v>588</v>
      </c>
      <c r="G18" s="26">
        <f t="shared" si="0"/>
        <v>16009.04</v>
      </c>
      <c r="H18" s="38">
        <f t="shared" si="0"/>
        <v>588</v>
      </c>
      <c r="I18" s="5"/>
      <c r="J18" s="116">
        <v>16009.04</v>
      </c>
      <c r="K18" s="30">
        <v>588</v>
      </c>
      <c r="L18" s="121">
        <f t="shared" si="1"/>
        <v>0</v>
      </c>
      <c r="M18" s="32">
        <f t="shared" si="1"/>
        <v>0</v>
      </c>
      <c r="N18" s="135"/>
      <c r="O18" s="136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64"/>
      <c r="O21" s="165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18997.25</v>
      </c>
      <c r="F22" s="25">
        <v>20</v>
      </c>
      <c r="G22" s="26">
        <f t="shared" si="0"/>
        <v>18997.25</v>
      </c>
      <c r="H22" s="38">
        <f t="shared" si="0"/>
        <v>20</v>
      </c>
      <c r="I22" s="28"/>
      <c r="J22" s="116">
        <v>18997.25</v>
      </c>
      <c r="K22" s="30">
        <v>20</v>
      </c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18983.66</v>
      </c>
      <c r="F23" s="25">
        <v>21</v>
      </c>
      <c r="G23" s="26">
        <f t="shared" si="0"/>
        <v>18983.66</v>
      </c>
      <c r="H23" s="38">
        <f t="shared" si="0"/>
        <v>21</v>
      </c>
      <c r="I23" s="28"/>
      <c r="J23" s="118">
        <v>18983.66</v>
      </c>
      <c r="K23" s="57">
        <v>21</v>
      </c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1690</v>
      </c>
      <c r="F25" s="25">
        <v>169</v>
      </c>
      <c r="G25" s="26">
        <f t="shared" si="0"/>
        <v>1690</v>
      </c>
      <c r="H25" s="38">
        <f t="shared" si="0"/>
        <v>169</v>
      </c>
      <c r="I25" s="28"/>
      <c r="J25" s="118">
        <v>1690</v>
      </c>
      <c r="K25" s="60">
        <v>169</v>
      </c>
      <c r="L25" s="121">
        <f t="shared" si="1"/>
        <v>0</v>
      </c>
      <c r="M25" s="32">
        <f t="shared" si="1"/>
        <v>0</v>
      </c>
      <c r="N25" s="166"/>
      <c r="O25" s="167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90</v>
      </c>
      <c r="F26" s="25">
        <v>9</v>
      </c>
      <c r="G26" s="26">
        <f t="shared" si="0"/>
        <v>90</v>
      </c>
      <c r="H26" s="38">
        <f t="shared" si="0"/>
        <v>9</v>
      </c>
      <c r="I26" s="28"/>
      <c r="J26" s="118">
        <v>90</v>
      </c>
      <c r="K26" s="57">
        <v>9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">
      <c r="A27" s="22" t="s">
        <v>33</v>
      </c>
      <c r="B27" s="23">
        <v>9768.36</v>
      </c>
      <c r="C27" s="24">
        <v>897</v>
      </c>
      <c r="D27" s="124"/>
      <c r="E27" s="65"/>
      <c r="F27" s="66"/>
      <c r="G27" s="67">
        <f t="shared" si="0"/>
        <v>9768.36</v>
      </c>
      <c r="H27" s="68">
        <f t="shared" si="0"/>
        <v>897</v>
      </c>
      <c r="I27" s="69"/>
      <c r="J27" s="117">
        <v>9766.5400000000009</v>
      </c>
      <c r="K27" s="71">
        <v>897</v>
      </c>
      <c r="L27" s="121">
        <f t="shared" si="1"/>
        <v>-1.819999999999709</v>
      </c>
      <c r="M27" s="32">
        <f t="shared" si="1"/>
        <v>0</v>
      </c>
      <c r="N27" s="74"/>
      <c r="O27" s="75"/>
    </row>
    <row r="28" spans="1:15" ht="24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6">J28-H28</f>
        <v>0</v>
      </c>
      <c r="M28" s="32">
        <f t="shared" ref="M28:M29" si="7">K28-G28</f>
        <v>0</v>
      </c>
      <c r="N28" s="168"/>
      <c r="O28" s="169"/>
    </row>
    <row r="29" spans="1:15" ht="24.75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6"/>
        <v>0</v>
      </c>
      <c r="M29" s="39">
        <f t="shared" si="7"/>
        <v>0</v>
      </c>
      <c r="N29" s="91"/>
      <c r="O29" s="92"/>
    </row>
    <row r="30" spans="1:15" ht="25.5" customHeight="1" thickBot="1" x14ac:dyDescent="0.3">
      <c r="A30" s="93"/>
      <c r="C30" s="95"/>
      <c r="E30" s="95"/>
      <c r="G30" s="96">
        <f>SUM(G5:G29)</f>
        <v>91152.8</v>
      </c>
      <c r="H30" s="97">
        <f>SUM(H5:H29)</f>
        <v>2971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N21:O21"/>
    <mergeCell ref="N25:O25"/>
    <mergeCell ref="N28:O28"/>
    <mergeCell ref="L3:M3"/>
    <mergeCell ref="N3:O3"/>
    <mergeCell ref="N8:O8"/>
    <mergeCell ref="N9:O9"/>
    <mergeCell ref="N10:O10"/>
    <mergeCell ref="N12:O12"/>
    <mergeCell ref="J3:K3"/>
    <mergeCell ref="A1:B1"/>
    <mergeCell ref="A2:B2"/>
    <mergeCell ref="B3:C3"/>
    <mergeCell ref="E3:F3"/>
    <mergeCell ref="H3:H4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910-C4C2-43CB-8948-40C2375CAB60}">
  <sheetPr>
    <tabColor rgb="FF7030A0"/>
  </sheetPr>
  <dimension ref="A1:O45"/>
  <sheetViews>
    <sheetView topLeftCell="D8" workbookViewId="0">
      <selection activeCell="N27" sqref="N27:O27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84" t="s">
        <v>0</v>
      </c>
      <c r="B1" s="184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85" t="s">
        <v>75</v>
      </c>
      <c r="B2" s="185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4" t="s">
        <v>76</v>
      </c>
      <c r="C3" s="195"/>
      <c r="D3" s="9"/>
      <c r="E3" s="196" t="s">
        <v>77</v>
      </c>
      <c r="F3" s="197"/>
      <c r="G3" s="10"/>
      <c r="H3" s="190" t="s">
        <v>2</v>
      </c>
      <c r="I3" s="11"/>
      <c r="J3" s="182" t="s">
        <v>46</v>
      </c>
      <c r="K3" s="183"/>
      <c r="L3" s="170" t="s">
        <v>4</v>
      </c>
      <c r="M3" s="171"/>
      <c r="N3" s="172" t="s">
        <v>5</v>
      </c>
      <c r="O3" s="17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1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31.78</v>
      </c>
      <c r="C5" s="24">
        <v>7</v>
      </c>
      <c r="D5" s="124"/>
      <c r="E5" s="23"/>
      <c r="F5" s="25"/>
      <c r="G5" s="26">
        <f t="shared" ref="G5:H29" si="0">E5+B5</f>
        <v>31.78</v>
      </c>
      <c r="H5" s="27">
        <f t="shared" si="0"/>
        <v>7</v>
      </c>
      <c r="I5" s="28"/>
      <c r="J5" s="116">
        <v>31.78</v>
      </c>
      <c r="K5" s="30">
        <v>7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78</v>
      </c>
      <c r="B6" s="23"/>
      <c r="C6" s="24"/>
      <c r="D6" s="124"/>
      <c r="E6" s="23">
        <v>367.47</v>
      </c>
      <c r="F6" s="25">
        <v>27</v>
      </c>
      <c r="G6" s="26">
        <f t="shared" si="0"/>
        <v>367.47</v>
      </c>
      <c r="H6" s="35">
        <f t="shared" si="0"/>
        <v>27</v>
      </c>
      <c r="I6" s="28"/>
      <c r="J6" s="116">
        <v>367.47</v>
      </c>
      <c r="K6" s="30">
        <v>27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120</v>
      </c>
      <c r="C8" s="24">
        <v>6</v>
      </c>
      <c r="D8" s="124"/>
      <c r="E8" s="23"/>
      <c r="F8" s="25"/>
      <c r="G8" s="26">
        <f t="shared" si="0"/>
        <v>120</v>
      </c>
      <c r="H8" s="38">
        <f t="shared" si="0"/>
        <v>6</v>
      </c>
      <c r="I8" s="28"/>
      <c r="J8" s="116">
        <v>120</v>
      </c>
      <c r="K8" s="30">
        <v>6</v>
      </c>
      <c r="L8" s="121">
        <f t="shared" si="1"/>
        <v>0</v>
      </c>
      <c r="M8" s="32">
        <f t="shared" si="1"/>
        <v>0</v>
      </c>
      <c r="N8" s="174"/>
      <c r="O8" s="175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13005.8</v>
      </c>
      <c r="F9" s="25">
        <v>443</v>
      </c>
      <c r="G9" s="26">
        <f t="shared" si="0"/>
        <v>13005.8</v>
      </c>
      <c r="H9" s="38">
        <f t="shared" si="0"/>
        <v>443</v>
      </c>
      <c r="I9" s="28"/>
      <c r="J9" s="116">
        <v>13006.37</v>
      </c>
      <c r="K9" s="42">
        <v>443</v>
      </c>
      <c r="L9" s="121">
        <f t="shared" si="1"/>
        <v>0.57000000000152795</v>
      </c>
      <c r="M9" s="32">
        <f t="shared" si="1"/>
        <v>0</v>
      </c>
      <c r="N9" s="200" t="s">
        <v>81</v>
      </c>
      <c r="O9" s="201"/>
    </row>
    <row r="10" spans="1:15" ht="19.5" customHeight="1" thickBot="1" x14ac:dyDescent="0.3">
      <c r="A10" s="41" t="s">
        <v>69</v>
      </c>
      <c r="B10" s="23">
        <v>941.47</v>
      </c>
      <c r="C10" s="24">
        <v>48</v>
      </c>
      <c r="D10" s="124"/>
      <c r="E10" s="23"/>
      <c r="F10" s="25"/>
      <c r="G10" s="26">
        <f t="shared" si="0"/>
        <v>941.47</v>
      </c>
      <c r="H10" s="38">
        <f t="shared" si="0"/>
        <v>48</v>
      </c>
      <c r="I10" s="28"/>
      <c r="J10" s="116">
        <v>941.52</v>
      </c>
      <c r="K10" s="30">
        <v>48</v>
      </c>
      <c r="L10" s="121">
        <f t="shared" si="1"/>
        <v>4.9999999999954525E-2</v>
      </c>
      <c r="M10" s="129">
        <f t="shared" si="1"/>
        <v>0</v>
      </c>
      <c r="N10" s="178"/>
      <c r="O10" s="179"/>
    </row>
    <row r="11" spans="1:15" ht="19.5" hidden="1" customHeight="1" x14ac:dyDescent="0.25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1"/>
        <v>0</v>
      </c>
      <c r="N11" s="137"/>
      <c r="O11" s="137"/>
    </row>
    <row r="12" spans="1:15" ht="30" customHeight="1" thickBot="1" x14ac:dyDescent="0.3">
      <c r="A12" s="41" t="s">
        <v>18</v>
      </c>
      <c r="B12" s="23">
        <v>1</v>
      </c>
      <c r="C12" s="24">
        <v>1</v>
      </c>
      <c r="D12" s="124"/>
      <c r="E12" s="23"/>
      <c r="F12" s="25"/>
      <c r="G12" s="26">
        <f t="shared" si="0"/>
        <v>1</v>
      </c>
      <c r="H12" s="38">
        <f t="shared" si="0"/>
        <v>1</v>
      </c>
      <c r="I12" s="28"/>
      <c r="J12" s="116"/>
      <c r="K12" s="30"/>
      <c r="L12" s="126">
        <f t="shared" si="1"/>
        <v>-1</v>
      </c>
      <c r="M12" s="140">
        <f t="shared" si="1"/>
        <v>-1</v>
      </c>
      <c r="N12" s="202" t="s">
        <v>80</v>
      </c>
      <c r="O12" s="203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380</v>
      </c>
      <c r="F13" s="25">
        <v>38</v>
      </c>
      <c r="G13" s="26">
        <f t="shared" si="0"/>
        <v>380</v>
      </c>
      <c r="H13" s="38">
        <f t="shared" si="0"/>
        <v>38</v>
      </c>
      <c r="I13" s="28"/>
      <c r="J13" s="116">
        <v>380</v>
      </c>
      <c r="K13" s="30">
        <v>38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476.7</v>
      </c>
      <c r="F14" s="25">
        <v>105</v>
      </c>
      <c r="G14" s="26">
        <f t="shared" si="0"/>
        <v>476.7</v>
      </c>
      <c r="H14" s="38">
        <f t="shared" si="0"/>
        <v>105</v>
      </c>
      <c r="I14" s="28"/>
      <c r="J14" s="116">
        <v>476.7</v>
      </c>
      <c r="K14" s="30">
        <v>105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16.5" thickBot="1" x14ac:dyDescent="0.3">
      <c r="A18" s="41" t="s">
        <v>23</v>
      </c>
      <c r="B18" s="23"/>
      <c r="C18" s="24"/>
      <c r="D18" s="124"/>
      <c r="E18" s="23">
        <v>11459.62</v>
      </c>
      <c r="F18" s="25">
        <v>421</v>
      </c>
      <c r="G18" s="26">
        <f t="shared" si="0"/>
        <v>11459.62</v>
      </c>
      <c r="H18" s="38">
        <f t="shared" si="0"/>
        <v>421</v>
      </c>
      <c r="I18" s="5"/>
      <c r="J18" s="116">
        <v>11459.62</v>
      </c>
      <c r="K18" s="30">
        <v>421</v>
      </c>
      <c r="L18" s="127">
        <f t="shared" si="1"/>
        <v>0</v>
      </c>
      <c r="M18" s="32">
        <f t="shared" si="1"/>
        <v>0</v>
      </c>
      <c r="N18" s="204"/>
      <c r="O18" s="205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16.5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64"/>
      <c r="O21" s="165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0</v>
      </c>
      <c r="F22" s="25">
        <v>0</v>
      </c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0</v>
      </c>
      <c r="F23" s="25">
        <v>0</v>
      </c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hidden="1" customHeight="1" thickBot="1" x14ac:dyDescent="0.3">
      <c r="A25" s="41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1"/>
        <v>0</v>
      </c>
      <c r="N25" s="166"/>
      <c r="O25" s="167"/>
    </row>
    <row r="26" spans="1:15" ht="24.75" customHeight="1" thickBot="1" x14ac:dyDescent="0.3">
      <c r="A26" s="22" t="s">
        <v>48</v>
      </c>
      <c r="B26" s="63">
        <v>10</v>
      </c>
      <c r="C26" s="24">
        <v>1</v>
      </c>
      <c r="D26" s="124"/>
      <c r="E26" s="23"/>
      <c r="F26" s="25"/>
      <c r="G26" s="26">
        <f t="shared" si="0"/>
        <v>10</v>
      </c>
      <c r="H26" s="38">
        <f t="shared" si="0"/>
        <v>1</v>
      </c>
      <c r="I26" s="28"/>
      <c r="J26" s="118">
        <v>10</v>
      </c>
      <c r="K26" s="57">
        <v>1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5">
      <c r="A27" s="22" t="s">
        <v>33</v>
      </c>
      <c r="B27" s="23">
        <v>6901.66</v>
      </c>
      <c r="C27" s="24">
        <v>634</v>
      </c>
      <c r="D27" s="124"/>
      <c r="E27" s="65"/>
      <c r="F27" s="66"/>
      <c r="G27" s="67">
        <f t="shared" si="0"/>
        <v>6901.66</v>
      </c>
      <c r="H27" s="68">
        <f t="shared" si="0"/>
        <v>634</v>
      </c>
      <c r="I27" s="69"/>
      <c r="J27" s="117">
        <v>6932.4</v>
      </c>
      <c r="K27" s="71">
        <v>636</v>
      </c>
      <c r="L27" s="121">
        <f t="shared" si="1"/>
        <v>30.739999999999782</v>
      </c>
      <c r="M27" s="32">
        <f t="shared" si="1"/>
        <v>2</v>
      </c>
      <c r="N27" s="198" t="s">
        <v>79</v>
      </c>
      <c r="O27" s="199"/>
    </row>
    <row r="28" spans="1:15" ht="24" hidden="1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68"/>
      <c r="O28" s="169"/>
    </row>
    <row r="29" spans="1:15" ht="24.75" hidden="1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33695.5</v>
      </c>
      <c r="H30" s="97">
        <f>SUM(H5:H29)</f>
        <v>1731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7">
    <mergeCell ref="N28:O28"/>
    <mergeCell ref="L3:M3"/>
    <mergeCell ref="N3:O3"/>
    <mergeCell ref="N8:O8"/>
    <mergeCell ref="N9:O9"/>
    <mergeCell ref="N10:O10"/>
    <mergeCell ref="N12:O12"/>
    <mergeCell ref="N18:O18"/>
    <mergeCell ref="J3:K3"/>
    <mergeCell ref="N27:O27"/>
    <mergeCell ref="A1:B1"/>
    <mergeCell ref="A2:B2"/>
    <mergeCell ref="B3:C3"/>
    <mergeCell ref="E3:F3"/>
    <mergeCell ref="H3:H4"/>
    <mergeCell ref="N21:O21"/>
    <mergeCell ref="N25:O25"/>
  </mergeCells>
  <pageMargins left="0.27559055118110237" right="0.15748031496062992" top="0.74803149606299213" bottom="0.74803149606299213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JULIO     2019    </vt:lpstr>
      <vt:lpstr>AGOSTO  2019    </vt:lpstr>
      <vt:lpstr>SEPTIEMBRE  2019   </vt:lpstr>
      <vt:lpstr>OCTUBRE    2019    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2019-11-09T21:08:24Z</cp:lastPrinted>
  <dcterms:created xsi:type="dcterms:W3CDTF">2019-02-06T15:35:35Z</dcterms:created>
  <dcterms:modified xsi:type="dcterms:W3CDTF">2019-11-09T21:08:36Z</dcterms:modified>
</cp:coreProperties>
</file>