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13_ncr:1_{D3F3E9AE-0847-4B62-85CD-F5BE750A1185}" xr6:coauthVersionLast="45" xr6:coauthVersionMax="45" xr10:uidLastSave="{00000000-0000-0000-0000-000000000000}"/>
  <bookViews>
    <workbookView xWindow="9660" yWindow="765" windowWidth="13635" windowHeight="11745" firstSheet="9" activeTab="10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J U L I O     2019   " sheetId="5" r:id="rId7"/>
    <sheet name="A G O S T O    2019   " sheetId="8" r:id="rId8"/>
    <sheet name="SEPTIEMBRE  2019    " sheetId="9" r:id="rId9"/>
    <sheet name="OCTUBRE    2019     " sheetId="10" r:id="rId10"/>
    <sheet name="NOVIEMBRE   2019    " sheetId="11" r:id="rId11"/>
    <sheet name="Hoja5" sheetId="12" r:id="rId12"/>
    <sheet name="CONTADOR 2019" sheetId="13" r:id="rId13"/>
    <sheet name="Hoja2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11" l="1"/>
  <c r="H64" i="11"/>
  <c r="H65" i="11"/>
  <c r="H66" i="11"/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Q68" i="11"/>
  <c r="O68" i="11"/>
  <c r="G68" i="11"/>
  <c r="E68" i="11"/>
  <c r="R67" i="11"/>
  <c r="H67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R20" i="11"/>
  <c r="H20" i="11"/>
  <c r="R19" i="11"/>
  <c r="H19" i="11"/>
  <c r="R18" i="11"/>
  <c r="H18" i="11"/>
  <c r="R17" i="11"/>
  <c r="H17" i="11"/>
  <c r="R16" i="11"/>
  <c r="H16" i="11"/>
  <c r="R15" i="11"/>
  <c r="H15" i="11"/>
  <c r="R14" i="11"/>
  <c r="H14" i="11"/>
  <c r="R13" i="11"/>
  <c r="H13" i="11"/>
  <c r="R12" i="11"/>
  <c r="H12" i="11"/>
  <c r="H11" i="11"/>
  <c r="R10" i="11"/>
  <c r="H10" i="11"/>
  <c r="R9" i="11"/>
  <c r="H9" i="11"/>
  <c r="R8" i="11"/>
  <c r="H8" i="11"/>
  <c r="R7" i="11"/>
  <c r="H7" i="11"/>
  <c r="R6" i="11"/>
  <c r="H6" i="11"/>
  <c r="R5" i="11"/>
  <c r="H5" i="11"/>
  <c r="R4" i="11"/>
  <c r="H4" i="11"/>
  <c r="O72" i="11" l="1"/>
  <c r="E72" i="11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31" i="9" l="1"/>
  <c r="Q65" i="10"/>
  <c r="O65" i="10"/>
  <c r="G65" i="10"/>
  <c r="E65" i="10"/>
  <c r="R64" i="10"/>
  <c r="H64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R20" i="10"/>
  <c r="H20" i="10"/>
  <c r="R19" i="10"/>
  <c r="H19" i="10"/>
  <c r="R18" i="10"/>
  <c r="H18" i="10"/>
  <c r="R17" i="10"/>
  <c r="H17" i="10"/>
  <c r="R16" i="10"/>
  <c r="H16" i="10"/>
  <c r="R15" i="10"/>
  <c r="H15" i="10"/>
  <c r="R14" i="10"/>
  <c r="H14" i="10"/>
  <c r="R13" i="10"/>
  <c r="H13" i="10"/>
  <c r="R12" i="10"/>
  <c r="H12" i="10"/>
  <c r="H11" i="10"/>
  <c r="R10" i="10"/>
  <c r="H10" i="10"/>
  <c r="R9" i="10"/>
  <c r="H9" i="10"/>
  <c r="R8" i="10"/>
  <c r="H8" i="10"/>
  <c r="R7" i="10"/>
  <c r="H7" i="10"/>
  <c r="R6" i="10"/>
  <c r="H6" i="10"/>
  <c r="R5" i="10"/>
  <c r="H5" i="10"/>
  <c r="R4" i="10"/>
  <c r="H4" i="10"/>
  <c r="O69" i="10" l="1"/>
  <c r="E69" i="10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G35" i="9"/>
  <c r="E35" i="9"/>
  <c r="H34" i="9"/>
  <c r="H33" i="9"/>
  <c r="H32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9" i="9" l="1"/>
  <c r="H65" i="8"/>
  <c r="H66" i="8"/>
  <c r="H58" i="8" l="1"/>
  <c r="H59" i="8"/>
  <c r="H60" i="8"/>
  <c r="H61" i="8"/>
  <c r="H62" i="8"/>
  <c r="H63" i="8"/>
  <c r="H64" i="8"/>
  <c r="Q67" i="8" l="1"/>
  <c r="O67" i="8"/>
  <c r="O71" i="8" s="1"/>
  <c r="G67" i="8"/>
  <c r="E67" i="8"/>
  <c r="R66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R20" i="8"/>
  <c r="H20" i="8"/>
  <c r="R19" i="8"/>
  <c r="H19" i="8"/>
  <c r="R18" i="8"/>
  <c r="H18" i="8"/>
  <c r="R17" i="8"/>
  <c r="H17" i="8"/>
  <c r="R16" i="8"/>
  <c r="H16" i="8"/>
  <c r="R15" i="8"/>
  <c r="H15" i="8"/>
  <c r="R14" i="8"/>
  <c r="H14" i="8"/>
  <c r="R13" i="8"/>
  <c r="H13" i="8"/>
  <c r="R12" i="8"/>
  <c r="H12" i="8"/>
  <c r="H11" i="8"/>
  <c r="R10" i="8"/>
  <c r="H10" i="8"/>
  <c r="R9" i="8"/>
  <c r="H9" i="8"/>
  <c r="R8" i="8"/>
  <c r="H8" i="8"/>
  <c r="R7" i="8"/>
  <c r="H7" i="8"/>
  <c r="R6" i="8"/>
  <c r="H6" i="8"/>
  <c r="R5" i="8"/>
  <c r="H5" i="8"/>
  <c r="R4" i="8"/>
  <c r="H4" i="8"/>
  <c r="E71" i="8" l="1"/>
  <c r="H53" i="5"/>
  <c r="H54" i="5"/>
  <c r="H55" i="5"/>
  <c r="H56" i="5"/>
  <c r="H57" i="5"/>
  <c r="H58" i="5"/>
  <c r="H41" i="5" l="1"/>
  <c r="H42" i="5"/>
  <c r="H43" i="5"/>
  <c r="H44" i="5"/>
  <c r="H45" i="5"/>
  <c r="H46" i="5"/>
  <c r="H47" i="5"/>
  <c r="H48" i="5"/>
  <c r="H49" i="5"/>
  <c r="H50" i="5"/>
  <c r="H51" i="5"/>
  <c r="Q60" i="5" l="1"/>
  <c r="O60" i="5"/>
  <c r="O64" i="5" s="1"/>
  <c r="G60" i="5"/>
  <c r="E60" i="5"/>
  <c r="R59" i="5"/>
  <c r="H59" i="5"/>
  <c r="H5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E64" i="5" l="1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Q39" i="7" l="1"/>
  <c r="O39" i="7"/>
  <c r="G39" i="7"/>
  <c r="E39" i="7"/>
  <c r="R38" i="7"/>
  <c r="H38" i="7"/>
  <c r="H37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O43" i="7" l="1"/>
  <c r="E43" i="7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B5" authorId="0" shapeId="0" xr:uid="{42ED90CA-823D-4E47-AB09-0ECAAD756B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5BABBF2C-12B8-4AAB-AA0A-63BA56B2ED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9EFF557B-AB99-4A70-8D1B-BD48E9B277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<sst xmlns="http://schemas.openxmlformats.org/spreadsheetml/2006/main" count="1130" uniqueCount="434">
  <si>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</si>
  <si>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</si>
  <si>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</si>
  <si>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</si>
  <si>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</si>
  <si>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</si>
  <si>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</si>
  <si>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</si>
  <si>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</si>
  <si>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</si>
  <si>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</si>
  <si>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</si>
  <si>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</si>
  <si>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</si>
  <si>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</si>
  <si>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</si>
  <si>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</si>
  <si>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</si>
  <si>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</si>
  <si>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</si>
  <si>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</si>
  <si>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</si>
  <si>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</si>
  <si>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</si>
  <si>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</si>
  <si>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</si>
  <si>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</si>
  <si>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</si>
  <si>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</si>
  <si>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</si>
  <si>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</si>
  <si>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</si>
  <si>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</si>
  <si>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</si>
  <si>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</si>
  <si>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</si>
  <si>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</si>
  <si>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</si>
  <si>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</si>
  <si>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</si>
  <si>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</si>
  <si>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</si>
  <si>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</si>
  <si>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</si>
  <si>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</si>
  <si>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</si>
  <si>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</si>
  <si>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</si>
  <si>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</si>
  <si>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</si>
  <si>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</si>
  <si>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</si>
  <si>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</si>
  <si>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</si>
  <si>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</si>
  <si>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</si>
  <si>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</si>
  <si>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</si>
  <si>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</si>
  <si>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</si>
  <si>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</si>
  <si>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</si>
  <si>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</si>
  <si>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</si>
  <si>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</si>
  <si>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</si>
  <si>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</si>
  <si>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</si>
  <si>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</si>
  <si>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</si>
  <si>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</si>
  <si>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</si>
  <si>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</si>
  <si>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</si>
  <si>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</si>
  <si>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</si>
  <si>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</si>
  <si>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</si>
  <si>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</si>
  <si>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</si>
  <si>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</si>
  <si>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</si>
  <si>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</si>
  <si>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</si>
  <si>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</si>
  <si>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</si>
  <si>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</si>
  <si>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</si>
  <si>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</si>
  <si>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</si>
  <si>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</si>
  <si>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</si>
  <si>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</si>
  <si>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</si>
  <si>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</si>
  <si>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</si>
  <si>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</si>
  <si>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</si>
  <si>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</si>
  <si>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</si>
  <si>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</si>
  <si>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</si>
  <si>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</si>
  <si>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</si>
  <si>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</si>
  <si>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</si>
  <si>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</si>
  <si>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</si>
  <si>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</si>
  <si>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</si>
  <si>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</si>
  <si>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</si>
  <si>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</si>
  <si>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</si>
  <si>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</si>
  <si>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</si>
  <si>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</si>
  <si>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</si>
  <si>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</si>
  <si>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</si>
  <si>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</si>
  <si>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</si>
  <si>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</si>
  <si>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</si>
  <si>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</si>
  <si>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</si>
  <si>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</si>
  <si>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</si>
  <si>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</si>
  <si>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</si>
  <si>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</si>
  <si>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</si>
  <si>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</si>
  <si>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</si>
  <si>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</si>
  <si>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</si>
  <si>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</si>
  <si>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</si>
  <si>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</si>
  <si>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</si>
  <si>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</si>
  <si>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</si>
  <si>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</si>
  <si>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</si>
  <si>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</si>
  <si>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</si>
  <si>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</si>
  <si>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</si>
  <si>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</si>
  <si>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</si>
  <si>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</si>
  <si>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</si>
  <si>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</si>
  <si>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</si>
  <si>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</si>
  <si>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</si>
  <si>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</si>
  <si>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</si>
  <si>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</si>
  <si>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</si>
  <si>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</si>
  <si>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</si>
  <si>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</si>
  <si>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</si>
  <si>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</si>
  <si>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</si>
  <si>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</si>
  <si>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</si>
  <si>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</si>
  <si>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</si>
  <si>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</si>
  <si>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</si>
  <si>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</si>
  <si>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</si>
  <si>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</si>
  <si>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</si>
  <si>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</si>
  <si>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</si>
  <si>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</si>
  <si>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</si>
  <si>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</si>
  <si>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</si>
  <si>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</si>
  <si>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</si>
  <si>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</si>
  <si>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</si>
  <si>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</si>
  <si>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</si>
  <si>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</si>
  <si>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</si>
  <si>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</si>
  <si>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</si>
  <si>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</si>
  <si>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</si>
  <si>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</si>
  <si>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</si>
  <si>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</si>
  <si>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</si>
  <si>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</si>
  <si>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</si>
  <si>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</si>
  <si>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</si>
  <si>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</si>
  <si>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</si>
  <si>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</si>
  <si>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</si>
  <si>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</si>
  <si>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</si>
  <si>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</si>
  <si>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</si>
  <si>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</si>
  <si>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</si>
  <si>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</si>
  <si>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</si>
  <si>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</si>
  <si>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</si>
  <si>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</si>
  <si>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</si>
  <si>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</si>
  <si>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</si>
  <si>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</si>
  <si>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</si>
  <si>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</si>
  <si>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</si>
  <si>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</si>
  <si>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</si>
  <si>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</si>
  <si>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</si>
  <si>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</si>
  <si>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</si>
  <si>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</si>
  <si>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</si>
  <si>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</si>
  <si>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</si>
  <si>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</si>
  <si>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</si>
  <si>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</si>
  <si>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</si>
  <si>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</si>
  <si>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</si>
  <si>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</si>
  <si>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</si>
  <si>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</si>
  <si>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</si>
  <si>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</si>
  <si>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</si>
  <si>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</si>
  <si>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</si>
  <si>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</si>
  <si>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</si>
  <si>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</si>
  <si>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</si>
  <si>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</si>
  <si>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</si>
  <si>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</si>
  <si>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</si>
  <si>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</si>
  <si>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</si>
  <si>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</si>
  <si>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</si>
  <si>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</si>
  <si>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</si>
  <si>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</si>
  <si>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</si>
  <si>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</si>
  <si>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</si>
  <si>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</si>
  <si>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</si>
  <si>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</si>
  <si>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</si>
  <si>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</si>
  <si>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</si>
  <si>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</si>
  <si>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</si>
  <si>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</si>
  <si>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</si>
  <si>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</si>
  <si>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</si>
  <si>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</si>
  <si>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</si>
  <si>
    <t>REMISIONES    POR     CREDITOS         DE     J U L I O             2 0 1 9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</si>
  <si>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</si>
  <si>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</si>
  <si>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</si>
  <si>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</si>
  <si>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</si>
  <si>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</si>
  <si>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</si>
  <si>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</si>
  <si>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</si>
  <si>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</si>
  <si>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</si>
  <si>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</si>
  <si>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</si>
  <si>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</si>
  <si>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</si>
  <si>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</si>
  <si>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</si>
  <si>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</si>
  <si>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</si>
  <si>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</si>
  <si>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</si>
  <si>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</si>
  <si>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</si>
  <si>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</si>
  <si>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</si>
  <si>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</si>
  <si>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</si>
  <si>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</si>
  <si>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</si>
  <si>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</si>
  <si>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</si>
  <si>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</si>
  <si>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</si>
  <si>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CRISTIAN</t>
  </si>
  <si>
    <t>EL PASTOR 1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</si>
  <si>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</si>
  <si>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</si>
  <si>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</si>
  <si>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</si>
  <si>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</si>
  <si>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</si>
  <si>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</si>
  <si>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</si>
  <si>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</si>
  <si>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</si>
  <si>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</si>
  <si>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</si>
  <si>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JOSE LUNA</t>
  </si>
  <si>
    <t>,0309</t>
  </si>
  <si>
    <t>,0310</t>
  </si>
  <si>
    <t>,0311</t>
  </si>
  <si>
    <t>,0312</t>
  </si>
  <si>
    <t>,0313</t>
  </si>
  <si>
    <t>,0314</t>
  </si>
  <si>
    <t>CENTRAL</t>
  </si>
  <si>
    <t>REMISIONES    POR     CREDITOS         DE     AGOSTO             2 0 1 9</t>
  </si>
  <si>
    <t>,315</t>
  </si>
  <si>
    <t>,316</t>
  </si>
  <si>
    <t>,317</t>
  </si>
  <si>
    <t>,318</t>
  </si>
  <si>
    <t>,319</t>
  </si>
  <si>
    <t>,320</t>
  </si>
  <si>
    <t>,321</t>
  </si>
  <si>
    <t>,322</t>
  </si>
  <si>
    <t>,323</t>
  </si>
  <si>
    <t>,324</t>
  </si>
  <si>
    <t>,325</t>
  </si>
  <si>
    <t>,326</t>
  </si>
  <si>
    <t>,327</t>
  </si>
  <si>
    <t>,328</t>
  </si>
  <si>
    <t>,329</t>
  </si>
  <si>
    <t>,330</t>
  </si>
  <si>
    <t>,331</t>
  </si>
  <si>
    <t>,332</t>
  </si>
  <si>
    <t>,333</t>
  </si>
  <si>
    <t>,334</t>
  </si>
  <si>
    <t>,335</t>
  </si>
  <si>
    <t>,336</t>
  </si>
  <si>
    <t>,337</t>
  </si>
  <si>
    <t>,338</t>
  </si>
  <si>
    <t>,339</t>
  </si>
  <si>
    <t>,340</t>
  </si>
  <si>
    <t>,341</t>
  </si>
  <si>
    <t>,342</t>
  </si>
  <si>
    <t>,343</t>
  </si>
  <si>
    <t>,344</t>
  </si>
  <si>
    <t>,345</t>
  </si>
  <si>
    <t>,346</t>
  </si>
  <si>
    <t>,347</t>
  </si>
  <si>
    <t>,348</t>
  </si>
  <si>
    <t>,349</t>
  </si>
  <si>
    <t>,350</t>
  </si>
  <si>
    <t>,351</t>
  </si>
  <si>
    <t>,352</t>
  </si>
  <si>
    <t>,353</t>
  </si>
  <si>
    <t>,354</t>
  </si>
  <si>
    <t>,355</t>
  </si>
  <si>
    <t>,356</t>
  </si>
  <si>
    <t>,357</t>
  </si>
  <si>
    <t>,358</t>
  </si>
  <si>
    <t>,359</t>
  </si>
  <si>
    <t>,360</t>
  </si>
  <si>
    <t>,361</t>
  </si>
  <si>
    <t>,362</t>
  </si>
  <si>
    <t>,363</t>
  </si>
  <si>
    <t>,364</t>
  </si>
  <si>
    <t>,365</t>
  </si>
  <si>
    <t>,366</t>
  </si>
  <si>
    <t>,367</t>
  </si>
  <si>
    <t>,368</t>
  </si>
  <si>
    <t>,369</t>
  </si>
  <si>
    <t xml:space="preserve">HECTOR CHILCHOA </t>
  </si>
  <si>
    <t>,370</t>
  </si>
  <si>
    <t>,371</t>
  </si>
  <si>
    <t>,372</t>
  </si>
  <si>
    <t>,373</t>
  </si>
  <si>
    <t>,374</t>
  </si>
  <si>
    <t>,375</t>
  </si>
  <si>
    <t>,376</t>
  </si>
  <si>
    <t xml:space="preserve">CENTRAL </t>
  </si>
  <si>
    <t>MOLCAJETES</t>
  </si>
  <si>
    <t>CONTADOR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</si>
  <si>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</si>
  <si>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</si>
  <si>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</si>
  <si>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</si>
  <si>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</si>
  <si>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</si>
  <si>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</si>
  <si>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</si>
  <si>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</si>
  <si>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</si>
  <si>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</si>
  <si>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</si>
  <si>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</si>
  <si>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</si>
  <si>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</si>
  <si>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</si>
  <si>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</si>
  <si>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</si>
  <si>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S-11-12-13</t>
  </si>
  <si>
    <t>SEMANAS</t>
  </si>
  <si>
    <t>S-14</t>
  </si>
  <si>
    <t>S-15</t>
  </si>
  <si>
    <t>S-16-17   (  17-18 )</t>
  </si>
  <si>
    <t>REMISIONES    POR     CREDITOS         DE     OCTUBRE             2 0 1 9</t>
  </si>
  <si>
    <t>REMISIONES    POR     CREDITOS         DE    SEPTIEMBRE            2 0 1 9</t>
  </si>
  <si>
    <t>ROSALINDA</t>
  </si>
  <si>
    <t>BUHO</t>
  </si>
  <si>
    <t>LAS JAROCHITAS</t>
  </si>
  <si>
    <t>REMISIONES    POR     CREDITOS         DE    NOVIEMBRE      2 0 1 9</t>
  </si>
  <si>
    <t>ROLANDO ALCANTARA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</si>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</sst>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165" fontId="19" fillId="2" borderId="0" xfId="0" applyNumberFormat="1" applyFont="1" applyFill="1" applyAlignment="1">
      <alignment horizontal="center"/>
    </xf>
    <xf numFmtId="16" fontId="2" fillId="0" borderId="7" xfId="0" applyNumberFormat="1" applyFont="1" applyFill="1" applyBorder="1"/>
    <xf numFmtId="0" fontId="16" fillId="0" borderId="9" xfId="0" applyFont="1" applyFill="1" applyBorder="1" applyAlignment="1">
      <alignment horizontal="center" wrapText="1"/>
    </xf>
    <xf numFmtId="44" fontId="10" fillId="13" borderId="0" xfId="1" applyFont="1" applyFill="1"/>
    <xf numFmtId="166" fontId="2" fillId="0" borderId="8" xfId="0" applyNumberFormat="1" applyFont="1" applyFill="1" applyBorder="1"/>
    <xf numFmtId="164" fontId="0" fillId="0" borderId="0" xfId="0" applyNumberFormat="1"/>
    <xf numFmtId="164" fontId="2" fillId="0" borderId="20" xfId="0" applyNumberFormat="1" applyFont="1" applyBorder="1" applyAlignment="1">
      <alignment horizontal="center"/>
    </xf>
    <xf numFmtId="44" fontId="2" fillId="0" borderId="21" xfId="1" applyFont="1" applyBorder="1" applyAlignment="1">
      <alignment horizontal="right"/>
    </xf>
    <xf numFmtId="164" fontId="20" fillId="0" borderId="20" xfId="1" applyNumberFormat="1" applyFont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44" fontId="2" fillId="0" borderId="22" xfId="1" applyFont="1" applyBorder="1" applyAlignment="1">
      <alignment horizontal="right"/>
    </xf>
    <xf numFmtId="164" fontId="2" fillId="0" borderId="23" xfId="1" applyNumberFormat="1" applyFont="1" applyBorder="1" applyAlignment="1">
      <alignment horizontal="center"/>
    </xf>
    <xf numFmtId="44" fontId="2" fillId="0" borderId="24" xfId="1" applyFont="1" applyBorder="1" applyAlignment="1">
      <alignment horizontal="right"/>
    </xf>
    <xf numFmtId="0" fontId="0" fillId="8" borderId="0" xfId="0" applyFill="1"/>
    <xf numFmtId="164" fontId="2" fillId="0" borderId="0" xfId="1" applyNumberFormat="1" applyFont="1" applyAlignment="1">
      <alignment horizontal="center"/>
    </xf>
    <xf numFmtId="44" fontId="2" fillId="0" borderId="7" xfId="1" applyFont="1" applyBorder="1" applyAlignment="1">
      <alignment horizontal="right"/>
    </xf>
    <xf numFmtId="164" fontId="6" fillId="0" borderId="17" xfId="0" applyNumberFormat="1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/>
    <xf numFmtId="165" fontId="2" fillId="0" borderId="0" xfId="0" applyNumberFormat="1" applyFont="1"/>
    <xf numFmtId="0" fontId="15" fillId="0" borderId="0" xfId="0" applyFont="1" applyFill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440F0AD-C9B2-4689-97FE-CE15C9F591A6}"/>
            </a:ext>
          </a:extLst>
        </xdr:cNvPr>
        <xdr:cNvCxnSpPr/>
      </xdr:nvCxnSpPr>
      <xdr:spPr>
        <a:xfrm rot="16200000" flipH="1">
          <a:off x="4048127" y="77343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60AD86A-C4DB-4078-B3E5-6496C4B53523}"/>
            </a:ext>
          </a:extLst>
        </xdr:cNvPr>
        <xdr:cNvCxnSpPr/>
      </xdr:nvCxnSpPr>
      <xdr:spPr>
        <a:xfrm rot="5400000">
          <a:off x="5072065" y="75390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65</xdr:row>
      <xdr:rowOff>152402</xdr:rowOff>
    </xdr:from>
    <xdr:to>
      <xdr:col>15</xdr:col>
      <xdr:colOff>180974</xdr:colOff>
      <xdr:row>67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4E67B77-21A4-4FD3-BDB7-258AC0E259BC}"/>
            </a:ext>
          </a:extLst>
        </xdr:cNvPr>
        <xdr:cNvCxnSpPr/>
      </xdr:nvCxnSpPr>
      <xdr:spPr>
        <a:xfrm rot="16200000" flipH="1">
          <a:off x="13673140" y="7824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65</xdr:row>
      <xdr:rowOff>123829</xdr:rowOff>
    </xdr:from>
    <xdr:to>
      <xdr:col>16</xdr:col>
      <xdr:colOff>171450</xdr:colOff>
      <xdr:row>67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05A3B31-6927-4186-984B-14CCC682B0E5}"/>
            </a:ext>
          </a:extLst>
        </xdr:cNvPr>
        <xdr:cNvCxnSpPr/>
      </xdr:nvCxnSpPr>
      <xdr:spPr>
        <a:xfrm rot="5400000">
          <a:off x="14358940" y="7786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68</xdr:row>
      <xdr:rowOff>152402</xdr:rowOff>
    </xdr:from>
    <xdr:to>
      <xdr:col>5</xdr:col>
      <xdr:colOff>180974</xdr:colOff>
      <xdr:row>70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7F0948F-7928-4558-B717-E438739D9D9E}"/>
            </a:ext>
          </a:extLst>
        </xdr:cNvPr>
        <xdr:cNvCxnSpPr/>
      </xdr:nvCxnSpPr>
      <xdr:spPr>
        <a:xfrm rot="16200000" flipH="1">
          <a:off x="4048127" y="137350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68</xdr:row>
      <xdr:rowOff>123829</xdr:rowOff>
    </xdr:from>
    <xdr:to>
      <xdr:col>6</xdr:col>
      <xdr:colOff>171450</xdr:colOff>
      <xdr:row>70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5893454-1993-4538-90F1-99FC4A163263}"/>
            </a:ext>
          </a:extLst>
        </xdr:cNvPr>
        <xdr:cNvCxnSpPr/>
      </xdr:nvCxnSpPr>
      <xdr:spPr>
        <a:xfrm rot="5400000">
          <a:off x="5072065" y="135397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68</xdr:row>
      <xdr:rowOff>152402</xdr:rowOff>
    </xdr:from>
    <xdr:to>
      <xdr:col>15</xdr:col>
      <xdr:colOff>180974</xdr:colOff>
      <xdr:row>70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ECAF4FB-8BF2-4AEE-BB86-AF8206BC76CC}"/>
            </a:ext>
          </a:extLst>
        </xdr:cNvPr>
        <xdr:cNvCxnSpPr/>
      </xdr:nvCxnSpPr>
      <xdr:spPr>
        <a:xfrm rot="16200000" flipH="1">
          <a:off x="13673140" y="138255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68</xdr:row>
      <xdr:rowOff>123829</xdr:rowOff>
    </xdr:from>
    <xdr:to>
      <xdr:col>16</xdr:col>
      <xdr:colOff>171450</xdr:colOff>
      <xdr:row>70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3E72DC-AAA2-4A67-8601-EFD52CAFDE27}"/>
            </a:ext>
          </a:extLst>
        </xdr:cNvPr>
        <xdr:cNvCxnSpPr/>
      </xdr:nvCxnSpPr>
      <xdr:spPr>
        <a:xfrm rot="5400000">
          <a:off x="14358940" y="13787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39</xdr:row>
      <xdr:rowOff>152402</xdr:rowOff>
    </xdr:from>
    <xdr:to>
      <xdr:col>15</xdr:col>
      <xdr:colOff>180974</xdr:colOff>
      <xdr:row>41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39</xdr:row>
      <xdr:rowOff>123829</xdr:rowOff>
    </xdr:from>
    <xdr:to>
      <xdr:col>16</xdr:col>
      <xdr:colOff>171450</xdr:colOff>
      <xdr:row>41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77657-28E6-442A-9B9A-95224D3E7050}"/>
            </a:ext>
          </a:extLst>
        </xdr:cNvPr>
        <xdr:cNvCxnSpPr/>
      </xdr:nvCxnSpPr>
      <xdr:spPr>
        <a:xfrm rot="16200000" flipH="1">
          <a:off x="4048127" y="93345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545405E-9014-44B8-85F0-46C0DC1DB1C7}"/>
            </a:ext>
          </a:extLst>
        </xdr:cNvPr>
        <xdr:cNvCxnSpPr/>
      </xdr:nvCxnSpPr>
      <xdr:spPr>
        <a:xfrm rot="5400000">
          <a:off x="5072065" y="91392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60</xdr:row>
      <xdr:rowOff>152402</xdr:rowOff>
    </xdr:from>
    <xdr:to>
      <xdr:col>15</xdr:col>
      <xdr:colOff>180974</xdr:colOff>
      <xdr:row>62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E4D124E-7382-4ED5-AC87-2F60756E95EB}"/>
            </a:ext>
          </a:extLst>
        </xdr:cNvPr>
        <xdr:cNvCxnSpPr/>
      </xdr:nvCxnSpPr>
      <xdr:spPr>
        <a:xfrm rot="16200000" flipH="1">
          <a:off x="13673140" y="94249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60</xdr:row>
      <xdr:rowOff>123829</xdr:rowOff>
    </xdr:from>
    <xdr:to>
      <xdr:col>16</xdr:col>
      <xdr:colOff>171450</xdr:colOff>
      <xdr:row>62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EAAC8F7-12E2-4D5F-81AC-7CD6BF2E6291}"/>
            </a:ext>
          </a:extLst>
        </xdr:cNvPr>
        <xdr:cNvCxnSpPr/>
      </xdr:nvCxnSpPr>
      <xdr:spPr>
        <a:xfrm rot="5400000">
          <a:off x="14358940" y="9386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67</xdr:row>
      <xdr:rowOff>152402</xdr:rowOff>
    </xdr:from>
    <xdr:to>
      <xdr:col>5</xdr:col>
      <xdr:colOff>180974</xdr:colOff>
      <xdr:row>69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A58EE6-ED79-48A6-86A4-4C23421CDD2C}"/>
            </a:ext>
          </a:extLst>
        </xdr:cNvPr>
        <xdr:cNvCxnSpPr/>
      </xdr:nvCxnSpPr>
      <xdr:spPr>
        <a:xfrm rot="16200000" flipH="1">
          <a:off x="4048127" y="12734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67</xdr:row>
      <xdr:rowOff>123829</xdr:rowOff>
    </xdr:from>
    <xdr:to>
      <xdr:col>6</xdr:col>
      <xdr:colOff>171450</xdr:colOff>
      <xdr:row>69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7695C53-4474-436F-9F28-0428ED2FCA19}"/>
            </a:ext>
          </a:extLst>
        </xdr:cNvPr>
        <xdr:cNvCxnSpPr/>
      </xdr:nvCxnSpPr>
      <xdr:spPr>
        <a:xfrm rot="5400000">
          <a:off x="5072065" y="125396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67</xdr:row>
      <xdr:rowOff>152402</xdr:rowOff>
    </xdr:from>
    <xdr:to>
      <xdr:col>15</xdr:col>
      <xdr:colOff>180974</xdr:colOff>
      <xdr:row>69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4B377AD-D06B-42E4-BFB3-42FE032DE26C}"/>
            </a:ext>
          </a:extLst>
        </xdr:cNvPr>
        <xdr:cNvCxnSpPr/>
      </xdr:nvCxnSpPr>
      <xdr:spPr>
        <a:xfrm rot="16200000" flipH="1">
          <a:off x="13673140" y="128254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67</xdr:row>
      <xdr:rowOff>123829</xdr:rowOff>
    </xdr:from>
    <xdr:to>
      <xdr:col>16</xdr:col>
      <xdr:colOff>171450</xdr:colOff>
      <xdr:row>69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5E2A0D-A202-44E4-BACF-A48EF292F175}"/>
            </a:ext>
          </a:extLst>
        </xdr:cNvPr>
        <xdr:cNvCxnSpPr/>
      </xdr:nvCxnSpPr>
      <xdr:spPr>
        <a:xfrm rot="5400000">
          <a:off x="14358940" y="12787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35</xdr:row>
      <xdr:rowOff>152402</xdr:rowOff>
    </xdr:from>
    <xdr:to>
      <xdr:col>5</xdr:col>
      <xdr:colOff>180974</xdr:colOff>
      <xdr:row>37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42DD615-9820-4F26-82E8-16DDCE11728D}"/>
            </a:ext>
          </a:extLst>
        </xdr:cNvPr>
        <xdr:cNvCxnSpPr/>
      </xdr:nvCxnSpPr>
      <xdr:spPr>
        <a:xfrm rot="16200000" flipH="1">
          <a:off x="4048127" y="141351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35</xdr:row>
      <xdr:rowOff>123829</xdr:rowOff>
    </xdr:from>
    <xdr:to>
      <xdr:col>6</xdr:col>
      <xdr:colOff>171450</xdr:colOff>
      <xdr:row>37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EDC6186-41D3-43E3-BD78-0F3DED1C2FDA}"/>
            </a:ext>
          </a:extLst>
        </xdr:cNvPr>
        <xdr:cNvCxnSpPr/>
      </xdr:nvCxnSpPr>
      <xdr:spPr>
        <a:xfrm rot="5400000">
          <a:off x="5072065" y="139398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79" t="s">
        <v>12</v>
      </c>
      <c r="C1" s="180"/>
      <c r="D1" s="180"/>
      <c r="E1" s="180"/>
      <c r="F1" s="181"/>
      <c r="H1" s="2"/>
      <c r="K1" s="1"/>
      <c r="L1" s="177" t="s">
        <v>14</v>
      </c>
      <c r="M1" s="177"/>
      <c r="N1" s="177"/>
      <c r="O1" s="177"/>
      <c r="P1" s="177"/>
      <c r="Q1" s="177"/>
    </row>
    <row r="2" spans="1:17" ht="21" x14ac:dyDescent="0.35">
      <c r="A2" s="3"/>
      <c r="B2" s="176" t="s">
        <v>13</v>
      </c>
      <c r="C2" s="176"/>
      <c r="D2" s="176"/>
      <c r="E2" s="176"/>
      <c r="F2" s="4"/>
      <c r="G2" s="5"/>
      <c r="H2" s="2"/>
      <c r="K2" s="3"/>
      <c r="L2" s="178"/>
      <c r="M2" s="178"/>
      <c r="N2" s="178"/>
      <c r="O2" s="178"/>
      <c r="P2" s="178"/>
      <c r="Q2" s="178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82">
        <f>N33-P33</f>
        <v>0</v>
      </c>
      <c r="O37" s="183"/>
      <c r="P37" s="184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75" t="s">
        <v>11</v>
      </c>
      <c r="O39" s="175"/>
      <c r="P39" s="175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82">
        <f>D48-F48-14989.6</f>
        <v>-4.0000000390136847E-3</v>
      </c>
      <c r="E52" s="183"/>
      <c r="F52" s="184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75" t="s">
        <v>11</v>
      </c>
      <c r="E54" s="175"/>
      <c r="F54" s="175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0C5-6FEF-48CE-9525-9DADF4D6464B}">
  <sheetPr>
    <tabColor theme="2" tint="-0.499984740745262"/>
  </sheetPr>
  <dimension ref="A1:R82"/>
  <sheetViews>
    <sheetView topLeftCell="A57" workbookViewId="0">
      <selection activeCell="D72" sqref="D7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426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43741</v>
      </c>
      <c r="B4" s="170">
        <v>407</v>
      </c>
      <c r="C4" s="140"/>
      <c r="D4" s="116" t="s">
        <v>106</v>
      </c>
      <c r="E4" s="117">
        <v>6943</v>
      </c>
      <c r="F4" s="118">
        <v>43744</v>
      </c>
      <c r="G4" s="119">
        <v>6943</v>
      </c>
      <c r="H4" s="24">
        <f t="shared" ref="H4:H64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43741</v>
      </c>
      <c r="B5" s="170">
        <v>408</v>
      </c>
      <c r="C5" s="140"/>
      <c r="D5" s="116" t="s">
        <v>37</v>
      </c>
      <c r="E5" s="117">
        <v>1178.96</v>
      </c>
      <c r="F5" s="118">
        <v>43743</v>
      </c>
      <c r="G5" s="119">
        <v>1178.96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43742</v>
      </c>
      <c r="B6" s="170">
        <v>409</v>
      </c>
      <c r="C6" s="140"/>
      <c r="D6" s="116" t="s">
        <v>39</v>
      </c>
      <c r="E6" s="117">
        <v>38097.82</v>
      </c>
      <c r="F6" s="118">
        <v>43743</v>
      </c>
      <c r="G6" s="119">
        <v>38097.82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43743</v>
      </c>
      <c r="B7" s="170">
        <v>410</v>
      </c>
      <c r="C7" s="140"/>
      <c r="D7" s="131" t="s">
        <v>37</v>
      </c>
      <c r="E7" s="132">
        <v>2115</v>
      </c>
      <c r="F7" s="118">
        <v>43745</v>
      </c>
      <c r="G7" s="119">
        <v>2115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4" si="1">O7-Q7</f>
        <v>0</v>
      </c>
    </row>
    <row r="8" spans="1:18" ht="15.75" x14ac:dyDescent="0.25">
      <c r="A8" s="139">
        <v>43743</v>
      </c>
      <c r="B8" s="170">
        <v>411</v>
      </c>
      <c r="C8" s="140"/>
      <c r="D8" s="116" t="s">
        <v>39</v>
      </c>
      <c r="E8" s="133">
        <v>2760.66</v>
      </c>
      <c r="F8" s="118">
        <v>43744</v>
      </c>
      <c r="G8" s="119">
        <v>2760.66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43744</v>
      </c>
      <c r="B9" s="170">
        <v>412</v>
      </c>
      <c r="C9" s="140"/>
      <c r="D9" s="116" t="s">
        <v>149</v>
      </c>
      <c r="E9" s="133">
        <v>5881.96</v>
      </c>
      <c r="F9" s="118">
        <v>43746</v>
      </c>
      <c r="G9" s="119">
        <v>5881.96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43744</v>
      </c>
      <c r="B10" s="170">
        <v>413</v>
      </c>
      <c r="C10" s="140"/>
      <c r="D10" s="116" t="s">
        <v>106</v>
      </c>
      <c r="E10" s="133">
        <v>7497</v>
      </c>
      <c r="F10" s="118">
        <v>43747</v>
      </c>
      <c r="G10" s="119">
        <v>7497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43744</v>
      </c>
      <c r="B11" s="170">
        <v>414</v>
      </c>
      <c r="C11" s="140"/>
      <c r="D11" s="116" t="s">
        <v>39</v>
      </c>
      <c r="E11" s="117">
        <v>7772.59</v>
      </c>
      <c r="F11" s="118">
        <v>43745</v>
      </c>
      <c r="G11" s="119">
        <v>7772.59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43745</v>
      </c>
      <c r="B12" s="170">
        <v>415</v>
      </c>
      <c r="C12" s="142"/>
      <c r="D12" s="120" t="s">
        <v>39</v>
      </c>
      <c r="E12" s="117">
        <v>33867</v>
      </c>
      <c r="F12" s="118">
        <v>43747</v>
      </c>
      <c r="G12" s="119">
        <v>33867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43745</v>
      </c>
      <c r="B13" s="170">
        <v>416</v>
      </c>
      <c r="C13" s="124"/>
      <c r="D13" s="116" t="s">
        <v>37</v>
      </c>
      <c r="E13" s="117">
        <v>2560</v>
      </c>
      <c r="F13" s="118">
        <v>43746</v>
      </c>
      <c r="G13" s="119">
        <v>2560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43747</v>
      </c>
      <c r="B14" s="170">
        <v>417</v>
      </c>
      <c r="C14" s="142"/>
      <c r="D14" s="120" t="s">
        <v>8</v>
      </c>
      <c r="E14" s="117">
        <v>7797</v>
      </c>
      <c r="F14" s="118">
        <v>43752</v>
      </c>
      <c r="G14" s="119">
        <v>7797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43747</v>
      </c>
      <c r="B15" s="170">
        <v>418</v>
      </c>
      <c r="C15" s="124"/>
      <c r="D15" s="116" t="s">
        <v>428</v>
      </c>
      <c r="E15" s="117">
        <v>3256</v>
      </c>
      <c r="F15" s="118">
        <v>43748</v>
      </c>
      <c r="G15" s="119">
        <v>3256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43747</v>
      </c>
      <c r="B16" s="170">
        <v>419</v>
      </c>
      <c r="C16" s="142"/>
      <c r="D16" s="116" t="s">
        <v>106</v>
      </c>
      <c r="E16" s="117">
        <v>8035</v>
      </c>
      <c r="F16" s="118">
        <v>43750</v>
      </c>
      <c r="G16" s="119">
        <v>8035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43747</v>
      </c>
      <c r="B17" s="170">
        <v>420</v>
      </c>
      <c r="C17" s="124"/>
      <c r="D17" s="116" t="s">
        <v>37</v>
      </c>
      <c r="E17" s="117">
        <v>391</v>
      </c>
      <c r="F17" s="118">
        <v>43747</v>
      </c>
      <c r="G17" s="119">
        <v>391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43747</v>
      </c>
      <c r="B18" s="170">
        <v>421</v>
      </c>
      <c r="C18" s="142"/>
      <c r="D18" s="116" t="s">
        <v>105</v>
      </c>
      <c r="E18" s="117">
        <v>2238</v>
      </c>
      <c r="F18" s="118">
        <v>43748</v>
      </c>
      <c r="G18" s="119">
        <v>2238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43747</v>
      </c>
      <c r="B19" s="170">
        <v>422</v>
      </c>
      <c r="C19" s="124"/>
      <c r="D19" s="120" t="s">
        <v>262</v>
      </c>
      <c r="E19" s="117">
        <v>917.32</v>
      </c>
      <c r="F19" s="118">
        <v>43748</v>
      </c>
      <c r="G19" s="119">
        <v>917.32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43747</v>
      </c>
      <c r="B20" s="170">
        <v>423</v>
      </c>
      <c r="C20" s="142"/>
      <c r="D20" s="116" t="s">
        <v>37</v>
      </c>
      <c r="E20" s="117">
        <v>3016</v>
      </c>
      <c r="F20" s="118">
        <v>43748</v>
      </c>
      <c r="G20" s="119">
        <v>3016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43749</v>
      </c>
      <c r="B21" s="170">
        <v>424</v>
      </c>
      <c r="C21" s="142"/>
      <c r="D21" s="116" t="s">
        <v>39</v>
      </c>
      <c r="E21" s="117">
        <v>31552.5</v>
      </c>
      <c r="F21" s="118">
        <v>43751</v>
      </c>
      <c r="G21" s="119">
        <v>31552.5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43749</v>
      </c>
      <c r="B22" s="170">
        <v>425</v>
      </c>
      <c r="C22" s="142"/>
      <c r="D22" s="116" t="s">
        <v>37</v>
      </c>
      <c r="E22" s="117">
        <v>2562.3200000000002</v>
      </c>
      <c r="F22" s="118">
        <v>43751</v>
      </c>
      <c r="G22" s="119">
        <v>2562.3200000000002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43750</v>
      </c>
      <c r="B23" s="170">
        <v>426</v>
      </c>
      <c r="C23" s="142"/>
      <c r="D23" s="116" t="s">
        <v>106</v>
      </c>
      <c r="E23" s="117">
        <v>7423.5</v>
      </c>
      <c r="F23" s="118">
        <v>43752</v>
      </c>
      <c r="G23" s="119">
        <v>7423.5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43750</v>
      </c>
      <c r="B24" s="170">
        <v>427</v>
      </c>
      <c r="C24" s="142"/>
      <c r="D24" s="116" t="s">
        <v>39</v>
      </c>
      <c r="E24" s="117">
        <v>34394.639999999999</v>
      </c>
      <c r="F24" s="118">
        <v>43752</v>
      </c>
      <c r="G24" s="119">
        <v>34394.639999999999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43752</v>
      </c>
      <c r="B25" s="170">
        <v>428</v>
      </c>
      <c r="C25" s="142"/>
      <c r="D25" s="116" t="s">
        <v>37</v>
      </c>
      <c r="E25" s="117">
        <v>4186</v>
      </c>
      <c r="F25" s="118">
        <v>43753</v>
      </c>
      <c r="G25" s="119">
        <v>4186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43752</v>
      </c>
      <c r="B26" s="170">
        <v>429</v>
      </c>
      <c r="C26" s="142"/>
      <c r="D26" s="116" t="s">
        <v>106</v>
      </c>
      <c r="E26" s="117">
        <v>7421.05</v>
      </c>
      <c r="F26" s="118">
        <v>43755</v>
      </c>
      <c r="G26" s="119">
        <v>7421.05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43752</v>
      </c>
      <c r="B27" s="170">
        <v>430</v>
      </c>
      <c r="C27" s="142"/>
      <c r="D27" s="116" t="s">
        <v>39</v>
      </c>
      <c r="E27" s="117">
        <v>35482.019999999997</v>
      </c>
      <c r="F27" s="118">
        <v>43755</v>
      </c>
      <c r="G27" s="119">
        <v>35482.019999999997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43753</v>
      </c>
      <c r="B28" s="170">
        <v>431</v>
      </c>
      <c r="C28" s="142"/>
      <c r="D28" s="116" t="s">
        <v>105</v>
      </c>
      <c r="E28" s="117">
        <v>2157.92</v>
      </c>
      <c r="F28" s="118">
        <v>43754</v>
      </c>
      <c r="G28" s="119">
        <v>2157.92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43753</v>
      </c>
      <c r="B29" s="170">
        <v>432</v>
      </c>
      <c r="C29" s="142"/>
      <c r="D29" s="116" t="s">
        <v>401</v>
      </c>
      <c r="E29" s="117">
        <v>1589.48</v>
      </c>
      <c r="F29" s="118">
        <v>43754</v>
      </c>
      <c r="G29" s="119">
        <v>1589.48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43753</v>
      </c>
      <c r="B30" s="170">
        <v>433</v>
      </c>
      <c r="C30" s="142"/>
      <c r="D30" s="116" t="s">
        <v>8</v>
      </c>
      <c r="E30" s="117">
        <v>5960</v>
      </c>
      <c r="F30" s="118">
        <v>43766</v>
      </c>
      <c r="G30" s="119">
        <v>5960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43755</v>
      </c>
      <c r="B31" s="170">
        <v>434</v>
      </c>
      <c r="C31" s="142"/>
      <c r="D31" s="116" t="s">
        <v>37</v>
      </c>
      <c r="E31" s="117">
        <v>2050</v>
      </c>
      <c r="F31" s="118">
        <v>43757</v>
      </c>
      <c r="G31" s="119">
        <v>2050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43755</v>
      </c>
      <c r="B32" s="170">
        <v>435</v>
      </c>
      <c r="C32" s="142"/>
      <c r="D32" s="116" t="s">
        <v>106</v>
      </c>
      <c r="E32" s="117">
        <v>7529</v>
      </c>
      <c r="F32" s="118">
        <v>43758</v>
      </c>
      <c r="G32" s="119">
        <v>7529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43756</v>
      </c>
      <c r="B33" s="170">
        <v>436</v>
      </c>
      <c r="C33" s="142"/>
      <c r="D33" s="116" t="s">
        <v>39</v>
      </c>
      <c r="E33" s="117">
        <v>31450</v>
      </c>
      <c r="F33" s="118">
        <v>43757</v>
      </c>
      <c r="G33" s="119">
        <v>31450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43756</v>
      </c>
      <c r="B34" s="170">
        <v>437</v>
      </c>
      <c r="C34" s="142"/>
      <c r="D34" s="116" t="s">
        <v>40</v>
      </c>
      <c r="E34" s="117">
        <v>4089.18</v>
      </c>
      <c r="F34" s="118">
        <v>43757</v>
      </c>
      <c r="G34" s="119">
        <v>4089.18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43757</v>
      </c>
      <c r="B35" s="170">
        <v>438</v>
      </c>
      <c r="C35" s="142"/>
      <c r="D35" s="116" t="s">
        <v>39</v>
      </c>
      <c r="E35" s="117">
        <v>33337</v>
      </c>
      <c r="F35" s="118">
        <v>43759</v>
      </c>
      <c r="G35" s="119">
        <v>33337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43758</v>
      </c>
      <c r="B36" s="170">
        <v>439</v>
      </c>
      <c r="C36" s="142"/>
      <c r="D36" s="116" t="s">
        <v>106</v>
      </c>
      <c r="E36" s="117">
        <v>4371.21</v>
      </c>
      <c r="F36" s="118">
        <v>43761</v>
      </c>
      <c r="G36" s="119">
        <v>4371.21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43760</v>
      </c>
      <c r="B37" s="170">
        <v>440</v>
      </c>
      <c r="C37" s="142"/>
      <c r="D37" s="116" t="s">
        <v>8</v>
      </c>
      <c r="E37" s="117">
        <v>4150.8999999999996</v>
      </c>
      <c r="F37" s="118">
        <v>43766</v>
      </c>
      <c r="G37" s="119">
        <v>4150.8999999999996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43760</v>
      </c>
      <c r="B38" s="170">
        <v>441</v>
      </c>
      <c r="C38" s="142"/>
      <c r="D38" s="116" t="s">
        <v>106</v>
      </c>
      <c r="E38" s="117">
        <v>5636.02</v>
      </c>
      <c r="F38" s="118">
        <v>43761</v>
      </c>
      <c r="G38" s="119">
        <v>5636.02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43760</v>
      </c>
      <c r="B39" s="170">
        <v>442</v>
      </c>
      <c r="C39" s="142"/>
      <c r="D39" s="116" t="s">
        <v>188</v>
      </c>
      <c r="E39" s="117">
        <v>2793.63</v>
      </c>
      <c r="F39" s="118">
        <v>43761</v>
      </c>
      <c r="G39" s="119">
        <v>2793.63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39">
        <v>43761</v>
      </c>
      <c r="B40" s="170">
        <v>443</v>
      </c>
      <c r="C40" s="142"/>
      <c r="D40" s="116" t="s">
        <v>37</v>
      </c>
      <c r="E40" s="117">
        <v>2081.04</v>
      </c>
      <c r="F40" s="118">
        <v>43762</v>
      </c>
      <c r="G40" s="119">
        <v>2081.04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43761</v>
      </c>
      <c r="B41" s="170">
        <v>444</v>
      </c>
      <c r="C41" s="142"/>
      <c r="D41" s="116" t="s">
        <v>39</v>
      </c>
      <c r="E41" s="117">
        <v>6981.48</v>
      </c>
      <c r="F41" s="118">
        <v>43762</v>
      </c>
      <c r="G41" s="119">
        <v>6981.48</v>
      </c>
      <c r="H41" s="24">
        <f t="shared" si="0"/>
        <v>0</v>
      </c>
      <c r="L41" s="22"/>
      <c r="M41" s="23"/>
      <c r="N41" s="29"/>
      <c r="O41" s="26"/>
      <c r="P41" s="21"/>
      <c r="Q41" s="19"/>
      <c r="R41" s="24"/>
    </row>
    <row r="42" spans="1:18" ht="15.75" x14ac:dyDescent="0.25">
      <c r="A42" s="139">
        <v>43761</v>
      </c>
      <c r="B42" s="170">
        <v>445</v>
      </c>
      <c r="C42" s="142"/>
      <c r="D42" s="116" t="s">
        <v>106</v>
      </c>
      <c r="E42" s="117">
        <v>5738.58</v>
      </c>
      <c r="F42" s="118">
        <v>43765</v>
      </c>
      <c r="G42" s="119">
        <v>5738.58</v>
      </c>
      <c r="H42" s="24">
        <f t="shared" si="0"/>
        <v>0</v>
      </c>
      <c r="L42" s="22"/>
      <c r="M42" s="23"/>
      <c r="N42" s="29"/>
      <c r="O42" s="26"/>
      <c r="P42" s="21"/>
      <c r="Q42" s="19"/>
      <c r="R42" s="24"/>
    </row>
    <row r="43" spans="1:18" ht="15.75" x14ac:dyDescent="0.25">
      <c r="A43" s="139">
        <v>43761</v>
      </c>
      <c r="B43" s="170">
        <v>446</v>
      </c>
      <c r="C43" s="142"/>
      <c r="D43" s="116" t="s">
        <v>105</v>
      </c>
      <c r="E43" s="117">
        <v>783.9</v>
      </c>
      <c r="F43" s="118">
        <v>43762</v>
      </c>
      <c r="G43" s="119">
        <v>783.9</v>
      </c>
      <c r="H43" s="24">
        <f t="shared" si="0"/>
        <v>0</v>
      </c>
      <c r="L43" s="22"/>
      <c r="M43" s="23"/>
      <c r="N43" s="29"/>
      <c r="O43" s="26"/>
      <c r="P43" s="21"/>
      <c r="Q43" s="19"/>
      <c r="R43" s="24"/>
    </row>
    <row r="44" spans="1:18" ht="15.75" x14ac:dyDescent="0.25">
      <c r="A44" s="139">
        <v>43762</v>
      </c>
      <c r="B44" s="170">
        <v>447</v>
      </c>
      <c r="C44" s="142"/>
      <c r="D44" s="116" t="s">
        <v>8</v>
      </c>
      <c r="E44" s="117">
        <v>90</v>
      </c>
      <c r="F44" s="75">
        <v>43777</v>
      </c>
      <c r="G44" s="76">
        <v>90</v>
      </c>
      <c r="H44" s="24">
        <f t="shared" si="0"/>
        <v>0</v>
      </c>
      <c r="L44" s="22"/>
      <c r="M44" s="23"/>
      <c r="N44" s="29"/>
      <c r="O44" s="26"/>
      <c r="P44" s="21"/>
      <c r="Q44" s="19"/>
      <c r="R44" s="24"/>
    </row>
    <row r="45" spans="1:18" ht="15.75" x14ac:dyDescent="0.25">
      <c r="A45" s="139">
        <v>43762</v>
      </c>
      <c r="B45" s="170">
        <v>448</v>
      </c>
      <c r="C45" s="142"/>
      <c r="D45" s="116" t="s">
        <v>39</v>
      </c>
      <c r="E45" s="117">
        <v>3152</v>
      </c>
      <c r="F45" s="118">
        <v>43764</v>
      </c>
      <c r="G45" s="119">
        <v>3152</v>
      </c>
      <c r="H45" s="24">
        <f t="shared" si="0"/>
        <v>0</v>
      </c>
      <c r="L45" s="22"/>
      <c r="M45" s="23"/>
      <c r="N45" s="29"/>
      <c r="O45" s="26"/>
      <c r="P45" s="21"/>
      <c r="Q45" s="19"/>
      <c r="R45" s="24"/>
    </row>
    <row r="46" spans="1:18" ht="15.75" x14ac:dyDescent="0.25">
      <c r="A46" s="139">
        <v>43763</v>
      </c>
      <c r="B46" s="170">
        <v>449</v>
      </c>
      <c r="C46" s="142"/>
      <c r="D46" s="116" t="s">
        <v>106</v>
      </c>
      <c r="E46" s="117">
        <v>5090</v>
      </c>
      <c r="F46" s="118">
        <v>43765</v>
      </c>
      <c r="G46" s="119">
        <v>5090</v>
      </c>
      <c r="H46" s="24">
        <f t="shared" si="0"/>
        <v>0</v>
      </c>
      <c r="L46" s="22"/>
      <c r="M46" s="23"/>
      <c r="N46" s="29"/>
      <c r="O46" s="26"/>
      <c r="P46" s="21"/>
      <c r="Q46" s="19"/>
      <c r="R46" s="24"/>
    </row>
    <row r="47" spans="1:18" ht="15.75" x14ac:dyDescent="0.25">
      <c r="A47" s="139">
        <v>43763</v>
      </c>
      <c r="B47" s="170">
        <v>450</v>
      </c>
      <c r="C47" s="142"/>
      <c r="D47" s="116" t="s">
        <v>39</v>
      </c>
      <c r="E47" s="117">
        <v>14692</v>
      </c>
      <c r="F47" s="118">
        <v>43764</v>
      </c>
      <c r="G47" s="119">
        <v>14692</v>
      </c>
      <c r="H47" s="24">
        <f t="shared" si="0"/>
        <v>0</v>
      </c>
      <c r="L47" s="22"/>
      <c r="M47" s="23"/>
      <c r="N47" s="29"/>
      <c r="O47" s="26"/>
      <c r="P47" s="21"/>
      <c r="Q47" s="19"/>
      <c r="R47" s="24"/>
    </row>
    <row r="48" spans="1:18" ht="15.75" x14ac:dyDescent="0.25">
      <c r="A48" s="139">
        <v>43763</v>
      </c>
      <c r="B48" s="170">
        <v>451</v>
      </c>
      <c r="C48" s="142"/>
      <c r="D48" s="116" t="s">
        <v>37</v>
      </c>
      <c r="E48" s="117">
        <v>3366</v>
      </c>
      <c r="F48" s="118">
        <v>43764</v>
      </c>
      <c r="G48" s="119">
        <v>3366</v>
      </c>
      <c r="H48" s="24">
        <f t="shared" si="0"/>
        <v>0</v>
      </c>
      <c r="L48" s="22"/>
      <c r="M48" s="23"/>
      <c r="N48" s="29"/>
      <c r="O48" s="26"/>
      <c r="P48" s="21"/>
      <c r="Q48" s="19"/>
      <c r="R48" s="24"/>
    </row>
    <row r="49" spans="1:18" ht="15.75" x14ac:dyDescent="0.25">
      <c r="A49" s="139">
        <v>43764</v>
      </c>
      <c r="B49" s="170">
        <v>452</v>
      </c>
      <c r="C49" s="142"/>
      <c r="D49" s="116" t="s">
        <v>39</v>
      </c>
      <c r="E49" s="117">
        <v>13129</v>
      </c>
      <c r="F49" s="118">
        <v>43765</v>
      </c>
      <c r="G49" s="119">
        <v>13129</v>
      </c>
      <c r="H49" s="24">
        <f t="shared" si="0"/>
        <v>0</v>
      </c>
      <c r="L49" s="22"/>
      <c r="M49" s="23"/>
      <c r="N49" s="29"/>
      <c r="O49" s="26"/>
      <c r="P49" s="21"/>
      <c r="Q49" s="19"/>
      <c r="R49" s="24"/>
    </row>
    <row r="50" spans="1:18" ht="15.75" x14ac:dyDescent="0.25">
      <c r="A50" s="139">
        <v>43765</v>
      </c>
      <c r="B50" s="170">
        <v>453</v>
      </c>
      <c r="C50" s="142"/>
      <c r="D50" s="116" t="s">
        <v>429</v>
      </c>
      <c r="E50" s="117">
        <v>4260.1400000000003</v>
      </c>
      <c r="F50" s="118">
        <v>43765</v>
      </c>
      <c r="G50" s="119">
        <v>4260.1400000000003</v>
      </c>
      <c r="H50" s="24">
        <f t="shared" si="0"/>
        <v>0</v>
      </c>
      <c r="L50" s="22"/>
      <c r="M50" s="23"/>
      <c r="N50" s="29"/>
      <c r="O50" s="26"/>
      <c r="P50" s="21"/>
      <c r="Q50" s="19"/>
      <c r="R50" s="24"/>
    </row>
    <row r="51" spans="1:18" ht="15.75" x14ac:dyDescent="0.25">
      <c r="A51" s="139">
        <v>43765</v>
      </c>
      <c r="B51" s="170">
        <v>454</v>
      </c>
      <c r="C51" s="142"/>
      <c r="D51" s="116" t="s">
        <v>106</v>
      </c>
      <c r="E51" s="117">
        <v>5792</v>
      </c>
      <c r="F51" s="118">
        <v>43769</v>
      </c>
      <c r="G51" s="119">
        <v>5792</v>
      </c>
      <c r="H51" s="24">
        <f t="shared" si="0"/>
        <v>0</v>
      </c>
      <c r="L51" s="22"/>
      <c r="M51" s="23"/>
      <c r="N51" s="29"/>
      <c r="O51" s="26"/>
      <c r="P51" s="21"/>
      <c r="Q51" s="19"/>
      <c r="R51" s="24"/>
    </row>
    <row r="52" spans="1:18" ht="15.75" x14ac:dyDescent="0.25">
      <c r="A52" s="139">
        <v>43765</v>
      </c>
      <c r="B52" s="170">
        <v>455</v>
      </c>
      <c r="C52" s="142"/>
      <c r="D52" s="116" t="s">
        <v>430</v>
      </c>
      <c r="E52" s="117">
        <v>2014</v>
      </c>
      <c r="F52" s="118">
        <v>43766</v>
      </c>
      <c r="G52" s="119">
        <v>2014</v>
      </c>
      <c r="H52" s="24">
        <f t="shared" si="0"/>
        <v>0</v>
      </c>
      <c r="L52" s="22"/>
      <c r="M52" s="23"/>
      <c r="N52" s="29"/>
      <c r="O52" s="26"/>
      <c r="P52" s="21"/>
      <c r="Q52" s="19"/>
      <c r="R52" s="24"/>
    </row>
    <row r="53" spans="1:18" ht="15.75" x14ac:dyDescent="0.25">
      <c r="A53" s="139">
        <v>43765</v>
      </c>
      <c r="B53" s="170">
        <v>456</v>
      </c>
      <c r="C53" s="142"/>
      <c r="D53" s="116" t="s">
        <v>428</v>
      </c>
      <c r="E53" s="117">
        <v>4328</v>
      </c>
      <c r="F53" s="118">
        <v>43766</v>
      </c>
      <c r="G53" s="119">
        <v>4328</v>
      </c>
      <c r="H53" s="24">
        <f t="shared" si="0"/>
        <v>0</v>
      </c>
      <c r="L53" s="22"/>
      <c r="M53" s="23"/>
      <c r="N53" s="29"/>
      <c r="O53" s="26"/>
      <c r="P53" s="21"/>
      <c r="Q53" s="19"/>
      <c r="R53" s="24"/>
    </row>
    <row r="54" spans="1:18" ht="15.75" x14ac:dyDescent="0.25">
      <c r="A54" s="139">
        <v>43765</v>
      </c>
      <c r="B54" s="170">
        <v>457</v>
      </c>
      <c r="C54" s="142"/>
      <c r="D54" s="116" t="s">
        <v>39</v>
      </c>
      <c r="E54" s="117">
        <v>15834</v>
      </c>
      <c r="F54" s="118">
        <v>43766</v>
      </c>
      <c r="G54" s="119">
        <v>15834</v>
      </c>
      <c r="H54" s="24">
        <f t="shared" si="0"/>
        <v>0</v>
      </c>
      <c r="L54" s="22"/>
      <c r="M54" s="23"/>
      <c r="N54" s="29"/>
      <c r="O54" s="26"/>
      <c r="P54" s="21"/>
      <c r="Q54" s="19"/>
      <c r="R54" s="24"/>
    </row>
    <row r="55" spans="1:18" ht="15.75" x14ac:dyDescent="0.25">
      <c r="A55" s="139">
        <v>43766</v>
      </c>
      <c r="B55" s="170">
        <v>458</v>
      </c>
      <c r="C55" s="142"/>
      <c r="D55" s="116" t="s">
        <v>236</v>
      </c>
      <c r="E55" s="117">
        <v>4323</v>
      </c>
      <c r="F55" s="118">
        <v>43769</v>
      </c>
      <c r="G55" s="119">
        <v>4323</v>
      </c>
      <c r="H55" s="24">
        <f t="shared" si="0"/>
        <v>0</v>
      </c>
      <c r="L55" s="22"/>
      <c r="M55" s="23"/>
      <c r="N55" s="29"/>
      <c r="O55" s="26"/>
      <c r="P55" s="21"/>
      <c r="Q55" s="19"/>
      <c r="R55" s="24"/>
    </row>
    <row r="56" spans="1:18" ht="15.75" x14ac:dyDescent="0.25">
      <c r="A56" s="139">
        <v>43766</v>
      </c>
      <c r="B56" s="170">
        <v>459</v>
      </c>
      <c r="C56" s="142"/>
      <c r="D56" s="116" t="s">
        <v>40</v>
      </c>
      <c r="E56" s="117">
        <v>3459</v>
      </c>
      <c r="F56" s="118">
        <v>43767</v>
      </c>
      <c r="G56" s="119">
        <v>3459</v>
      </c>
      <c r="H56" s="24">
        <f t="shared" si="0"/>
        <v>0</v>
      </c>
      <c r="L56" s="22"/>
      <c r="M56" s="23"/>
      <c r="N56" s="29"/>
      <c r="O56" s="26"/>
      <c r="P56" s="21"/>
      <c r="Q56" s="19"/>
      <c r="R56" s="24"/>
    </row>
    <row r="57" spans="1:18" ht="15.75" x14ac:dyDescent="0.25">
      <c r="A57" s="139">
        <v>43766</v>
      </c>
      <c r="B57" s="170">
        <v>460</v>
      </c>
      <c r="C57" s="142"/>
      <c r="D57" s="116" t="s">
        <v>39</v>
      </c>
      <c r="E57" s="117">
        <v>12136</v>
      </c>
      <c r="F57" s="118">
        <v>43768</v>
      </c>
      <c r="G57" s="119">
        <v>12136</v>
      </c>
      <c r="H57" s="24">
        <f t="shared" si="0"/>
        <v>0</v>
      </c>
      <c r="L57" s="22"/>
      <c r="M57" s="23"/>
      <c r="N57" s="29"/>
      <c r="O57" s="26"/>
      <c r="P57" s="21"/>
      <c r="Q57" s="19"/>
      <c r="R57" s="24"/>
    </row>
    <row r="58" spans="1:18" ht="15.75" x14ac:dyDescent="0.25">
      <c r="A58" s="139">
        <v>43768</v>
      </c>
      <c r="B58" s="170">
        <v>461</v>
      </c>
      <c r="C58" s="142"/>
      <c r="D58" s="116" t="s">
        <v>39</v>
      </c>
      <c r="E58" s="117">
        <v>14801</v>
      </c>
      <c r="F58" s="118">
        <v>43769</v>
      </c>
      <c r="G58" s="119">
        <v>14801</v>
      </c>
      <c r="H58" s="24">
        <f t="shared" si="0"/>
        <v>0</v>
      </c>
      <c r="L58" s="22"/>
      <c r="M58" s="23"/>
      <c r="N58" s="29"/>
      <c r="O58" s="26"/>
      <c r="P58" s="21"/>
      <c r="Q58" s="19"/>
      <c r="R58" s="24"/>
    </row>
    <row r="59" spans="1:18" ht="15.75" x14ac:dyDescent="0.25">
      <c r="A59" s="139">
        <v>43769</v>
      </c>
      <c r="B59" s="170">
        <v>462</v>
      </c>
      <c r="C59" s="142"/>
      <c r="D59" s="116" t="s">
        <v>8</v>
      </c>
      <c r="E59" s="117">
        <v>120</v>
      </c>
      <c r="F59" s="75">
        <v>43777</v>
      </c>
      <c r="G59" s="76">
        <v>120</v>
      </c>
      <c r="H59" s="24">
        <f t="shared" si="0"/>
        <v>0</v>
      </c>
      <c r="L59" s="22"/>
      <c r="M59" s="23"/>
      <c r="N59" s="29"/>
      <c r="O59" s="26"/>
      <c r="P59" s="21"/>
      <c r="Q59" s="19"/>
      <c r="R59" s="24"/>
    </row>
    <row r="60" spans="1:18" ht="15.75" x14ac:dyDescent="0.25">
      <c r="A60" s="139">
        <v>43769</v>
      </c>
      <c r="B60" s="170">
        <v>463</v>
      </c>
      <c r="C60" s="142"/>
      <c r="D60" s="116" t="s">
        <v>400</v>
      </c>
      <c r="E60" s="117">
        <v>3523</v>
      </c>
      <c r="F60" s="75">
        <v>43779</v>
      </c>
      <c r="G60" s="76">
        <v>3523</v>
      </c>
      <c r="H60" s="24">
        <f t="shared" si="0"/>
        <v>0</v>
      </c>
      <c r="L60" s="22"/>
      <c r="M60" s="23"/>
      <c r="N60" s="29"/>
      <c r="O60" s="26"/>
      <c r="P60" s="21"/>
      <c r="Q60" s="19"/>
      <c r="R60" s="24"/>
    </row>
    <row r="61" spans="1:18" ht="15.75" x14ac:dyDescent="0.25">
      <c r="A61" s="139">
        <v>43769</v>
      </c>
      <c r="B61" s="170">
        <v>464</v>
      </c>
      <c r="C61" s="142"/>
      <c r="D61" s="116" t="s">
        <v>106</v>
      </c>
      <c r="E61" s="117">
        <v>5776</v>
      </c>
      <c r="F61" s="75">
        <v>43772</v>
      </c>
      <c r="G61" s="76">
        <v>5776</v>
      </c>
      <c r="H61" s="24">
        <f t="shared" si="0"/>
        <v>0</v>
      </c>
      <c r="L61" s="22"/>
      <c r="M61" s="23"/>
      <c r="N61" s="29"/>
      <c r="O61" s="26"/>
      <c r="P61" s="21"/>
      <c r="Q61" s="19"/>
      <c r="R61" s="24"/>
    </row>
    <row r="62" spans="1:18" ht="15.75" x14ac:dyDescent="0.25">
      <c r="A62" s="139">
        <v>43769</v>
      </c>
      <c r="B62" s="170">
        <v>465</v>
      </c>
      <c r="C62" s="142"/>
      <c r="D62" s="116" t="s">
        <v>39</v>
      </c>
      <c r="E62" s="117">
        <v>16765</v>
      </c>
      <c r="F62" s="75">
        <v>43770</v>
      </c>
      <c r="G62" s="76">
        <v>16765</v>
      </c>
      <c r="H62" s="24">
        <f t="shared" si="0"/>
        <v>0</v>
      </c>
      <c r="L62" s="22"/>
      <c r="M62" s="23"/>
      <c r="N62" s="29"/>
      <c r="O62" s="26"/>
      <c r="P62" s="21"/>
      <c r="Q62" s="19"/>
      <c r="R62" s="24"/>
    </row>
    <row r="63" spans="1:18" ht="15.75" x14ac:dyDescent="0.25">
      <c r="A63" s="139"/>
      <c r="B63" s="123"/>
      <c r="C63" s="142"/>
      <c r="D63" s="116"/>
      <c r="E63" s="117"/>
      <c r="F63" s="118"/>
      <c r="G63" s="119"/>
      <c r="H63" s="24">
        <f t="shared" si="0"/>
        <v>0</v>
      </c>
      <c r="L63" s="22"/>
      <c r="M63" s="23"/>
      <c r="N63" s="29"/>
      <c r="O63" s="26"/>
      <c r="P63" s="21"/>
      <c r="Q63" s="19"/>
      <c r="R63" s="24"/>
    </row>
    <row r="64" spans="1:18" ht="16.5" thickBot="1" x14ac:dyDescent="0.3">
      <c r="A64" s="36"/>
      <c r="B64" s="37"/>
      <c r="C64" s="37"/>
      <c r="D64" s="38"/>
      <c r="E64" s="39"/>
      <c r="F64" s="40"/>
      <c r="G64" s="39"/>
      <c r="H64" s="92">
        <f t="shared" si="0"/>
        <v>0</v>
      </c>
      <c r="I64" s="2"/>
      <c r="L64" s="36"/>
      <c r="M64" s="37"/>
      <c r="N64" s="38"/>
      <c r="O64" s="39"/>
      <c r="P64" s="40"/>
      <c r="Q64" s="39"/>
      <c r="R64" s="41">
        <f t="shared" si="1"/>
        <v>0</v>
      </c>
    </row>
    <row r="65" spans="1:18" ht="15.75" thickTop="1" x14ac:dyDescent="0.25">
      <c r="A65" s="42"/>
      <c r="B65" s="43"/>
      <c r="C65" s="43"/>
      <c r="D65" s="2"/>
      <c r="E65" s="44">
        <f>SUM(E4:E64)</f>
        <v>510695.82000000007</v>
      </c>
      <c r="F65" s="45"/>
      <c r="G65" s="44">
        <f>SUM(G4:G64)</f>
        <v>510695.82000000007</v>
      </c>
      <c r="H65" s="46"/>
      <c r="I65" s="2"/>
      <c r="L65" s="42"/>
      <c r="M65" s="43"/>
      <c r="N65" s="2"/>
      <c r="O65" s="44">
        <f>SUM(O4:O64)</f>
        <v>0</v>
      </c>
      <c r="P65" s="45"/>
      <c r="Q65" s="44">
        <f>SUM(Q4:Q64)</f>
        <v>0</v>
      </c>
      <c r="R65" s="46"/>
    </row>
    <row r="66" spans="1:18" x14ac:dyDescent="0.25">
      <c r="A66" s="42"/>
      <c r="B66" s="43"/>
      <c r="C66" s="43"/>
      <c r="D66" s="2"/>
      <c r="E66" s="47"/>
      <c r="F66" s="48"/>
      <c r="G66" s="47"/>
      <c r="H66" s="46"/>
      <c r="I66" s="2"/>
      <c r="L66" s="42"/>
      <c r="M66" s="43"/>
      <c r="N66" s="2"/>
      <c r="O66" s="47"/>
      <c r="P66" s="48"/>
      <c r="Q66" s="47"/>
      <c r="R66" s="46"/>
    </row>
    <row r="67" spans="1:18" ht="30" x14ac:dyDescent="0.25">
      <c r="A67" s="42"/>
      <c r="B67" s="43"/>
      <c r="C67" s="43"/>
      <c r="D67" s="2"/>
      <c r="E67" s="49" t="s">
        <v>9</v>
      </c>
      <c r="F67" s="48"/>
      <c r="G67" s="50" t="s">
        <v>10</v>
      </c>
      <c r="H67" s="46"/>
      <c r="I67" s="2"/>
      <c r="L67" s="42"/>
      <c r="M67" s="43"/>
      <c r="N67" s="2"/>
      <c r="O67" s="49" t="s">
        <v>9</v>
      </c>
      <c r="P67" s="48"/>
      <c r="Q67" s="50" t="s">
        <v>10</v>
      </c>
      <c r="R67" s="46"/>
    </row>
    <row r="68" spans="1:18" ht="15.75" thickBot="1" x14ac:dyDescent="0.3">
      <c r="A68" s="42"/>
      <c r="B68" s="43"/>
      <c r="C68" s="43"/>
      <c r="D68" s="2"/>
      <c r="E68" s="49"/>
      <c r="F68" s="48"/>
      <c r="G68" s="50"/>
      <c r="H68" s="46"/>
      <c r="I68" s="2"/>
      <c r="L68" s="42"/>
      <c r="M68" s="43"/>
      <c r="N68" s="2"/>
      <c r="O68" s="49"/>
      <c r="P68" s="48"/>
      <c r="Q68" s="50"/>
      <c r="R68" s="46"/>
    </row>
    <row r="69" spans="1:18" ht="21.75" thickBot="1" x14ac:dyDescent="0.4">
      <c r="A69" s="42"/>
      <c r="B69" s="43"/>
      <c r="C69" s="43"/>
      <c r="D69" s="2"/>
      <c r="E69" s="182">
        <f>E65-G65</f>
        <v>0</v>
      </c>
      <c r="F69" s="183"/>
      <c r="G69" s="184"/>
      <c r="I69" s="2"/>
      <c r="L69" s="42"/>
      <c r="M69" s="43"/>
      <c r="N69" s="2"/>
      <c r="O69" s="182">
        <f>O65-Q65</f>
        <v>0</v>
      </c>
      <c r="P69" s="183"/>
      <c r="Q69" s="184"/>
    </row>
    <row r="70" spans="1:18" x14ac:dyDescent="0.25">
      <c r="A70" s="42"/>
      <c r="B70" s="43"/>
      <c r="C70" s="43"/>
      <c r="D70" s="2"/>
      <c r="E70" s="47"/>
      <c r="F70" s="48"/>
      <c r="G70" s="47"/>
      <c r="I70" s="2"/>
      <c r="L70" s="42"/>
      <c r="M70" s="43"/>
      <c r="N70" s="2"/>
      <c r="O70" s="47"/>
      <c r="P70" s="48"/>
      <c r="Q70" s="47"/>
    </row>
    <row r="71" spans="1:18" ht="18.75" x14ac:dyDescent="0.3">
      <c r="A71" s="42"/>
      <c r="B71" s="43"/>
      <c r="C71" s="43"/>
      <c r="D71" s="2"/>
      <c r="E71" s="175" t="s">
        <v>11</v>
      </c>
      <c r="F71" s="175"/>
      <c r="G71" s="175"/>
      <c r="I71" s="2"/>
      <c r="L71" s="42"/>
      <c r="M71" s="43"/>
      <c r="N71" s="2"/>
      <c r="O71" s="175" t="s">
        <v>11</v>
      </c>
      <c r="P71" s="175"/>
      <c r="Q71" s="175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x14ac:dyDescent="0.25">
      <c r="A73" s="42"/>
      <c r="B73" s="43"/>
      <c r="C73" s="43"/>
      <c r="D73" s="2"/>
      <c r="E73" s="47"/>
      <c r="F73" s="48"/>
      <c r="G73" s="47"/>
      <c r="I73" s="2"/>
    </row>
    <row r="74" spans="1:18" x14ac:dyDescent="0.25">
      <c r="A74" s="42"/>
      <c r="B74" s="43"/>
      <c r="C74" s="43"/>
      <c r="D74" s="2"/>
      <c r="E74" s="47"/>
      <c r="F74" s="48"/>
      <c r="G74" s="47"/>
      <c r="I74" s="2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ht="18.75" x14ac:dyDescent="0.3">
      <c r="A76" s="42"/>
      <c r="B76" s="43"/>
      <c r="C76" s="43"/>
      <c r="D76" s="2"/>
      <c r="E76" s="47"/>
      <c r="F76" s="1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x14ac:dyDescent="0.25">
      <c r="A78" s="42"/>
      <c r="B78" s="43"/>
      <c r="C78" s="43"/>
      <c r="D78" s="2"/>
      <c r="E78" s="47"/>
      <c r="F78" s="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</sheetData>
  <mergeCells count="7">
    <mergeCell ref="E71:G71"/>
    <mergeCell ref="O71:Q71"/>
    <mergeCell ref="B1:G1"/>
    <mergeCell ref="M1:R2"/>
    <mergeCell ref="B2:F2"/>
    <mergeCell ref="E69:G69"/>
    <mergeCell ref="O69:Q6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1EB8-9C16-4A8A-BA68-AF438FE94109}">
  <sheetPr>
    <tabColor rgb="FF00B050"/>
  </sheetPr>
  <dimension ref="A1:R85"/>
  <sheetViews>
    <sheetView tabSelected="1" topLeftCell="A52" workbookViewId="0">
      <selection activeCell="H22" sqref="H2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431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43770</v>
      </c>
      <c r="B4" s="170">
        <v>466</v>
      </c>
      <c r="C4" s="140"/>
      <c r="D4" s="116" t="s">
        <v>39</v>
      </c>
      <c r="E4" s="117">
        <v>17621</v>
      </c>
      <c r="F4" s="118">
        <v>43771</v>
      </c>
      <c r="G4" s="119">
        <v>17621</v>
      </c>
      <c r="H4" s="24">
        <f t="shared" ref="H4:H6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43770</v>
      </c>
      <c r="B5" s="170">
        <f>B4+1</f>
        <v>467</v>
      </c>
      <c r="C5" s="140"/>
      <c r="D5" s="116" t="s">
        <v>37</v>
      </c>
      <c r="E5" s="117">
        <v>4204</v>
      </c>
      <c r="F5" s="118">
        <v>43773</v>
      </c>
      <c r="G5" s="119">
        <v>4204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43771</v>
      </c>
      <c r="B6" s="170">
        <f>B5+1</f>
        <v>468</v>
      </c>
      <c r="C6" s="140"/>
      <c r="D6" s="116" t="s">
        <v>429</v>
      </c>
      <c r="E6" s="117">
        <v>5300</v>
      </c>
      <c r="F6" s="118">
        <v>43771</v>
      </c>
      <c r="G6" s="119">
        <v>5300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43771</v>
      </c>
      <c r="B7" s="170">
        <f t="shared" ref="B7:B66" si="1">B6+1</f>
        <v>469</v>
      </c>
      <c r="C7" s="140"/>
      <c r="D7" s="131" t="s">
        <v>8</v>
      </c>
      <c r="E7" s="132">
        <v>911</v>
      </c>
      <c r="F7" s="118">
        <v>43777</v>
      </c>
      <c r="G7" s="119">
        <v>911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7" si="2">O7-Q7</f>
        <v>0</v>
      </c>
    </row>
    <row r="8" spans="1:18" ht="15.75" x14ac:dyDescent="0.25">
      <c r="A8" s="139">
        <v>43771</v>
      </c>
      <c r="B8" s="170">
        <f t="shared" si="1"/>
        <v>470</v>
      </c>
      <c r="C8" s="140"/>
      <c r="D8" s="116" t="s">
        <v>39</v>
      </c>
      <c r="E8" s="133">
        <v>19844</v>
      </c>
      <c r="F8" s="118">
        <v>43772</v>
      </c>
      <c r="G8" s="119">
        <v>19844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139">
        <v>43771</v>
      </c>
      <c r="B9" s="170">
        <f t="shared" si="1"/>
        <v>471</v>
      </c>
      <c r="C9" s="140"/>
      <c r="D9" s="116" t="s">
        <v>236</v>
      </c>
      <c r="E9" s="133">
        <v>40186</v>
      </c>
      <c r="F9" s="118">
        <v>43772</v>
      </c>
      <c r="G9" s="119">
        <v>40186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139">
        <v>43772</v>
      </c>
      <c r="B10" s="170">
        <f t="shared" si="1"/>
        <v>472</v>
      </c>
      <c r="C10" s="140"/>
      <c r="D10" s="116" t="s">
        <v>106</v>
      </c>
      <c r="E10" s="133">
        <v>5620</v>
      </c>
      <c r="F10" s="118">
        <v>43777</v>
      </c>
      <c r="G10" s="119">
        <v>5620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139">
        <v>43772</v>
      </c>
      <c r="B11" s="170">
        <f t="shared" si="1"/>
        <v>473</v>
      </c>
      <c r="C11" s="140"/>
      <c r="D11" s="116" t="s">
        <v>39</v>
      </c>
      <c r="E11" s="117">
        <v>15921</v>
      </c>
      <c r="F11" s="118">
        <v>43773</v>
      </c>
      <c r="G11" s="119">
        <v>15921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43773</v>
      </c>
      <c r="B12" s="170">
        <f t="shared" si="1"/>
        <v>474</v>
      </c>
      <c r="C12" s="142"/>
      <c r="D12" s="120" t="s">
        <v>143</v>
      </c>
      <c r="E12" s="117">
        <v>6300</v>
      </c>
      <c r="F12" s="118">
        <v>43773</v>
      </c>
      <c r="G12" s="119">
        <v>6300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139">
        <v>43773</v>
      </c>
      <c r="B13" s="170">
        <f t="shared" si="1"/>
        <v>475</v>
      </c>
      <c r="C13" s="124"/>
      <c r="D13" s="116" t="s">
        <v>314</v>
      </c>
      <c r="E13" s="117">
        <v>35670</v>
      </c>
      <c r="F13" s="118">
        <v>43774</v>
      </c>
      <c r="G13" s="119">
        <v>35670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139">
        <v>43773</v>
      </c>
      <c r="B14" s="170">
        <f t="shared" si="1"/>
        <v>476</v>
      </c>
      <c r="C14" s="142"/>
      <c r="D14" s="120" t="s">
        <v>39</v>
      </c>
      <c r="E14" s="117">
        <v>17208</v>
      </c>
      <c r="F14" s="118">
        <v>43774</v>
      </c>
      <c r="G14" s="119">
        <v>17208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139">
        <v>43774</v>
      </c>
      <c r="B15" s="170">
        <f t="shared" si="1"/>
        <v>477</v>
      </c>
      <c r="C15" s="124"/>
      <c r="D15" s="116" t="s">
        <v>8</v>
      </c>
      <c r="E15" s="117">
        <v>6660</v>
      </c>
      <c r="F15" s="118">
        <v>43777</v>
      </c>
      <c r="G15" s="119">
        <v>6660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139">
        <v>43774</v>
      </c>
      <c r="B16" s="170">
        <f t="shared" si="1"/>
        <v>478</v>
      </c>
      <c r="C16" s="142"/>
      <c r="D16" s="116" t="s">
        <v>8</v>
      </c>
      <c r="E16" s="117">
        <v>30</v>
      </c>
      <c r="F16" s="118">
        <v>43777</v>
      </c>
      <c r="G16" s="119">
        <v>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139">
        <v>43774</v>
      </c>
      <c r="B17" s="170">
        <f t="shared" si="1"/>
        <v>479</v>
      </c>
      <c r="C17" s="124"/>
      <c r="D17" s="116" t="s">
        <v>8</v>
      </c>
      <c r="E17" s="117">
        <v>20518</v>
      </c>
      <c r="F17" s="118">
        <v>43776</v>
      </c>
      <c r="G17" s="119">
        <v>20518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139">
        <v>43776</v>
      </c>
      <c r="B18" s="170">
        <f t="shared" si="1"/>
        <v>480</v>
      </c>
      <c r="C18" s="142"/>
      <c r="D18" s="116" t="s">
        <v>335</v>
      </c>
      <c r="E18" s="117">
        <v>1305.3</v>
      </c>
      <c r="F18" s="118">
        <v>43776</v>
      </c>
      <c r="G18" s="119">
        <v>1305.3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139">
        <v>43776</v>
      </c>
      <c r="B19" s="170">
        <f t="shared" si="1"/>
        <v>481</v>
      </c>
      <c r="C19" s="124"/>
      <c r="D19" s="120" t="s">
        <v>39</v>
      </c>
      <c r="E19" s="117">
        <v>20576</v>
      </c>
      <c r="F19" s="118">
        <v>43777</v>
      </c>
      <c r="G19" s="119">
        <v>20576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139">
        <v>43777</v>
      </c>
      <c r="B20" s="170">
        <f t="shared" si="1"/>
        <v>482</v>
      </c>
      <c r="C20" s="142"/>
      <c r="D20" s="116" t="s">
        <v>106</v>
      </c>
      <c r="E20" s="117">
        <v>6163</v>
      </c>
      <c r="F20" s="118">
        <v>43778</v>
      </c>
      <c r="G20" s="119">
        <v>6163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139">
        <v>43777</v>
      </c>
      <c r="B21" s="170">
        <f t="shared" si="1"/>
        <v>483</v>
      </c>
      <c r="C21" s="142"/>
      <c r="D21" s="116" t="s">
        <v>39</v>
      </c>
      <c r="E21" s="117">
        <v>18666</v>
      </c>
      <c r="F21" s="118">
        <v>43779</v>
      </c>
      <c r="G21" s="119">
        <v>18666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43778</v>
      </c>
      <c r="B22" s="170">
        <f t="shared" si="1"/>
        <v>484</v>
      </c>
      <c r="C22" s="142"/>
      <c r="D22" s="116" t="s">
        <v>8</v>
      </c>
      <c r="E22" s="117">
        <v>5061.6400000000003</v>
      </c>
      <c r="F22" s="75" t="s">
        <v>433</v>
      </c>
      <c r="G22" s="76"/>
      <c r="H22" s="24">
        <f t="shared" si="0"/>
        <v>5061.6400000000003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43778</v>
      </c>
      <c r="B23" s="170">
        <f t="shared" si="1"/>
        <v>485</v>
      </c>
      <c r="C23" s="142"/>
      <c r="D23" s="116" t="s">
        <v>37</v>
      </c>
      <c r="E23" s="117">
        <v>1533</v>
      </c>
      <c r="F23" s="118">
        <v>43781</v>
      </c>
      <c r="G23" s="119">
        <v>1533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43778</v>
      </c>
      <c r="B24" s="170">
        <f t="shared" si="1"/>
        <v>486</v>
      </c>
      <c r="C24" s="142"/>
      <c r="D24" s="116" t="s">
        <v>39</v>
      </c>
      <c r="E24" s="117">
        <v>13860</v>
      </c>
      <c r="F24" s="118">
        <v>43779</v>
      </c>
      <c r="G24" s="119">
        <v>13860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43778</v>
      </c>
      <c r="B25" s="170">
        <f t="shared" si="1"/>
        <v>487</v>
      </c>
      <c r="C25" s="142"/>
      <c r="D25" s="116" t="s">
        <v>106</v>
      </c>
      <c r="E25" s="117">
        <v>7302</v>
      </c>
      <c r="F25" s="118">
        <v>43780</v>
      </c>
      <c r="G25" s="119">
        <v>7302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43779</v>
      </c>
      <c r="B26" s="170">
        <f t="shared" si="1"/>
        <v>488</v>
      </c>
      <c r="C26" s="142"/>
      <c r="D26" s="116" t="s">
        <v>39</v>
      </c>
      <c r="E26" s="117">
        <v>15125</v>
      </c>
      <c r="F26" s="118">
        <v>43780</v>
      </c>
      <c r="G26" s="119">
        <v>15125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43780</v>
      </c>
      <c r="B27" s="170">
        <f t="shared" si="1"/>
        <v>489</v>
      </c>
      <c r="C27" s="142"/>
      <c r="D27" s="116" t="s">
        <v>39</v>
      </c>
      <c r="E27" s="117">
        <v>15611.4</v>
      </c>
      <c r="F27" s="118">
        <v>43781</v>
      </c>
      <c r="G27" s="119">
        <v>15611.4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43780</v>
      </c>
      <c r="B28" s="170">
        <f t="shared" si="1"/>
        <v>490</v>
      </c>
      <c r="C28" s="142"/>
      <c r="D28" s="116" t="s">
        <v>106</v>
      </c>
      <c r="E28" s="117">
        <v>7036</v>
      </c>
      <c r="F28" s="118">
        <v>43782</v>
      </c>
      <c r="G28" s="119">
        <v>7036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43781</v>
      </c>
      <c r="B29" s="170">
        <f t="shared" si="1"/>
        <v>491</v>
      </c>
      <c r="C29" s="142"/>
      <c r="D29" s="116" t="s">
        <v>37</v>
      </c>
      <c r="E29" s="117">
        <v>2694</v>
      </c>
      <c r="F29" s="118">
        <v>43782</v>
      </c>
      <c r="G29" s="119">
        <v>2694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43781</v>
      </c>
      <c r="B30" s="170">
        <f t="shared" si="1"/>
        <v>492</v>
      </c>
      <c r="C30" s="142"/>
      <c r="D30" s="116" t="s">
        <v>39</v>
      </c>
      <c r="E30" s="117">
        <v>14847</v>
      </c>
      <c r="F30" s="118">
        <v>43782</v>
      </c>
      <c r="G30" s="119">
        <v>14847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43782</v>
      </c>
      <c r="B31" s="170">
        <f t="shared" si="1"/>
        <v>493</v>
      </c>
      <c r="C31" s="142"/>
      <c r="D31" s="116" t="s">
        <v>106</v>
      </c>
      <c r="E31" s="117">
        <v>7223</v>
      </c>
      <c r="F31" s="118">
        <v>43784</v>
      </c>
      <c r="G31" s="119">
        <v>7223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43782</v>
      </c>
      <c r="B32" s="170">
        <f t="shared" si="1"/>
        <v>494</v>
      </c>
      <c r="C32" s="142"/>
      <c r="D32" s="116" t="s">
        <v>39</v>
      </c>
      <c r="E32" s="117">
        <v>44458</v>
      </c>
      <c r="F32" s="118">
        <v>43785</v>
      </c>
      <c r="G32" s="119">
        <v>44458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43784</v>
      </c>
      <c r="B33" s="170">
        <f t="shared" si="1"/>
        <v>495</v>
      </c>
      <c r="C33" s="142"/>
      <c r="D33" s="116" t="s">
        <v>106</v>
      </c>
      <c r="E33" s="117">
        <v>7096</v>
      </c>
      <c r="F33" s="118">
        <v>43785</v>
      </c>
      <c r="G33" s="119">
        <v>7096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43785</v>
      </c>
      <c r="B34" s="170">
        <f t="shared" si="1"/>
        <v>496</v>
      </c>
      <c r="C34" s="142"/>
      <c r="D34" s="116" t="s">
        <v>37</v>
      </c>
      <c r="E34" s="117">
        <v>3759</v>
      </c>
      <c r="F34" s="118">
        <v>43788</v>
      </c>
      <c r="G34" s="119">
        <v>3759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43785</v>
      </c>
      <c r="B35" s="170">
        <f t="shared" si="1"/>
        <v>497</v>
      </c>
      <c r="C35" s="142"/>
      <c r="D35" s="116" t="s">
        <v>106</v>
      </c>
      <c r="E35" s="117">
        <v>7280</v>
      </c>
      <c r="F35" s="118">
        <v>43787</v>
      </c>
      <c r="G35" s="119">
        <v>7280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43785</v>
      </c>
      <c r="B36" s="170">
        <f t="shared" si="1"/>
        <v>498</v>
      </c>
      <c r="C36" s="142"/>
      <c r="D36" s="116" t="s">
        <v>39</v>
      </c>
      <c r="E36" s="117">
        <v>3036</v>
      </c>
      <c r="F36" s="118">
        <v>43786</v>
      </c>
      <c r="G36" s="119">
        <v>3036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43787</v>
      </c>
      <c r="B37" s="170">
        <f t="shared" si="1"/>
        <v>499</v>
      </c>
      <c r="C37" s="142"/>
      <c r="D37" s="116" t="s">
        <v>106</v>
      </c>
      <c r="E37" s="117">
        <v>7073</v>
      </c>
      <c r="F37" s="118">
        <v>43788</v>
      </c>
      <c r="G37" s="119">
        <v>7073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43788</v>
      </c>
      <c r="B38" s="170">
        <f t="shared" si="1"/>
        <v>500</v>
      </c>
      <c r="C38" s="142"/>
      <c r="D38" s="116" t="s">
        <v>106</v>
      </c>
      <c r="E38" s="117">
        <v>7217</v>
      </c>
      <c r="F38" s="118">
        <v>43790</v>
      </c>
      <c r="G38" s="119">
        <v>7217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43789</v>
      </c>
      <c r="B39" s="170">
        <f t="shared" si="1"/>
        <v>501</v>
      </c>
      <c r="C39" s="142"/>
      <c r="D39" s="116" t="s">
        <v>314</v>
      </c>
      <c r="E39" s="117">
        <v>44278</v>
      </c>
      <c r="F39" s="118">
        <v>43789</v>
      </c>
      <c r="G39" s="119">
        <v>44278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39">
        <v>43789</v>
      </c>
      <c r="B40" s="170">
        <f t="shared" si="1"/>
        <v>502</v>
      </c>
      <c r="C40" s="142"/>
      <c r="D40" s="116" t="s">
        <v>37</v>
      </c>
      <c r="E40" s="117">
        <v>7699</v>
      </c>
      <c r="F40" s="118">
        <v>43791</v>
      </c>
      <c r="G40" s="119">
        <v>7699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43790</v>
      </c>
      <c r="B41" s="170">
        <f t="shared" si="1"/>
        <v>503</v>
      </c>
      <c r="C41" s="142"/>
      <c r="D41" s="116" t="s">
        <v>314</v>
      </c>
      <c r="E41" s="117">
        <v>45127</v>
      </c>
      <c r="F41" s="118">
        <v>43790</v>
      </c>
      <c r="G41" s="119">
        <v>45127</v>
      </c>
      <c r="H41" s="24">
        <f t="shared" si="0"/>
        <v>0</v>
      </c>
      <c r="L41" s="22"/>
      <c r="M41" s="23"/>
      <c r="N41" s="29"/>
      <c r="O41" s="26"/>
      <c r="P41" s="21"/>
      <c r="Q41" s="19"/>
      <c r="R41" s="24"/>
    </row>
    <row r="42" spans="1:18" ht="15.75" x14ac:dyDescent="0.25">
      <c r="A42" s="139">
        <v>43790</v>
      </c>
      <c r="B42" s="170">
        <f t="shared" si="1"/>
        <v>504</v>
      </c>
      <c r="C42" s="142"/>
      <c r="D42" s="116" t="s">
        <v>106</v>
      </c>
      <c r="E42" s="117">
        <v>7008</v>
      </c>
      <c r="F42" s="118">
        <v>43791</v>
      </c>
      <c r="G42" s="119">
        <v>7008</v>
      </c>
      <c r="H42" s="24">
        <f t="shared" si="0"/>
        <v>0</v>
      </c>
      <c r="L42" s="22"/>
      <c r="M42" s="23"/>
      <c r="N42" s="29"/>
      <c r="O42" s="26"/>
      <c r="P42" s="21"/>
      <c r="Q42" s="19"/>
      <c r="R42" s="24"/>
    </row>
    <row r="43" spans="1:18" ht="15.75" x14ac:dyDescent="0.25">
      <c r="A43" s="139">
        <v>43791</v>
      </c>
      <c r="B43" s="170">
        <f t="shared" si="1"/>
        <v>505</v>
      </c>
      <c r="C43" s="142"/>
      <c r="D43" s="116" t="s">
        <v>8</v>
      </c>
      <c r="E43" s="117">
        <v>309</v>
      </c>
      <c r="F43" s="75"/>
      <c r="G43" s="76"/>
      <c r="H43" s="24">
        <f t="shared" si="0"/>
        <v>309</v>
      </c>
      <c r="L43" s="22"/>
      <c r="M43" s="23"/>
      <c r="N43" s="29"/>
      <c r="O43" s="26"/>
      <c r="P43" s="21"/>
      <c r="Q43" s="19"/>
      <c r="R43" s="24"/>
    </row>
    <row r="44" spans="1:18" ht="15.75" x14ac:dyDescent="0.25">
      <c r="A44" s="139">
        <v>43791</v>
      </c>
      <c r="B44" s="170">
        <f t="shared" si="1"/>
        <v>506</v>
      </c>
      <c r="C44" s="142"/>
      <c r="D44" s="116" t="s">
        <v>106</v>
      </c>
      <c r="E44" s="117">
        <v>7300</v>
      </c>
      <c r="F44" s="118">
        <v>43792</v>
      </c>
      <c r="G44" s="119">
        <v>7300</v>
      </c>
      <c r="H44" s="24">
        <f t="shared" si="0"/>
        <v>0</v>
      </c>
      <c r="L44" s="22"/>
      <c r="M44" s="23"/>
      <c r="N44" s="29"/>
      <c r="O44" s="26"/>
      <c r="P44" s="21"/>
      <c r="Q44" s="19"/>
      <c r="R44" s="24"/>
    </row>
    <row r="45" spans="1:18" ht="15.75" x14ac:dyDescent="0.25">
      <c r="A45" s="139">
        <v>43792</v>
      </c>
      <c r="B45" s="170">
        <f t="shared" si="1"/>
        <v>507</v>
      </c>
      <c r="C45" s="142"/>
      <c r="D45" s="116" t="s">
        <v>106</v>
      </c>
      <c r="E45" s="117">
        <v>7281.57</v>
      </c>
      <c r="F45" s="118">
        <v>43794</v>
      </c>
      <c r="G45" s="119">
        <v>7281.57</v>
      </c>
      <c r="H45" s="24">
        <f t="shared" si="0"/>
        <v>0</v>
      </c>
      <c r="L45" s="22"/>
      <c r="M45" s="23"/>
      <c r="N45" s="29"/>
      <c r="O45" s="26"/>
      <c r="P45" s="21"/>
      <c r="Q45" s="19"/>
      <c r="R45" s="24"/>
    </row>
    <row r="46" spans="1:18" ht="15.75" x14ac:dyDescent="0.25">
      <c r="A46" s="139">
        <v>43793</v>
      </c>
      <c r="B46" s="170">
        <f t="shared" si="1"/>
        <v>508</v>
      </c>
      <c r="C46" s="142"/>
      <c r="D46" s="116" t="s">
        <v>335</v>
      </c>
      <c r="E46" s="117">
        <v>5017</v>
      </c>
      <c r="F46" s="75"/>
      <c r="G46" s="76"/>
      <c r="H46" s="24">
        <f t="shared" si="0"/>
        <v>5017</v>
      </c>
      <c r="L46" s="22"/>
      <c r="M46" s="23"/>
      <c r="N46" s="29"/>
      <c r="O46" s="26"/>
      <c r="P46" s="21"/>
      <c r="Q46" s="19"/>
      <c r="R46" s="24"/>
    </row>
    <row r="47" spans="1:18" ht="15.75" x14ac:dyDescent="0.25">
      <c r="A47" s="139">
        <v>43794</v>
      </c>
      <c r="B47" s="170">
        <f t="shared" si="1"/>
        <v>509</v>
      </c>
      <c r="C47" s="142"/>
      <c r="D47" s="116" t="s">
        <v>40</v>
      </c>
      <c r="E47" s="117">
        <v>4880</v>
      </c>
      <c r="F47" s="118">
        <v>43794</v>
      </c>
      <c r="G47" s="119">
        <v>4880</v>
      </c>
      <c r="H47" s="24">
        <f t="shared" si="0"/>
        <v>0</v>
      </c>
      <c r="L47" s="22"/>
      <c r="M47" s="23"/>
      <c r="N47" s="29"/>
      <c r="O47" s="26"/>
      <c r="P47" s="21"/>
      <c r="Q47" s="19"/>
      <c r="R47" s="24"/>
    </row>
    <row r="48" spans="1:18" ht="15.75" x14ac:dyDescent="0.25">
      <c r="A48" s="139">
        <v>43794</v>
      </c>
      <c r="B48" s="170">
        <f t="shared" si="1"/>
        <v>510</v>
      </c>
      <c r="C48" s="142"/>
      <c r="D48" s="116" t="s">
        <v>106</v>
      </c>
      <c r="E48" s="117">
        <v>6900.69</v>
      </c>
      <c r="F48" s="118">
        <v>43795</v>
      </c>
      <c r="G48" s="119">
        <v>6900.69</v>
      </c>
      <c r="H48" s="24">
        <f t="shared" si="0"/>
        <v>0</v>
      </c>
      <c r="L48" s="22"/>
      <c r="M48" s="23"/>
      <c r="N48" s="29"/>
      <c r="O48" s="26"/>
      <c r="P48" s="21"/>
      <c r="Q48" s="19"/>
      <c r="R48" s="24"/>
    </row>
    <row r="49" spans="1:18" ht="15.75" x14ac:dyDescent="0.25">
      <c r="A49" s="139">
        <v>43795</v>
      </c>
      <c r="B49" s="170">
        <f t="shared" si="1"/>
        <v>511</v>
      </c>
      <c r="C49" s="142"/>
      <c r="D49" s="116" t="s">
        <v>106</v>
      </c>
      <c r="E49" s="117">
        <v>7098</v>
      </c>
      <c r="F49" s="118">
        <v>43797</v>
      </c>
      <c r="G49" s="119">
        <v>7098</v>
      </c>
      <c r="H49" s="24">
        <f t="shared" si="0"/>
        <v>0</v>
      </c>
      <c r="L49" s="22"/>
      <c r="M49" s="23"/>
      <c r="N49" s="29"/>
      <c r="O49" s="26"/>
      <c r="P49" s="21"/>
      <c r="Q49" s="19"/>
      <c r="R49" s="24"/>
    </row>
    <row r="50" spans="1:18" ht="15.75" x14ac:dyDescent="0.25">
      <c r="A50" s="139">
        <v>43797</v>
      </c>
      <c r="B50" s="170">
        <f t="shared" si="1"/>
        <v>512</v>
      </c>
      <c r="C50" s="142"/>
      <c r="D50" s="116" t="s">
        <v>106</v>
      </c>
      <c r="E50" s="117">
        <v>8232</v>
      </c>
      <c r="F50" s="118">
        <v>43799</v>
      </c>
      <c r="G50" s="119">
        <v>8232</v>
      </c>
      <c r="H50" s="24">
        <f t="shared" si="0"/>
        <v>0</v>
      </c>
      <c r="L50" s="22"/>
      <c r="M50" s="23"/>
      <c r="N50" s="29"/>
      <c r="O50" s="26"/>
      <c r="P50" s="21"/>
      <c r="Q50" s="19"/>
      <c r="R50" s="24"/>
    </row>
    <row r="51" spans="1:18" ht="15.75" x14ac:dyDescent="0.25">
      <c r="A51" s="139">
        <v>43798</v>
      </c>
      <c r="B51" s="170">
        <f t="shared" si="1"/>
        <v>513</v>
      </c>
      <c r="C51" s="142"/>
      <c r="D51" s="116" t="s">
        <v>39</v>
      </c>
      <c r="E51" s="117">
        <v>42230</v>
      </c>
      <c r="F51" s="118">
        <v>43801</v>
      </c>
      <c r="G51" s="119">
        <v>42230</v>
      </c>
      <c r="H51" s="24">
        <f t="shared" si="0"/>
        <v>0</v>
      </c>
      <c r="L51" s="22"/>
      <c r="M51" s="23"/>
      <c r="N51" s="29"/>
      <c r="O51" s="26"/>
      <c r="P51" s="21"/>
      <c r="Q51" s="19"/>
      <c r="R51" s="24"/>
    </row>
    <row r="52" spans="1:18" ht="15.75" x14ac:dyDescent="0.25">
      <c r="A52" s="139">
        <v>43799</v>
      </c>
      <c r="B52" s="170">
        <f t="shared" si="1"/>
        <v>514</v>
      </c>
      <c r="C52" s="142"/>
      <c r="D52" s="116" t="s">
        <v>106</v>
      </c>
      <c r="E52" s="117">
        <v>6824</v>
      </c>
      <c r="F52" s="118">
        <v>43800</v>
      </c>
      <c r="G52" s="119">
        <v>6824</v>
      </c>
      <c r="H52" s="24">
        <f t="shared" si="0"/>
        <v>0</v>
      </c>
      <c r="L52" s="22"/>
      <c r="M52" s="23"/>
      <c r="N52" s="29"/>
      <c r="O52" s="26"/>
      <c r="P52" s="21"/>
      <c r="Q52" s="19"/>
      <c r="R52" s="24"/>
    </row>
    <row r="53" spans="1:18" ht="15.75" x14ac:dyDescent="0.25">
      <c r="A53" s="139">
        <v>43799</v>
      </c>
      <c r="B53" s="170">
        <f t="shared" si="1"/>
        <v>515</v>
      </c>
      <c r="C53" s="142"/>
      <c r="D53" s="116" t="s">
        <v>432</v>
      </c>
      <c r="E53" s="117">
        <v>6669</v>
      </c>
      <c r="F53" s="118">
        <v>43800</v>
      </c>
      <c r="G53" s="119">
        <v>6669</v>
      </c>
      <c r="H53" s="24">
        <f t="shared" si="0"/>
        <v>0</v>
      </c>
      <c r="L53" s="22"/>
      <c r="M53" s="23"/>
      <c r="N53" s="29"/>
      <c r="O53" s="26"/>
      <c r="P53" s="21"/>
      <c r="Q53" s="19"/>
      <c r="R53" s="24"/>
    </row>
    <row r="54" spans="1:18" ht="15.75" x14ac:dyDescent="0.25">
      <c r="A54" s="139">
        <v>43799</v>
      </c>
      <c r="B54" s="170">
        <f t="shared" si="1"/>
        <v>516</v>
      </c>
      <c r="C54" s="142"/>
      <c r="D54" s="116" t="s">
        <v>236</v>
      </c>
      <c r="E54" s="117">
        <v>39749</v>
      </c>
      <c r="F54" s="118">
        <v>43801</v>
      </c>
      <c r="G54" s="119">
        <v>39749</v>
      </c>
      <c r="H54" s="24">
        <f t="shared" si="0"/>
        <v>0</v>
      </c>
      <c r="L54" s="22"/>
      <c r="M54" s="23"/>
      <c r="N54" s="29"/>
      <c r="O54" s="26"/>
      <c r="P54" s="21"/>
      <c r="Q54" s="19"/>
      <c r="R54" s="24"/>
    </row>
    <row r="55" spans="1:18" ht="15.75" x14ac:dyDescent="0.25">
      <c r="A55" s="139">
        <v>43800</v>
      </c>
      <c r="B55" s="170">
        <f t="shared" si="1"/>
        <v>517</v>
      </c>
      <c r="C55" s="142"/>
      <c r="D55" s="116" t="s">
        <v>106</v>
      </c>
      <c r="E55" s="117">
        <v>6650</v>
      </c>
      <c r="F55" s="118">
        <v>43802</v>
      </c>
      <c r="G55" s="119">
        <v>6650</v>
      </c>
      <c r="H55" s="24">
        <f t="shared" si="0"/>
        <v>0</v>
      </c>
      <c r="L55" s="22"/>
      <c r="M55" s="23"/>
      <c r="N55" s="29"/>
      <c r="O55" s="26"/>
      <c r="P55" s="21"/>
      <c r="Q55" s="19"/>
      <c r="R55" s="24"/>
    </row>
    <row r="56" spans="1:18" ht="15.75" x14ac:dyDescent="0.25">
      <c r="A56" s="139">
        <v>43801</v>
      </c>
      <c r="B56" s="170">
        <f t="shared" si="1"/>
        <v>518</v>
      </c>
      <c r="C56" s="142"/>
      <c r="D56" s="116" t="s">
        <v>39</v>
      </c>
      <c r="E56" s="117">
        <v>21217</v>
      </c>
      <c r="F56" s="118">
        <v>43804</v>
      </c>
      <c r="G56" s="119">
        <v>21217</v>
      </c>
      <c r="H56" s="24">
        <f t="shared" si="0"/>
        <v>0</v>
      </c>
      <c r="L56" s="22"/>
      <c r="M56" s="23"/>
      <c r="N56" s="29"/>
      <c r="O56" s="26"/>
      <c r="P56" s="21"/>
      <c r="Q56" s="19"/>
      <c r="R56" s="24"/>
    </row>
    <row r="57" spans="1:18" ht="15.75" x14ac:dyDescent="0.25">
      <c r="A57" s="139">
        <v>43802</v>
      </c>
      <c r="B57" s="170">
        <f t="shared" si="1"/>
        <v>519</v>
      </c>
      <c r="C57" s="142"/>
      <c r="D57" s="116" t="s">
        <v>335</v>
      </c>
      <c r="E57" s="117">
        <v>2407</v>
      </c>
      <c r="F57" s="118">
        <v>43802</v>
      </c>
      <c r="G57" s="119">
        <v>2407</v>
      </c>
      <c r="H57" s="24">
        <f t="shared" si="0"/>
        <v>0</v>
      </c>
      <c r="L57" s="22"/>
      <c r="M57" s="23"/>
      <c r="N57" s="29"/>
      <c r="O57" s="26"/>
      <c r="P57" s="21"/>
      <c r="Q57" s="19"/>
      <c r="R57" s="24"/>
    </row>
    <row r="58" spans="1:18" ht="15.75" x14ac:dyDescent="0.25">
      <c r="A58" s="139">
        <v>43802</v>
      </c>
      <c r="B58" s="170">
        <f t="shared" si="1"/>
        <v>520</v>
      </c>
      <c r="C58" s="142"/>
      <c r="D58" s="116" t="s">
        <v>8</v>
      </c>
      <c r="E58" s="117">
        <v>4584</v>
      </c>
      <c r="F58" s="75"/>
      <c r="G58" s="76"/>
      <c r="H58" s="24">
        <f t="shared" si="0"/>
        <v>4584</v>
      </c>
      <c r="L58" s="22"/>
      <c r="M58" s="23"/>
      <c r="N58" s="29"/>
      <c r="O58" s="26"/>
      <c r="P58" s="21"/>
      <c r="Q58" s="19"/>
      <c r="R58" s="24"/>
    </row>
    <row r="59" spans="1:18" ht="15.75" x14ac:dyDescent="0.25">
      <c r="A59" s="139">
        <v>43802</v>
      </c>
      <c r="B59" s="170">
        <f t="shared" si="1"/>
        <v>521</v>
      </c>
      <c r="C59" s="142"/>
      <c r="D59" s="116" t="s">
        <v>106</v>
      </c>
      <c r="E59" s="117">
        <v>6440</v>
      </c>
      <c r="F59" s="118">
        <v>43802</v>
      </c>
      <c r="G59" s="119">
        <v>6440</v>
      </c>
      <c r="H59" s="24">
        <f t="shared" si="0"/>
        <v>0</v>
      </c>
      <c r="L59" s="22"/>
      <c r="M59" s="23"/>
      <c r="N59" s="29"/>
      <c r="O59" s="26"/>
      <c r="P59" s="21"/>
      <c r="Q59" s="19"/>
      <c r="R59" s="24"/>
    </row>
    <row r="60" spans="1:18" ht="15.75" x14ac:dyDescent="0.25">
      <c r="A60" s="139">
        <v>43803</v>
      </c>
      <c r="B60" s="170">
        <f t="shared" si="1"/>
        <v>522</v>
      </c>
      <c r="C60" s="142"/>
      <c r="D60" s="116" t="s">
        <v>236</v>
      </c>
      <c r="E60" s="117">
        <v>39820</v>
      </c>
      <c r="F60" s="118">
        <v>43804</v>
      </c>
      <c r="G60" s="119">
        <v>39820</v>
      </c>
      <c r="H60" s="24">
        <f t="shared" si="0"/>
        <v>0</v>
      </c>
      <c r="L60" s="22"/>
      <c r="M60" s="23"/>
      <c r="N60" s="29"/>
      <c r="O60" s="26"/>
      <c r="P60" s="21"/>
      <c r="Q60" s="19"/>
      <c r="R60" s="24"/>
    </row>
    <row r="61" spans="1:18" ht="15.75" x14ac:dyDescent="0.25">
      <c r="A61" s="139">
        <v>43804</v>
      </c>
      <c r="B61" s="170">
        <f t="shared" si="1"/>
        <v>523</v>
      </c>
      <c r="C61" s="142"/>
      <c r="D61" s="116" t="s">
        <v>8</v>
      </c>
      <c r="E61" s="117">
        <v>180</v>
      </c>
      <c r="F61" s="75"/>
      <c r="G61" s="76"/>
      <c r="H61" s="24">
        <f t="shared" si="0"/>
        <v>180</v>
      </c>
      <c r="L61" s="22"/>
      <c r="M61" s="23"/>
      <c r="N61" s="29"/>
      <c r="O61" s="26"/>
      <c r="P61" s="21"/>
      <c r="Q61" s="19"/>
      <c r="R61" s="24"/>
    </row>
    <row r="62" spans="1:18" ht="15.75" x14ac:dyDescent="0.25">
      <c r="A62" s="139">
        <v>43804</v>
      </c>
      <c r="B62" s="170">
        <f t="shared" si="1"/>
        <v>524</v>
      </c>
      <c r="C62" s="142"/>
      <c r="D62" s="116" t="s">
        <v>106</v>
      </c>
      <c r="E62" s="117">
        <v>6342</v>
      </c>
      <c r="F62" s="118">
        <v>43805</v>
      </c>
      <c r="G62" s="119">
        <v>6342</v>
      </c>
      <c r="H62" s="24">
        <f t="shared" si="0"/>
        <v>0</v>
      </c>
      <c r="L62" s="22"/>
      <c r="M62" s="23"/>
      <c r="N62" s="29"/>
      <c r="O62" s="26"/>
      <c r="P62" s="21"/>
      <c r="Q62" s="19"/>
      <c r="R62" s="24"/>
    </row>
    <row r="63" spans="1:18" ht="15.75" x14ac:dyDescent="0.25">
      <c r="A63" s="139">
        <v>43804</v>
      </c>
      <c r="B63" s="170">
        <f t="shared" si="1"/>
        <v>525</v>
      </c>
      <c r="C63" s="142"/>
      <c r="D63" s="116" t="s">
        <v>37</v>
      </c>
      <c r="E63" s="117">
        <v>5570</v>
      </c>
      <c r="F63" s="75"/>
      <c r="G63" s="76"/>
      <c r="H63" s="24">
        <f t="shared" si="0"/>
        <v>5570</v>
      </c>
      <c r="L63" s="22"/>
      <c r="M63" s="23"/>
      <c r="N63" s="29"/>
      <c r="O63" s="26"/>
      <c r="P63" s="21"/>
      <c r="Q63" s="19"/>
      <c r="R63" s="24"/>
    </row>
    <row r="64" spans="1:18" ht="15.75" x14ac:dyDescent="0.25">
      <c r="A64" s="139">
        <v>43804</v>
      </c>
      <c r="B64" s="170">
        <f t="shared" si="1"/>
        <v>526</v>
      </c>
      <c r="C64" s="142"/>
      <c r="D64" s="116" t="s">
        <v>39</v>
      </c>
      <c r="E64" s="117">
        <v>11016</v>
      </c>
      <c r="F64" s="118">
        <v>43805</v>
      </c>
      <c r="G64" s="119">
        <v>11016</v>
      </c>
      <c r="H64" s="24">
        <f t="shared" si="0"/>
        <v>0</v>
      </c>
      <c r="L64" s="22"/>
      <c r="M64" s="23"/>
      <c r="N64" s="29"/>
      <c r="O64" s="26"/>
      <c r="P64" s="21"/>
      <c r="Q64" s="19"/>
      <c r="R64" s="24"/>
    </row>
    <row r="65" spans="1:18" ht="15.75" x14ac:dyDescent="0.25">
      <c r="A65" s="139">
        <v>43805</v>
      </c>
      <c r="B65" s="170">
        <f t="shared" si="1"/>
        <v>527</v>
      </c>
      <c r="C65" s="142"/>
      <c r="D65" s="116" t="s">
        <v>106</v>
      </c>
      <c r="E65" s="117">
        <v>9309</v>
      </c>
      <c r="F65" s="75"/>
      <c r="G65" s="76"/>
      <c r="H65" s="24">
        <f t="shared" si="0"/>
        <v>9309</v>
      </c>
      <c r="L65" s="22"/>
      <c r="M65" s="23"/>
      <c r="N65" s="29"/>
      <c r="O65" s="26"/>
      <c r="P65" s="21"/>
      <c r="Q65" s="19"/>
      <c r="R65" s="24"/>
    </row>
    <row r="66" spans="1:18" ht="15.75" x14ac:dyDescent="0.25">
      <c r="A66" s="139">
        <v>43805</v>
      </c>
      <c r="B66" s="170">
        <f t="shared" si="1"/>
        <v>528</v>
      </c>
      <c r="C66" s="142"/>
      <c r="D66" s="116" t="s">
        <v>236</v>
      </c>
      <c r="E66" s="117">
        <v>40748</v>
      </c>
      <c r="F66" s="75"/>
      <c r="G66" s="76"/>
      <c r="H66" s="24">
        <f t="shared" si="0"/>
        <v>40748</v>
      </c>
      <c r="L66" s="22"/>
      <c r="M66" s="23"/>
      <c r="N66" s="29"/>
      <c r="O66" s="26"/>
      <c r="P66" s="21"/>
      <c r="Q66" s="19"/>
      <c r="R66" s="24"/>
    </row>
    <row r="67" spans="1:18" ht="16.5" thickBot="1" x14ac:dyDescent="0.3">
      <c r="A67" s="36"/>
      <c r="B67" s="37"/>
      <c r="C67" s="37"/>
      <c r="D67" s="38"/>
      <c r="E67" s="39"/>
      <c r="F67" s="40"/>
      <c r="G67" s="39"/>
      <c r="H67" s="92">
        <f t="shared" si="0"/>
        <v>0</v>
      </c>
      <c r="I67" s="2"/>
      <c r="L67" s="36"/>
      <c r="M67" s="37"/>
      <c r="N67" s="38"/>
      <c r="O67" s="39"/>
      <c r="P67" s="40"/>
      <c r="Q67" s="39"/>
      <c r="R67" s="41">
        <f t="shared" si="2"/>
        <v>0</v>
      </c>
    </row>
    <row r="68" spans="1:18" ht="15.75" thickTop="1" x14ac:dyDescent="0.25">
      <c r="A68" s="42"/>
      <c r="B68" s="43"/>
      <c r="C68" s="43"/>
      <c r="D68" s="2"/>
      <c r="E68" s="44">
        <f>SUM(E4:E67)</f>
        <v>813800.6</v>
      </c>
      <c r="F68" s="45"/>
      <c r="G68" s="44">
        <f>SUM(G4:G67)</f>
        <v>743021.96</v>
      </c>
      <c r="H68" s="46"/>
      <c r="I68" s="2"/>
      <c r="L68" s="42"/>
      <c r="M68" s="43"/>
      <c r="N68" s="2"/>
      <c r="O68" s="44">
        <f>SUM(O4:O67)</f>
        <v>0</v>
      </c>
      <c r="P68" s="45"/>
      <c r="Q68" s="44">
        <f>SUM(Q4:Q67)</f>
        <v>0</v>
      </c>
      <c r="R68" s="46"/>
    </row>
    <row r="69" spans="1:18" x14ac:dyDescent="0.25">
      <c r="A69" s="42"/>
      <c r="B69" s="43"/>
      <c r="C69" s="43"/>
      <c r="D69" s="2"/>
      <c r="E69" s="47"/>
      <c r="F69" s="48"/>
      <c r="G69" s="47"/>
      <c r="H69" s="46"/>
      <c r="I69" s="2"/>
      <c r="L69" s="42"/>
      <c r="M69" s="43"/>
      <c r="N69" s="2"/>
      <c r="O69" s="47"/>
      <c r="P69" s="48"/>
      <c r="Q69" s="47"/>
      <c r="R69" s="46"/>
    </row>
    <row r="70" spans="1:18" ht="30" x14ac:dyDescent="0.25">
      <c r="A70" s="42"/>
      <c r="B70" s="43"/>
      <c r="C70" s="43"/>
      <c r="D70" s="2"/>
      <c r="E70" s="49" t="s">
        <v>9</v>
      </c>
      <c r="F70" s="48"/>
      <c r="G70" s="50" t="s">
        <v>10</v>
      </c>
      <c r="H70" s="46"/>
      <c r="I70" s="2"/>
      <c r="L70" s="42"/>
      <c r="M70" s="43"/>
      <c r="N70" s="2"/>
      <c r="O70" s="49" t="s">
        <v>9</v>
      </c>
      <c r="P70" s="48"/>
      <c r="Q70" s="50" t="s">
        <v>10</v>
      </c>
      <c r="R70" s="46"/>
    </row>
    <row r="71" spans="1:18" ht="15.75" thickBot="1" x14ac:dyDescent="0.3">
      <c r="A71" s="42"/>
      <c r="B71" s="43"/>
      <c r="C71" s="43"/>
      <c r="D71" s="2"/>
      <c r="E71" s="49"/>
      <c r="F71" s="48"/>
      <c r="G71" s="50"/>
      <c r="H71" s="46"/>
      <c r="I71" s="2"/>
      <c r="L71" s="42"/>
      <c r="M71" s="43"/>
      <c r="N71" s="2"/>
      <c r="O71" s="49"/>
      <c r="P71" s="48"/>
      <c r="Q71" s="50"/>
      <c r="R71" s="46"/>
    </row>
    <row r="72" spans="1:18" ht="21.75" thickBot="1" x14ac:dyDescent="0.4">
      <c r="A72" s="42"/>
      <c r="B72" s="43"/>
      <c r="C72" s="43"/>
      <c r="D72" s="2"/>
      <c r="E72" s="182">
        <f>E68-G68</f>
        <v>70778.640000000014</v>
      </c>
      <c r="F72" s="183"/>
      <c r="G72" s="184"/>
      <c r="I72" s="2"/>
      <c r="L72" s="42"/>
      <c r="M72" s="43"/>
      <c r="N72" s="2"/>
      <c r="O72" s="182">
        <f>O68-Q68</f>
        <v>0</v>
      </c>
      <c r="P72" s="183"/>
      <c r="Q72" s="184"/>
    </row>
    <row r="73" spans="1:18" x14ac:dyDescent="0.25">
      <c r="A73" s="42"/>
      <c r="B73" s="43"/>
      <c r="C73" s="43"/>
      <c r="D73" s="2"/>
      <c r="E73" s="47"/>
      <c r="F73" s="48"/>
      <c r="G73" s="47"/>
      <c r="I73" s="2"/>
      <c r="L73" s="42"/>
      <c r="M73" s="43"/>
      <c r="N73" s="2"/>
      <c r="O73" s="47"/>
      <c r="P73" s="48"/>
      <c r="Q73" s="47"/>
    </row>
    <row r="74" spans="1:18" ht="18.75" x14ac:dyDescent="0.3">
      <c r="A74" s="42"/>
      <c r="B74" s="43"/>
      <c r="C74" s="43"/>
      <c r="D74" s="2"/>
      <c r="E74" s="175" t="s">
        <v>11</v>
      </c>
      <c r="F74" s="175"/>
      <c r="G74" s="175"/>
      <c r="I74" s="2"/>
      <c r="L74" s="42"/>
      <c r="M74" s="43"/>
      <c r="N74" s="2"/>
      <c r="O74" s="175" t="s">
        <v>11</v>
      </c>
      <c r="P74" s="175"/>
      <c r="Q74" s="175"/>
    </row>
    <row r="75" spans="1:18" x14ac:dyDescent="0.25">
      <c r="A75" s="42"/>
      <c r="B75" s="43"/>
      <c r="C75" s="43"/>
      <c r="D75" s="2"/>
      <c r="E75" s="47"/>
      <c r="F75" s="48"/>
      <c r="G75" s="47"/>
      <c r="I75" s="2"/>
      <c r="L75" s="42"/>
      <c r="M75" s="43"/>
      <c r="N75" s="2"/>
      <c r="O75" s="47"/>
      <c r="P75" s="48"/>
      <c r="Q75" s="47"/>
    </row>
    <row r="76" spans="1:18" x14ac:dyDescent="0.25">
      <c r="A76" s="42"/>
      <c r="B76" s="43"/>
      <c r="C76" s="43"/>
      <c r="D76" s="2"/>
      <c r="E76" s="47"/>
      <c r="F76" s="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x14ac:dyDescent="0.25">
      <c r="A78" s="42"/>
      <c r="B78" s="43"/>
      <c r="C78" s="43"/>
      <c r="D78" s="2"/>
      <c r="E78" s="47"/>
      <c r="F78" s="48"/>
      <c r="G78" s="47"/>
      <c r="I78" s="2"/>
    </row>
    <row r="79" spans="1:18" ht="18.75" x14ac:dyDescent="0.3">
      <c r="A79" s="42"/>
      <c r="B79" s="43"/>
      <c r="C79" s="43"/>
      <c r="D79" s="2"/>
      <c r="E79" s="47"/>
      <c r="F79" s="1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  <row r="83" spans="1:9" x14ac:dyDescent="0.25">
      <c r="A83" s="42"/>
      <c r="B83" s="43"/>
      <c r="C83" s="43"/>
      <c r="D83" s="2"/>
      <c r="E83" s="47"/>
      <c r="F83" s="48"/>
      <c r="G83" s="47"/>
      <c r="I83" s="2"/>
    </row>
    <row r="84" spans="1:9" x14ac:dyDescent="0.25">
      <c r="A84" s="42"/>
      <c r="B84" s="43"/>
      <c r="C84" s="43"/>
      <c r="D84" s="2"/>
      <c r="E84" s="47"/>
      <c r="F84" s="48"/>
      <c r="G84" s="47"/>
      <c r="I84" s="2"/>
    </row>
    <row r="85" spans="1:9" x14ac:dyDescent="0.25">
      <c r="A85" s="42"/>
      <c r="B85" s="43"/>
      <c r="C85" s="43"/>
      <c r="D85" s="2"/>
      <c r="E85" s="47"/>
      <c r="F85" s="48"/>
      <c r="G85" s="47"/>
      <c r="I85" s="2"/>
    </row>
  </sheetData>
  <mergeCells count="7">
    <mergeCell ref="E74:G74"/>
    <mergeCell ref="O74:Q74"/>
    <mergeCell ref="B1:G1"/>
    <mergeCell ref="M1:R2"/>
    <mergeCell ref="B2:F2"/>
    <mergeCell ref="E72:G72"/>
    <mergeCell ref="O72:Q7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D84-0703-4875-91E2-19E1867A9F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F767-824D-4B1C-B220-2FC3943C5B7F}">
  <sheetPr>
    <tabColor rgb="FFC00000"/>
  </sheetPr>
  <dimension ref="B2:E25"/>
  <sheetViews>
    <sheetView topLeftCell="A7" workbookViewId="0">
      <selection activeCell="E25" sqref="E25"/>
    </sheetView>
  </sheetViews>
  <sheetFormatPr baseColWidth="10" defaultRowHeight="15" x14ac:dyDescent="0.25"/>
  <cols>
    <col min="3" max="3" width="17.7109375" customWidth="1"/>
    <col min="4" max="4" width="16.28515625" customWidth="1"/>
  </cols>
  <sheetData>
    <row r="2" spans="2:5" ht="15.75" thickBot="1" x14ac:dyDescent="0.3">
      <c r="B2" s="153"/>
    </row>
    <row r="3" spans="2:5" ht="18.75" x14ac:dyDescent="0.3">
      <c r="B3" s="165" t="s">
        <v>0</v>
      </c>
      <c r="C3" s="166"/>
      <c r="D3" s="167" t="s">
        <v>3</v>
      </c>
      <c r="E3" s="168" t="s">
        <v>422</v>
      </c>
    </row>
    <row r="4" spans="2:5" x14ac:dyDescent="0.25">
      <c r="B4" s="154">
        <v>43411</v>
      </c>
      <c r="C4" s="29" t="s">
        <v>402</v>
      </c>
      <c r="D4" s="155">
        <v>2000</v>
      </c>
      <c r="E4" t="s">
        <v>403</v>
      </c>
    </row>
    <row r="5" spans="2:5" x14ac:dyDescent="0.25">
      <c r="B5" s="156">
        <v>43416</v>
      </c>
      <c r="C5" s="29" t="s">
        <v>402</v>
      </c>
      <c r="D5" s="155">
        <v>2000</v>
      </c>
      <c r="E5" t="s">
        <v>404</v>
      </c>
    </row>
    <row r="6" spans="2:5" x14ac:dyDescent="0.25">
      <c r="B6" s="157">
        <v>43423</v>
      </c>
      <c r="C6" s="29" t="s">
        <v>402</v>
      </c>
      <c r="D6" s="155">
        <v>2000</v>
      </c>
      <c r="E6" t="s">
        <v>405</v>
      </c>
    </row>
    <row r="7" spans="2:5" x14ac:dyDescent="0.25">
      <c r="B7" s="158">
        <v>43432</v>
      </c>
      <c r="C7" s="29" t="s">
        <v>402</v>
      </c>
      <c r="D7" s="159">
        <v>2000</v>
      </c>
      <c r="E7" t="s">
        <v>406</v>
      </c>
    </row>
    <row r="8" spans="2:5" x14ac:dyDescent="0.25">
      <c r="B8" s="154">
        <v>43439</v>
      </c>
      <c r="C8" s="29" t="s">
        <v>402</v>
      </c>
      <c r="D8" s="155">
        <v>2000</v>
      </c>
      <c r="E8" t="s">
        <v>407</v>
      </c>
    </row>
    <row r="9" spans="2:5" x14ac:dyDescent="0.25">
      <c r="B9" s="157">
        <v>43446</v>
      </c>
      <c r="C9" s="29" t="s">
        <v>402</v>
      </c>
      <c r="D9" s="155">
        <v>2000</v>
      </c>
      <c r="E9" t="s">
        <v>408</v>
      </c>
    </row>
    <row r="10" spans="2:5" x14ac:dyDescent="0.25">
      <c r="B10" s="157">
        <v>43453</v>
      </c>
      <c r="C10" s="29" t="s">
        <v>402</v>
      </c>
      <c r="D10" s="155">
        <v>2000</v>
      </c>
      <c r="E10" t="s">
        <v>409</v>
      </c>
    </row>
    <row r="11" spans="2:5" x14ac:dyDescent="0.25">
      <c r="B11" s="158">
        <v>43462</v>
      </c>
      <c r="C11" s="29" t="s">
        <v>402</v>
      </c>
      <c r="D11" s="159">
        <v>2000</v>
      </c>
      <c r="E11" t="s">
        <v>410</v>
      </c>
    </row>
    <row r="12" spans="2:5" x14ac:dyDescent="0.25">
      <c r="B12" s="160">
        <v>43474</v>
      </c>
      <c r="C12" s="35" t="s">
        <v>402</v>
      </c>
      <c r="D12" s="161">
        <v>2000</v>
      </c>
      <c r="E12" s="162" t="s">
        <v>411</v>
      </c>
    </row>
    <row r="13" spans="2:5" x14ac:dyDescent="0.25">
      <c r="B13" s="163">
        <v>43481</v>
      </c>
      <c r="C13" s="29" t="s">
        <v>402</v>
      </c>
      <c r="D13" s="164">
        <v>2000</v>
      </c>
      <c r="E13" t="s">
        <v>412</v>
      </c>
    </row>
    <row r="14" spans="2:5" x14ac:dyDescent="0.25">
      <c r="B14" s="163">
        <v>43488</v>
      </c>
      <c r="C14" s="29" t="s">
        <v>402</v>
      </c>
      <c r="D14" s="164">
        <v>2000</v>
      </c>
      <c r="E14" t="s">
        <v>413</v>
      </c>
    </row>
    <row r="15" spans="2:5" x14ac:dyDescent="0.25">
      <c r="B15" s="15">
        <v>43497</v>
      </c>
      <c r="C15" s="29" t="s">
        <v>402</v>
      </c>
      <c r="D15" s="98">
        <v>2000</v>
      </c>
      <c r="E15" t="s">
        <v>414</v>
      </c>
    </row>
    <row r="16" spans="2:5" x14ac:dyDescent="0.25">
      <c r="B16" s="15">
        <v>43504</v>
      </c>
      <c r="C16" s="29" t="s">
        <v>402</v>
      </c>
      <c r="D16" s="98">
        <v>2000</v>
      </c>
      <c r="E16" t="s">
        <v>415</v>
      </c>
    </row>
    <row r="17" spans="2:5" x14ac:dyDescent="0.25">
      <c r="B17" s="15">
        <v>43512</v>
      </c>
      <c r="C17" s="35" t="s">
        <v>402</v>
      </c>
      <c r="D17" s="161">
        <v>2000</v>
      </c>
      <c r="E17" t="s">
        <v>416</v>
      </c>
    </row>
    <row r="18" spans="2:5" x14ac:dyDescent="0.25">
      <c r="B18" s="15">
        <v>43516</v>
      </c>
      <c r="C18" s="29" t="s">
        <v>402</v>
      </c>
      <c r="D18" s="164">
        <v>2000</v>
      </c>
      <c r="E18" t="s">
        <v>417</v>
      </c>
    </row>
    <row r="19" spans="2:5" x14ac:dyDescent="0.25">
      <c r="B19" s="15">
        <v>43525</v>
      </c>
      <c r="C19" s="29" t="s">
        <v>402</v>
      </c>
      <c r="D19" s="164">
        <v>2000</v>
      </c>
      <c r="E19" t="s">
        <v>418</v>
      </c>
    </row>
    <row r="20" spans="2:5" x14ac:dyDescent="0.25">
      <c r="B20" s="15">
        <v>43532</v>
      </c>
      <c r="C20" s="35" t="s">
        <v>402</v>
      </c>
      <c r="D20" s="161">
        <v>2000</v>
      </c>
      <c r="E20" t="s">
        <v>419</v>
      </c>
    </row>
    <row r="21" spans="2:5" x14ac:dyDescent="0.25">
      <c r="B21" s="15">
        <v>43539</v>
      </c>
      <c r="C21" s="29" t="s">
        <v>402</v>
      </c>
      <c r="D21" s="164">
        <v>2000</v>
      </c>
      <c r="E21" s="162" t="s">
        <v>420</v>
      </c>
    </row>
    <row r="22" spans="2:5" x14ac:dyDescent="0.25">
      <c r="B22" s="1">
        <v>43558</v>
      </c>
      <c r="C22" s="29" t="s">
        <v>402</v>
      </c>
      <c r="D22" s="164">
        <v>6000</v>
      </c>
      <c r="E22" s="162" t="s">
        <v>421</v>
      </c>
    </row>
    <row r="23" spans="2:5" x14ac:dyDescent="0.25">
      <c r="B23" s="169">
        <v>43567</v>
      </c>
      <c r="C23" s="35" t="s">
        <v>402</v>
      </c>
      <c r="D23" s="161">
        <v>2000</v>
      </c>
      <c r="E23" t="s">
        <v>423</v>
      </c>
    </row>
    <row r="24" spans="2:5" x14ac:dyDescent="0.25">
      <c r="B24" s="169">
        <v>43572</v>
      </c>
      <c r="C24" s="29" t="s">
        <v>402</v>
      </c>
      <c r="D24" s="164">
        <v>2000</v>
      </c>
      <c r="E24" t="s">
        <v>424</v>
      </c>
    </row>
    <row r="25" spans="2:5" x14ac:dyDescent="0.25">
      <c r="B25" s="169">
        <v>43594</v>
      </c>
      <c r="C25" s="29" t="s">
        <v>402</v>
      </c>
      <c r="D25" s="164">
        <v>4000</v>
      </c>
      <c r="E25" t="s">
        <v>425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2784-EB58-4D19-A288-29C83C9851E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79" t="s">
        <v>71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82">
        <f>E79-G79</f>
        <v>0</v>
      </c>
      <c r="F83" s="183"/>
      <c r="G83" s="184"/>
      <c r="I83" s="2"/>
      <c r="L83" s="42"/>
      <c r="M83" s="43"/>
      <c r="N83" s="2"/>
      <c r="O83" s="182">
        <f>O79-Q79</f>
        <v>0</v>
      </c>
      <c r="P83" s="183"/>
      <c r="Q83" s="184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75" t="s">
        <v>11</v>
      </c>
      <c r="F85" s="175"/>
      <c r="G85" s="175"/>
      <c r="I85" s="2"/>
      <c r="L85" s="42"/>
      <c r="M85" s="43"/>
      <c r="N85" s="2"/>
      <c r="O85" s="175" t="s">
        <v>11</v>
      </c>
      <c r="P85" s="175"/>
      <c r="Q85" s="175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34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168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82">
        <f>E23-G23</f>
        <v>0</v>
      </c>
      <c r="F27" s="183"/>
      <c r="G27" s="184"/>
      <c r="I27" s="2"/>
      <c r="L27" s="42"/>
      <c r="M27" s="43"/>
      <c r="N27" s="2"/>
      <c r="O27" s="182">
        <f>O23-Q23</f>
        <v>0</v>
      </c>
      <c r="P27" s="183"/>
      <c r="Q27" s="184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75" t="s">
        <v>11</v>
      </c>
      <c r="F29" s="175"/>
      <c r="G29" s="175"/>
      <c r="I29" s="2"/>
      <c r="L29" s="42"/>
      <c r="M29" s="43"/>
      <c r="N29" s="2"/>
      <c r="O29" s="175" t="s">
        <v>11</v>
      </c>
      <c r="P29" s="175"/>
      <c r="Q29" s="175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58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169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82">
        <f>E46-G46</f>
        <v>0</v>
      </c>
      <c r="F50" s="183"/>
      <c r="G50" s="184"/>
      <c r="I50" s="2"/>
      <c r="L50" s="42"/>
      <c r="M50" s="43"/>
      <c r="N50" s="2"/>
      <c r="O50" s="182">
        <f>O46-Q46</f>
        <v>0</v>
      </c>
      <c r="P50" s="183"/>
      <c r="Q50" s="184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75" t="s">
        <v>11</v>
      </c>
      <c r="F52" s="175"/>
      <c r="G52" s="175"/>
      <c r="I52" s="2"/>
      <c r="L52" s="42"/>
      <c r="M52" s="43"/>
      <c r="N52" s="2"/>
      <c r="O52" s="175" t="s">
        <v>11</v>
      </c>
      <c r="P52" s="175"/>
      <c r="Q52" s="175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3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213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82">
        <f>E28-G28</f>
        <v>0</v>
      </c>
      <c r="F32" s="183"/>
      <c r="G32" s="184"/>
      <c r="I32" s="2"/>
      <c r="L32" s="42"/>
      <c r="M32" s="43"/>
      <c r="N32" s="2"/>
      <c r="O32" s="182">
        <f>O28-Q28</f>
        <v>0</v>
      </c>
      <c r="P32" s="183"/>
      <c r="Q32" s="184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75" t="s">
        <v>11</v>
      </c>
      <c r="F34" s="175"/>
      <c r="G34" s="175"/>
      <c r="I34" s="2"/>
      <c r="L34" s="42"/>
      <c r="M34" s="43"/>
      <c r="N34" s="2"/>
      <c r="O34" s="175" t="s">
        <v>11</v>
      </c>
      <c r="P34" s="175"/>
      <c r="Q34" s="175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56"/>
  <sheetViews>
    <sheetView topLeftCell="A43" workbookViewId="0">
      <selection activeCell="F51" sqref="F5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238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38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8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75">
        <v>43658</v>
      </c>
      <c r="G25" s="76">
        <v>2758.8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25"/>
      <c r="B37" s="127"/>
      <c r="C37" s="134"/>
      <c r="D37" s="135"/>
      <c r="E37" s="136"/>
      <c r="F37" s="118"/>
      <c r="G37" s="119"/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6.5" thickBot="1" x14ac:dyDescent="0.3">
      <c r="A38" s="36"/>
      <c r="B38" s="37"/>
      <c r="C38" s="37"/>
      <c r="D38" s="38"/>
      <c r="E38" s="39"/>
      <c r="F38" s="40"/>
      <c r="G38" s="39"/>
      <c r="H38" s="41">
        <f t="shared" si="0"/>
        <v>0</v>
      </c>
      <c r="I38" s="2"/>
      <c r="L38" s="36"/>
      <c r="M38" s="37"/>
      <c r="N38" s="38"/>
      <c r="O38" s="39"/>
      <c r="P38" s="40"/>
      <c r="Q38" s="39"/>
      <c r="R38" s="41">
        <f t="shared" si="1"/>
        <v>0</v>
      </c>
    </row>
    <row r="39" spans="1:18" ht="15.75" thickTop="1" x14ac:dyDescent="0.25">
      <c r="A39" s="42"/>
      <c r="B39" s="43"/>
      <c r="C39" s="43"/>
      <c r="D39" s="2"/>
      <c r="E39" s="44">
        <f>SUM(E4:E38)</f>
        <v>177690.91</v>
      </c>
      <c r="F39" s="45"/>
      <c r="G39" s="44">
        <f>SUM(G4:G38)</f>
        <v>177690.91</v>
      </c>
      <c r="H39" s="46"/>
      <c r="I39" s="2"/>
      <c r="L39" s="42"/>
      <c r="M39" s="43"/>
      <c r="N39" s="2"/>
      <c r="O39" s="44">
        <f>SUM(O4:O38)</f>
        <v>0</v>
      </c>
      <c r="P39" s="45"/>
      <c r="Q39" s="44">
        <f>SUM(Q4:Q38)</f>
        <v>0</v>
      </c>
      <c r="R39" s="46"/>
    </row>
    <row r="40" spans="1:18" x14ac:dyDescent="0.25">
      <c r="A40" s="42"/>
      <c r="B40" s="43"/>
      <c r="C40" s="43"/>
      <c r="D40" s="2"/>
      <c r="E40" s="47"/>
      <c r="F40" s="48"/>
      <c r="G40" s="47"/>
      <c r="H40" s="46"/>
      <c r="I40" s="2"/>
      <c r="L40" s="42"/>
      <c r="M40" s="43"/>
      <c r="N40" s="2"/>
      <c r="O40" s="47"/>
      <c r="P40" s="48"/>
      <c r="Q40" s="47"/>
      <c r="R40" s="46"/>
    </row>
    <row r="41" spans="1:18" ht="30" x14ac:dyDescent="0.25">
      <c r="A41" s="42"/>
      <c r="B41" s="43"/>
      <c r="C41" s="43"/>
      <c r="D41" s="2"/>
      <c r="E41" s="49" t="s">
        <v>9</v>
      </c>
      <c r="F41" s="48"/>
      <c r="G41" s="50" t="s">
        <v>10</v>
      </c>
      <c r="H41" s="46"/>
      <c r="I41" s="2"/>
      <c r="L41" s="42"/>
      <c r="M41" s="43"/>
      <c r="N41" s="2"/>
      <c r="O41" s="49" t="s">
        <v>9</v>
      </c>
      <c r="P41" s="48"/>
      <c r="Q41" s="50" t="s">
        <v>10</v>
      </c>
      <c r="R41" s="46"/>
    </row>
    <row r="42" spans="1:18" ht="15.75" thickBot="1" x14ac:dyDescent="0.3">
      <c r="A42" s="42"/>
      <c r="B42" s="43"/>
      <c r="C42" s="43"/>
      <c r="D42" s="2"/>
      <c r="E42" s="49"/>
      <c r="F42" s="48"/>
      <c r="G42" s="50"/>
      <c r="H42" s="46"/>
      <c r="I42" s="2"/>
      <c r="L42" s="42"/>
      <c r="M42" s="43"/>
      <c r="N42" s="2"/>
      <c r="O42" s="49"/>
      <c r="P42" s="48"/>
      <c r="Q42" s="50"/>
      <c r="R42" s="46"/>
    </row>
    <row r="43" spans="1:18" ht="21.75" thickBot="1" x14ac:dyDescent="0.4">
      <c r="A43" s="42"/>
      <c r="B43" s="43"/>
      <c r="C43" s="43"/>
      <c r="D43" s="2"/>
      <c r="E43" s="182">
        <f>E39-G39</f>
        <v>0</v>
      </c>
      <c r="F43" s="183"/>
      <c r="G43" s="184"/>
      <c r="I43" s="2"/>
      <c r="L43" s="42"/>
      <c r="M43" s="43"/>
      <c r="N43" s="2"/>
      <c r="O43" s="182">
        <f>O39-Q39</f>
        <v>0</v>
      </c>
      <c r="P43" s="183"/>
      <c r="Q43" s="184"/>
    </row>
    <row r="44" spans="1:18" x14ac:dyDescent="0.25">
      <c r="A44" s="42"/>
      <c r="B44" s="43"/>
      <c r="C44" s="43"/>
      <c r="D44" s="2"/>
      <c r="E44" s="47"/>
      <c r="F44" s="48"/>
      <c r="G44" s="47"/>
      <c r="I44" s="2"/>
      <c r="L44" s="42"/>
      <c r="M44" s="43"/>
      <c r="N44" s="2"/>
      <c r="O44" s="47"/>
      <c r="P44" s="48"/>
      <c r="Q44" s="47"/>
    </row>
    <row r="45" spans="1:18" ht="18.75" x14ac:dyDescent="0.3">
      <c r="A45" s="42"/>
      <c r="B45" s="43"/>
      <c r="C45" s="43"/>
      <c r="D45" s="2"/>
      <c r="E45" s="175" t="s">
        <v>11</v>
      </c>
      <c r="F45" s="175"/>
      <c r="G45" s="175"/>
      <c r="I45" s="2"/>
      <c r="L45" s="42"/>
      <c r="M45" s="43"/>
      <c r="N45" s="2"/>
      <c r="O45" s="175" t="s">
        <v>11</v>
      </c>
      <c r="P45" s="175"/>
      <c r="Q45" s="175"/>
    </row>
    <row r="46" spans="1:18" x14ac:dyDescent="0.25">
      <c r="A46" s="42"/>
      <c r="B46" s="43"/>
      <c r="C46" s="43"/>
      <c r="D46" s="2"/>
      <c r="E46" s="47"/>
      <c r="F46" s="48"/>
      <c r="G46" s="47"/>
      <c r="I46" s="2"/>
      <c r="L46" s="42"/>
      <c r="M46" s="43"/>
      <c r="N46" s="2"/>
      <c r="O46" s="47"/>
      <c r="P46" s="48"/>
      <c r="Q46" s="47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  <row r="53" spans="1:9" x14ac:dyDescent="0.25">
      <c r="A53" s="42"/>
      <c r="B53" s="43"/>
      <c r="C53" s="43"/>
      <c r="D53" s="2"/>
      <c r="E53" s="47"/>
      <c r="F53" s="48"/>
      <c r="G53" s="47"/>
      <c r="I53" s="2"/>
    </row>
    <row r="54" spans="1:9" x14ac:dyDescent="0.25">
      <c r="A54" s="42"/>
      <c r="B54" s="43"/>
      <c r="C54" s="43"/>
      <c r="D54" s="2"/>
      <c r="E54" s="47"/>
      <c r="F54" s="48"/>
      <c r="G54" s="47"/>
      <c r="I54" s="2"/>
    </row>
    <row r="55" spans="1:9" x14ac:dyDescent="0.25">
      <c r="A55" s="42"/>
      <c r="B55" s="43"/>
      <c r="C55" s="43"/>
      <c r="D55" s="2"/>
      <c r="E55" s="47"/>
      <c r="F55" s="48"/>
      <c r="G55" s="47"/>
      <c r="I55" s="2"/>
    </row>
    <row r="56" spans="1:9" x14ac:dyDescent="0.25">
      <c r="A56" s="42"/>
      <c r="B56" s="43"/>
      <c r="C56" s="43"/>
      <c r="D56" s="2"/>
      <c r="E56" s="47"/>
      <c r="F56" s="48"/>
      <c r="G56" s="47"/>
      <c r="I56" s="2"/>
    </row>
  </sheetData>
  <mergeCells count="7">
    <mergeCell ref="E45:G45"/>
    <mergeCell ref="O45:Q45"/>
    <mergeCell ref="B1:G1"/>
    <mergeCell ref="M1:R2"/>
    <mergeCell ref="B2:F2"/>
    <mergeCell ref="E43:G43"/>
    <mergeCell ref="O43:Q43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R77"/>
  <sheetViews>
    <sheetView topLeftCell="A49" workbookViewId="0">
      <selection activeCell="D62" sqref="D6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280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43651</v>
      </c>
      <c r="B4" s="123" t="s">
        <v>275</v>
      </c>
      <c r="C4" s="140"/>
      <c r="D4" s="116" t="s">
        <v>8</v>
      </c>
      <c r="E4" s="117">
        <v>165</v>
      </c>
      <c r="F4" s="118">
        <v>43677</v>
      </c>
      <c r="G4" s="119">
        <v>165</v>
      </c>
      <c r="H4" s="24">
        <f t="shared" ref="H4:H59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43651</v>
      </c>
      <c r="B5" s="123" t="s">
        <v>276</v>
      </c>
      <c r="C5" s="140"/>
      <c r="D5" s="116" t="s">
        <v>106</v>
      </c>
      <c r="E5" s="117">
        <v>5690.16</v>
      </c>
      <c r="F5" s="118">
        <v>43652</v>
      </c>
      <c r="G5" s="119">
        <v>5690.16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43652</v>
      </c>
      <c r="B6" s="123" t="s">
        <v>277</v>
      </c>
      <c r="C6" s="140"/>
      <c r="D6" s="116" t="s">
        <v>8</v>
      </c>
      <c r="E6" s="117">
        <v>1770</v>
      </c>
      <c r="F6" s="118">
        <v>43677</v>
      </c>
      <c r="G6" s="119">
        <v>1770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43652</v>
      </c>
      <c r="B7" s="123" t="s">
        <v>278</v>
      </c>
      <c r="C7" s="140"/>
      <c r="D7" s="131" t="s">
        <v>106</v>
      </c>
      <c r="E7" s="132">
        <v>2913.68</v>
      </c>
      <c r="F7" s="118">
        <v>43654</v>
      </c>
      <c r="G7" s="119">
        <v>2913.68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59" si="1">O7-Q7</f>
        <v>0</v>
      </c>
    </row>
    <row r="8" spans="1:18" ht="15.75" x14ac:dyDescent="0.25">
      <c r="A8" s="139">
        <v>43652</v>
      </c>
      <c r="B8" s="123" t="s">
        <v>281</v>
      </c>
      <c r="C8" s="140"/>
      <c r="D8" s="116" t="s">
        <v>39</v>
      </c>
      <c r="E8" s="133">
        <v>11885.64</v>
      </c>
      <c r="F8" s="118">
        <v>43653</v>
      </c>
      <c r="G8" s="119">
        <v>11885.64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43653</v>
      </c>
      <c r="B9" s="123" t="s">
        <v>282</v>
      </c>
      <c r="C9" s="140"/>
      <c r="D9" s="116" t="s">
        <v>106</v>
      </c>
      <c r="E9" s="133">
        <v>5720.96</v>
      </c>
      <c r="F9" s="118">
        <v>43654</v>
      </c>
      <c r="G9" s="119">
        <v>5720.96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43656</v>
      </c>
      <c r="B10" s="123" t="s">
        <v>283</v>
      </c>
      <c r="C10" s="140"/>
      <c r="D10" s="116" t="s">
        <v>106</v>
      </c>
      <c r="E10" s="133">
        <v>5702.4</v>
      </c>
      <c r="F10" s="118">
        <v>43657</v>
      </c>
      <c r="G10" s="119">
        <v>5702.4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43657</v>
      </c>
      <c r="B11" s="123" t="s">
        <v>284</v>
      </c>
      <c r="C11" s="140"/>
      <c r="D11" s="116" t="s">
        <v>106</v>
      </c>
      <c r="E11" s="117">
        <v>5695.38</v>
      </c>
      <c r="F11" s="118">
        <v>43658</v>
      </c>
      <c r="G11" s="119">
        <v>5695.38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43657</v>
      </c>
      <c r="B12" s="123" t="s">
        <v>285</v>
      </c>
      <c r="C12" s="142"/>
      <c r="D12" s="120" t="s">
        <v>147</v>
      </c>
      <c r="E12" s="117">
        <v>6425.46</v>
      </c>
      <c r="F12" s="118">
        <v>43658</v>
      </c>
      <c r="G12" s="119">
        <v>6425.46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43658</v>
      </c>
      <c r="B13" s="123" t="s">
        <v>286</v>
      </c>
      <c r="C13" s="124"/>
      <c r="D13" s="116" t="s">
        <v>44</v>
      </c>
      <c r="E13" s="117">
        <v>1975.8</v>
      </c>
      <c r="F13" s="118">
        <v>43676</v>
      </c>
      <c r="G13" s="119">
        <v>1975.8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43658</v>
      </c>
      <c r="B14" s="123" t="s">
        <v>287</v>
      </c>
      <c r="C14" s="142"/>
      <c r="D14" s="120" t="s">
        <v>106</v>
      </c>
      <c r="E14" s="117">
        <v>5576.04</v>
      </c>
      <c r="F14" s="118">
        <v>43659</v>
      </c>
      <c r="G14" s="119">
        <v>5576.04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43659</v>
      </c>
      <c r="B15" s="123" t="s">
        <v>288</v>
      </c>
      <c r="C15" s="124"/>
      <c r="D15" s="116" t="s">
        <v>314</v>
      </c>
      <c r="E15" s="117">
        <v>32580</v>
      </c>
      <c r="F15" s="118">
        <v>43659</v>
      </c>
      <c r="G15" s="119">
        <v>32580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43659</v>
      </c>
      <c r="B16" s="123" t="s">
        <v>289</v>
      </c>
      <c r="C16" s="142"/>
      <c r="D16" s="116" t="s">
        <v>8</v>
      </c>
      <c r="E16" s="117">
        <v>165</v>
      </c>
      <c r="F16" s="118">
        <v>43677</v>
      </c>
      <c r="G16" s="119">
        <v>165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43659</v>
      </c>
      <c r="B17" s="123" t="s">
        <v>290</v>
      </c>
      <c r="C17" s="124"/>
      <c r="D17" s="116" t="s">
        <v>105</v>
      </c>
      <c r="E17" s="117">
        <v>2175.92</v>
      </c>
      <c r="F17" s="75">
        <v>43680</v>
      </c>
      <c r="G17" s="76">
        <v>2175.92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43661</v>
      </c>
      <c r="B18" s="123" t="s">
        <v>291</v>
      </c>
      <c r="C18" s="142"/>
      <c r="D18" s="116" t="s">
        <v>314</v>
      </c>
      <c r="E18" s="117">
        <v>32454</v>
      </c>
      <c r="F18" s="118">
        <v>43661</v>
      </c>
      <c r="G18" s="119">
        <v>32454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43662</v>
      </c>
      <c r="B19" s="123" t="s">
        <v>292</v>
      </c>
      <c r="C19" s="124"/>
      <c r="D19" s="120" t="s">
        <v>106</v>
      </c>
      <c r="E19" s="117">
        <v>5482.62</v>
      </c>
      <c r="F19" s="118">
        <v>43664</v>
      </c>
      <c r="G19" s="119">
        <v>5482.62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43663</v>
      </c>
      <c r="B20" s="123" t="s">
        <v>293</v>
      </c>
      <c r="C20" s="142"/>
      <c r="D20" s="116" t="s">
        <v>37</v>
      </c>
      <c r="E20" s="117">
        <v>2960.82</v>
      </c>
      <c r="F20" s="118">
        <v>43664</v>
      </c>
      <c r="G20" s="119">
        <v>2960.82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43663</v>
      </c>
      <c r="B21" s="123" t="s">
        <v>294</v>
      </c>
      <c r="C21" s="142"/>
      <c r="D21" s="116" t="s">
        <v>315</v>
      </c>
      <c r="E21" s="117">
        <v>2120</v>
      </c>
      <c r="F21" s="118">
        <v>43664</v>
      </c>
      <c r="G21" s="119">
        <v>2120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43664</v>
      </c>
      <c r="B22" s="123" t="s">
        <v>295</v>
      </c>
      <c r="C22" s="142"/>
      <c r="D22" s="116" t="s">
        <v>314</v>
      </c>
      <c r="E22" s="117">
        <v>34941.69</v>
      </c>
      <c r="F22" s="118">
        <v>43664</v>
      </c>
      <c r="G22" s="119">
        <v>34941.69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43664</v>
      </c>
      <c r="B23" s="123" t="s">
        <v>296</v>
      </c>
      <c r="C23" s="142"/>
      <c r="D23" s="116" t="s">
        <v>106</v>
      </c>
      <c r="E23" s="117">
        <v>5475.25</v>
      </c>
      <c r="F23" s="118">
        <v>43665</v>
      </c>
      <c r="G23" s="119">
        <v>5475.25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43665</v>
      </c>
      <c r="B24" s="123" t="s">
        <v>297</v>
      </c>
      <c r="C24" s="142"/>
      <c r="D24" s="116" t="s">
        <v>314</v>
      </c>
      <c r="E24" s="117">
        <v>34852.080000000002</v>
      </c>
      <c r="F24" s="118">
        <v>43665</v>
      </c>
      <c r="G24" s="119">
        <v>34852.080000000002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43665</v>
      </c>
      <c r="B25" s="123" t="s">
        <v>298</v>
      </c>
      <c r="C25" s="142"/>
      <c r="D25" s="116" t="s">
        <v>8</v>
      </c>
      <c r="E25" s="117">
        <v>4523.03</v>
      </c>
      <c r="F25" s="118">
        <v>43677</v>
      </c>
      <c r="G25" s="119">
        <v>4523.03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43665</v>
      </c>
      <c r="B26" s="123" t="s">
        <v>299</v>
      </c>
      <c r="C26" s="142"/>
      <c r="D26" s="116" t="s">
        <v>106</v>
      </c>
      <c r="E26" s="117">
        <v>5835.76</v>
      </c>
      <c r="F26" s="118">
        <v>43666</v>
      </c>
      <c r="G26" s="119">
        <v>5835.76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43665</v>
      </c>
      <c r="B27" s="123" t="s">
        <v>300</v>
      </c>
      <c r="C27" s="142"/>
      <c r="D27" s="116" t="s">
        <v>188</v>
      </c>
      <c r="E27" s="117">
        <v>7552.16</v>
      </c>
      <c r="F27" s="118">
        <v>43666</v>
      </c>
      <c r="G27" s="119">
        <v>7552.16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43666</v>
      </c>
      <c r="B28" s="123" t="s">
        <v>301</v>
      </c>
      <c r="C28" s="142"/>
      <c r="D28" s="116" t="s">
        <v>314</v>
      </c>
      <c r="E28" s="117">
        <v>34868.800000000003</v>
      </c>
      <c r="F28" s="118">
        <v>43666</v>
      </c>
      <c r="G28" s="119">
        <v>34868.800000000003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43666</v>
      </c>
      <c r="B29" s="123" t="s">
        <v>302</v>
      </c>
      <c r="C29" s="142"/>
      <c r="D29" s="116" t="s">
        <v>8</v>
      </c>
      <c r="E29" s="117">
        <v>575</v>
      </c>
      <c r="F29" s="118">
        <v>43677</v>
      </c>
      <c r="G29" s="119">
        <v>575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43666</v>
      </c>
      <c r="B30" s="123" t="s">
        <v>303</v>
      </c>
      <c r="C30" s="142"/>
      <c r="D30" s="116" t="s">
        <v>106</v>
      </c>
      <c r="E30" s="117">
        <v>6024.33</v>
      </c>
      <c r="F30" s="118">
        <v>43667</v>
      </c>
      <c r="G30" s="119">
        <v>6024.33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43667</v>
      </c>
      <c r="B31" s="123" t="s">
        <v>304</v>
      </c>
      <c r="C31" s="142"/>
      <c r="D31" s="116" t="s">
        <v>106</v>
      </c>
      <c r="E31" s="117">
        <v>3107.07</v>
      </c>
      <c r="F31" s="118">
        <v>43667</v>
      </c>
      <c r="G31" s="119">
        <v>3107.07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43668</v>
      </c>
      <c r="B32" s="123" t="s">
        <v>305</v>
      </c>
      <c r="C32" s="142"/>
      <c r="D32" s="116" t="s">
        <v>106</v>
      </c>
      <c r="E32" s="117">
        <v>5894.37</v>
      </c>
      <c r="F32" s="118">
        <v>43668</v>
      </c>
      <c r="G32" s="119">
        <v>5894.37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43668</v>
      </c>
      <c r="B33" s="123" t="s">
        <v>306</v>
      </c>
      <c r="C33" s="142"/>
      <c r="D33" s="116" t="s">
        <v>149</v>
      </c>
      <c r="E33" s="117">
        <v>2376.64</v>
      </c>
      <c r="F33" s="118">
        <v>43668</v>
      </c>
      <c r="G33" s="119">
        <v>2376.64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43668</v>
      </c>
      <c r="B34" s="123" t="s">
        <v>307</v>
      </c>
      <c r="C34" s="142"/>
      <c r="D34" s="116" t="s">
        <v>106</v>
      </c>
      <c r="E34" s="117">
        <v>2822.64</v>
      </c>
      <c r="F34" s="118">
        <v>43669</v>
      </c>
      <c r="G34" s="119">
        <v>2822.64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43669</v>
      </c>
      <c r="B35" s="123" t="s">
        <v>308</v>
      </c>
      <c r="C35" s="142"/>
      <c r="D35" s="116" t="s">
        <v>106</v>
      </c>
      <c r="E35" s="117">
        <v>5921.73</v>
      </c>
      <c r="F35" s="118">
        <v>43671</v>
      </c>
      <c r="G35" s="119">
        <v>5921.73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43671</v>
      </c>
      <c r="B36" s="123" t="s">
        <v>309</v>
      </c>
      <c r="C36" s="142"/>
      <c r="D36" s="116" t="s">
        <v>8</v>
      </c>
      <c r="E36" s="117">
        <v>2430</v>
      </c>
      <c r="F36" s="118">
        <v>43677</v>
      </c>
      <c r="G36" s="119">
        <v>2430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43671</v>
      </c>
      <c r="B37" s="123" t="s">
        <v>310</v>
      </c>
      <c r="C37" s="142"/>
      <c r="D37" s="116" t="s">
        <v>106</v>
      </c>
      <c r="E37" s="117">
        <v>5744.9</v>
      </c>
      <c r="F37" s="118">
        <v>43672</v>
      </c>
      <c r="G37" s="119">
        <v>5744.9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43671</v>
      </c>
      <c r="B38" s="123" t="s">
        <v>311</v>
      </c>
      <c r="C38" s="142"/>
      <c r="D38" s="116" t="s">
        <v>105</v>
      </c>
      <c r="E38" s="117">
        <v>1307.8</v>
      </c>
      <c r="F38" s="118">
        <v>43672</v>
      </c>
      <c r="G38" s="119">
        <v>1307.8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43672</v>
      </c>
      <c r="B39" s="123" t="s">
        <v>312</v>
      </c>
      <c r="C39" s="142"/>
      <c r="D39" s="116" t="s">
        <v>106</v>
      </c>
      <c r="E39" s="117">
        <v>5943.26</v>
      </c>
      <c r="F39" s="118">
        <v>43674</v>
      </c>
      <c r="G39" s="119">
        <v>5943.26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43672</v>
      </c>
      <c r="B40" s="123" t="s">
        <v>313</v>
      </c>
      <c r="C40" s="142"/>
      <c r="D40" s="131" t="s">
        <v>8</v>
      </c>
      <c r="E40" s="132">
        <v>1640</v>
      </c>
      <c r="F40" s="118">
        <v>43677</v>
      </c>
      <c r="G40" s="119">
        <v>1640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43672</v>
      </c>
      <c r="B41" s="143" t="s">
        <v>316</v>
      </c>
      <c r="C41" s="146"/>
      <c r="D41" s="116" t="s">
        <v>8</v>
      </c>
      <c r="E41" s="133">
        <v>165</v>
      </c>
      <c r="F41" s="118">
        <v>43677</v>
      </c>
      <c r="G41" s="119">
        <v>165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43672</v>
      </c>
      <c r="B42" s="143" t="s">
        <v>317</v>
      </c>
      <c r="C42" s="146"/>
      <c r="D42" s="116" t="s">
        <v>105</v>
      </c>
      <c r="E42" s="133">
        <v>2360.59</v>
      </c>
      <c r="F42" s="118">
        <v>43673</v>
      </c>
      <c r="G42" s="119">
        <v>2360.59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43672</v>
      </c>
      <c r="B43" s="143" t="s">
        <v>318</v>
      </c>
      <c r="C43" s="146"/>
      <c r="D43" s="116" t="s">
        <v>106</v>
      </c>
      <c r="E43" s="133">
        <v>5717.1</v>
      </c>
      <c r="F43" s="118">
        <v>43673</v>
      </c>
      <c r="G43" s="119">
        <v>5717.1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43673</v>
      </c>
      <c r="B44" s="143" t="s">
        <v>319</v>
      </c>
      <c r="C44" s="146"/>
      <c r="D44" s="116" t="s">
        <v>43</v>
      </c>
      <c r="E44" s="133">
        <v>922</v>
      </c>
      <c r="F44" s="118">
        <v>43674</v>
      </c>
      <c r="G44" s="119">
        <v>922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43674</v>
      </c>
      <c r="B45" s="143" t="s">
        <v>320</v>
      </c>
      <c r="C45" s="146"/>
      <c r="D45" s="116" t="s">
        <v>328</v>
      </c>
      <c r="E45" s="133">
        <v>37720.199999999997</v>
      </c>
      <c r="F45" s="118">
        <v>43674</v>
      </c>
      <c r="G45" s="119">
        <v>37720.199999999997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43674</v>
      </c>
      <c r="B46" s="143" t="s">
        <v>321</v>
      </c>
      <c r="C46" s="146"/>
      <c r="D46" s="116" t="s">
        <v>39</v>
      </c>
      <c r="E46" s="133">
        <v>8600.43</v>
      </c>
      <c r="F46" s="118">
        <v>43675</v>
      </c>
      <c r="G46" s="119">
        <v>8600.43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43674</v>
      </c>
      <c r="B47" s="143" t="s">
        <v>322</v>
      </c>
      <c r="C47" s="146"/>
      <c r="D47" s="116" t="s">
        <v>39</v>
      </c>
      <c r="E47" s="133">
        <v>4620.3500000000004</v>
      </c>
      <c r="F47" s="118">
        <v>43675</v>
      </c>
      <c r="G47" s="119">
        <v>4620.3500000000004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43675</v>
      </c>
      <c r="B48" s="143" t="s">
        <v>323</v>
      </c>
      <c r="C48" s="146"/>
      <c r="D48" s="147" t="s">
        <v>58</v>
      </c>
      <c r="E48" s="133">
        <v>0</v>
      </c>
      <c r="F48" s="118"/>
      <c r="G48" s="119"/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43675</v>
      </c>
      <c r="B49" s="143" t="s">
        <v>324</v>
      </c>
      <c r="C49" s="146"/>
      <c r="D49" s="116" t="s">
        <v>106</v>
      </c>
      <c r="E49" s="133">
        <v>6320.21</v>
      </c>
      <c r="F49" s="118">
        <v>43677</v>
      </c>
      <c r="G49" s="119">
        <v>6320.21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43676</v>
      </c>
      <c r="B50" s="143" t="s">
        <v>325</v>
      </c>
      <c r="C50" s="146"/>
      <c r="D50" s="116" t="s">
        <v>44</v>
      </c>
      <c r="E50" s="133">
        <v>1941</v>
      </c>
      <c r="F50" s="75">
        <v>43707</v>
      </c>
      <c r="G50" s="76">
        <v>1941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43677</v>
      </c>
      <c r="B51" s="143" t="s">
        <v>326</v>
      </c>
      <c r="C51" s="146"/>
      <c r="D51" s="116" t="s">
        <v>106</v>
      </c>
      <c r="E51" s="133">
        <v>11323.2</v>
      </c>
      <c r="F51" s="118">
        <v>43677</v>
      </c>
      <c r="G51" s="119">
        <v>11323.2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22">
        <v>43677</v>
      </c>
      <c r="B52" s="143" t="s">
        <v>327</v>
      </c>
      <c r="C52" s="103"/>
      <c r="D52" s="116" t="s">
        <v>8</v>
      </c>
      <c r="E52" s="133">
        <v>1770</v>
      </c>
      <c r="F52" s="75">
        <v>43717</v>
      </c>
      <c r="G52" s="76">
        <v>1770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22">
        <v>43677</v>
      </c>
      <c r="B53" s="143" t="s">
        <v>329</v>
      </c>
      <c r="C53" s="103"/>
      <c r="D53" s="149" t="s">
        <v>106</v>
      </c>
      <c r="E53" s="133">
        <v>4473.13</v>
      </c>
      <c r="F53" s="118">
        <v>43678</v>
      </c>
      <c r="G53" s="119">
        <v>4473.13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22">
        <v>43678</v>
      </c>
      <c r="B54" s="143" t="s">
        <v>330</v>
      </c>
      <c r="C54" s="103"/>
      <c r="D54" s="116" t="s">
        <v>335</v>
      </c>
      <c r="E54" s="133">
        <v>4672.2</v>
      </c>
      <c r="F54" s="75">
        <v>43699</v>
      </c>
      <c r="G54" s="76">
        <v>4672.2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22">
        <v>43678</v>
      </c>
      <c r="B55" s="143" t="s">
        <v>331</v>
      </c>
      <c r="C55" s="103"/>
      <c r="D55" s="116" t="s">
        <v>106</v>
      </c>
      <c r="E55" s="133">
        <v>5962.14</v>
      </c>
      <c r="F55" s="118">
        <v>43679</v>
      </c>
      <c r="G55" s="119">
        <v>5962.14</v>
      </c>
      <c r="H55" s="24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22">
        <v>43678</v>
      </c>
      <c r="B56" s="143" t="s">
        <v>332</v>
      </c>
      <c r="C56" s="103"/>
      <c r="D56" s="116" t="s">
        <v>39</v>
      </c>
      <c r="E56" s="133">
        <v>9578.6</v>
      </c>
      <c r="F56" s="118">
        <v>43679</v>
      </c>
      <c r="G56" s="119">
        <v>9578.6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22">
        <v>43679</v>
      </c>
      <c r="B57" s="143" t="s">
        <v>333</v>
      </c>
      <c r="C57" s="103"/>
      <c r="D57" s="116" t="s">
        <v>106</v>
      </c>
      <c r="E57" s="133">
        <v>6239.08</v>
      </c>
      <c r="F57" s="75">
        <v>43680</v>
      </c>
      <c r="G57" s="76">
        <v>6239.08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22">
        <v>43679</v>
      </c>
      <c r="B58" s="143" t="s">
        <v>334</v>
      </c>
      <c r="C58" s="103"/>
      <c r="D58" s="116" t="s">
        <v>39</v>
      </c>
      <c r="E58" s="133">
        <v>10023.32</v>
      </c>
      <c r="F58" s="75">
        <v>43680</v>
      </c>
      <c r="G58" s="76">
        <v>10023.32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6.5" thickBot="1" x14ac:dyDescent="0.3">
      <c r="A59" s="36"/>
      <c r="B59" s="37"/>
      <c r="C59" s="37"/>
      <c r="D59" s="38"/>
      <c r="E59" s="39"/>
      <c r="F59" s="40"/>
      <c r="G59" s="39"/>
      <c r="H59" s="41">
        <f t="shared" si="0"/>
        <v>0</v>
      </c>
      <c r="I59" s="2"/>
      <c r="L59" s="36"/>
      <c r="M59" s="37"/>
      <c r="N59" s="38"/>
      <c r="O59" s="39"/>
      <c r="P59" s="40"/>
      <c r="Q59" s="39"/>
      <c r="R59" s="41">
        <f t="shared" si="1"/>
        <v>0</v>
      </c>
    </row>
    <row r="60" spans="1:18" ht="15.75" thickTop="1" x14ac:dyDescent="0.25">
      <c r="A60" s="42"/>
      <c r="B60" s="43"/>
      <c r="C60" s="43"/>
      <c r="D60" s="2"/>
      <c r="E60" s="44">
        <f>SUM(E4:E59)</f>
        <v>425703.94000000012</v>
      </c>
      <c r="F60" s="45"/>
      <c r="G60" s="44">
        <f>SUM(G4:G59)</f>
        <v>425703.94000000012</v>
      </c>
      <c r="H60" s="46"/>
      <c r="I60" s="2"/>
      <c r="L60" s="42"/>
      <c r="M60" s="43"/>
      <c r="N60" s="2"/>
      <c r="O60" s="44">
        <f>SUM(O4:O59)</f>
        <v>0</v>
      </c>
      <c r="P60" s="45"/>
      <c r="Q60" s="44">
        <f>SUM(Q4:Q59)</f>
        <v>0</v>
      </c>
      <c r="R60" s="46"/>
    </row>
    <row r="61" spans="1:18" x14ac:dyDescent="0.25">
      <c r="A61" s="42"/>
      <c r="B61" s="43"/>
      <c r="C61" s="43"/>
      <c r="D61" s="2"/>
      <c r="E61" s="47"/>
      <c r="F61" s="48"/>
      <c r="G61" s="47"/>
      <c r="H61" s="46"/>
      <c r="I61" s="2"/>
      <c r="L61" s="42"/>
      <c r="M61" s="43"/>
      <c r="N61" s="2"/>
      <c r="O61" s="47"/>
      <c r="P61" s="48"/>
      <c r="Q61" s="47"/>
      <c r="R61" s="46"/>
    </row>
    <row r="62" spans="1:18" ht="30" x14ac:dyDescent="0.25">
      <c r="A62" s="42"/>
      <c r="B62" s="43"/>
      <c r="C62" s="43"/>
      <c r="D62" s="2"/>
      <c r="E62" s="49" t="s">
        <v>9</v>
      </c>
      <c r="F62" s="48"/>
      <c r="G62" s="50" t="s">
        <v>10</v>
      </c>
      <c r="H62" s="46"/>
      <c r="I62" s="2"/>
      <c r="L62" s="42"/>
      <c r="M62" s="43"/>
      <c r="N62" s="2"/>
      <c r="O62" s="49" t="s">
        <v>9</v>
      </c>
      <c r="P62" s="48"/>
      <c r="Q62" s="50" t="s">
        <v>10</v>
      </c>
      <c r="R62" s="46"/>
    </row>
    <row r="63" spans="1:18" ht="15.75" thickBot="1" x14ac:dyDescent="0.3">
      <c r="A63" s="42"/>
      <c r="B63" s="43"/>
      <c r="C63" s="43"/>
      <c r="D63" s="2"/>
      <c r="E63" s="49"/>
      <c r="F63" s="48"/>
      <c r="G63" s="50"/>
      <c r="H63" s="46"/>
      <c r="I63" s="2"/>
      <c r="L63" s="42"/>
      <c r="M63" s="43"/>
      <c r="N63" s="2"/>
      <c r="O63" s="49"/>
      <c r="P63" s="48"/>
      <c r="Q63" s="50"/>
      <c r="R63" s="46"/>
    </row>
    <row r="64" spans="1:18" ht="21.75" thickBot="1" x14ac:dyDescent="0.4">
      <c r="A64" s="42"/>
      <c r="B64" s="43"/>
      <c r="C64" s="43"/>
      <c r="D64" s="2"/>
      <c r="E64" s="182">
        <f>E60-G60</f>
        <v>0</v>
      </c>
      <c r="F64" s="183"/>
      <c r="G64" s="184"/>
      <c r="I64" s="2"/>
      <c r="L64" s="42"/>
      <c r="M64" s="43"/>
      <c r="N64" s="2"/>
      <c r="O64" s="182">
        <f>O60-Q60</f>
        <v>0</v>
      </c>
      <c r="P64" s="183"/>
      <c r="Q64" s="184"/>
    </row>
    <row r="65" spans="1:17" x14ac:dyDescent="0.25">
      <c r="A65" s="42"/>
      <c r="B65" s="43"/>
      <c r="C65" s="43"/>
      <c r="D65" s="2"/>
      <c r="E65" s="47"/>
      <c r="F65" s="48"/>
      <c r="G65" s="47"/>
      <c r="I65" s="2"/>
      <c r="L65" s="42"/>
      <c r="M65" s="43"/>
      <c r="N65" s="2"/>
      <c r="O65" s="47"/>
      <c r="P65" s="48"/>
      <c r="Q65" s="47"/>
    </row>
    <row r="66" spans="1:17" ht="18.75" x14ac:dyDescent="0.3">
      <c r="A66" s="42"/>
      <c r="B66" s="43"/>
      <c r="C66" s="43"/>
      <c r="D66" s="2"/>
      <c r="E66" s="175" t="s">
        <v>11</v>
      </c>
      <c r="F66" s="175"/>
      <c r="G66" s="175"/>
      <c r="I66" s="2"/>
      <c r="L66" s="42"/>
      <c r="M66" s="43"/>
      <c r="N66" s="2"/>
      <c r="O66" s="175" t="s">
        <v>11</v>
      </c>
      <c r="P66" s="175"/>
      <c r="Q66" s="175"/>
    </row>
    <row r="67" spans="1:17" x14ac:dyDescent="0.25">
      <c r="A67" s="42"/>
      <c r="B67" s="43"/>
      <c r="C67" s="43"/>
      <c r="D67" s="2"/>
      <c r="E67" s="47"/>
      <c r="F67" s="48"/>
      <c r="G67" s="47"/>
      <c r="I67" s="2"/>
      <c r="L67" s="42"/>
      <c r="M67" s="43"/>
      <c r="N67" s="2"/>
      <c r="O67" s="47"/>
      <c r="P67" s="48"/>
      <c r="Q67" s="47"/>
    </row>
    <row r="68" spans="1:17" x14ac:dyDescent="0.25">
      <c r="A68" s="42"/>
      <c r="B68" s="43"/>
      <c r="C68" s="43"/>
      <c r="D68" s="2"/>
      <c r="E68" s="47"/>
      <c r="F68" s="48"/>
      <c r="G68" s="47"/>
      <c r="I68" s="2"/>
    </row>
    <row r="69" spans="1:17" x14ac:dyDescent="0.25">
      <c r="A69" s="42"/>
      <c r="B69" s="43"/>
      <c r="C69" s="43"/>
      <c r="D69" s="2"/>
      <c r="E69" s="47"/>
      <c r="F69" s="48"/>
      <c r="G69" s="47"/>
      <c r="I69" s="2"/>
    </row>
    <row r="70" spans="1:17" x14ac:dyDescent="0.25">
      <c r="A70" s="42"/>
      <c r="B70" s="43"/>
      <c r="C70" s="43"/>
      <c r="D70" s="2"/>
      <c r="E70" s="47"/>
      <c r="F70" s="48"/>
      <c r="G70" s="47"/>
      <c r="I70" s="2"/>
    </row>
    <row r="71" spans="1:17" ht="18.75" x14ac:dyDescent="0.3">
      <c r="A71" s="42"/>
      <c r="B71" s="43"/>
      <c r="C71" s="43"/>
      <c r="D71" s="2"/>
      <c r="E71" s="47"/>
      <c r="F71" s="148"/>
      <c r="G71" s="47"/>
      <c r="I71" s="2"/>
    </row>
    <row r="72" spans="1:17" x14ac:dyDescent="0.25">
      <c r="A72" s="42"/>
      <c r="B72" s="43"/>
      <c r="C72" s="43"/>
      <c r="D72" s="2"/>
      <c r="E72" s="47"/>
      <c r="F72" s="48"/>
      <c r="G72" s="47"/>
      <c r="I72" s="2"/>
    </row>
    <row r="73" spans="1:17" x14ac:dyDescent="0.25">
      <c r="A73" s="42"/>
      <c r="B73" s="43"/>
      <c r="C73" s="43"/>
      <c r="D73" s="2"/>
      <c r="E73" s="47"/>
      <c r="F73" s="48"/>
      <c r="G73" s="47"/>
      <c r="I73" s="2"/>
    </row>
    <row r="74" spans="1:17" x14ac:dyDescent="0.25">
      <c r="A74" s="42"/>
      <c r="B74" s="43"/>
      <c r="C74" s="43"/>
      <c r="D74" s="2"/>
      <c r="E74" s="47"/>
      <c r="F74" s="48"/>
      <c r="G74" s="47"/>
      <c r="I74" s="2"/>
    </row>
    <row r="75" spans="1:17" x14ac:dyDescent="0.25">
      <c r="A75" s="42"/>
      <c r="B75" s="43"/>
      <c r="C75" s="43"/>
      <c r="D75" s="2"/>
      <c r="E75" s="47"/>
      <c r="F75" s="48"/>
      <c r="G75" s="47"/>
      <c r="I75" s="2"/>
    </row>
    <row r="76" spans="1:17" x14ac:dyDescent="0.25">
      <c r="A76" s="42"/>
      <c r="B76" s="43"/>
      <c r="C76" s="43"/>
      <c r="D76" s="2"/>
      <c r="E76" s="47"/>
      <c r="F76" s="48"/>
      <c r="G76" s="47"/>
      <c r="I76" s="2"/>
    </row>
    <row r="77" spans="1:17" x14ac:dyDescent="0.25">
      <c r="A77" s="42"/>
      <c r="B77" s="43"/>
      <c r="C77" s="43"/>
      <c r="D77" s="2"/>
      <c r="E77" s="47"/>
      <c r="F77" s="48"/>
      <c r="G77" s="47"/>
      <c r="I77" s="2"/>
    </row>
  </sheetData>
  <mergeCells count="7">
    <mergeCell ref="E66:G66"/>
    <mergeCell ref="O66:Q66"/>
    <mergeCell ref="B1:G1"/>
    <mergeCell ref="M1:R2"/>
    <mergeCell ref="B2:F2"/>
    <mergeCell ref="E64:G64"/>
    <mergeCell ref="O64:Q6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4E40-58F0-4B00-A85D-6E704E429F12}">
  <sheetPr>
    <tabColor rgb="FF00FF00"/>
  </sheetPr>
  <dimension ref="A1:R84"/>
  <sheetViews>
    <sheetView topLeftCell="A52" workbookViewId="0">
      <selection activeCell="D74" sqref="D7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79" t="s">
        <v>336</v>
      </c>
      <c r="C1" s="180"/>
      <c r="D1" s="180"/>
      <c r="E1" s="180"/>
      <c r="F1" s="180"/>
      <c r="G1" s="181"/>
      <c r="I1" s="2"/>
      <c r="L1" s="1"/>
      <c r="M1" s="177" t="s">
        <v>14</v>
      </c>
      <c r="N1" s="177"/>
      <c r="O1" s="177"/>
      <c r="P1" s="177"/>
      <c r="Q1" s="177"/>
      <c r="R1" s="177"/>
    </row>
    <row r="2" spans="1:18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  <c r="L2" s="3"/>
      <c r="M2" s="178"/>
      <c r="N2" s="178"/>
      <c r="O2" s="178"/>
      <c r="P2" s="178"/>
      <c r="Q2" s="178"/>
      <c r="R2" s="178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43680</v>
      </c>
      <c r="B4" s="123" t="s">
        <v>337</v>
      </c>
      <c r="C4" s="140"/>
      <c r="D4" s="116" t="s">
        <v>106</v>
      </c>
      <c r="E4" s="117">
        <v>6222</v>
      </c>
      <c r="F4" s="118">
        <v>43681</v>
      </c>
      <c r="G4" s="119">
        <v>6222</v>
      </c>
      <c r="H4" s="24">
        <f t="shared" ref="H4:H6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43680</v>
      </c>
      <c r="B5" s="123" t="s">
        <v>338</v>
      </c>
      <c r="C5" s="140"/>
      <c r="D5" s="116" t="s">
        <v>36</v>
      </c>
      <c r="E5" s="117">
        <v>10081.76</v>
      </c>
      <c r="F5" s="118">
        <v>43681</v>
      </c>
      <c r="G5" s="119">
        <v>10081.76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43683</v>
      </c>
      <c r="B6" s="123" t="s">
        <v>339</v>
      </c>
      <c r="C6" s="140"/>
      <c r="D6" s="116" t="s">
        <v>106</v>
      </c>
      <c r="E6" s="117">
        <v>5111.8</v>
      </c>
      <c r="F6" s="118">
        <v>43683</v>
      </c>
      <c r="G6" s="119">
        <v>5111.8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43683</v>
      </c>
      <c r="B7" s="123" t="s">
        <v>340</v>
      </c>
      <c r="C7" s="140"/>
      <c r="D7" s="131" t="s">
        <v>8</v>
      </c>
      <c r="E7" s="132">
        <v>240</v>
      </c>
      <c r="F7" s="118">
        <v>43690</v>
      </c>
      <c r="G7" s="119">
        <v>240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6" si="1">O7-Q7</f>
        <v>0</v>
      </c>
    </row>
    <row r="8" spans="1:18" ht="15.75" x14ac:dyDescent="0.25">
      <c r="A8" s="139">
        <v>43683</v>
      </c>
      <c r="B8" s="123" t="s">
        <v>341</v>
      </c>
      <c r="C8" s="140"/>
      <c r="D8" s="116" t="s">
        <v>106</v>
      </c>
      <c r="E8" s="133">
        <v>9426.33</v>
      </c>
      <c r="F8" s="118">
        <v>43686</v>
      </c>
      <c r="G8" s="119">
        <v>9426.33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43652</v>
      </c>
      <c r="B9" s="123" t="s">
        <v>342</v>
      </c>
      <c r="C9" s="140"/>
      <c r="D9" s="116" t="s">
        <v>392</v>
      </c>
      <c r="E9" s="133">
        <v>7271.32</v>
      </c>
      <c r="F9" s="118">
        <v>43684</v>
      </c>
      <c r="G9" s="119">
        <v>7271.32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43684</v>
      </c>
      <c r="B10" s="123" t="s">
        <v>343</v>
      </c>
      <c r="C10" s="140"/>
      <c r="D10" s="116" t="s">
        <v>8</v>
      </c>
      <c r="E10" s="133">
        <v>1039.5</v>
      </c>
      <c r="F10" s="118">
        <v>43690</v>
      </c>
      <c r="G10" s="119">
        <v>1039.5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43685</v>
      </c>
      <c r="B11" s="123" t="s">
        <v>344</v>
      </c>
      <c r="C11" s="140"/>
      <c r="D11" s="116" t="s">
        <v>236</v>
      </c>
      <c r="E11" s="117">
        <v>45296.2</v>
      </c>
      <c r="F11" s="118">
        <v>43685</v>
      </c>
      <c r="G11" s="119">
        <v>45296.2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43686</v>
      </c>
      <c r="B12" s="123" t="s">
        <v>345</v>
      </c>
      <c r="C12" s="142"/>
      <c r="D12" s="120" t="s">
        <v>335</v>
      </c>
      <c r="E12" s="117">
        <v>3954</v>
      </c>
      <c r="F12" s="118">
        <v>43699</v>
      </c>
      <c r="G12" s="119">
        <v>3954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43686</v>
      </c>
      <c r="B13" s="123" t="s">
        <v>346</v>
      </c>
      <c r="C13" s="124"/>
      <c r="D13" s="116" t="s">
        <v>8</v>
      </c>
      <c r="E13" s="117">
        <v>300</v>
      </c>
      <c r="F13" s="118">
        <v>43697</v>
      </c>
      <c r="G13" s="119">
        <v>300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43686</v>
      </c>
      <c r="B14" s="123" t="s">
        <v>347</v>
      </c>
      <c r="C14" s="142"/>
      <c r="D14" s="120" t="s">
        <v>8</v>
      </c>
      <c r="E14" s="117">
        <v>580</v>
      </c>
      <c r="F14" s="118">
        <v>43697</v>
      </c>
      <c r="G14" s="119">
        <v>580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43686</v>
      </c>
      <c r="B15" s="123" t="s">
        <v>348</v>
      </c>
      <c r="C15" s="124"/>
      <c r="D15" s="116" t="s">
        <v>236</v>
      </c>
      <c r="E15" s="117">
        <v>40539.800000000003</v>
      </c>
      <c r="F15" s="118">
        <v>43687</v>
      </c>
      <c r="G15" s="119">
        <v>40539.800000000003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43686</v>
      </c>
      <c r="B16" s="123" t="s">
        <v>349</v>
      </c>
      <c r="C16" s="142"/>
      <c r="D16" s="116" t="s">
        <v>106</v>
      </c>
      <c r="E16" s="117">
        <v>9162.36</v>
      </c>
      <c r="F16" s="118">
        <v>43687</v>
      </c>
      <c r="G16" s="119">
        <v>9162.36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43687</v>
      </c>
      <c r="B17" s="123" t="s">
        <v>350</v>
      </c>
      <c r="C17" s="124"/>
      <c r="D17" s="116" t="s">
        <v>106</v>
      </c>
      <c r="E17" s="117">
        <v>7393.5</v>
      </c>
      <c r="F17" s="118">
        <v>43688</v>
      </c>
      <c r="G17" s="119">
        <v>7393.5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43688</v>
      </c>
      <c r="B18" s="123" t="s">
        <v>351</v>
      </c>
      <c r="C18" s="142"/>
      <c r="D18" s="116" t="s">
        <v>392</v>
      </c>
      <c r="E18" s="117">
        <v>14349.1</v>
      </c>
      <c r="F18" s="118">
        <v>43688</v>
      </c>
      <c r="G18" s="119">
        <v>14349.1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43688</v>
      </c>
      <c r="B19" s="123" t="s">
        <v>352</v>
      </c>
      <c r="C19" s="124"/>
      <c r="D19" s="120" t="s">
        <v>392</v>
      </c>
      <c r="E19" s="117">
        <v>14898.53</v>
      </c>
      <c r="F19" s="118">
        <v>43689</v>
      </c>
      <c r="G19" s="119">
        <v>14898.53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43688</v>
      </c>
      <c r="B20" s="123" t="s">
        <v>353</v>
      </c>
      <c r="C20" s="142"/>
      <c r="D20" s="116" t="s">
        <v>106</v>
      </c>
      <c r="E20" s="117">
        <v>6597.42</v>
      </c>
      <c r="F20" s="118">
        <v>43689</v>
      </c>
      <c r="G20" s="119">
        <v>6597.42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43689</v>
      </c>
      <c r="B21" s="123" t="s">
        <v>354</v>
      </c>
      <c r="C21" s="142"/>
      <c r="D21" s="116" t="s">
        <v>8</v>
      </c>
      <c r="E21" s="117">
        <v>105</v>
      </c>
      <c r="F21" s="118">
        <v>43697</v>
      </c>
      <c r="G21" s="119">
        <v>105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43689</v>
      </c>
      <c r="B22" s="123" t="s">
        <v>355</v>
      </c>
      <c r="C22" s="142"/>
      <c r="D22" s="116" t="s">
        <v>106</v>
      </c>
      <c r="E22" s="117">
        <v>6269.44</v>
      </c>
      <c r="F22" s="118">
        <v>43690</v>
      </c>
      <c r="G22" s="119">
        <v>6269.44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43690</v>
      </c>
      <c r="B23" s="123" t="s">
        <v>356</v>
      </c>
      <c r="C23" s="142"/>
      <c r="D23" s="116" t="s">
        <v>44</v>
      </c>
      <c r="E23" s="117">
        <v>1723.8</v>
      </c>
      <c r="F23" s="118">
        <v>43690</v>
      </c>
      <c r="G23" s="119">
        <v>1723.8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43690</v>
      </c>
      <c r="B24" s="123" t="s">
        <v>357</v>
      </c>
      <c r="C24" s="142"/>
      <c r="D24" s="116" t="s">
        <v>106</v>
      </c>
      <c r="E24" s="117">
        <v>6390.72</v>
      </c>
      <c r="F24" s="118">
        <v>43690</v>
      </c>
      <c r="G24" s="119">
        <v>6390.72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43691</v>
      </c>
      <c r="B25" s="123" t="s">
        <v>358</v>
      </c>
      <c r="C25" s="142"/>
      <c r="D25" s="116" t="s">
        <v>392</v>
      </c>
      <c r="E25" s="117">
        <v>9720</v>
      </c>
      <c r="F25" s="118">
        <v>43692</v>
      </c>
      <c r="G25" s="119">
        <v>9720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43691</v>
      </c>
      <c r="B26" s="123" t="s">
        <v>359</v>
      </c>
      <c r="C26" s="142"/>
      <c r="D26" s="116" t="s">
        <v>106</v>
      </c>
      <c r="E26" s="117">
        <v>4092.48</v>
      </c>
      <c r="F26" s="118">
        <v>43692</v>
      </c>
      <c r="G26" s="119">
        <v>4092.48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43692</v>
      </c>
      <c r="B27" s="123" t="s">
        <v>360</v>
      </c>
      <c r="C27" s="142"/>
      <c r="D27" s="116" t="s">
        <v>106</v>
      </c>
      <c r="E27" s="117">
        <v>9278.2999999999993</v>
      </c>
      <c r="F27" s="118">
        <v>43694</v>
      </c>
      <c r="G27" s="119">
        <v>9278.2999999999993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43692</v>
      </c>
      <c r="B28" s="123" t="s">
        <v>361</v>
      </c>
      <c r="C28" s="142"/>
      <c r="D28" s="116" t="s">
        <v>392</v>
      </c>
      <c r="E28" s="117">
        <v>6733.48</v>
      </c>
      <c r="F28" s="118">
        <v>43693</v>
      </c>
      <c r="G28" s="119">
        <v>6733.48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43693</v>
      </c>
      <c r="B29" s="123" t="s">
        <v>362</v>
      </c>
      <c r="C29" s="142"/>
      <c r="D29" s="116" t="s">
        <v>36</v>
      </c>
      <c r="E29" s="117">
        <v>8302.7800000000007</v>
      </c>
      <c r="F29" s="118">
        <v>43694</v>
      </c>
      <c r="G29" s="119">
        <v>8302.7800000000007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43693</v>
      </c>
      <c r="B30" s="123" t="s">
        <v>363</v>
      </c>
      <c r="C30" s="142"/>
      <c r="D30" s="116" t="s">
        <v>392</v>
      </c>
      <c r="E30" s="117">
        <v>14319</v>
      </c>
      <c r="F30" s="118">
        <v>43695</v>
      </c>
      <c r="G30" s="119">
        <v>14319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43694</v>
      </c>
      <c r="B31" s="123" t="s">
        <v>364</v>
      </c>
      <c r="C31" s="142"/>
      <c r="D31" s="116" t="s">
        <v>8</v>
      </c>
      <c r="E31" s="117">
        <v>105</v>
      </c>
      <c r="F31" s="118">
        <v>43708</v>
      </c>
      <c r="G31" s="119">
        <v>105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43694</v>
      </c>
      <c r="B32" s="123" t="s">
        <v>365</v>
      </c>
      <c r="C32" s="142"/>
      <c r="D32" s="116" t="s">
        <v>106</v>
      </c>
      <c r="E32" s="117">
        <v>3026.6</v>
      </c>
      <c r="F32" s="118">
        <v>43695</v>
      </c>
      <c r="G32" s="119">
        <v>3026.6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43695</v>
      </c>
      <c r="B33" s="123" t="s">
        <v>366</v>
      </c>
      <c r="C33" s="142"/>
      <c r="D33" s="116" t="s">
        <v>106</v>
      </c>
      <c r="E33" s="117">
        <v>4063.21</v>
      </c>
      <c r="F33" s="118">
        <v>43696</v>
      </c>
      <c r="G33" s="119">
        <v>4063.21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43696</v>
      </c>
      <c r="B34" s="123" t="s">
        <v>367</v>
      </c>
      <c r="C34" s="142"/>
      <c r="D34" s="116" t="s">
        <v>106</v>
      </c>
      <c r="E34" s="117">
        <v>6489.79</v>
      </c>
      <c r="F34" s="118">
        <v>43697</v>
      </c>
      <c r="G34" s="119">
        <v>6489.79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43697</v>
      </c>
      <c r="B35" s="123" t="s">
        <v>368</v>
      </c>
      <c r="C35" s="142"/>
      <c r="D35" s="116" t="s">
        <v>106</v>
      </c>
      <c r="E35" s="117">
        <v>5801.74</v>
      </c>
      <c r="F35" s="118">
        <v>43699</v>
      </c>
      <c r="G35" s="119">
        <v>5801.74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43698</v>
      </c>
      <c r="B36" s="123" t="s">
        <v>369</v>
      </c>
      <c r="C36" s="142"/>
      <c r="D36" s="116" t="s">
        <v>8</v>
      </c>
      <c r="E36" s="117">
        <v>75</v>
      </c>
      <c r="F36" s="118">
        <v>43708</v>
      </c>
      <c r="G36" s="119">
        <v>75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43698</v>
      </c>
      <c r="B37" s="123" t="s">
        <v>370</v>
      </c>
      <c r="C37" s="142"/>
      <c r="D37" s="116" t="s">
        <v>335</v>
      </c>
      <c r="E37" s="117">
        <v>2941.2</v>
      </c>
      <c r="F37" s="118">
        <v>43699</v>
      </c>
      <c r="G37" s="119">
        <v>2941.2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43698</v>
      </c>
      <c r="B38" s="123" t="s">
        <v>371</v>
      </c>
      <c r="C38" s="142"/>
      <c r="D38" s="116" t="s">
        <v>8</v>
      </c>
      <c r="E38" s="117">
        <v>5788.65</v>
      </c>
      <c r="F38" s="118">
        <v>43708</v>
      </c>
      <c r="G38" s="119">
        <v>5788.65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43698</v>
      </c>
      <c r="B39" s="123" t="s">
        <v>372</v>
      </c>
      <c r="C39" s="142"/>
      <c r="D39" s="116" t="s">
        <v>106</v>
      </c>
      <c r="E39" s="117">
        <v>10362.040000000001</v>
      </c>
      <c r="F39" s="118">
        <v>43700</v>
      </c>
      <c r="G39" s="119">
        <v>10362.040000000001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43698</v>
      </c>
      <c r="B40" s="123" t="s">
        <v>373</v>
      </c>
      <c r="C40" s="142"/>
      <c r="D40" s="131" t="s">
        <v>392</v>
      </c>
      <c r="E40" s="132">
        <v>7908.42</v>
      </c>
      <c r="F40" s="118">
        <v>43699</v>
      </c>
      <c r="G40" s="119">
        <v>7908.42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43699</v>
      </c>
      <c r="B41" s="123" t="s">
        <v>374</v>
      </c>
      <c r="C41" s="146"/>
      <c r="D41" s="116" t="s">
        <v>8</v>
      </c>
      <c r="E41" s="133">
        <v>250</v>
      </c>
      <c r="F41" s="118">
        <v>43708</v>
      </c>
      <c r="G41" s="119">
        <v>250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43699</v>
      </c>
      <c r="B42" s="123" t="s">
        <v>375</v>
      </c>
      <c r="C42" s="146"/>
      <c r="D42" s="116" t="s">
        <v>392</v>
      </c>
      <c r="E42" s="133">
        <v>11231.18</v>
      </c>
      <c r="F42" s="118">
        <v>43701</v>
      </c>
      <c r="G42" s="119">
        <v>11231.18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43700</v>
      </c>
      <c r="B43" s="123" t="s">
        <v>376</v>
      </c>
      <c r="C43" s="146"/>
      <c r="D43" s="116" t="s">
        <v>106</v>
      </c>
      <c r="E43" s="133">
        <v>10585.12</v>
      </c>
      <c r="F43" s="118">
        <v>43702</v>
      </c>
      <c r="G43" s="119">
        <v>10585.12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43702</v>
      </c>
      <c r="B44" s="123" t="s">
        <v>377</v>
      </c>
      <c r="C44" s="146"/>
      <c r="D44" s="116" t="s">
        <v>8</v>
      </c>
      <c r="E44" s="133">
        <v>1230</v>
      </c>
      <c r="F44" s="118">
        <v>43708</v>
      </c>
      <c r="G44" s="119">
        <v>1230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43702</v>
      </c>
      <c r="B45" s="123" t="s">
        <v>378</v>
      </c>
      <c r="C45" s="146"/>
      <c r="D45" s="116" t="s">
        <v>392</v>
      </c>
      <c r="E45" s="133">
        <v>11191.1</v>
      </c>
      <c r="F45" s="118">
        <v>43702</v>
      </c>
      <c r="G45" s="119">
        <v>11191.1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43702</v>
      </c>
      <c r="B46" s="123" t="s">
        <v>379</v>
      </c>
      <c r="C46" s="146"/>
      <c r="D46" s="116" t="s">
        <v>8</v>
      </c>
      <c r="E46" s="133">
        <v>4660.2</v>
      </c>
      <c r="F46" s="118">
        <v>43708</v>
      </c>
      <c r="G46" s="119">
        <v>4660.2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43702</v>
      </c>
      <c r="B47" s="123" t="s">
        <v>380</v>
      </c>
      <c r="C47" s="146"/>
      <c r="D47" s="116" t="s">
        <v>106</v>
      </c>
      <c r="E47" s="133">
        <v>5296</v>
      </c>
      <c r="F47" s="118">
        <v>43704</v>
      </c>
      <c r="G47" s="119">
        <v>5296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43702</v>
      </c>
      <c r="B48" s="123" t="s">
        <v>381</v>
      </c>
      <c r="C48" s="146"/>
      <c r="D48" s="120" t="s">
        <v>392</v>
      </c>
      <c r="E48" s="133">
        <v>8212.6200000000008</v>
      </c>
      <c r="F48" s="118">
        <v>43703</v>
      </c>
      <c r="G48" s="119">
        <v>8212.6200000000008</v>
      </c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43703</v>
      </c>
      <c r="B49" s="123" t="s">
        <v>382</v>
      </c>
      <c r="C49" s="146"/>
      <c r="D49" s="116" t="s">
        <v>392</v>
      </c>
      <c r="E49" s="133">
        <v>7849.28</v>
      </c>
      <c r="F49" s="118">
        <v>43704</v>
      </c>
      <c r="G49" s="119">
        <v>7849.28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43704</v>
      </c>
      <c r="B50" s="123" t="s">
        <v>383</v>
      </c>
      <c r="C50" s="146"/>
      <c r="D50" s="116" t="s">
        <v>392</v>
      </c>
      <c r="E50" s="133">
        <v>2538.1999999999998</v>
      </c>
      <c r="F50" s="118">
        <v>43705</v>
      </c>
      <c r="G50" s="119">
        <v>2538.1999999999998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43704</v>
      </c>
      <c r="B51" s="123" t="s">
        <v>384</v>
      </c>
      <c r="C51" s="146"/>
      <c r="D51" s="116" t="s">
        <v>106</v>
      </c>
      <c r="E51" s="133">
        <v>7471</v>
      </c>
      <c r="F51" s="118">
        <v>43705</v>
      </c>
      <c r="G51" s="119">
        <v>7471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139">
        <v>43705</v>
      </c>
      <c r="B52" s="123" t="s">
        <v>385</v>
      </c>
      <c r="C52" s="124"/>
      <c r="D52" s="116" t="s">
        <v>8</v>
      </c>
      <c r="E52" s="133">
        <v>180</v>
      </c>
      <c r="F52" s="118">
        <v>43708</v>
      </c>
      <c r="G52" s="119">
        <v>180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139">
        <v>43705</v>
      </c>
      <c r="B53" s="123" t="s">
        <v>386</v>
      </c>
      <c r="C53" s="124"/>
      <c r="D53" s="149" t="s">
        <v>392</v>
      </c>
      <c r="E53" s="133">
        <v>7358.04</v>
      </c>
      <c r="F53" s="118">
        <v>43706</v>
      </c>
      <c r="G53" s="119">
        <v>7358.04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139">
        <v>43705</v>
      </c>
      <c r="B54" s="123" t="s">
        <v>387</v>
      </c>
      <c r="C54" s="124"/>
      <c r="D54" s="116" t="s">
        <v>106</v>
      </c>
      <c r="E54" s="133">
        <v>5022.24</v>
      </c>
      <c r="F54" s="118">
        <v>43707</v>
      </c>
      <c r="G54" s="119">
        <v>5022.24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139">
        <v>43707</v>
      </c>
      <c r="B55" s="123" t="s">
        <v>388</v>
      </c>
      <c r="C55" s="124"/>
      <c r="D55" s="116" t="s">
        <v>44</v>
      </c>
      <c r="E55" s="133">
        <v>1939.8</v>
      </c>
      <c r="F55" s="137">
        <v>43735</v>
      </c>
      <c r="G55" s="151">
        <v>1939.8</v>
      </c>
      <c r="H55" s="152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139">
        <v>43707</v>
      </c>
      <c r="B56" s="123" t="s">
        <v>389</v>
      </c>
      <c r="C56" s="124"/>
      <c r="D56" s="116" t="s">
        <v>106</v>
      </c>
      <c r="E56" s="133">
        <v>7201.44</v>
      </c>
      <c r="F56" s="118">
        <v>43709</v>
      </c>
      <c r="G56" s="119">
        <v>7201.44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139">
        <v>43709</v>
      </c>
      <c r="B57" s="123" t="s">
        <v>390</v>
      </c>
      <c r="C57" s="124"/>
      <c r="D57" s="116" t="s">
        <v>8</v>
      </c>
      <c r="E57" s="133">
        <v>4604.1000000000004</v>
      </c>
      <c r="F57" s="137">
        <v>43734</v>
      </c>
      <c r="G57" s="151">
        <v>4604.1000000000004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139">
        <v>43709</v>
      </c>
      <c r="B58" s="123" t="s">
        <v>391</v>
      </c>
      <c r="C58" s="150"/>
      <c r="D58" s="116" t="s">
        <v>106</v>
      </c>
      <c r="E58" s="133">
        <v>4889.76</v>
      </c>
      <c r="F58" s="118">
        <v>43710</v>
      </c>
      <c r="G58" s="119">
        <v>4889.76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5.75" x14ac:dyDescent="0.25">
      <c r="A59" s="139">
        <v>43710</v>
      </c>
      <c r="B59" s="123" t="s">
        <v>393</v>
      </c>
      <c r="C59" s="145"/>
      <c r="D59" s="116" t="s">
        <v>106</v>
      </c>
      <c r="E59" s="133">
        <v>4954.5600000000004</v>
      </c>
      <c r="F59" s="118">
        <v>43711</v>
      </c>
      <c r="G59" s="119">
        <v>4954.5600000000004</v>
      </c>
      <c r="H59" s="24">
        <f t="shared" si="0"/>
        <v>0</v>
      </c>
      <c r="L59" s="125"/>
      <c r="M59" s="127"/>
      <c r="N59" s="128"/>
      <c r="O59" s="129"/>
      <c r="P59" s="21"/>
      <c r="Q59" s="19"/>
      <c r="R59" s="126"/>
    </row>
    <row r="60" spans="1:18" ht="15.75" x14ac:dyDescent="0.25">
      <c r="A60" s="139">
        <v>43711</v>
      </c>
      <c r="B60" s="123" t="s">
        <v>394</v>
      </c>
      <c r="C60" s="145"/>
      <c r="D60" s="116" t="s">
        <v>328</v>
      </c>
      <c r="E60" s="133">
        <v>32401.66</v>
      </c>
      <c r="F60" s="118">
        <v>43711</v>
      </c>
      <c r="G60" s="119">
        <v>32401.66</v>
      </c>
      <c r="H60" s="24">
        <f t="shared" si="0"/>
        <v>0</v>
      </c>
      <c r="L60" s="125"/>
      <c r="M60" s="127"/>
      <c r="N60" s="128"/>
      <c r="O60" s="129"/>
      <c r="P60" s="21"/>
      <c r="Q60" s="19"/>
      <c r="R60" s="126"/>
    </row>
    <row r="61" spans="1:18" ht="15.75" x14ac:dyDescent="0.25">
      <c r="A61" s="139">
        <v>43711</v>
      </c>
      <c r="B61" s="123" t="s">
        <v>395</v>
      </c>
      <c r="C61" s="145"/>
      <c r="D61" s="116" t="s">
        <v>106</v>
      </c>
      <c r="E61" s="133">
        <v>4996.32</v>
      </c>
      <c r="F61" s="118">
        <v>43715</v>
      </c>
      <c r="G61" s="119">
        <v>4996.32</v>
      </c>
      <c r="H61" s="24">
        <f t="shared" si="0"/>
        <v>0</v>
      </c>
      <c r="L61" s="125"/>
      <c r="M61" s="127"/>
      <c r="N61" s="128"/>
      <c r="O61" s="129"/>
      <c r="P61" s="21"/>
      <c r="Q61" s="19"/>
      <c r="R61" s="126"/>
    </row>
    <row r="62" spans="1:18" ht="15.75" x14ac:dyDescent="0.25">
      <c r="A62" s="139">
        <v>43714</v>
      </c>
      <c r="B62" s="123" t="s">
        <v>396</v>
      </c>
      <c r="C62" s="145"/>
      <c r="D62" s="116" t="s">
        <v>143</v>
      </c>
      <c r="E62" s="133">
        <v>5686</v>
      </c>
      <c r="F62" s="118">
        <v>43715</v>
      </c>
      <c r="G62" s="119">
        <v>5686</v>
      </c>
      <c r="H62" s="24">
        <f t="shared" si="0"/>
        <v>0</v>
      </c>
      <c r="L62" s="125"/>
      <c r="M62" s="127"/>
      <c r="N62" s="128"/>
      <c r="O62" s="129"/>
      <c r="P62" s="21"/>
      <c r="Q62" s="19"/>
      <c r="R62" s="126"/>
    </row>
    <row r="63" spans="1:18" ht="15.75" x14ac:dyDescent="0.25">
      <c r="A63" s="139">
        <v>43715</v>
      </c>
      <c r="B63" s="123" t="s">
        <v>397</v>
      </c>
      <c r="C63" s="145"/>
      <c r="D63" s="116" t="s">
        <v>106</v>
      </c>
      <c r="E63" s="133">
        <v>7183.68</v>
      </c>
      <c r="F63" s="118">
        <v>43717</v>
      </c>
      <c r="G63" s="119">
        <v>7183.68</v>
      </c>
      <c r="H63" s="24">
        <f t="shared" si="0"/>
        <v>0</v>
      </c>
      <c r="L63" s="125"/>
      <c r="M63" s="127"/>
      <c r="N63" s="128"/>
      <c r="O63" s="129"/>
      <c r="P63" s="21"/>
      <c r="Q63" s="19"/>
      <c r="R63" s="126"/>
    </row>
    <row r="64" spans="1:18" ht="15.75" x14ac:dyDescent="0.25">
      <c r="A64" s="139">
        <v>43715</v>
      </c>
      <c r="B64" s="123" t="s">
        <v>398</v>
      </c>
      <c r="C64" s="145"/>
      <c r="D64" s="116" t="s">
        <v>392</v>
      </c>
      <c r="E64" s="133">
        <v>31460.880000000001</v>
      </c>
      <c r="F64" s="118">
        <v>43716</v>
      </c>
      <c r="G64" s="119">
        <v>31460.880000000001</v>
      </c>
      <c r="H64" s="24">
        <f t="shared" si="0"/>
        <v>0</v>
      </c>
      <c r="L64" s="125"/>
      <c r="M64" s="127"/>
      <c r="N64" s="128"/>
      <c r="O64" s="129"/>
      <c r="P64" s="21"/>
      <c r="Q64" s="19"/>
      <c r="R64" s="126"/>
    </row>
    <row r="65" spans="1:18" ht="15.75" x14ac:dyDescent="0.25">
      <c r="A65" s="139">
        <v>43717</v>
      </c>
      <c r="B65" s="123" t="s">
        <v>399</v>
      </c>
      <c r="C65" s="145"/>
      <c r="D65" s="116" t="s">
        <v>106</v>
      </c>
      <c r="E65" s="133">
        <v>6437</v>
      </c>
      <c r="F65" s="75">
        <v>43719</v>
      </c>
      <c r="G65" s="151">
        <v>6437</v>
      </c>
      <c r="H65" s="24">
        <f t="shared" si="0"/>
        <v>0</v>
      </c>
      <c r="L65" s="125"/>
      <c r="M65" s="127"/>
      <c r="N65" s="128"/>
      <c r="O65" s="129"/>
      <c r="P65" s="21"/>
      <c r="Q65" s="19"/>
      <c r="R65" s="126"/>
    </row>
    <row r="66" spans="1:18" ht="16.5" thickBot="1" x14ac:dyDescent="0.3">
      <c r="A66" s="36"/>
      <c r="B66" s="37"/>
      <c r="C66" s="37"/>
      <c r="D66" s="38"/>
      <c r="E66" s="39"/>
      <c r="F66" s="40"/>
      <c r="G66" s="39"/>
      <c r="H66" s="92">
        <f t="shared" si="0"/>
        <v>0</v>
      </c>
      <c r="I66" s="2"/>
      <c r="L66" s="36"/>
      <c r="M66" s="37"/>
      <c r="N66" s="38"/>
      <c r="O66" s="39"/>
      <c r="P66" s="40"/>
      <c r="Q66" s="39"/>
      <c r="R66" s="41">
        <f t="shared" si="1"/>
        <v>0</v>
      </c>
    </row>
    <row r="67" spans="1:18" ht="15.75" thickTop="1" x14ac:dyDescent="0.25">
      <c r="A67" s="42"/>
      <c r="B67" s="43"/>
      <c r="C67" s="43"/>
      <c r="D67" s="2"/>
      <c r="E67" s="44">
        <f>SUM(E4:E66)</f>
        <v>490790.44999999995</v>
      </c>
      <c r="F67" s="45"/>
      <c r="G67" s="44">
        <f>SUM(G4:G66)</f>
        <v>490790.44999999995</v>
      </c>
      <c r="H67" s="46"/>
      <c r="I67" s="2"/>
      <c r="L67" s="42"/>
      <c r="M67" s="43"/>
      <c r="N67" s="2"/>
      <c r="O67" s="44">
        <f>SUM(O4:O66)</f>
        <v>0</v>
      </c>
      <c r="P67" s="45"/>
      <c r="Q67" s="44">
        <f>SUM(Q4:Q66)</f>
        <v>0</v>
      </c>
      <c r="R67" s="46"/>
    </row>
    <row r="68" spans="1:18" x14ac:dyDescent="0.25">
      <c r="A68" s="42"/>
      <c r="B68" s="43"/>
      <c r="C68" s="43"/>
      <c r="D68" s="2"/>
      <c r="E68" s="47"/>
      <c r="F68" s="48"/>
      <c r="G68" s="47"/>
      <c r="H68" s="46"/>
      <c r="I68" s="2"/>
      <c r="L68" s="42"/>
      <c r="M68" s="43"/>
      <c r="N68" s="2"/>
      <c r="O68" s="47"/>
      <c r="P68" s="48"/>
      <c r="Q68" s="47"/>
      <c r="R68" s="46"/>
    </row>
    <row r="69" spans="1:18" ht="30" x14ac:dyDescent="0.25">
      <c r="A69" s="42"/>
      <c r="B69" s="43"/>
      <c r="C69" s="43"/>
      <c r="D69" s="2"/>
      <c r="E69" s="49" t="s">
        <v>9</v>
      </c>
      <c r="F69" s="48"/>
      <c r="G69" s="50" t="s">
        <v>10</v>
      </c>
      <c r="H69" s="46"/>
      <c r="I69" s="2"/>
      <c r="L69" s="42"/>
      <c r="M69" s="43"/>
      <c r="N69" s="2"/>
      <c r="O69" s="49" t="s">
        <v>9</v>
      </c>
      <c r="P69" s="48"/>
      <c r="Q69" s="50" t="s">
        <v>10</v>
      </c>
      <c r="R69" s="46"/>
    </row>
    <row r="70" spans="1:18" ht="15.75" thickBot="1" x14ac:dyDescent="0.3">
      <c r="A70" s="42"/>
      <c r="B70" s="43"/>
      <c r="C70" s="43"/>
      <c r="D70" s="2"/>
      <c r="E70" s="49"/>
      <c r="F70" s="48"/>
      <c r="G70" s="50"/>
      <c r="H70" s="46"/>
      <c r="I70" s="2"/>
      <c r="L70" s="42"/>
      <c r="M70" s="43"/>
      <c r="N70" s="2"/>
      <c r="O70" s="49"/>
      <c r="P70" s="48"/>
      <c r="Q70" s="50"/>
      <c r="R70" s="46"/>
    </row>
    <row r="71" spans="1:18" ht="21.75" thickBot="1" x14ac:dyDescent="0.4">
      <c r="A71" s="42"/>
      <c r="B71" s="43"/>
      <c r="C71" s="43"/>
      <c r="D71" s="2"/>
      <c r="E71" s="182">
        <f>E67-G67</f>
        <v>0</v>
      </c>
      <c r="F71" s="183"/>
      <c r="G71" s="184"/>
      <c r="I71" s="2"/>
      <c r="L71" s="42"/>
      <c r="M71" s="43"/>
      <c r="N71" s="2"/>
      <c r="O71" s="182">
        <f>O67-Q67</f>
        <v>0</v>
      </c>
      <c r="P71" s="183"/>
      <c r="Q71" s="184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ht="18.75" x14ac:dyDescent="0.3">
      <c r="A73" s="42"/>
      <c r="B73" s="43"/>
      <c r="C73" s="43"/>
      <c r="D73" s="2"/>
      <c r="E73" s="175" t="s">
        <v>11</v>
      </c>
      <c r="F73" s="175"/>
      <c r="G73" s="175"/>
      <c r="I73" s="2"/>
      <c r="L73" s="42"/>
      <c r="M73" s="43"/>
      <c r="N73" s="2"/>
      <c r="O73" s="175" t="s">
        <v>11</v>
      </c>
      <c r="P73" s="175"/>
      <c r="Q73" s="175"/>
    </row>
    <row r="74" spans="1:18" x14ac:dyDescent="0.25">
      <c r="A74" s="42"/>
      <c r="B74" s="43"/>
      <c r="C74" s="43"/>
      <c r="D74" s="2"/>
      <c r="E74" s="47"/>
      <c r="F74" s="48"/>
      <c r="G74" s="47"/>
      <c r="I74" s="2"/>
      <c r="L74" s="42"/>
      <c r="M74" s="43"/>
      <c r="N74" s="2"/>
      <c r="O74" s="47"/>
      <c r="P74" s="48"/>
      <c r="Q74" s="47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x14ac:dyDescent="0.25">
      <c r="A76" s="42"/>
      <c r="B76" s="43"/>
      <c r="C76" s="43"/>
      <c r="D76" s="2"/>
      <c r="E76" s="47"/>
      <c r="F76" s="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ht="18.75" x14ac:dyDescent="0.3">
      <c r="A78" s="42"/>
      <c r="B78" s="43"/>
      <c r="C78" s="43"/>
      <c r="D78" s="2"/>
      <c r="E78" s="47"/>
      <c r="F78" s="1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  <row r="83" spans="1:9" x14ac:dyDescent="0.25">
      <c r="A83" s="42"/>
      <c r="B83" s="43"/>
      <c r="C83" s="43"/>
      <c r="D83" s="2"/>
      <c r="E83" s="47"/>
      <c r="F83" s="48"/>
      <c r="G83" s="47"/>
      <c r="I83" s="2"/>
    </row>
    <row r="84" spans="1:9" x14ac:dyDescent="0.25">
      <c r="A84" s="42"/>
      <c r="B84" s="43"/>
      <c r="C84" s="43"/>
      <c r="D84" s="2"/>
      <c r="E84" s="47"/>
      <c r="F84" s="48"/>
      <c r="G84" s="47"/>
      <c r="I84" s="2"/>
    </row>
  </sheetData>
  <mergeCells count="7">
    <mergeCell ref="E73:G73"/>
    <mergeCell ref="O73:Q73"/>
    <mergeCell ref="B1:G1"/>
    <mergeCell ref="M1:R2"/>
    <mergeCell ref="B2:F2"/>
    <mergeCell ref="E71:G71"/>
    <mergeCell ref="O71:Q7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E58-1376-434C-ABCE-6B1C1B065000}">
  <sheetPr>
    <tabColor rgb="FF00B0F0"/>
  </sheetPr>
  <dimension ref="A1:I52"/>
  <sheetViews>
    <sheetView topLeftCell="A22" workbookViewId="0">
      <selection activeCell="G26" sqref="G26"/>
    </sheetView>
  </sheetViews>
  <sheetFormatPr baseColWidth="10" defaultRowHeight="15" x14ac:dyDescent="0.25"/>
  <cols>
    <col min="1" max="1" width="11.42578125" style="1"/>
    <col min="2" max="2" width="10.5703125" style="174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</cols>
  <sheetData>
    <row r="1" spans="1:9" ht="19.5" thickBot="1" x14ac:dyDescent="0.35">
      <c r="B1" s="179" t="s">
        <v>427</v>
      </c>
      <c r="C1" s="180"/>
      <c r="D1" s="180"/>
      <c r="E1" s="180"/>
      <c r="F1" s="180"/>
      <c r="G1" s="181"/>
      <c r="I1" s="2"/>
    </row>
    <row r="2" spans="1:9" ht="21" x14ac:dyDescent="0.35">
      <c r="A2" s="3"/>
      <c r="B2" s="176" t="s">
        <v>13</v>
      </c>
      <c r="C2" s="176"/>
      <c r="D2" s="176"/>
      <c r="E2" s="176"/>
      <c r="F2" s="176"/>
      <c r="G2" s="4"/>
      <c r="H2" s="5"/>
      <c r="I2" s="2"/>
    </row>
    <row r="3" spans="1:9" ht="46.5" thickBot="1" x14ac:dyDescent="0.35">
      <c r="A3" s="6" t="s">
        <v>0</v>
      </c>
      <c r="B3" s="171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</row>
    <row r="4" spans="1:9" ht="16.5" thickTop="1" x14ac:dyDescent="0.25">
      <c r="A4" s="139">
        <v>43719</v>
      </c>
      <c r="B4" s="170">
        <v>377</v>
      </c>
      <c r="C4" s="140"/>
      <c r="D4" s="116" t="s">
        <v>8</v>
      </c>
      <c r="E4" s="117">
        <v>270</v>
      </c>
      <c r="F4" s="118">
        <v>43733</v>
      </c>
      <c r="G4" s="119">
        <v>270</v>
      </c>
      <c r="H4" s="24">
        <f t="shared" ref="H4:H34" si="0">E4-G4</f>
        <v>0</v>
      </c>
      <c r="I4" s="2"/>
    </row>
    <row r="5" spans="1:9" ht="15.75" x14ac:dyDescent="0.25">
      <c r="A5" s="139">
        <v>43719</v>
      </c>
      <c r="B5" s="170">
        <f>B4+1</f>
        <v>378</v>
      </c>
      <c r="C5" s="140"/>
      <c r="D5" s="116" t="s">
        <v>8</v>
      </c>
      <c r="E5" s="117">
        <v>2192.75</v>
      </c>
      <c r="F5" s="118">
        <v>43733</v>
      </c>
      <c r="G5" s="119">
        <v>2192.75</v>
      </c>
      <c r="H5" s="24">
        <f t="shared" si="0"/>
        <v>0</v>
      </c>
    </row>
    <row r="6" spans="1:9" ht="15.75" x14ac:dyDescent="0.25">
      <c r="A6" s="139">
        <v>43719</v>
      </c>
      <c r="B6" s="170">
        <f t="shared" ref="B6:B33" si="1">B5+1</f>
        <v>379</v>
      </c>
      <c r="C6" s="140"/>
      <c r="D6" s="116" t="s">
        <v>106</v>
      </c>
      <c r="E6" s="117">
        <v>7248</v>
      </c>
      <c r="F6" s="118">
        <v>43721</v>
      </c>
      <c r="G6" s="119">
        <v>7248</v>
      </c>
      <c r="H6" s="24">
        <f t="shared" si="0"/>
        <v>0</v>
      </c>
    </row>
    <row r="7" spans="1:9" ht="15.75" x14ac:dyDescent="0.25">
      <c r="A7" s="141">
        <v>43720</v>
      </c>
      <c r="B7" s="170">
        <f t="shared" si="1"/>
        <v>380</v>
      </c>
      <c r="C7" s="140"/>
      <c r="D7" s="131" t="s">
        <v>8</v>
      </c>
      <c r="E7" s="132">
        <v>3598.7</v>
      </c>
      <c r="F7" s="118">
        <v>43733</v>
      </c>
      <c r="G7" s="119">
        <v>3598.7</v>
      </c>
      <c r="H7" s="24">
        <f t="shared" si="0"/>
        <v>0</v>
      </c>
    </row>
    <row r="8" spans="1:9" ht="15.75" x14ac:dyDescent="0.25">
      <c r="A8" s="139">
        <v>43721</v>
      </c>
      <c r="B8" s="170">
        <f t="shared" si="1"/>
        <v>381</v>
      </c>
      <c r="C8" s="140"/>
      <c r="D8" s="116" t="s">
        <v>400</v>
      </c>
      <c r="E8" s="133">
        <v>2835</v>
      </c>
      <c r="F8" s="75">
        <v>43743</v>
      </c>
      <c r="G8" s="76">
        <v>2835</v>
      </c>
      <c r="H8" s="24">
        <f t="shared" si="0"/>
        <v>0</v>
      </c>
    </row>
    <row r="9" spans="1:9" ht="15.75" x14ac:dyDescent="0.25">
      <c r="A9" s="139">
        <v>43721</v>
      </c>
      <c r="B9" s="170">
        <f t="shared" si="1"/>
        <v>382</v>
      </c>
      <c r="C9" s="140"/>
      <c r="D9" s="116" t="s">
        <v>37</v>
      </c>
      <c r="E9" s="133">
        <v>3059.84</v>
      </c>
      <c r="F9" s="118">
        <v>43723</v>
      </c>
      <c r="G9" s="119">
        <v>3059.84</v>
      </c>
      <c r="H9" s="24">
        <f t="shared" si="0"/>
        <v>0</v>
      </c>
    </row>
    <row r="10" spans="1:9" ht="15.75" x14ac:dyDescent="0.25">
      <c r="A10" s="139">
        <v>43721</v>
      </c>
      <c r="B10" s="170">
        <f t="shared" si="1"/>
        <v>383</v>
      </c>
      <c r="C10" s="140"/>
      <c r="D10" s="116" t="s">
        <v>106</v>
      </c>
      <c r="E10" s="133">
        <v>10285.59</v>
      </c>
      <c r="F10" s="118">
        <v>43722</v>
      </c>
      <c r="G10" s="119">
        <v>10285.59</v>
      </c>
      <c r="H10" s="24">
        <f t="shared" si="0"/>
        <v>0</v>
      </c>
    </row>
    <row r="11" spans="1:9" ht="15.75" x14ac:dyDescent="0.25">
      <c r="A11" s="139">
        <v>43722</v>
      </c>
      <c r="B11" s="170">
        <f t="shared" si="1"/>
        <v>384</v>
      </c>
      <c r="C11" s="140"/>
      <c r="D11" s="116" t="s">
        <v>106</v>
      </c>
      <c r="E11" s="117">
        <v>14561.33</v>
      </c>
      <c r="F11" s="118">
        <v>43723</v>
      </c>
      <c r="G11" s="119">
        <v>14561.33</v>
      </c>
      <c r="H11" s="24">
        <f t="shared" si="0"/>
        <v>0</v>
      </c>
    </row>
    <row r="12" spans="1:9" ht="15.75" x14ac:dyDescent="0.25">
      <c r="A12" s="139">
        <v>43722</v>
      </c>
      <c r="B12" s="170">
        <f t="shared" si="1"/>
        <v>385</v>
      </c>
      <c r="C12" s="142"/>
      <c r="D12" s="120" t="s">
        <v>39</v>
      </c>
      <c r="E12" s="117">
        <v>32114.46</v>
      </c>
      <c r="F12" s="118">
        <v>43723</v>
      </c>
      <c r="G12" s="119">
        <v>32114.46</v>
      </c>
      <c r="H12" s="24">
        <f t="shared" si="0"/>
        <v>0</v>
      </c>
    </row>
    <row r="13" spans="1:9" ht="15.75" x14ac:dyDescent="0.25">
      <c r="A13" s="139">
        <v>43723</v>
      </c>
      <c r="B13" s="170">
        <f t="shared" si="1"/>
        <v>386</v>
      </c>
      <c r="C13" s="124"/>
      <c r="D13" s="116" t="s">
        <v>106</v>
      </c>
      <c r="E13" s="117">
        <v>6604.71</v>
      </c>
      <c r="F13" s="118">
        <v>43724</v>
      </c>
      <c r="G13" s="119">
        <v>6604.71</v>
      </c>
      <c r="H13" s="24">
        <f t="shared" si="0"/>
        <v>0</v>
      </c>
    </row>
    <row r="14" spans="1:9" ht="15.75" x14ac:dyDescent="0.25">
      <c r="A14" s="139">
        <v>43724</v>
      </c>
      <c r="B14" s="170">
        <f t="shared" si="1"/>
        <v>387</v>
      </c>
      <c r="C14" s="142"/>
      <c r="D14" s="120" t="s">
        <v>39</v>
      </c>
      <c r="E14" s="117">
        <v>33730.199999999997</v>
      </c>
      <c r="F14" s="118">
        <v>43725</v>
      </c>
      <c r="G14" s="119">
        <v>33730.199999999997</v>
      </c>
      <c r="H14" s="24">
        <f t="shared" si="0"/>
        <v>0</v>
      </c>
    </row>
    <row r="15" spans="1:9" ht="15.75" x14ac:dyDescent="0.25">
      <c r="A15" s="139">
        <v>43727</v>
      </c>
      <c r="B15" s="170">
        <f t="shared" si="1"/>
        <v>388</v>
      </c>
      <c r="C15" s="124"/>
      <c r="D15" s="116" t="s">
        <v>8</v>
      </c>
      <c r="E15" s="117">
        <v>225</v>
      </c>
      <c r="F15" s="118">
        <v>43734</v>
      </c>
      <c r="G15" s="119">
        <v>225</v>
      </c>
      <c r="H15" s="24">
        <f t="shared" si="0"/>
        <v>0</v>
      </c>
    </row>
    <row r="16" spans="1:9" ht="15.75" x14ac:dyDescent="0.25">
      <c r="A16" s="139">
        <v>43727</v>
      </c>
      <c r="B16" s="170">
        <f t="shared" si="1"/>
        <v>389</v>
      </c>
      <c r="C16" s="142"/>
      <c r="D16" s="116" t="s">
        <v>314</v>
      </c>
      <c r="E16" s="117">
        <v>30957.5</v>
      </c>
      <c r="F16" s="118">
        <v>43728</v>
      </c>
      <c r="G16" s="119">
        <v>30957.5</v>
      </c>
      <c r="H16" s="24">
        <f t="shared" si="0"/>
        <v>0</v>
      </c>
    </row>
    <row r="17" spans="1:8" ht="15.75" x14ac:dyDescent="0.25">
      <c r="A17" s="139">
        <v>43728</v>
      </c>
      <c r="B17" s="170">
        <f t="shared" si="1"/>
        <v>390</v>
      </c>
      <c r="C17" s="124"/>
      <c r="D17" s="116" t="s">
        <v>314</v>
      </c>
      <c r="E17" s="117">
        <v>31402</v>
      </c>
      <c r="F17" s="118">
        <v>43728</v>
      </c>
      <c r="G17" s="119">
        <v>31402</v>
      </c>
      <c r="H17" s="24">
        <f t="shared" si="0"/>
        <v>0</v>
      </c>
    </row>
    <row r="18" spans="1:8" ht="15.75" x14ac:dyDescent="0.25">
      <c r="A18" s="139">
        <v>43728</v>
      </c>
      <c r="B18" s="170">
        <f t="shared" si="1"/>
        <v>391</v>
      </c>
      <c r="C18" s="142"/>
      <c r="D18" s="116" t="s">
        <v>236</v>
      </c>
      <c r="E18" s="117">
        <v>30845.5</v>
      </c>
      <c r="F18" s="118">
        <v>43729</v>
      </c>
      <c r="G18" s="119">
        <v>30845.5</v>
      </c>
      <c r="H18" s="24">
        <f t="shared" si="0"/>
        <v>0</v>
      </c>
    </row>
    <row r="19" spans="1:8" ht="15.75" x14ac:dyDescent="0.25">
      <c r="A19" s="139">
        <v>43729</v>
      </c>
      <c r="B19" s="170">
        <f t="shared" si="1"/>
        <v>392</v>
      </c>
      <c r="C19" s="124"/>
      <c r="D19" s="120" t="s">
        <v>39</v>
      </c>
      <c r="E19" s="117">
        <v>31894.1</v>
      </c>
      <c r="F19" s="118">
        <v>43731</v>
      </c>
      <c r="G19" s="119">
        <v>31894.1</v>
      </c>
      <c r="H19" s="24">
        <f t="shared" si="0"/>
        <v>0</v>
      </c>
    </row>
    <row r="20" spans="1:8" ht="15.75" x14ac:dyDescent="0.25">
      <c r="A20" s="139">
        <v>43729</v>
      </c>
      <c r="B20" s="170">
        <f t="shared" si="1"/>
        <v>393</v>
      </c>
      <c r="C20" s="142"/>
      <c r="D20" s="116" t="s">
        <v>106</v>
      </c>
      <c r="E20" s="117">
        <v>7380</v>
      </c>
      <c r="F20" s="118">
        <v>43731</v>
      </c>
      <c r="G20" s="119">
        <v>7380</v>
      </c>
      <c r="H20" s="24">
        <f t="shared" si="0"/>
        <v>0</v>
      </c>
    </row>
    <row r="21" spans="1:8" ht="15.75" x14ac:dyDescent="0.25">
      <c r="A21" s="139">
        <v>43730</v>
      </c>
      <c r="B21" s="170">
        <f t="shared" si="1"/>
        <v>394</v>
      </c>
      <c r="C21" s="142"/>
      <c r="D21" s="116" t="s">
        <v>236</v>
      </c>
      <c r="E21" s="117">
        <v>31657.5</v>
      </c>
      <c r="F21" s="118">
        <v>43732</v>
      </c>
      <c r="G21" s="119">
        <v>31657.5</v>
      </c>
      <c r="H21" s="24">
        <f t="shared" si="0"/>
        <v>0</v>
      </c>
    </row>
    <row r="22" spans="1:8" ht="15.75" x14ac:dyDescent="0.25">
      <c r="A22" s="139">
        <v>43731</v>
      </c>
      <c r="B22" s="170">
        <f t="shared" si="1"/>
        <v>395</v>
      </c>
      <c r="C22" s="142"/>
      <c r="D22" s="116" t="s">
        <v>106</v>
      </c>
      <c r="E22" s="117">
        <v>4932.96</v>
      </c>
      <c r="F22" s="118">
        <v>43733</v>
      </c>
      <c r="G22" s="119">
        <v>4932.96</v>
      </c>
      <c r="H22" s="24">
        <f t="shared" si="0"/>
        <v>0</v>
      </c>
    </row>
    <row r="23" spans="1:8" ht="15.75" x14ac:dyDescent="0.25">
      <c r="A23" s="139">
        <v>43733</v>
      </c>
      <c r="B23" s="170">
        <f t="shared" si="1"/>
        <v>396</v>
      </c>
      <c r="C23" s="142"/>
      <c r="D23" s="116" t="s">
        <v>8</v>
      </c>
      <c r="E23" s="117">
        <v>1115</v>
      </c>
      <c r="F23" s="118">
        <v>43734</v>
      </c>
      <c r="G23" s="119">
        <v>1115</v>
      </c>
      <c r="H23" s="24">
        <f t="shared" si="0"/>
        <v>0</v>
      </c>
    </row>
    <row r="24" spans="1:8" ht="15.75" x14ac:dyDescent="0.25">
      <c r="A24" s="139">
        <v>43733</v>
      </c>
      <c r="B24" s="170">
        <f t="shared" si="1"/>
        <v>397</v>
      </c>
      <c r="C24" s="142"/>
      <c r="D24" s="116" t="s">
        <v>106</v>
      </c>
      <c r="E24" s="117">
        <v>5341.49</v>
      </c>
      <c r="F24" s="118">
        <v>43735</v>
      </c>
      <c r="G24" s="119">
        <v>5341.49</v>
      </c>
      <c r="H24" s="24">
        <f t="shared" si="0"/>
        <v>0</v>
      </c>
    </row>
    <row r="25" spans="1:8" ht="15.75" x14ac:dyDescent="0.25">
      <c r="A25" s="139">
        <v>43734</v>
      </c>
      <c r="B25" s="170">
        <f t="shared" si="1"/>
        <v>398</v>
      </c>
      <c r="C25" s="142"/>
      <c r="D25" s="116" t="s">
        <v>44</v>
      </c>
      <c r="E25" s="117">
        <v>2207.4</v>
      </c>
      <c r="F25" s="75">
        <v>43734</v>
      </c>
      <c r="G25" s="76">
        <v>2207.4</v>
      </c>
      <c r="H25" s="24">
        <f t="shared" si="0"/>
        <v>0</v>
      </c>
    </row>
    <row r="26" spans="1:8" ht="15.75" x14ac:dyDescent="0.25">
      <c r="A26" s="139">
        <v>43735</v>
      </c>
      <c r="B26" s="170">
        <f t="shared" si="1"/>
        <v>399</v>
      </c>
      <c r="C26" s="142"/>
      <c r="D26" s="116" t="s">
        <v>8</v>
      </c>
      <c r="E26" s="117">
        <v>2005</v>
      </c>
      <c r="F26" s="75">
        <v>43752</v>
      </c>
      <c r="G26" s="76">
        <v>2005</v>
      </c>
      <c r="H26" s="24">
        <f t="shared" si="0"/>
        <v>0</v>
      </c>
    </row>
    <row r="27" spans="1:8" ht="15.75" x14ac:dyDescent="0.25">
      <c r="A27" s="139">
        <v>43735</v>
      </c>
      <c r="B27" s="170">
        <f t="shared" si="1"/>
        <v>400</v>
      </c>
      <c r="C27" s="142"/>
      <c r="D27" s="116" t="s">
        <v>37</v>
      </c>
      <c r="E27" s="117">
        <v>3171</v>
      </c>
      <c r="F27" s="118">
        <v>43736</v>
      </c>
      <c r="G27" s="119">
        <v>3171</v>
      </c>
      <c r="H27" s="24">
        <f t="shared" si="0"/>
        <v>0</v>
      </c>
    </row>
    <row r="28" spans="1:8" ht="15.75" x14ac:dyDescent="0.25">
      <c r="A28" s="139">
        <v>43735</v>
      </c>
      <c r="B28" s="170">
        <f t="shared" si="1"/>
        <v>401</v>
      </c>
      <c r="C28" s="142"/>
      <c r="D28" s="116" t="s">
        <v>106</v>
      </c>
      <c r="E28" s="117">
        <v>7370</v>
      </c>
      <c r="F28" s="118">
        <v>43738</v>
      </c>
      <c r="G28" s="119">
        <v>7370</v>
      </c>
      <c r="H28" s="24">
        <f t="shared" si="0"/>
        <v>0</v>
      </c>
    </row>
    <row r="29" spans="1:8" ht="15.75" x14ac:dyDescent="0.25">
      <c r="A29" s="139">
        <v>43736</v>
      </c>
      <c r="B29" s="170">
        <f t="shared" si="1"/>
        <v>402</v>
      </c>
      <c r="C29" s="142"/>
      <c r="D29" s="116" t="s">
        <v>39</v>
      </c>
      <c r="E29" s="117">
        <v>32862.550000000003</v>
      </c>
      <c r="F29" s="118">
        <v>43737</v>
      </c>
      <c r="G29" s="119">
        <v>32862.550000000003</v>
      </c>
      <c r="H29" s="24">
        <f t="shared" si="0"/>
        <v>0</v>
      </c>
    </row>
    <row r="30" spans="1:8" ht="15.75" x14ac:dyDescent="0.25">
      <c r="A30" s="139">
        <v>43737</v>
      </c>
      <c r="B30" s="170">
        <f t="shared" si="1"/>
        <v>403</v>
      </c>
      <c r="C30" s="142"/>
      <c r="D30" s="116" t="s">
        <v>105</v>
      </c>
      <c r="E30" s="117">
        <v>2649.9</v>
      </c>
      <c r="F30" s="118">
        <v>43738</v>
      </c>
      <c r="G30" s="119">
        <v>2649.9</v>
      </c>
      <c r="H30" s="24">
        <f t="shared" si="0"/>
        <v>0</v>
      </c>
    </row>
    <row r="31" spans="1:8" ht="15.75" x14ac:dyDescent="0.25">
      <c r="A31" s="139">
        <v>43738</v>
      </c>
      <c r="B31" s="170">
        <f t="shared" si="1"/>
        <v>404</v>
      </c>
      <c r="C31" s="142"/>
      <c r="D31" s="116" t="s">
        <v>106</v>
      </c>
      <c r="E31" s="117">
        <v>7437.71</v>
      </c>
      <c r="F31" s="75">
        <v>43741</v>
      </c>
      <c r="G31" s="76">
        <v>7437.71</v>
      </c>
      <c r="H31" s="24">
        <f t="shared" si="0"/>
        <v>0</v>
      </c>
    </row>
    <row r="32" spans="1:8" ht="15.75" x14ac:dyDescent="0.25">
      <c r="A32" s="139">
        <v>43738</v>
      </c>
      <c r="B32" s="170">
        <f t="shared" si="1"/>
        <v>405</v>
      </c>
      <c r="C32" s="142"/>
      <c r="D32" s="116" t="s">
        <v>8</v>
      </c>
      <c r="E32" s="117">
        <v>4355</v>
      </c>
      <c r="F32" s="75">
        <v>43752</v>
      </c>
      <c r="G32" s="76">
        <v>4355</v>
      </c>
      <c r="H32" s="24">
        <f t="shared" si="0"/>
        <v>0</v>
      </c>
    </row>
    <row r="33" spans="1:9" ht="15.75" x14ac:dyDescent="0.25">
      <c r="A33" s="139">
        <v>43738</v>
      </c>
      <c r="B33" s="170">
        <f t="shared" si="1"/>
        <v>406</v>
      </c>
      <c r="C33" s="142"/>
      <c r="D33" s="116" t="s">
        <v>401</v>
      </c>
      <c r="E33" s="117">
        <v>1606</v>
      </c>
      <c r="F33" s="118">
        <v>43739</v>
      </c>
      <c r="G33" s="119">
        <v>1606</v>
      </c>
      <c r="H33" s="24">
        <f t="shared" si="0"/>
        <v>0</v>
      </c>
    </row>
    <row r="34" spans="1:9" ht="16.5" thickBot="1" x14ac:dyDescent="0.3">
      <c r="A34" s="36"/>
      <c r="B34" s="172"/>
      <c r="C34" s="37"/>
      <c r="D34" s="38"/>
      <c r="E34" s="39"/>
      <c r="F34" s="40"/>
      <c r="G34" s="39"/>
      <c r="H34" s="92">
        <f t="shared" si="0"/>
        <v>0</v>
      </c>
      <c r="I34" s="2"/>
    </row>
    <row r="35" spans="1:9" ht="15.75" thickTop="1" x14ac:dyDescent="0.25">
      <c r="A35" s="42"/>
      <c r="B35" s="173"/>
      <c r="C35" s="43"/>
      <c r="D35" s="2"/>
      <c r="E35" s="44">
        <f>SUM(E4:E34)</f>
        <v>355916.19000000012</v>
      </c>
      <c r="F35" s="45"/>
      <c r="G35" s="44">
        <f>SUM(G4:G34)</f>
        <v>355916.19000000012</v>
      </c>
      <c r="H35" s="46"/>
      <c r="I35" s="2"/>
    </row>
    <row r="36" spans="1:9" x14ac:dyDescent="0.25">
      <c r="A36" s="42"/>
      <c r="B36" s="173"/>
      <c r="C36" s="43"/>
      <c r="D36" s="2"/>
      <c r="E36" s="47"/>
      <c r="F36" s="48"/>
      <c r="G36" s="47"/>
      <c r="H36" s="46"/>
      <c r="I36" s="2"/>
    </row>
    <row r="37" spans="1:9" ht="30" x14ac:dyDescent="0.25">
      <c r="A37" s="42"/>
      <c r="B37" s="173"/>
      <c r="C37" s="43"/>
      <c r="D37" s="2"/>
      <c r="E37" s="49" t="s">
        <v>9</v>
      </c>
      <c r="F37" s="48"/>
      <c r="G37" s="50" t="s">
        <v>10</v>
      </c>
      <c r="H37" s="46"/>
      <c r="I37" s="2"/>
    </row>
    <row r="38" spans="1:9" ht="15.75" thickBot="1" x14ac:dyDescent="0.3">
      <c r="A38" s="42"/>
      <c r="B38" s="173"/>
      <c r="C38" s="43"/>
      <c r="D38" s="2"/>
      <c r="E38" s="49"/>
      <c r="F38" s="48"/>
      <c r="G38" s="50"/>
      <c r="H38" s="46"/>
      <c r="I38" s="2"/>
    </row>
    <row r="39" spans="1:9" ht="21.75" thickBot="1" x14ac:dyDescent="0.4">
      <c r="A39" s="42"/>
      <c r="B39" s="173"/>
      <c r="C39" s="43"/>
      <c r="D39" s="2"/>
      <c r="E39" s="182">
        <f>E35-G35</f>
        <v>0</v>
      </c>
      <c r="F39" s="183"/>
      <c r="G39" s="184"/>
      <c r="I39" s="2"/>
    </row>
    <row r="40" spans="1:9" x14ac:dyDescent="0.25">
      <c r="A40" s="42"/>
      <c r="B40" s="173"/>
      <c r="C40" s="43"/>
      <c r="D40" s="2"/>
      <c r="E40" s="47"/>
      <c r="F40" s="48"/>
      <c r="G40" s="47"/>
      <c r="I40" s="2"/>
    </row>
    <row r="41" spans="1:9" ht="18.75" x14ac:dyDescent="0.3">
      <c r="A41" s="42"/>
      <c r="B41" s="173"/>
      <c r="C41" s="43"/>
      <c r="D41" s="2"/>
      <c r="E41" s="175" t="s">
        <v>11</v>
      </c>
      <c r="F41" s="175"/>
      <c r="G41" s="175"/>
      <c r="I41" s="2"/>
    </row>
    <row r="42" spans="1:9" x14ac:dyDescent="0.25">
      <c r="A42" s="42"/>
      <c r="B42" s="173"/>
      <c r="C42" s="43"/>
      <c r="D42" s="2"/>
      <c r="E42" s="47"/>
      <c r="F42" s="48"/>
      <c r="G42" s="47"/>
      <c r="I42" s="2"/>
    </row>
    <row r="43" spans="1:9" x14ac:dyDescent="0.25">
      <c r="A43" s="42"/>
      <c r="B43" s="173"/>
      <c r="C43" s="43"/>
      <c r="D43" s="2"/>
      <c r="E43" s="47"/>
      <c r="F43" s="48"/>
      <c r="G43" s="47"/>
      <c r="I43" s="2"/>
    </row>
    <row r="44" spans="1:9" x14ac:dyDescent="0.25">
      <c r="A44" s="42"/>
      <c r="B44" s="173"/>
      <c r="C44" s="43"/>
      <c r="D44" s="2"/>
      <c r="E44" s="47"/>
      <c r="F44" s="48"/>
      <c r="G44" s="47"/>
      <c r="I44" s="2"/>
    </row>
    <row r="45" spans="1:9" x14ac:dyDescent="0.25">
      <c r="A45" s="42"/>
      <c r="B45" s="173"/>
      <c r="C45" s="43"/>
      <c r="D45" s="2"/>
      <c r="E45" s="47"/>
      <c r="F45" s="48"/>
      <c r="G45" s="47"/>
      <c r="I45" s="2"/>
    </row>
    <row r="46" spans="1:9" ht="18.75" x14ac:dyDescent="0.3">
      <c r="A46" s="42"/>
      <c r="B46" s="173"/>
      <c r="C46" s="43"/>
      <c r="D46" s="2"/>
      <c r="E46" s="47"/>
      <c r="F46" s="148"/>
      <c r="G46" s="47"/>
      <c r="I46" s="2"/>
    </row>
    <row r="47" spans="1:9" x14ac:dyDescent="0.25">
      <c r="A47" s="42"/>
      <c r="B47" s="173"/>
      <c r="C47" s="43"/>
      <c r="D47" s="2"/>
      <c r="E47" s="47"/>
      <c r="F47" s="48"/>
      <c r="G47" s="47"/>
      <c r="I47" s="2"/>
    </row>
    <row r="48" spans="1:9" x14ac:dyDescent="0.25">
      <c r="A48" s="42"/>
      <c r="B48" s="173"/>
      <c r="C48" s="43"/>
      <c r="D48" s="2"/>
      <c r="E48" s="47"/>
      <c r="F48" s="48"/>
      <c r="G48" s="47"/>
      <c r="I48" s="2"/>
    </row>
    <row r="49" spans="1:9" x14ac:dyDescent="0.25">
      <c r="A49" s="42"/>
      <c r="B49" s="173"/>
      <c r="C49" s="43"/>
      <c r="D49" s="2"/>
      <c r="E49" s="47"/>
      <c r="F49" s="48"/>
      <c r="G49" s="47"/>
      <c r="I49" s="2"/>
    </row>
    <row r="50" spans="1:9" x14ac:dyDescent="0.25">
      <c r="A50" s="42"/>
      <c r="B50" s="173"/>
      <c r="C50" s="43"/>
      <c r="D50" s="2"/>
      <c r="E50" s="47"/>
      <c r="F50" s="48"/>
      <c r="G50" s="47"/>
      <c r="I50" s="2"/>
    </row>
    <row r="51" spans="1:9" x14ac:dyDescent="0.25">
      <c r="A51" s="42"/>
      <c r="B51" s="173"/>
      <c r="C51" s="43"/>
      <c r="D51" s="2"/>
      <c r="E51" s="47"/>
      <c r="F51" s="48"/>
      <c r="G51" s="47"/>
      <c r="I51" s="2"/>
    </row>
    <row r="52" spans="1:9" x14ac:dyDescent="0.25">
      <c r="A52" s="42"/>
      <c r="B52" s="173"/>
      <c r="C52" s="43"/>
      <c r="D52" s="2"/>
      <c r="E52" s="47"/>
      <c r="F52" s="48"/>
      <c r="G52" s="47"/>
      <c r="I52" s="2"/>
    </row>
  </sheetData>
  <mergeCells count="4">
    <mergeCell ref="E41:G41"/>
    <mergeCell ref="B1:G1"/>
    <mergeCell ref="B2:F2"/>
    <mergeCell ref="E39:G39"/>
  </mergeCells>
  <pageMargins left="0.23622047244094491" right="0.11811023622047245" top="0.74803149606299213" bottom="0.27559055118110237" header="0.31496062992125984" footer="0.31496062992125984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J U L I O     2019   </vt:lpstr>
      <vt:lpstr>A G O S T O    2019   </vt:lpstr>
      <vt:lpstr>SEPTIEMBRE  2019    </vt:lpstr>
      <vt:lpstr>OCTUBRE    2019     </vt:lpstr>
      <vt:lpstr>NOVIEMBRE   2019    </vt:lpstr>
      <vt:lpstr>Hoja5</vt:lpstr>
      <vt:lpstr>CONTADOR 2019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2019-11-06T21:10:05Z</cp:lastPrinted>
  <dcterms:created xsi:type="dcterms:W3CDTF">2019-01-22T17:18:37Z</dcterms:created>
  <dcterms:modified xsi:type="dcterms:W3CDTF">2019-12-10T21:26:27Z</dcterms:modified>
</cp:coreProperties>
</file>