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01 DOCUEMENTOS\CENTRAL  # 12  DICIEMBRE 2019\"/>
    </mc:Choice>
  </mc:AlternateContent>
  <xr:revisionPtr revIDLastSave="0" documentId="13_ncr:1_{C99F253A-A29C-403D-AA51-B0C2C9E6C69A}" xr6:coauthVersionLast="45" xr6:coauthVersionMax="45" xr10:uidLastSave="{00000000-0000-0000-0000-000000000000}"/>
  <bookViews>
    <workbookView xWindow="6780" yWindow="390" windowWidth="14790" windowHeight="11580" firstSheet="10" activeTab="11" xr2:uid="{00000000-000D-0000-FFFF-FFFF00000000}"/>
  </bookViews>
  <sheets>
    <sheet name="ENERO  2019    " sheetId="1" r:id="rId1"/>
    <sheet name="FEBRERO 2019 " sheetId="2" r:id="rId2"/>
    <sheet name="MARZO    2019    " sheetId="3" r:id="rId3"/>
    <sheet name="ABRIL   2019      " sheetId="4" r:id="rId4"/>
    <sheet name="MAYO   2019    " sheetId="5" r:id="rId5"/>
    <sheet name="JUNIO     2019    " sheetId="6" r:id="rId6"/>
    <sheet name="JULIO     2019    " sheetId="7" r:id="rId7"/>
    <sheet name="AGOSTO  2019    " sheetId="8" r:id="rId8"/>
    <sheet name="SEPTIEMBRE  2019   " sheetId="9" r:id="rId9"/>
    <sheet name="OCTUBRE    2019        " sheetId="10" r:id="rId10"/>
    <sheet name="NOVIEMBRE     2019     " sheetId="13" r:id="rId11"/>
    <sheet name="DICIEMBRE  2019       " sheetId="14" r:id="rId12"/>
    <sheet name="Hoja3" sheetId="11" r:id="rId13"/>
    <sheet name="Hoja4" sheetId="12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4" l="1"/>
  <c r="M26" i="14" s="1"/>
  <c r="G26" i="14"/>
  <c r="L26" i="14" s="1"/>
  <c r="H25" i="14"/>
  <c r="M25" i="14" s="1"/>
  <c r="G25" i="14"/>
  <c r="L25" i="14" s="1"/>
  <c r="H24" i="14"/>
  <c r="M24" i="14" s="1"/>
  <c r="G24" i="14"/>
  <c r="L24" i="14" s="1"/>
  <c r="H23" i="14"/>
  <c r="M23" i="14" s="1"/>
  <c r="G23" i="14"/>
  <c r="L23" i="14" s="1"/>
  <c r="H22" i="14"/>
  <c r="M22" i="14" s="1"/>
  <c r="G22" i="14"/>
  <c r="L22" i="14" s="1"/>
  <c r="H21" i="14"/>
  <c r="M21" i="14" s="1"/>
  <c r="G21" i="14"/>
  <c r="L21" i="14" s="1"/>
  <c r="H20" i="14"/>
  <c r="M20" i="14" s="1"/>
  <c r="G20" i="14"/>
  <c r="L20" i="14" s="1"/>
  <c r="H19" i="14"/>
  <c r="M19" i="14" s="1"/>
  <c r="G19" i="14"/>
  <c r="L19" i="14" s="1"/>
  <c r="H18" i="14"/>
  <c r="M18" i="14" s="1"/>
  <c r="G18" i="14"/>
  <c r="L18" i="14" s="1"/>
  <c r="H17" i="14"/>
  <c r="M17" i="14" s="1"/>
  <c r="G17" i="14"/>
  <c r="L17" i="14" s="1"/>
  <c r="H16" i="14"/>
  <c r="M16" i="14" s="1"/>
  <c r="G16" i="14"/>
  <c r="L16" i="14" s="1"/>
  <c r="H15" i="14"/>
  <c r="M15" i="14" s="1"/>
  <c r="G15" i="14"/>
  <c r="L15" i="14" s="1"/>
  <c r="H14" i="14"/>
  <c r="M14" i="14" s="1"/>
  <c r="G14" i="14"/>
  <c r="L14" i="14" s="1"/>
  <c r="H13" i="14"/>
  <c r="M13" i="14" s="1"/>
  <c r="G13" i="14"/>
  <c r="L13" i="14" s="1"/>
  <c r="H12" i="14"/>
  <c r="M12" i="14" s="1"/>
  <c r="G12" i="14"/>
  <c r="L12" i="14" s="1"/>
  <c r="H11" i="14"/>
  <c r="M11" i="14" s="1"/>
  <c r="G11" i="14"/>
  <c r="L11" i="14" s="1"/>
  <c r="H10" i="14"/>
  <c r="M10" i="14" s="1"/>
  <c r="G10" i="14"/>
  <c r="L10" i="14" s="1"/>
  <c r="H9" i="14"/>
  <c r="M9" i="14" s="1"/>
  <c r="G9" i="14"/>
  <c r="L9" i="14" s="1"/>
  <c r="H8" i="14"/>
  <c r="M8" i="14" s="1"/>
  <c r="G8" i="14"/>
  <c r="L8" i="14" s="1"/>
  <c r="H7" i="14"/>
  <c r="M7" i="14" s="1"/>
  <c r="G7" i="14"/>
  <c r="L7" i="14" s="1"/>
  <c r="H6" i="14"/>
  <c r="M6" i="14" s="1"/>
  <c r="G6" i="14"/>
  <c r="L6" i="14" s="1"/>
  <c r="H5" i="14"/>
  <c r="G5" i="14"/>
  <c r="H27" i="14" l="1"/>
  <c r="G27" i="14"/>
  <c r="L5" i="14"/>
  <c r="M5" i="14"/>
  <c r="H29" i="13"/>
  <c r="L29" i="13" s="1"/>
  <c r="G29" i="13"/>
  <c r="M29" i="13" s="1"/>
  <c r="H28" i="13"/>
  <c r="L28" i="13" s="1"/>
  <c r="G28" i="13"/>
  <c r="M28" i="13" s="1"/>
  <c r="H27" i="13"/>
  <c r="M27" i="13" s="1"/>
  <c r="G27" i="13"/>
  <c r="L27" i="13" s="1"/>
  <c r="H26" i="13"/>
  <c r="M26" i="13" s="1"/>
  <c r="G26" i="13"/>
  <c r="L26" i="13" s="1"/>
  <c r="H25" i="13"/>
  <c r="M25" i="13" s="1"/>
  <c r="G25" i="13"/>
  <c r="L25" i="13" s="1"/>
  <c r="H24" i="13"/>
  <c r="M24" i="13" s="1"/>
  <c r="G24" i="13"/>
  <c r="L24" i="13" s="1"/>
  <c r="H23" i="13"/>
  <c r="M23" i="13" s="1"/>
  <c r="G23" i="13"/>
  <c r="L23" i="13" s="1"/>
  <c r="H22" i="13"/>
  <c r="M22" i="13" s="1"/>
  <c r="G22" i="13"/>
  <c r="L22" i="13" s="1"/>
  <c r="H21" i="13"/>
  <c r="M21" i="13" s="1"/>
  <c r="G21" i="13"/>
  <c r="L21" i="13" s="1"/>
  <c r="H20" i="13"/>
  <c r="M20" i="13" s="1"/>
  <c r="G20" i="13"/>
  <c r="L20" i="13" s="1"/>
  <c r="H19" i="13"/>
  <c r="M19" i="13" s="1"/>
  <c r="G19" i="13"/>
  <c r="L19" i="13" s="1"/>
  <c r="H18" i="13"/>
  <c r="M18" i="13" s="1"/>
  <c r="G18" i="13"/>
  <c r="L18" i="13" s="1"/>
  <c r="H17" i="13"/>
  <c r="M17" i="13" s="1"/>
  <c r="G17" i="13"/>
  <c r="L17" i="13" s="1"/>
  <c r="H16" i="13"/>
  <c r="M16" i="13" s="1"/>
  <c r="G16" i="13"/>
  <c r="L16" i="13" s="1"/>
  <c r="H15" i="13"/>
  <c r="M15" i="13" s="1"/>
  <c r="G15" i="13"/>
  <c r="L15" i="13" s="1"/>
  <c r="H14" i="13"/>
  <c r="M14" i="13" s="1"/>
  <c r="G14" i="13"/>
  <c r="L14" i="13" s="1"/>
  <c r="H13" i="13"/>
  <c r="M13" i="13" s="1"/>
  <c r="G13" i="13"/>
  <c r="L13" i="13" s="1"/>
  <c r="H12" i="13"/>
  <c r="M12" i="13" s="1"/>
  <c r="G12" i="13"/>
  <c r="L12" i="13" s="1"/>
  <c r="H11" i="13"/>
  <c r="M11" i="13" s="1"/>
  <c r="G11" i="13"/>
  <c r="L11" i="13" s="1"/>
  <c r="H10" i="13"/>
  <c r="M10" i="13" s="1"/>
  <c r="G10" i="13"/>
  <c r="L10" i="13" s="1"/>
  <c r="H9" i="13"/>
  <c r="M9" i="13" s="1"/>
  <c r="G9" i="13"/>
  <c r="L9" i="13" s="1"/>
  <c r="H8" i="13"/>
  <c r="M8" i="13" s="1"/>
  <c r="G8" i="13"/>
  <c r="L8" i="13" s="1"/>
  <c r="H7" i="13"/>
  <c r="M7" i="13" s="1"/>
  <c r="G7" i="13"/>
  <c r="L7" i="13" s="1"/>
  <c r="H6" i="13"/>
  <c r="M6" i="13" s="1"/>
  <c r="G6" i="13"/>
  <c r="L6" i="13" s="1"/>
  <c r="H5" i="13"/>
  <c r="M5" i="13" s="1"/>
  <c r="G5" i="13"/>
  <c r="G30" i="13" l="1"/>
  <c r="H30" i="13"/>
  <c r="L5" i="13"/>
  <c r="H29" i="10"/>
  <c r="L29" i="10" s="1"/>
  <c r="G29" i="10"/>
  <c r="M29" i="10" s="1"/>
  <c r="H28" i="10"/>
  <c r="L28" i="10" s="1"/>
  <c r="G28" i="10"/>
  <c r="M28" i="10" s="1"/>
  <c r="H27" i="10"/>
  <c r="M27" i="10" s="1"/>
  <c r="G27" i="10"/>
  <c r="L27" i="10" s="1"/>
  <c r="H26" i="10"/>
  <c r="M26" i="10" s="1"/>
  <c r="G26" i="10"/>
  <c r="L26" i="10" s="1"/>
  <c r="H25" i="10"/>
  <c r="M25" i="10" s="1"/>
  <c r="G25" i="10"/>
  <c r="L25" i="10" s="1"/>
  <c r="H24" i="10"/>
  <c r="M24" i="10" s="1"/>
  <c r="G24" i="10"/>
  <c r="L24" i="10" s="1"/>
  <c r="H23" i="10"/>
  <c r="M23" i="10" s="1"/>
  <c r="G23" i="10"/>
  <c r="L23" i="10" s="1"/>
  <c r="H22" i="10"/>
  <c r="M22" i="10" s="1"/>
  <c r="G22" i="10"/>
  <c r="L22" i="10" s="1"/>
  <c r="H21" i="10"/>
  <c r="M21" i="10" s="1"/>
  <c r="G21" i="10"/>
  <c r="L21" i="10" s="1"/>
  <c r="H20" i="10"/>
  <c r="M20" i="10" s="1"/>
  <c r="G20" i="10"/>
  <c r="L20" i="10" s="1"/>
  <c r="H19" i="10"/>
  <c r="M19" i="10" s="1"/>
  <c r="G19" i="10"/>
  <c r="L19" i="10" s="1"/>
  <c r="H18" i="10"/>
  <c r="M18" i="10" s="1"/>
  <c r="G18" i="10"/>
  <c r="L18" i="10" s="1"/>
  <c r="H17" i="10"/>
  <c r="M17" i="10" s="1"/>
  <c r="G17" i="10"/>
  <c r="L17" i="10" s="1"/>
  <c r="H16" i="10"/>
  <c r="M16" i="10" s="1"/>
  <c r="G16" i="10"/>
  <c r="L16" i="10" s="1"/>
  <c r="H15" i="10"/>
  <c r="M15" i="10" s="1"/>
  <c r="G15" i="10"/>
  <c r="L15" i="10" s="1"/>
  <c r="H14" i="10"/>
  <c r="M14" i="10" s="1"/>
  <c r="G14" i="10"/>
  <c r="L14" i="10" s="1"/>
  <c r="H13" i="10"/>
  <c r="M13" i="10" s="1"/>
  <c r="G13" i="10"/>
  <c r="L13" i="10" s="1"/>
  <c r="H12" i="10"/>
  <c r="M12" i="10" s="1"/>
  <c r="G12" i="10"/>
  <c r="L12" i="10" s="1"/>
  <c r="H11" i="10"/>
  <c r="M11" i="10" s="1"/>
  <c r="G11" i="10"/>
  <c r="L11" i="10" s="1"/>
  <c r="H10" i="10"/>
  <c r="M10" i="10" s="1"/>
  <c r="G10" i="10"/>
  <c r="L10" i="10" s="1"/>
  <c r="H9" i="10"/>
  <c r="M9" i="10" s="1"/>
  <c r="G9" i="10"/>
  <c r="L9" i="10" s="1"/>
  <c r="H8" i="10"/>
  <c r="M8" i="10" s="1"/>
  <c r="G8" i="10"/>
  <c r="L8" i="10" s="1"/>
  <c r="H7" i="10"/>
  <c r="M7" i="10" s="1"/>
  <c r="G7" i="10"/>
  <c r="L7" i="10" s="1"/>
  <c r="H6" i="10"/>
  <c r="M6" i="10" s="1"/>
  <c r="G6" i="10"/>
  <c r="L6" i="10" s="1"/>
  <c r="H5" i="10"/>
  <c r="G5" i="10"/>
  <c r="H30" i="10" l="1"/>
  <c r="G30" i="10"/>
  <c r="L5" i="10"/>
  <c r="M5" i="10"/>
  <c r="H29" i="9"/>
  <c r="L29" i="9" s="1"/>
  <c r="G29" i="9"/>
  <c r="M29" i="9" s="1"/>
  <c r="H28" i="9"/>
  <c r="L28" i="9" s="1"/>
  <c r="G28" i="9"/>
  <c r="M28" i="9" s="1"/>
  <c r="H27" i="9"/>
  <c r="M27" i="9" s="1"/>
  <c r="G27" i="9"/>
  <c r="L27" i="9" s="1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G30" i="9" l="1"/>
  <c r="H30" i="9"/>
  <c r="L5" i="9"/>
  <c r="G11" i="8"/>
  <c r="L11" i="8" s="1"/>
  <c r="H11" i="8"/>
  <c r="M11" i="8" s="1"/>
  <c r="H29" i="8"/>
  <c r="L29" i="8" s="1"/>
  <c r="G29" i="8"/>
  <c r="M29" i="8" s="1"/>
  <c r="H28" i="8"/>
  <c r="L28" i="8" s="1"/>
  <c r="G28" i="8"/>
  <c r="M28" i="8" s="1"/>
  <c r="H27" i="8"/>
  <c r="M27" i="8" s="1"/>
  <c r="G27" i="8"/>
  <c r="L27" i="8" s="1"/>
  <c r="H26" i="8"/>
  <c r="M26" i="8" s="1"/>
  <c r="G26" i="8"/>
  <c r="L26" i="8" s="1"/>
  <c r="H25" i="8"/>
  <c r="M25" i="8" s="1"/>
  <c r="G25" i="8"/>
  <c r="L25" i="8" s="1"/>
  <c r="H24" i="8"/>
  <c r="M24" i="8" s="1"/>
  <c r="G24" i="8"/>
  <c r="L24" i="8" s="1"/>
  <c r="H23" i="8"/>
  <c r="M23" i="8" s="1"/>
  <c r="G23" i="8"/>
  <c r="L23" i="8" s="1"/>
  <c r="H22" i="8"/>
  <c r="M22" i="8" s="1"/>
  <c r="G22" i="8"/>
  <c r="L22" i="8" s="1"/>
  <c r="H21" i="8"/>
  <c r="M21" i="8" s="1"/>
  <c r="G21" i="8"/>
  <c r="L21" i="8" s="1"/>
  <c r="H20" i="8"/>
  <c r="M20" i="8" s="1"/>
  <c r="G20" i="8"/>
  <c r="L20" i="8" s="1"/>
  <c r="H19" i="8"/>
  <c r="M19" i="8" s="1"/>
  <c r="G19" i="8"/>
  <c r="L19" i="8" s="1"/>
  <c r="H18" i="8"/>
  <c r="M18" i="8" s="1"/>
  <c r="G18" i="8"/>
  <c r="L18" i="8" s="1"/>
  <c r="H17" i="8"/>
  <c r="M17" i="8" s="1"/>
  <c r="G17" i="8"/>
  <c r="L17" i="8" s="1"/>
  <c r="L16" i="8"/>
  <c r="H16" i="8"/>
  <c r="M16" i="8" s="1"/>
  <c r="G16" i="8"/>
  <c r="H15" i="8"/>
  <c r="M15" i="8" s="1"/>
  <c r="G15" i="8"/>
  <c r="L15" i="8" s="1"/>
  <c r="H14" i="8"/>
  <c r="M14" i="8" s="1"/>
  <c r="G14" i="8"/>
  <c r="L14" i="8" s="1"/>
  <c r="H13" i="8"/>
  <c r="M13" i="8" s="1"/>
  <c r="G13" i="8"/>
  <c r="L13" i="8" s="1"/>
  <c r="H12" i="8"/>
  <c r="M12" i="8" s="1"/>
  <c r="G12" i="8"/>
  <c r="L12" i="8" s="1"/>
  <c r="H10" i="8"/>
  <c r="M10" i="8" s="1"/>
  <c r="G10" i="8"/>
  <c r="L10" i="8" s="1"/>
  <c r="H9" i="8"/>
  <c r="M9" i="8" s="1"/>
  <c r="G9" i="8"/>
  <c r="L9" i="8" s="1"/>
  <c r="H8" i="8"/>
  <c r="M8" i="8" s="1"/>
  <c r="G8" i="8"/>
  <c r="L8" i="8" s="1"/>
  <c r="H7" i="8"/>
  <c r="M7" i="8" s="1"/>
  <c r="G7" i="8"/>
  <c r="L7" i="8" s="1"/>
  <c r="H6" i="8"/>
  <c r="M6" i="8" s="1"/>
  <c r="G6" i="8"/>
  <c r="L6" i="8" s="1"/>
  <c r="H5" i="8"/>
  <c r="M5" i="8" s="1"/>
  <c r="G5" i="8"/>
  <c r="G30" i="8" l="1"/>
  <c r="L5" i="8"/>
  <c r="H30" i="8"/>
  <c r="H28" i="7"/>
  <c r="L28" i="7" s="1"/>
  <c r="G28" i="7"/>
  <c r="M28" i="7" s="1"/>
  <c r="H27" i="7"/>
  <c r="L27" i="7" s="1"/>
  <c r="G27" i="7"/>
  <c r="M27" i="7" s="1"/>
  <c r="H26" i="7"/>
  <c r="M26" i="7" s="1"/>
  <c r="G26" i="7"/>
  <c r="L26" i="7" s="1"/>
  <c r="H25" i="7"/>
  <c r="M25" i="7" s="1"/>
  <c r="G25" i="7"/>
  <c r="L25" i="7" s="1"/>
  <c r="H24" i="7"/>
  <c r="M24" i="7" s="1"/>
  <c r="G24" i="7"/>
  <c r="L24" i="7" s="1"/>
  <c r="H23" i="7"/>
  <c r="M23" i="7" s="1"/>
  <c r="G23" i="7"/>
  <c r="L23" i="7" s="1"/>
  <c r="H22" i="7"/>
  <c r="M22" i="7" s="1"/>
  <c r="G22" i="7"/>
  <c r="L22" i="7" s="1"/>
  <c r="H21" i="7"/>
  <c r="M21" i="7" s="1"/>
  <c r="G21" i="7"/>
  <c r="L21" i="7" s="1"/>
  <c r="H20" i="7"/>
  <c r="M20" i="7" s="1"/>
  <c r="G20" i="7"/>
  <c r="L20" i="7" s="1"/>
  <c r="H19" i="7"/>
  <c r="M19" i="7" s="1"/>
  <c r="G19" i="7"/>
  <c r="L19" i="7" s="1"/>
  <c r="H18" i="7"/>
  <c r="M18" i="7" s="1"/>
  <c r="G18" i="7"/>
  <c r="L18" i="7" s="1"/>
  <c r="H17" i="7"/>
  <c r="M17" i="7" s="1"/>
  <c r="G17" i="7"/>
  <c r="L17" i="7" s="1"/>
  <c r="H16" i="7"/>
  <c r="M16" i="7" s="1"/>
  <c r="G16" i="7"/>
  <c r="L16" i="7" s="1"/>
  <c r="H15" i="7"/>
  <c r="M15" i="7" s="1"/>
  <c r="G15" i="7"/>
  <c r="L15" i="7" s="1"/>
  <c r="H14" i="7"/>
  <c r="M14" i="7" s="1"/>
  <c r="G14" i="7"/>
  <c r="L14" i="7" s="1"/>
  <c r="H13" i="7"/>
  <c r="M13" i="7" s="1"/>
  <c r="G13" i="7"/>
  <c r="L13" i="7" s="1"/>
  <c r="H12" i="7"/>
  <c r="M12" i="7" s="1"/>
  <c r="G12" i="7"/>
  <c r="L12" i="7" s="1"/>
  <c r="H11" i="7"/>
  <c r="M11" i="7" s="1"/>
  <c r="G11" i="7"/>
  <c r="L11" i="7" s="1"/>
  <c r="H7" i="7"/>
  <c r="G7" i="7"/>
  <c r="H10" i="7"/>
  <c r="G10" i="7"/>
  <c r="H9" i="7"/>
  <c r="G9" i="7"/>
  <c r="H8" i="7"/>
  <c r="G8" i="7"/>
  <c r="L7" i="7" s="1"/>
  <c r="H6" i="7"/>
  <c r="M6" i="7" s="1"/>
  <c r="G6" i="7"/>
  <c r="L6" i="7" s="1"/>
  <c r="H5" i="7"/>
  <c r="M5" i="7" s="1"/>
  <c r="G5" i="7"/>
  <c r="M7" i="7" l="1"/>
  <c r="L8" i="7"/>
  <c r="M8" i="7"/>
  <c r="L9" i="7"/>
  <c r="L10" i="7"/>
  <c r="M9" i="7"/>
  <c r="M10" i="7"/>
  <c r="G29" i="7"/>
  <c r="H29" i="7"/>
  <c r="L5" i="7"/>
  <c r="H30" i="6" l="1"/>
  <c r="L30" i="6" s="1"/>
  <c r="G30" i="6"/>
  <c r="M30" i="6" s="1"/>
  <c r="H29" i="6"/>
  <c r="L29" i="6" s="1"/>
  <c r="G29" i="6"/>
  <c r="M29" i="6" s="1"/>
  <c r="H28" i="6"/>
  <c r="M28" i="6" s="1"/>
  <c r="G28" i="6"/>
  <c r="L28" i="6" s="1"/>
  <c r="H27" i="6"/>
  <c r="M27" i="6" s="1"/>
  <c r="G27" i="6"/>
  <c r="L27" i="6" s="1"/>
  <c r="H26" i="6"/>
  <c r="M26" i="6" s="1"/>
  <c r="G26" i="6"/>
  <c r="L26" i="6" s="1"/>
  <c r="H25" i="6"/>
  <c r="M25" i="6" s="1"/>
  <c r="G25" i="6"/>
  <c r="L25" i="6" s="1"/>
  <c r="H24" i="6"/>
  <c r="M24" i="6" s="1"/>
  <c r="G24" i="6"/>
  <c r="L24" i="6" s="1"/>
  <c r="H23" i="6"/>
  <c r="M23" i="6" s="1"/>
  <c r="G23" i="6"/>
  <c r="L23" i="6" s="1"/>
  <c r="H22" i="6"/>
  <c r="M22" i="6" s="1"/>
  <c r="G22" i="6"/>
  <c r="L22" i="6" s="1"/>
  <c r="H21" i="6"/>
  <c r="M21" i="6" s="1"/>
  <c r="G21" i="6"/>
  <c r="L21" i="6" s="1"/>
  <c r="H20" i="6"/>
  <c r="M20" i="6" s="1"/>
  <c r="G20" i="6"/>
  <c r="L20" i="6" s="1"/>
  <c r="H19" i="6"/>
  <c r="M19" i="6" s="1"/>
  <c r="G19" i="6"/>
  <c r="L19" i="6" s="1"/>
  <c r="H18" i="6"/>
  <c r="M18" i="6" s="1"/>
  <c r="G18" i="6"/>
  <c r="L18" i="6" s="1"/>
  <c r="H17" i="6"/>
  <c r="M17" i="6" s="1"/>
  <c r="G17" i="6"/>
  <c r="L17" i="6" s="1"/>
  <c r="H16" i="6"/>
  <c r="M16" i="6" s="1"/>
  <c r="G16" i="6"/>
  <c r="L16" i="6" s="1"/>
  <c r="H15" i="6"/>
  <c r="M15" i="6" s="1"/>
  <c r="G15" i="6"/>
  <c r="L15" i="6" s="1"/>
  <c r="H14" i="6"/>
  <c r="M14" i="6" s="1"/>
  <c r="G14" i="6"/>
  <c r="L14" i="6" s="1"/>
  <c r="H13" i="6"/>
  <c r="M13" i="6" s="1"/>
  <c r="G13" i="6"/>
  <c r="L13" i="6" s="1"/>
  <c r="H12" i="6"/>
  <c r="M12" i="6" s="1"/>
  <c r="G12" i="6"/>
  <c r="L12" i="6" s="1"/>
  <c r="H11" i="6"/>
  <c r="M11" i="6" s="1"/>
  <c r="G11" i="6"/>
  <c r="L11" i="6" s="1"/>
  <c r="H10" i="6"/>
  <c r="M10" i="6" s="1"/>
  <c r="G10" i="6"/>
  <c r="L10" i="6" s="1"/>
  <c r="H9" i="6"/>
  <c r="M9" i="6" s="1"/>
  <c r="G9" i="6"/>
  <c r="L9" i="6" s="1"/>
  <c r="H8" i="6"/>
  <c r="M8" i="6" s="1"/>
  <c r="G8" i="6"/>
  <c r="L8" i="6" s="1"/>
  <c r="H7" i="6"/>
  <c r="M7" i="6" s="1"/>
  <c r="G7" i="6"/>
  <c r="L7" i="6" s="1"/>
  <c r="H6" i="6"/>
  <c r="M6" i="6" s="1"/>
  <c r="G6" i="6"/>
  <c r="L6" i="6" s="1"/>
  <c r="H5" i="6"/>
  <c r="G5" i="6"/>
  <c r="L5" i="6" s="1"/>
  <c r="G31" i="6" l="1"/>
  <c r="H31" i="6"/>
  <c r="M5" i="6"/>
  <c r="H30" i="5"/>
  <c r="L30" i="5" s="1"/>
  <c r="G30" i="5"/>
  <c r="M30" i="5" s="1"/>
  <c r="H29" i="5"/>
  <c r="L29" i="5" s="1"/>
  <c r="G29" i="5"/>
  <c r="M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G5" i="5"/>
  <c r="G31" i="5" l="1"/>
  <c r="H31" i="5"/>
  <c r="L5" i="5"/>
  <c r="M5" i="5"/>
  <c r="H30" i="4" l="1"/>
  <c r="L30" i="4" s="1"/>
  <c r="G30" i="4"/>
  <c r="M30" i="4" s="1"/>
  <c r="H29" i="4"/>
  <c r="L29" i="4" s="1"/>
  <c r="G29" i="4"/>
  <c r="M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L8" i="4" s="1"/>
  <c r="H7" i="4"/>
  <c r="M7" i="4" s="1"/>
  <c r="G7" i="4"/>
  <c r="L7" i="4" s="1"/>
  <c r="H6" i="4"/>
  <c r="M6" i="4" s="1"/>
  <c r="G6" i="4"/>
  <c r="L6" i="4" s="1"/>
  <c r="H5" i="4"/>
  <c r="G5" i="4"/>
  <c r="H31" i="4" l="1"/>
  <c r="G31" i="4"/>
  <c r="L5" i="4"/>
  <c r="M5" i="4"/>
  <c r="H20" i="3"/>
  <c r="M20" i="3" s="1"/>
  <c r="G20" i="3"/>
  <c r="L20" i="3" s="1"/>
  <c r="H30" i="3"/>
  <c r="L30" i="3" s="1"/>
  <c r="G30" i="3"/>
  <c r="M30" i="3" s="1"/>
  <c r="H29" i="3"/>
  <c r="L29" i="3" s="1"/>
  <c r="G29" i="3"/>
  <c r="M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H31" i="3" l="1"/>
  <c r="G31" i="3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<sst xmlns="http://schemas.openxmlformats.org/spreadsheetml/2006/main" count="572" uniqueCount="107">
  <si>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</si>
  <si>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</si>
  <si>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</si>
  <si>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</si>
  <si>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</si>
  <si>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</si>
  <si>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</si>
  <si>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</si>
  <si>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</si>
  <si>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</si>
  <si>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</si>
  <si>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</si>
  <si>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</si>
  <si>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</si>
  <si>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</si>
  <si>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</si>
  <si>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</si>
  <si>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</si>
  <si>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</si>
  <si>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</si>
  <si>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</si>
  <si>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</si>
  <si>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</si>
  <si>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</si>
  <si>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</si>
  <si>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</si>
  <si>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</si>
  <si>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</si>
  <si>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</si>
  <si>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</si>
  <si>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</si>
  <si>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</si>
  <si>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</si>
  <si>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</si>
  <si>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</si>
  <si>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</si>
  <si>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</si>
  <si>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</si>
  <si>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</si>
  <si>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</si>
  <si>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</si>
  <si>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</si>
  <si>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</si>
  <si>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</si>
  <si>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</si>
  <si>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</si>
  <si>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</si>
  <si>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</si>
  <si>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</si>
  <si>
    <t>1  ABRIL           2 0 1 9</t>
  </si>
  <si>
    <t xml:space="preserve">KILOS </t>
  </si>
  <si>
    <t>BUCHE SEABOARD</t>
  </si>
  <si>
    <t>NANA</t>
  </si>
  <si>
    <t>CORBATA Seaboard</t>
  </si>
  <si>
    <t>PERNIL CON PIEL  IBP</t>
  </si>
  <si>
    <t>06  MAYO          2 0 1 9</t>
  </si>
  <si>
    <t>MAR,.   2019</t>
  </si>
  <si>
    <t>ABR-MAY    .,2019</t>
  </si>
  <si>
    <t>PERNIL CON PIEL  SEABOARD</t>
  </si>
  <si>
    <t>ERROR DE ALMACEN</t>
  </si>
  <si>
    <t>03  JUNIO          2 0 1 9</t>
  </si>
  <si>
    <t>ABR,.   2019</t>
  </si>
  <si>
    <t>MAY    .,2019</t>
  </si>
  <si>
    <t>01  JULIO          2 0 1 9</t>
  </si>
  <si>
    <t>MAY,.   2019</t>
  </si>
  <si>
    <t>JUN    .,2019</t>
  </si>
  <si>
    <t>POR PRESTAMO A MUÑOZ</t>
  </si>
  <si>
    <t>JUN,.   2019</t>
  </si>
  <si>
    <t>JUL    .,2019</t>
  </si>
  <si>
    <t>CORBARA   SWIFT</t>
  </si>
  <si>
    <t>CABEZA DE CERDO</t>
  </si>
  <si>
    <t>03 AGOSTO           2 0 1 9</t>
  </si>
  <si>
    <t>05 SEPTIEMBRE           2 0 1 9</t>
  </si>
  <si>
    <t>JUL,.   2019</t>
  </si>
  <si>
    <t>AGOS    .,2019</t>
  </si>
  <si>
    <t>07   OCTUBRE           2 0 1 9</t>
  </si>
  <si>
    <t>AGO,.   2019</t>
  </si>
  <si>
    <t>SEPT    .,2019</t>
  </si>
  <si>
    <t>BUCHE  SWIFT</t>
  </si>
  <si>
    <t xml:space="preserve">SOBRANTE </t>
  </si>
  <si>
    <t xml:space="preserve">ERROR DE ALMACEN </t>
  </si>
  <si>
    <t>DIFERENCIA  ALMACEN</t>
  </si>
  <si>
    <t xml:space="preserve"> </t>
  </si>
  <si>
    <t>05   NOVIEMBRE       2 0 1 9</t>
  </si>
  <si>
    <t>Sept.   2019</t>
  </si>
  <si>
    <t>OCT   .,2019</t>
  </si>
  <si>
    <t>PAPA CORTE RECTO</t>
  </si>
  <si>
    <t>DIF. DE ALMACEN</t>
  </si>
  <si>
    <t>PERNIL CON PIEL  SMITHFIELD</t>
  </si>
  <si>
    <t>02   DICIEMBRE       2 0 1 9</t>
  </si>
  <si>
    <t>Oct .   2019</t>
  </si>
  <si>
    <t>Nov    .,2019</t>
  </si>
  <si>
    <t>BUCHE  CAJA</t>
  </si>
  <si>
    <t>PIERNA DE CARNERO</t>
  </si>
  <si>
    <t>CORBATA   SWIFT</t>
  </si>
  <si>
    <t>DIFERENCIA DE ALMACEN</t>
  </si>
  <si>
    <t>07   E N E R O        2 0 2 0</t>
  </si>
  <si>
    <t>Nov  .   2019</t>
  </si>
  <si>
    <t>Dic     .,2019</t>
  </si>
  <si>
    <t xml:space="preserve">BUCHE  </t>
  </si>
  <si>
    <t>PATITAS</t>
  </si>
  <si>
    <t>PAVOS</t>
  </si>
  <si>
    <t>CORBATA   Seaboard</t>
  </si>
  <si>
    <t>GRASA  combo</t>
  </si>
  <si>
    <t>NO LO  Reporta EN TOMA DE INVENTARIO  VALERIA</t>
  </si>
  <si>
    <t>Diferencia  en toma fisica Inventario</t>
  </si>
  <si>
    <t>ALMACEN  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</si>
</sst>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46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2" fillId="4" borderId="15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7" borderId="18" xfId="0" applyFont="1" applyFill="1" applyBorder="1"/>
    <xf numFmtId="2" fontId="2" fillId="8" borderId="18" xfId="0" applyNumberFormat="1" applyFont="1" applyFill="1" applyBorder="1"/>
    <xf numFmtId="2" fontId="2" fillId="8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18" xfId="0" applyNumberFormat="1" applyFont="1" applyFill="1" applyBorder="1"/>
    <xf numFmtId="2" fontId="2" fillId="0" borderId="24" xfId="0" applyNumberFormat="1" applyFont="1" applyFill="1" applyBorder="1"/>
    <xf numFmtId="0" fontId="2" fillId="0" borderId="54" xfId="0" applyFont="1" applyBorder="1" applyAlignment="1">
      <alignment horizontal="center"/>
    </xf>
    <xf numFmtId="0" fontId="2" fillId="7" borderId="6" xfId="0" applyFont="1" applyFill="1" applyBorder="1"/>
    <xf numFmtId="0" fontId="2" fillId="7" borderId="41" xfId="0" applyFont="1" applyFill="1" applyBorder="1" applyAlignment="1">
      <alignment horizontal="center"/>
    </xf>
    <xf numFmtId="0" fontId="10" fillId="0" borderId="6" xfId="0" applyFont="1" applyFill="1" applyBorder="1" applyAlignment="1"/>
    <xf numFmtId="0" fontId="10" fillId="0" borderId="9" xfId="0" applyFont="1" applyFill="1" applyBorder="1" applyAlignment="1"/>
    <xf numFmtId="0" fontId="2" fillId="0" borderId="6" xfId="0" applyFont="1" applyFill="1" applyBorder="1"/>
    <xf numFmtId="0" fontId="2" fillId="0" borderId="41" xfId="0" applyFont="1" applyFill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2" fontId="2" fillId="11" borderId="18" xfId="0" applyNumberFormat="1" applyFont="1" applyFill="1" applyBorder="1"/>
    <xf numFmtId="0" fontId="2" fillId="11" borderId="18" xfId="0" applyFont="1" applyFill="1" applyBorder="1" applyAlignment="1">
      <alignment horizontal="center"/>
    </xf>
    <xf numFmtId="2" fontId="2" fillId="8" borderId="24" xfId="0" applyNumberFormat="1" applyFont="1" applyFill="1" applyBorder="1"/>
    <xf numFmtId="0" fontId="2" fillId="0" borderId="25" xfId="0" applyFont="1" applyFill="1" applyBorder="1"/>
    <xf numFmtId="0" fontId="2" fillId="0" borderId="54" xfId="0" applyFont="1" applyFill="1" applyBorder="1" applyAlignment="1">
      <alignment horizontal="center"/>
    </xf>
    <xf numFmtId="0" fontId="1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2" fillId="0" borderId="37" xfId="0" applyFont="1" applyFill="1" applyBorder="1" applyAlignment="1">
      <alignment horizontal="center"/>
    </xf>
    <xf numFmtId="0" fontId="0" fillId="0" borderId="36" xfId="0" applyFill="1" applyBorder="1"/>
    <xf numFmtId="0" fontId="14" fillId="0" borderId="1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4" fillId="0" borderId="0" xfId="0" applyFont="1" applyFill="1"/>
    <xf numFmtId="0" fontId="0" fillId="0" borderId="12" xfId="0" applyFill="1" applyBorder="1"/>
    <xf numFmtId="0" fontId="16" fillId="0" borderId="12" xfId="0" applyFont="1" applyFill="1" applyBorder="1" applyAlignment="1">
      <alignment wrapText="1"/>
    </xf>
    <xf numFmtId="0" fontId="16" fillId="0" borderId="0" xfId="0" applyFont="1" applyFill="1" applyAlignment="1">
      <alignment horizontal="center" wrapText="1"/>
    </xf>
    <xf numFmtId="0" fontId="15" fillId="0" borderId="34" xfId="0" applyFont="1" applyFill="1" applyBorder="1" applyAlignment="1"/>
    <xf numFmtId="0" fontId="15" fillId="0" borderId="35" xfId="0" applyFont="1" applyFill="1" applyBorder="1" applyAlignment="1"/>
    <xf numFmtId="2" fontId="2" fillId="6" borderId="2" xfId="0" applyNumberFormat="1" applyFont="1" applyFill="1" applyBorder="1" applyAlignment="1">
      <alignment horizontal="center"/>
    </xf>
    <xf numFmtId="2" fontId="2" fillId="6" borderId="24" xfId="0" applyNumberFormat="1" applyFont="1" applyFill="1" applyBorder="1"/>
    <xf numFmtId="0" fontId="6" fillId="6" borderId="62" xfId="0" applyFont="1" applyFill="1" applyBorder="1" applyAlignment="1"/>
    <xf numFmtId="0" fontId="6" fillId="6" borderId="48" xfId="0" applyFont="1" applyFill="1" applyBorder="1" applyAlignment="1"/>
    <xf numFmtId="2" fontId="13" fillId="0" borderId="22" xfId="0" applyNumberFormat="1" applyFont="1" applyFill="1" applyBorder="1" applyAlignment="1">
      <alignment horizontal="center"/>
    </xf>
    <xf numFmtId="0" fontId="6" fillId="0" borderId="48" xfId="0" applyFont="1" applyFill="1" applyBorder="1" applyAlignment="1"/>
    <xf numFmtId="0" fontId="2" fillId="0" borderId="62" xfId="0" applyFont="1" applyFill="1" applyBorder="1" applyAlignment="1"/>
    <xf numFmtId="0" fontId="2" fillId="7" borderId="55" xfId="0" applyFont="1" applyFill="1" applyBorder="1"/>
    <xf numFmtId="2" fontId="13" fillId="6" borderId="28" xfId="0" applyNumberFormat="1" applyFont="1" applyFill="1" applyBorder="1" applyAlignment="1">
      <alignment horizontal="center"/>
    </xf>
    <xf numFmtId="2" fontId="13" fillId="6" borderId="40" xfId="0" applyNumberFormat="1" applyFont="1" applyFill="1" applyBorder="1" applyAlignment="1">
      <alignment horizontal="right"/>
    </xf>
    <xf numFmtId="2" fontId="13" fillId="0" borderId="5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17" fontId="7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7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15" fillId="6" borderId="34" xfId="0" applyFont="1" applyFill="1" applyBorder="1" applyAlignment="1">
      <alignment horizontal="center" wrapText="1"/>
    </xf>
    <xf numFmtId="0" fontId="15" fillId="6" borderId="35" xfId="0" applyFont="1" applyFill="1" applyBorder="1" applyAlignment="1">
      <alignment horizontal="center" wrapText="1"/>
    </xf>
    <xf numFmtId="0" fontId="10" fillId="6" borderId="19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6" fillId="10" borderId="62" xfId="0" applyFont="1" applyFill="1" applyBorder="1" applyAlignment="1">
      <alignment horizontal="center" wrapText="1"/>
    </xf>
    <xf numFmtId="0" fontId="6" fillId="10" borderId="48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2" fontId="9" fillId="0" borderId="30" xfId="0" applyNumberFormat="1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0" fontId="15" fillId="0" borderId="38" xfId="0" applyFont="1" applyFill="1" applyBorder="1" applyAlignment="1">
      <alignment horizontal="center" wrapText="1"/>
    </xf>
    <xf numFmtId="0" fontId="15" fillId="0" borderId="39" xfId="0" applyFont="1" applyFill="1" applyBorder="1" applyAlignment="1">
      <alignment horizontal="center" wrapText="1"/>
    </xf>
    <xf numFmtId="0" fontId="15" fillId="0" borderId="19" xfId="0" applyFont="1" applyFill="1" applyBorder="1" applyAlignment="1">
      <alignment horizontal="center" wrapText="1"/>
    </xf>
    <xf numFmtId="0" fontId="15" fillId="0" borderId="22" xfId="0" applyFont="1" applyFill="1" applyBorder="1" applyAlignment="1">
      <alignment horizontal="center" wrapText="1"/>
    </xf>
    <xf numFmtId="0" fontId="10" fillId="0" borderId="18" xfId="0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18" xfId="0" applyFont="1" applyFill="1" applyBorder="1"/>
    <xf numFmtId="2" fontId="13" fillId="0" borderId="23" xfId="0" applyNumberFormat="1" applyFont="1" applyFill="1" applyBorder="1" applyAlignment="1">
      <alignment horizontal="right"/>
    </xf>
    <xf numFmtId="2" fontId="2" fillId="3" borderId="2" xfId="0" applyNumberFormat="1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 wrapText="1"/>
    </xf>
    <xf numFmtId="2" fontId="13" fillId="0" borderId="40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58" xfId="0" applyNumberFormat="1" applyFont="1" applyFill="1" applyBorder="1" applyAlignment="1">
      <alignment horizontal="right"/>
    </xf>
    <xf numFmtId="0" fontId="9" fillId="3" borderId="62" xfId="0" applyFont="1" applyFill="1" applyBorder="1" applyAlignment="1">
      <alignment horizontal="center" wrapText="1"/>
    </xf>
    <xf numFmtId="0" fontId="9" fillId="3" borderId="48" xfId="0" applyFont="1" applyFill="1" applyBorder="1" applyAlignment="1">
      <alignment horizontal="center" wrapText="1"/>
    </xf>
    <xf numFmtId="0" fontId="13" fillId="3" borderId="19" xfId="0" applyFont="1" applyFill="1" applyBorder="1" applyAlignment="1">
      <alignment horizontal="center" wrapText="1"/>
    </xf>
    <xf numFmtId="0" fontId="13" fillId="3" borderId="22" xfId="0" applyFont="1" applyFill="1" applyBorder="1" applyAlignment="1">
      <alignment horizontal="center" wrapText="1"/>
    </xf>
    <xf numFmtId="0" fontId="10" fillId="6" borderId="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FF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A22" sqref="A2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3"/>
      <c r="M1" s="4"/>
    </row>
    <row r="2" spans="1:15" ht="19.5" thickBot="1" x14ac:dyDescent="0.35">
      <c r="A2" s="174" t="s">
        <v>38</v>
      </c>
      <c r="B2" s="174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5" t="s">
        <v>36</v>
      </c>
      <c r="C3" s="176"/>
      <c r="D3" s="9"/>
      <c r="E3" s="177" t="s">
        <v>37</v>
      </c>
      <c r="F3" s="178"/>
      <c r="G3" s="10"/>
      <c r="H3" s="179" t="s">
        <v>2</v>
      </c>
      <c r="I3" s="11"/>
      <c r="J3" s="171" t="s">
        <v>3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91"/>
      <c r="O8" s="192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93"/>
      <c r="O9" s="194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95"/>
      <c r="O11" s="196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97"/>
      <c r="O12" s="198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81"/>
      <c r="O20" s="182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83"/>
      <c r="O24" s="184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85"/>
      <c r="O29" s="18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0:O20"/>
    <mergeCell ref="N24:O24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9E52-873C-4FF9-ADAB-FDE5B9549C15}">
  <sheetPr>
    <tabColor rgb="FFFF99FF"/>
  </sheetPr>
  <dimension ref="A1:O45"/>
  <sheetViews>
    <sheetView topLeftCell="C8" workbookViewId="0">
      <selection activeCell="G27" sqref="G27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83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9" t="s">
        <v>84</v>
      </c>
      <c r="C3" s="200"/>
      <c r="D3" s="9"/>
      <c r="E3" s="201" t="s">
        <v>85</v>
      </c>
      <c r="F3" s="202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13.62</v>
      </c>
      <c r="C5" s="24">
        <v>3</v>
      </c>
      <c r="D5" s="124"/>
      <c r="E5" s="23">
        <v>45.4</v>
      </c>
      <c r="F5" s="25">
        <v>10</v>
      </c>
      <c r="G5" s="26">
        <f t="shared" ref="G5:H29" si="0">E5+B5</f>
        <v>59.019999999999996</v>
      </c>
      <c r="H5" s="27">
        <f t="shared" si="0"/>
        <v>13</v>
      </c>
      <c r="I5" s="28"/>
      <c r="J5" s="116">
        <v>59.02</v>
      </c>
      <c r="K5" s="30">
        <v>13</v>
      </c>
      <c r="L5" s="121">
        <f>J5-G5</f>
        <v>0</v>
      </c>
      <c r="M5" s="32">
        <f>K5-H5</f>
        <v>0</v>
      </c>
      <c r="N5" s="141"/>
      <c r="O5" s="142"/>
    </row>
    <row r="6" spans="1:15" ht="21" customHeight="1" thickBot="1" x14ac:dyDescent="0.3">
      <c r="A6" s="22" t="s">
        <v>78</v>
      </c>
      <c r="B6" s="23">
        <v>0</v>
      </c>
      <c r="C6" s="24"/>
      <c r="D6" s="124"/>
      <c r="E6" s="23">
        <v>0</v>
      </c>
      <c r="F6" s="25"/>
      <c r="G6" s="26">
        <f t="shared" si="0"/>
        <v>0</v>
      </c>
      <c r="H6" s="35">
        <f t="shared" si="0"/>
        <v>0</v>
      </c>
      <c r="I6" s="28"/>
      <c r="J6" s="116">
        <v>0</v>
      </c>
      <c r="K6" s="30"/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hidden="1" customHeight="1" thickBot="1" x14ac:dyDescent="0.3">
      <c r="A7" s="41" t="s">
        <v>70</v>
      </c>
      <c r="B7" s="23"/>
      <c r="C7" s="24"/>
      <c r="D7" s="124"/>
      <c r="E7" s="23"/>
      <c r="F7" s="25"/>
      <c r="G7" s="26">
        <f t="shared" si="0"/>
        <v>0</v>
      </c>
      <c r="H7" s="38">
        <f t="shared" si="0"/>
        <v>0</v>
      </c>
      <c r="I7" s="28"/>
      <c r="J7" s="116"/>
      <c r="K7" s="30"/>
      <c r="L7" s="121">
        <f t="shared" si="1"/>
        <v>0</v>
      </c>
      <c r="M7" s="32">
        <f t="shared" si="1"/>
        <v>0</v>
      </c>
      <c r="N7" s="143"/>
      <c r="O7" s="144"/>
    </row>
    <row r="8" spans="1:15" ht="24" customHeight="1" thickBot="1" x14ac:dyDescent="0.3">
      <c r="A8" s="22" t="s">
        <v>13</v>
      </c>
      <c r="B8" s="23">
        <v>80</v>
      </c>
      <c r="C8" s="24">
        <v>4</v>
      </c>
      <c r="D8" s="124"/>
      <c r="E8" s="23"/>
      <c r="F8" s="25"/>
      <c r="G8" s="26">
        <f t="shared" si="0"/>
        <v>80</v>
      </c>
      <c r="H8" s="38">
        <f t="shared" si="0"/>
        <v>4</v>
      </c>
      <c r="I8" s="28"/>
      <c r="J8" s="116">
        <v>80</v>
      </c>
      <c r="K8" s="30">
        <v>4</v>
      </c>
      <c r="L8" s="121">
        <f t="shared" si="1"/>
        <v>0</v>
      </c>
      <c r="M8" s="32">
        <f t="shared" si="1"/>
        <v>0</v>
      </c>
      <c r="N8" s="215"/>
      <c r="O8" s="216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16596.97</v>
      </c>
      <c r="F9" s="25">
        <v>543</v>
      </c>
      <c r="G9" s="26">
        <f t="shared" si="0"/>
        <v>16596.97</v>
      </c>
      <c r="H9" s="38">
        <f t="shared" si="0"/>
        <v>543</v>
      </c>
      <c r="I9" s="28"/>
      <c r="J9" s="116">
        <v>16596.55</v>
      </c>
      <c r="K9" s="42">
        <v>543</v>
      </c>
      <c r="L9" s="121">
        <f t="shared" si="1"/>
        <v>-0.42000000000189175</v>
      </c>
      <c r="M9" s="32">
        <f t="shared" si="1"/>
        <v>0</v>
      </c>
      <c r="N9" s="158"/>
      <c r="O9" s="159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1199.94</v>
      </c>
      <c r="F10" s="25">
        <v>63</v>
      </c>
      <c r="G10" s="26">
        <f t="shared" si="0"/>
        <v>1199.94</v>
      </c>
      <c r="H10" s="38">
        <f t="shared" si="0"/>
        <v>63</v>
      </c>
      <c r="I10" s="28"/>
      <c r="J10" s="116">
        <v>1199.99</v>
      </c>
      <c r="K10" s="30">
        <v>63</v>
      </c>
      <c r="L10" s="121">
        <f t="shared" si="1"/>
        <v>4.9999999999954525E-2</v>
      </c>
      <c r="M10" s="129">
        <f t="shared" si="1"/>
        <v>0</v>
      </c>
      <c r="N10" s="217"/>
      <c r="O10" s="218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1"/>
        <v>0</v>
      </c>
      <c r="N11" s="145"/>
      <c r="O11" s="145"/>
    </row>
    <row r="12" spans="1:15" ht="30" hidden="1" customHeight="1" thickBot="1" x14ac:dyDescent="0.3">
      <c r="A12" s="41" t="s">
        <v>18</v>
      </c>
      <c r="B12" s="23"/>
      <c r="C12" s="24"/>
      <c r="D12" s="124"/>
      <c r="E12" s="23"/>
      <c r="F12" s="25"/>
      <c r="G12" s="26">
        <f t="shared" si="0"/>
        <v>0</v>
      </c>
      <c r="H12" s="38">
        <f t="shared" si="0"/>
        <v>0</v>
      </c>
      <c r="I12" s="28"/>
      <c r="J12" s="116">
        <v>0</v>
      </c>
      <c r="K12" s="30"/>
      <c r="L12" s="127">
        <f t="shared" si="1"/>
        <v>0</v>
      </c>
      <c r="M12" s="129">
        <f t="shared" si="1"/>
        <v>0</v>
      </c>
      <c r="N12" s="203"/>
      <c r="O12" s="204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460</v>
      </c>
      <c r="F13" s="25">
        <v>46</v>
      </c>
      <c r="G13" s="26">
        <f t="shared" si="0"/>
        <v>460</v>
      </c>
      <c r="H13" s="38">
        <f t="shared" si="0"/>
        <v>46</v>
      </c>
      <c r="I13" s="28"/>
      <c r="J13" s="116">
        <v>460</v>
      </c>
      <c r="K13" s="30">
        <v>46</v>
      </c>
      <c r="L13" s="127">
        <f t="shared" si="1"/>
        <v>0</v>
      </c>
      <c r="M13" s="129">
        <f t="shared" si="1"/>
        <v>0</v>
      </c>
      <c r="N13" s="146"/>
      <c r="O13" s="147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363.2</v>
      </c>
      <c r="F14" s="25">
        <v>80</v>
      </c>
      <c r="G14" s="26">
        <f t="shared" si="0"/>
        <v>363.2</v>
      </c>
      <c r="H14" s="38">
        <f t="shared" si="0"/>
        <v>80</v>
      </c>
      <c r="I14" s="28"/>
      <c r="J14" s="116">
        <v>363.2</v>
      </c>
      <c r="K14" s="30">
        <v>80</v>
      </c>
      <c r="L14" s="121">
        <f t="shared" si="1"/>
        <v>0</v>
      </c>
      <c r="M14" s="32">
        <f t="shared" si="1"/>
        <v>0</v>
      </c>
      <c r="N14" s="148"/>
      <c r="O14" s="147"/>
    </row>
    <row r="15" spans="1:15" ht="22.5" hidden="1" customHeight="1" thickBot="1" x14ac:dyDescent="0.3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149"/>
      <c r="O15" s="150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143"/>
      <c r="O16" s="151"/>
    </row>
    <row r="17" spans="1:15" ht="25.5" hidden="1" customHeight="1" thickBot="1" x14ac:dyDescent="0.3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152"/>
      <c r="O17" s="153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7621.6</v>
      </c>
      <c r="F18" s="25">
        <v>280</v>
      </c>
      <c r="G18" s="26">
        <f t="shared" si="0"/>
        <v>7621.6</v>
      </c>
      <c r="H18" s="38">
        <f t="shared" si="0"/>
        <v>280</v>
      </c>
      <c r="I18" s="5"/>
      <c r="J18" s="116">
        <v>7621.6</v>
      </c>
      <c r="K18" s="30">
        <v>280</v>
      </c>
      <c r="L18" s="127">
        <f t="shared" si="1"/>
        <v>0</v>
      </c>
      <c r="M18" s="32">
        <f t="shared" si="1"/>
        <v>0</v>
      </c>
      <c r="N18" s="209"/>
      <c r="O18" s="210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154"/>
      <c r="O19" s="151"/>
    </row>
    <row r="20" spans="1:15" ht="22.5" hidden="1" customHeight="1" thickBot="1" x14ac:dyDescent="0.3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154"/>
      <c r="O20" s="151"/>
    </row>
    <row r="21" spans="1:15" ht="16.5" hidden="1" thickBot="1" x14ac:dyDescent="0.3">
      <c r="A21" s="41" t="s">
        <v>45</v>
      </c>
      <c r="B21" s="23"/>
      <c r="C21" s="24"/>
      <c r="D21" s="124"/>
      <c r="E21" s="23">
        <v>0</v>
      </c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209"/>
      <c r="O21" s="210"/>
    </row>
    <row r="22" spans="1:15" ht="22.5" customHeight="1" thickBot="1" x14ac:dyDescent="0.3">
      <c r="A22" s="41" t="s">
        <v>88</v>
      </c>
      <c r="B22" s="23"/>
      <c r="C22" s="24"/>
      <c r="D22" s="124"/>
      <c r="E22" s="23">
        <v>17904.77</v>
      </c>
      <c r="F22" s="25">
        <v>19</v>
      </c>
      <c r="G22" s="26">
        <f t="shared" si="0"/>
        <v>17904.77</v>
      </c>
      <c r="H22" s="38">
        <f t="shared" si="0"/>
        <v>19</v>
      </c>
      <c r="I22" s="28"/>
      <c r="J22" s="164">
        <v>17904.77</v>
      </c>
      <c r="K22" s="30">
        <v>19</v>
      </c>
      <c r="L22" s="121">
        <f t="shared" si="1"/>
        <v>0</v>
      </c>
      <c r="M22" s="32">
        <f t="shared" si="1"/>
        <v>0</v>
      </c>
      <c r="N22" s="155"/>
      <c r="O22" s="150"/>
    </row>
    <row r="23" spans="1:15" ht="22.5" customHeight="1" thickBot="1" x14ac:dyDescent="0.3">
      <c r="A23" s="22" t="s">
        <v>27</v>
      </c>
      <c r="B23" s="23"/>
      <c r="C23" s="24"/>
      <c r="D23" s="124"/>
      <c r="E23" s="23">
        <v>0</v>
      </c>
      <c r="F23" s="25"/>
      <c r="G23" s="26">
        <f t="shared" si="0"/>
        <v>0</v>
      </c>
      <c r="H23" s="38">
        <f t="shared" si="0"/>
        <v>0</v>
      </c>
      <c r="I23" s="28"/>
      <c r="J23" s="118">
        <v>0</v>
      </c>
      <c r="K23" s="57"/>
      <c r="L23" s="121">
        <f t="shared" si="1"/>
        <v>0</v>
      </c>
      <c r="M23" s="32">
        <f t="shared" si="1"/>
        <v>0</v>
      </c>
      <c r="N23" s="135"/>
      <c r="O23" s="136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156"/>
      <c r="O24" s="150"/>
    </row>
    <row r="25" spans="1:15" ht="24.75" customHeight="1" thickBot="1" x14ac:dyDescent="0.3">
      <c r="A25" s="41" t="s">
        <v>86</v>
      </c>
      <c r="B25" s="23"/>
      <c r="C25" s="24"/>
      <c r="D25" s="124"/>
      <c r="E25" s="23">
        <v>1260</v>
      </c>
      <c r="F25" s="25">
        <v>126</v>
      </c>
      <c r="G25" s="26">
        <f t="shared" si="0"/>
        <v>1260</v>
      </c>
      <c r="H25" s="38">
        <f t="shared" si="0"/>
        <v>126</v>
      </c>
      <c r="I25" s="28"/>
      <c r="J25" s="118">
        <v>1260</v>
      </c>
      <c r="K25" s="60">
        <v>126</v>
      </c>
      <c r="L25" s="121">
        <f t="shared" si="1"/>
        <v>0</v>
      </c>
      <c r="M25" s="32">
        <f t="shared" si="1"/>
        <v>0</v>
      </c>
      <c r="N25" s="213"/>
      <c r="O25" s="214"/>
    </row>
    <row r="26" spans="1:15" ht="24.75" customHeight="1" thickBot="1" x14ac:dyDescent="0.3">
      <c r="A26" s="22" t="s">
        <v>48</v>
      </c>
      <c r="B26" s="63"/>
      <c r="C26" s="24"/>
      <c r="D26" s="124"/>
      <c r="E26" s="23">
        <v>0</v>
      </c>
      <c r="F26" s="25"/>
      <c r="G26" s="26">
        <f t="shared" si="0"/>
        <v>0</v>
      </c>
      <c r="H26" s="38">
        <f t="shared" si="0"/>
        <v>0</v>
      </c>
      <c r="I26" s="28"/>
      <c r="J26" s="118">
        <v>0</v>
      </c>
      <c r="K26" s="57"/>
      <c r="L26" s="121">
        <f t="shared" si="1"/>
        <v>0</v>
      </c>
      <c r="M26" s="32">
        <f t="shared" si="1"/>
        <v>0</v>
      </c>
      <c r="N26" s="157"/>
      <c r="O26" s="157"/>
    </row>
    <row r="27" spans="1:15" ht="22.5" customHeight="1" thickBot="1" x14ac:dyDescent="0.35">
      <c r="A27" s="22" t="s">
        <v>33</v>
      </c>
      <c r="B27" s="23">
        <v>4307.3999999999996</v>
      </c>
      <c r="C27" s="24">
        <v>396</v>
      </c>
      <c r="D27" s="124"/>
      <c r="E27" s="65">
        <v>0</v>
      </c>
      <c r="F27" s="66"/>
      <c r="G27" s="67">
        <f t="shared" si="0"/>
        <v>4307.3999999999996</v>
      </c>
      <c r="H27" s="68">
        <f t="shared" si="0"/>
        <v>396</v>
      </c>
      <c r="I27" s="69"/>
      <c r="J27" s="117">
        <v>4316.3999999999996</v>
      </c>
      <c r="K27" s="71">
        <v>396</v>
      </c>
      <c r="L27" s="160">
        <f t="shared" si="1"/>
        <v>9</v>
      </c>
      <c r="M27" s="161">
        <f t="shared" si="1"/>
        <v>0</v>
      </c>
      <c r="N27" s="162" t="s">
        <v>87</v>
      </c>
      <c r="O27" s="163"/>
    </row>
    <row r="28" spans="1:15" ht="24" hidden="1" customHeight="1" x14ac:dyDescent="0.25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2">J28-H28</f>
        <v>0</v>
      </c>
      <c r="M28" s="32">
        <f t="shared" ref="M28:M29" si="3">K28-G28</f>
        <v>0</v>
      </c>
      <c r="N28" s="185"/>
      <c r="O28" s="186"/>
    </row>
    <row r="29" spans="1:15" ht="24.75" hidden="1" customHeight="1" x14ac:dyDescent="0.25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2"/>
        <v>0</v>
      </c>
      <c r="M29" s="39">
        <f t="shared" si="3"/>
        <v>0</v>
      </c>
      <c r="N29" s="91"/>
      <c r="O29" s="92"/>
    </row>
    <row r="30" spans="1:15" ht="25.5" customHeight="1" thickTop="1" thickBot="1" x14ac:dyDescent="0.3">
      <c r="A30" s="93"/>
      <c r="C30" s="95"/>
      <c r="E30" s="95"/>
      <c r="G30" s="96">
        <f>SUM(G5:G29)</f>
        <v>49852.9</v>
      </c>
      <c r="H30" s="97">
        <f>SUM(H5:H29)</f>
        <v>1570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L36" s="123" t="s">
        <v>82</v>
      </c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5">
    <mergeCell ref="N18:O18"/>
    <mergeCell ref="N21:O21"/>
    <mergeCell ref="N25:O25"/>
    <mergeCell ref="N28:O28"/>
    <mergeCell ref="L3:M3"/>
    <mergeCell ref="N3:O3"/>
    <mergeCell ref="N8:O8"/>
    <mergeCell ref="N10:O10"/>
    <mergeCell ref="N12:O12"/>
    <mergeCell ref="J3:K3"/>
    <mergeCell ref="A1:B1"/>
    <mergeCell ref="A2:B2"/>
    <mergeCell ref="B3:C3"/>
    <mergeCell ref="E3:F3"/>
    <mergeCell ref="H3:H4"/>
  </mergeCells>
  <pageMargins left="0.15748031496062992" right="0.15748031496062992" top="0.74803149606299213" bottom="0.74803149606299213" header="0.31496062992125984" footer="0.31496062992125984"/>
  <pageSetup scale="8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855A-7D43-421F-8B46-CE00EA19305B}">
  <sheetPr>
    <tabColor theme="9" tint="-0.249977111117893"/>
  </sheetPr>
  <dimension ref="A1:O45"/>
  <sheetViews>
    <sheetView topLeftCell="A5" workbookViewId="0">
      <selection activeCell="H31" sqref="H31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89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9" t="s">
        <v>90</v>
      </c>
      <c r="C3" s="200"/>
      <c r="D3" s="9"/>
      <c r="E3" s="201" t="s">
        <v>91</v>
      </c>
      <c r="F3" s="202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45.4</v>
      </c>
      <c r="C5" s="24">
        <v>10</v>
      </c>
      <c r="D5" s="124"/>
      <c r="E5" s="23"/>
      <c r="F5" s="25"/>
      <c r="G5" s="26">
        <f t="shared" ref="G5:H29" si="0">E5+B5</f>
        <v>45.4</v>
      </c>
      <c r="H5" s="27">
        <f t="shared" si="0"/>
        <v>10</v>
      </c>
      <c r="I5" s="28"/>
      <c r="J5" s="116">
        <v>45.4</v>
      </c>
      <c r="K5" s="30">
        <v>10</v>
      </c>
      <c r="L5" s="121">
        <f>J5-G5</f>
        <v>0</v>
      </c>
      <c r="M5" s="32">
        <f>K5-H5</f>
        <v>0</v>
      </c>
      <c r="N5" s="141"/>
      <c r="O5" s="142"/>
    </row>
    <row r="6" spans="1:15" ht="21" customHeight="1" thickBot="1" x14ac:dyDescent="0.3">
      <c r="A6" s="22" t="s">
        <v>92</v>
      </c>
      <c r="B6" s="23"/>
      <c r="C6" s="24"/>
      <c r="D6" s="124"/>
      <c r="E6" s="23">
        <v>190.54</v>
      </c>
      <c r="F6" s="25">
        <v>14</v>
      </c>
      <c r="G6" s="26">
        <f t="shared" si="0"/>
        <v>190.54</v>
      </c>
      <c r="H6" s="35">
        <f t="shared" si="0"/>
        <v>14</v>
      </c>
      <c r="I6" s="28"/>
      <c r="J6" s="116">
        <v>190.54</v>
      </c>
      <c r="K6" s="30">
        <v>14</v>
      </c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hidden="1" customHeight="1" thickBot="1" x14ac:dyDescent="0.3">
      <c r="A7" s="41" t="s">
        <v>70</v>
      </c>
      <c r="B7" s="23"/>
      <c r="C7" s="24"/>
      <c r="D7" s="124"/>
      <c r="E7" s="23"/>
      <c r="F7" s="25"/>
      <c r="G7" s="26">
        <f t="shared" si="0"/>
        <v>0</v>
      </c>
      <c r="H7" s="38">
        <f t="shared" si="0"/>
        <v>0</v>
      </c>
      <c r="I7" s="28"/>
      <c r="J7" s="116"/>
      <c r="K7" s="30"/>
      <c r="L7" s="121">
        <f t="shared" si="1"/>
        <v>0</v>
      </c>
      <c r="M7" s="32">
        <f t="shared" si="1"/>
        <v>0</v>
      </c>
      <c r="N7" s="143"/>
      <c r="O7" s="144"/>
    </row>
    <row r="8" spans="1:15" ht="24" customHeight="1" thickBot="1" x14ac:dyDescent="0.3">
      <c r="A8" s="22" t="s">
        <v>13</v>
      </c>
      <c r="B8" s="23">
        <v>80</v>
      </c>
      <c r="C8" s="24">
        <v>4</v>
      </c>
      <c r="D8" s="124"/>
      <c r="E8" s="23"/>
      <c r="F8" s="25"/>
      <c r="G8" s="26">
        <f t="shared" si="0"/>
        <v>80</v>
      </c>
      <c r="H8" s="38">
        <f t="shared" si="0"/>
        <v>4</v>
      </c>
      <c r="I8" s="28"/>
      <c r="J8" s="116">
        <v>80</v>
      </c>
      <c r="K8" s="30">
        <v>4</v>
      </c>
      <c r="L8" s="121">
        <f t="shared" si="1"/>
        <v>0</v>
      </c>
      <c r="M8" s="32">
        <f t="shared" si="1"/>
        <v>0</v>
      </c>
      <c r="N8" s="215"/>
      <c r="O8" s="216"/>
    </row>
    <row r="9" spans="1:15" ht="25.5" customHeight="1" thickTop="1" thickBot="1" x14ac:dyDescent="0.3">
      <c r="A9" s="41" t="s">
        <v>14</v>
      </c>
      <c r="B9" s="128">
        <v>12168.19</v>
      </c>
      <c r="C9" s="24">
        <v>400</v>
      </c>
      <c r="D9" s="124"/>
      <c r="E9" s="23"/>
      <c r="F9" s="25"/>
      <c r="G9" s="26">
        <f t="shared" si="0"/>
        <v>12168.19</v>
      </c>
      <c r="H9" s="38">
        <f t="shared" si="0"/>
        <v>400</v>
      </c>
      <c r="I9" s="28"/>
      <c r="J9" s="116">
        <v>12167.82</v>
      </c>
      <c r="K9" s="42">
        <v>400</v>
      </c>
      <c r="L9" s="121">
        <f t="shared" si="1"/>
        <v>-0.37000000000080036</v>
      </c>
      <c r="M9" s="32">
        <f t="shared" si="1"/>
        <v>0</v>
      </c>
      <c r="N9" s="158"/>
      <c r="O9" s="159"/>
    </row>
    <row r="10" spans="1:15" ht="15.75" customHeight="1" thickBot="1" x14ac:dyDescent="0.3">
      <c r="A10" s="41" t="s">
        <v>94</v>
      </c>
      <c r="B10" s="23">
        <v>261.86</v>
      </c>
      <c r="C10" s="24">
        <v>14</v>
      </c>
      <c r="D10" s="124"/>
      <c r="E10" s="23"/>
      <c r="F10" s="25"/>
      <c r="G10" s="26">
        <f t="shared" si="0"/>
        <v>261.86</v>
      </c>
      <c r="H10" s="38">
        <f t="shared" si="0"/>
        <v>14</v>
      </c>
      <c r="I10" s="28"/>
      <c r="J10" s="116">
        <v>261.91000000000003</v>
      </c>
      <c r="K10" s="30">
        <v>14</v>
      </c>
      <c r="L10" s="121">
        <f t="shared" si="1"/>
        <v>5.0000000000011369E-2</v>
      </c>
      <c r="M10" s="129">
        <f t="shared" si="1"/>
        <v>0</v>
      </c>
      <c r="N10" s="217"/>
      <c r="O10" s="218"/>
    </row>
    <row r="11" spans="1:15" ht="27" customHeight="1" thickBot="1" x14ac:dyDescent="0.3">
      <c r="A11" s="41" t="s">
        <v>15</v>
      </c>
      <c r="B11" s="23"/>
      <c r="C11" s="24"/>
      <c r="D11" s="124"/>
      <c r="E11" s="23">
        <v>6461.3</v>
      </c>
      <c r="F11" s="25">
        <v>249</v>
      </c>
      <c r="G11" s="26">
        <f t="shared" si="0"/>
        <v>6461.3</v>
      </c>
      <c r="H11" s="38">
        <f t="shared" si="0"/>
        <v>249</v>
      </c>
      <c r="I11" s="28"/>
      <c r="J11" s="116">
        <v>6460.49</v>
      </c>
      <c r="K11" s="30">
        <v>249</v>
      </c>
      <c r="L11" s="121">
        <f t="shared" si="1"/>
        <v>-0.81000000000040018</v>
      </c>
      <c r="M11" s="129">
        <f t="shared" si="1"/>
        <v>0</v>
      </c>
      <c r="N11" s="219" t="s">
        <v>95</v>
      </c>
      <c r="O11" s="220"/>
    </row>
    <row r="12" spans="1:15" ht="16.5" thickBot="1" x14ac:dyDescent="0.3">
      <c r="A12" s="41" t="s">
        <v>18</v>
      </c>
      <c r="B12" s="23"/>
      <c r="C12" s="24"/>
      <c r="D12" s="124"/>
      <c r="E12" s="23"/>
      <c r="F12" s="25"/>
      <c r="G12" s="26">
        <f t="shared" si="0"/>
        <v>0</v>
      </c>
      <c r="H12" s="38">
        <f t="shared" si="0"/>
        <v>0</v>
      </c>
      <c r="I12" s="28"/>
      <c r="J12" s="116"/>
      <c r="K12" s="30"/>
      <c r="L12" s="127">
        <f t="shared" si="1"/>
        <v>0</v>
      </c>
      <c r="M12" s="129">
        <f t="shared" si="1"/>
        <v>0</v>
      </c>
      <c r="N12" s="203"/>
      <c r="O12" s="204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910</v>
      </c>
      <c r="F13" s="25">
        <v>91</v>
      </c>
      <c r="G13" s="26">
        <f t="shared" si="0"/>
        <v>910</v>
      </c>
      <c r="H13" s="38">
        <f t="shared" si="0"/>
        <v>91</v>
      </c>
      <c r="I13" s="28"/>
      <c r="J13" s="116">
        <v>910</v>
      </c>
      <c r="K13" s="30">
        <v>91</v>
      </c>
      <c r="L13" s="127">
        <f t="shared" si="1"/>
        <v>0</v>
      </c>
      <c r="M13" s="129">
        <f t="shared" si="1"/>
        <v>0</v>
      </c>
      <c r="N13" s="146"/>
      <c r="O13" s="147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367.74</v>
      </c>
      <c r="F14" s="25">
        <v>81</v>
      </c>
      <c r="G14" s="26">
        <f t="shared" si="0"/>
        <v>367.74</v>
      </c>
      <c r="H14" s="38">
        <f t="shared" si="0"/>
        <v>81</v>
      </c>
      <c r="I14" s="28"/>
      <c r="J14" s="116">
        <v>367.74</v>
      </c>
      <c r="K14" s="30">
        <v>81</v>
      </c>
      <c r="L14" s="121">
        <f t="shared" si="1"/>
        <v>0</v>
      </c>
      <c r="M14" s="32">
        <f t="shared" si="1"/>
        <v>0</v>
      </c>
      <c r="N14" s="148"/>
      <c r="O14" s="147"/>
    </row>
    <row r="15" spans="1:15" ht="22.5" hidden="1" customHeight="1" thickBot="1" x14ac:dyDescent="0.3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149"/>
      <c r="O15" s="150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143"/>
      <c r="O16" s="151"/>
    </row>
    <row r="17" spans="1:15" ht="25.5" hidden="1" customHeight="1" thickBot="1" x14ac:dyDescent="0.3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152"/>
      <c r="O17" s="153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14097.21</v>
      </c>
      <c r="F18" s="25">
        <v>518</v>
      </c>
      <c r="G18" s="26">
        <f t="shared" si="0"/>
        <v>14097.21</v>
      </c>
      <c r="H18" s="38">
        <f t="shared" si="0"/>
        <v>518</v>
      </c>
      <c r="I18" s="5"/>
      <c r="J18" s="116">
        <v>14099.96</v>
      </c>
      <c r="K18" s="30">
        <v>518</v>
      </c>
      <c r="L18" s="127">
        <f t="shared" si="1"/>
        <v>2.75</v>
      </c>
      <c r="M18" s="32">
        <f t="shared" si="1"/>
        <v>0</v>
      </c>
      <c r="N18" s="209" t="s">
        <v>95</v>
      </c>
      <c r="O18" s="210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154"/>
      <c r="O19" s="151"/>
    </row>
    <row r="20" spans="1:15" ht="22.5" hidden="1" customHeight="1" thickBot="1" x14ac:dyDescent="0.3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154"/>
      <c r="O20" s="151"/>
    </row>
    <row r="21" spans="1:15" ht="16.5" hidden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209"/>
      <c r="O21" s="210"/>
    </row>
    <row r="22" spans="1:15" ht="22.5" customHeight="1" thickBot="1" x14ac:dyDescent="0.3">
      <c r="A22" s="41" t="s">
        <v>88</v>
      </c>
      <c r="B22" s="23"/>
      <c r="C22" s="24"/>
      <c r="D22" s="124"/>
      <c r="E22" s="23">
        <v>0</v>
      </c>
      <c r="F22" s="25"/>
      <c r="G22" s="26">
        <f t="shared" si="0"/>
        <v>0</v>
      </c>
      <c r="H22" s="38">
        <f t="shared" si="0"/>
        <v>0</v>
      </c>
      <c r="I22" s="28"/>
      <c r="J22" s="164"/>
      <c r="K22" s="30"/>
      <c r="L22" s="121">
        <f t="shared" si="1"/>
        <v>0</v>
      </c>
      <c r="M22" s="32">
        <f t="shared" si="1"/>
        <v>0</v>
      </c>
      <c r="N22" s="155"/>
      <c r="O22" s="150"/>
    </row>
    <row r="23" spans="1:15" ht="15" customHeight="1" thickBot="1" x14ac:dyDescent="0.3">
      <c r="A23" s="22" t="s">
        <v>27</v>
      </c>
      <c r="B23" s="23"/>
      <c r="C23" s="24"/>
      <c r="D23" s="124"/>
      <c r="E23" s="23">
        <v>0</v>
      </c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135"/>
      <c r="O23" s="136"/>
    </row>
    <row r="24" spans="1:15" ht="16.5" thickBot="1" x14ac:dyDescent="0.3">
      <c r="A24" s="41" t="s">
        <v>93</v>
      </c>
      <c r="B24" s="23"/>
      <c r="C24" s="24"/>
      <c r="D24" s="124"/>
      <c r="E24" s="23">
        <v>1350.16</v>
      </c>
      <c r="F24" s="25">
        <v>60</v>
      </c>
      <c r="G24" s="26">
        <f t="shared" si="0"/>
        <v>1350.16</v>
      </c>
      <c r="H24" s="38">
        <f t="shared" si="0"/>
        <v>60</v>
      </c>
      <c r="I24" s="28"/>
      <c r="J24" s="118">
        <v>1350.17</v>
      </c>
      <c r="K24" s="60">
        <v>60</v>
      </c>
      <c r="L24" s="121">
        <f t="shared" si="1"/>
        <v>9.9999999999909051E-3</v>
      </c>
      <c r="M24" s="32">
        <f t="shared" si="1"/>
        <v>0</v>
      </c>
      <c r="N24" s="156"/>
      <c r="O24" s="150"/>
    </row>
    <row r="25" spans="1:15" ht="16.5" hidden="1" thickBot="1" x14ac:dyDescent="0.3">
      <c r="A25" s="41" t="s">
        <v>86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1"/>
        <v>0</v>
      </c>
      <c r="N25" s="213"/>
      <c r="O25" s="214"/>
    </row>
    <row r="26" spans="1:15" ht="15.75" hidden="1" thickBot="1" x14ac:dyDescent="0.3">
      <c r="A26" s="22" t="s">
        <v>48</v>
      </c>
      <c r="B26" s="6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57"/>
      <c r="L26" s="121">
        <f t="shared" si="1"/>
        <v>0</v>
      </c>
      <c r="M26" s="32">
        <f t="shared" si="1"/>
        <v>0</v>
      </c>
      <c r="N26" s="157"/>
      <c r="O26" s="157"/>
    </row>
    <row r="27" spans="1:15" ht="22.5" customHeight="1" thickBot="1" x14ac:dyDescent="0.35">
      <c r="A27" s="22" t="s">
        <v>33</v>
      </c>
      <c r="B27" s="23">
        <v>1898.5</v>
      </c>
      <c r="C27" s="24">
        <v>175</v>
      </c>
      <c r="D27" s="124"/>
      <c r="E27" s="65"/>
      <c r="F27" s="66"/>
      <c r="G27" s="67">
        <f t="shared" si="0"/>
        <v>1898.5</v>
      </c>
      <c r="H27" s="68">
        <f t="shared" si="0"/>
        <v>175</v>
      </c>
      <c r="I27" s="69"/>
      <c r="J27" s="117">
        <v>1907.5</v>
      </c>
      <c r="K27" s="71">
        <v>175</v>
      </c>
      <c r="L27" s="127">
        <f t="shared" si="1"/>
        <v>9</v>
      </c>
      <c r="M27" s="129">
        <f t="shared" si="1"/>
        <v>0</v>
      </c>
      <c r="N27" s="166" t="s">
        <v>95</v>
      </c>
      <c r="O27" s="165"/>
    </row>
    <row r="28" spans="1:15" ht="24" hidden="1" customHeight="1" x14ac:dyDescent="0.25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2">J28-H28</f>
        <v>0</v>
      </c>
      <c r="M28" s="32">
        <f t="shared" ref="M28:M29" si="3">K28-G28</f>
        <v>0</v>
      </c>
      <c r="N28" s="185"/>
      <c r="O28" s="186"/>
    </row>
    <row r="29" spans="1:15" ht="24.75" hidden="1" customHeight="1" x14ac:dyDescent="0.25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2"/>
        <v>0</v>
      </c>
      <c r="M29" s="39">
        <f t="shared" si="3"/>
        <v>0</v>
      </c>
      <c r="N29" s="91"/>
      <c r="O29" s="92"/>
    </row>
    <row r="30" spans="1:15" ht="25.5" customHeight="1" thickTop="1" thickBot="1" x14ac:dyDescent="0.3">
      <c r="A30" s="93"/>
      <c r="C30" s="95"/>
      <c r="E30" s="95"/>
      <c r="G30" s="96">
        <f>SUM(G5:G29)</f>
        <v>37830.900000000009</v>
      </c>
      <c r="H30" s="97">
        <f>SUM(H5:H29)</f>
        <v>1616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L36" s="123" t="s">
        <v>82</v>
      </c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6">
    <mergeCell ref="N21:O21"/>
    <mergeCell ref="N25:O25"/>
    <mergeCell ref="N28:O28"/>
    <mergeCell ref="L3:M3"/>
    <mergeCell ref="N3:O3"/>
    <mergeCell ref="N8:O8"/>
    <mergeCell ref="N10:O10"/>
    <mergeCell ref="N12:O12"/>
    <mergeCell ref="N18:O18"/>
    <mergeCell ref="N11:O11"/>
    <mergeCell ref="J3:K3"/>
    <mergeCell ref="A1:B1"/>
    <mergeCell ref="A2:B2"/>
    <mergeCell ref="B3:C3"/>
    <mergeCell ref="E3:F3"/>
    <mergeCell ref="H3:H4"/>
  </mergeCells>
  <pageMargins left="0.31496062992125984" right="0.15748031496062992" top="0.74803149606299213" bottom="0.74803149606299213" header="0.31496062992125984" footer="0.31496062992125984"/>
  <pageSetup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A6CF-687A-41B5-9DFB-4769AC7F3F8C}">
  <sheetPr>
    <tabColor rgb="FFC00000"/>
  </sheetPr>
  <dimension ref="A1:O42"/>
  <sheetViews>
    <sheetView tabSelected="1" workbookViewId="0">
      <selection activeCell="Q6" sqref="Q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96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9" t="s">
        <v>97</v>
      </c>
      <c r="C3" s="200"/>
      <c r="D3" s="9"/>
      <c r="E3" s="201" t="s">
        <v>98</v>
      </c>
      <c r="F3" s="202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234" t="s">
        <v>106</v>
      </c>
      <c r="O3" s="235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27.24</v>
      </c>
      <c r="C5" s="24">
        <v>6</v>
      </c>
      <c r="D5" s="124"/>
      <c r="E5" s="23"/>
      <c r="F5" s="25"/>
      <c r="G5" s="26">
        <f t="shared" ref="G5:H26" si="0">E5+B5</f>
        <v>27.24</v>
      </c>
      <c r="H5" s="27">
        <f t="shared" si="0"/>
        <v>6</v>
      </c>
      <c r="I5" s="28"/>
      <c r="J5" s="116">
        <v>27.24</v>
      </c>
      <c r="K5" s="30">
        <v>6</v>
      </c>
      <c r="L5" s="121">
        <f>J5-G5</f>
        <v>0</v>
      </c>
      <c r="M5" s="32">
        <f>K5-H5</f>
        <v>0</v>
      </c>
      <c r="N5" s="141"/>
      <c r="O5" s="142"/>
    </row>
    <row r="6" spans="1:15" ht="21" customHeight="1" thickBot="1" x14ac:dyDescent="0.3">
      <c r="A6" s="22" t="s">
        <v>99</v>
      </c>
      <c r="B6" s="23"/>
      <c r="C6" s="24"/>
      <c r="D6" s="124"/>
      <c r="E6" s="23">
        <v>2803.22</v>
      </c>
      <c r="F6" s="25">
        <v>206</v>
      </c>
      <c r="G6" s="26">
        <f t="shared" si="0"/>
        <v>2803.22</v>
      </c>
      <c r="H6" s="35">
        <f t="shared" si="0"/>
        <v>206</v>
      </c>
      <c r="I6" s="28"/>
      <c r="J6" s="116">
        <v>2803.66</v>
      </c>
      <c r="K6" s="30">
        <v>206</v>
      </c>
      <c r="L6" s="121">
        <f t="shared" ref="L6:M25" si="1">J6-G6</f>
        <v>0.44000000000005457</v>
      </c>
      <c r="M6" s="32">
        <f t="shared" si="1"/>
        <v>0</v>
      </c>
      <c r="N6" s="133"/>
      <c r="O6" s="134"/>
    </row>
    <row r="7" spans="1:15" ht="24" hidden="1" customHeight="1" thickBot="1" x14ac:dyDescent="0.3">
      <c r="A7" s="22" t="s">
        <v>13</v>
      </c>
      <c r="B7" s="23"/>
      <c r="C7" s="24"/>
      <c r="D7" s="124"/>
      <c r="E7" s="23"/>
      <c r="F7" s="25"/>
      <c r="G7" s="26">
        <f t="shared" si="0"/>
        <v>0</v>
      </c>
      <c r="H7" s="38">
        <f t="shared" si="0"/>
        <v>0</v>
      </c>
      <c r="I7" s="28"/>
      <c r="J7" s="116"/>
      <c r="K7" s="30"/>
      <c r="L7" s="121">
        <f t="shared" si="1"/>
        <v>0</v>
      </c>
      <c r="M7" s="32">
        <f t="shared" si="1"/>
        <v>0</v>
      </c>
      <c r="N7" s="215"/>
      <c r="O7" s="216"/>
    </row>
    <row r="8" spans="1:15" ht="25.5" customHeight="1" thickTop="1" thickBot="1" x14ac:dyDescent="0.3">
      <c r="A8" s="41" t="s">
        <v>14</v>
      </c>
      <c r="B8" s="128"/>
      <c r="C8" s="24"/>
      <c r="D8" s="124"/>
      <c r="E8" s="23">
        <v>3339.67</v>
      </c>
      <c r="F8" s="25">
        <v>120</v>
      </c>
      <c r="G8" s="26">
        <f t="shared" si="0"/>
        <v>3339.67</v>
      </c>
      <c r="H8" s="38">
        <f t="shared" si="0"/>
        <v>120</v>
      </c>
      <c r="I8" s="28"/>
      <c r="J8" s="116">
        <v>3339.71</v>
      </c>
      <c r="K8" s="42">
        <v>120</v>
      </c>
      <c r="L8" s="127">
        <f t="shared" si="1"/>
        <v>3.999999999996362E-2</v>
      </c>
      <c r="M8" s="129">
        <f t="shared" si="1"/>
        <v>0</v>
      </c>
      <c r="N8" s="158"/>
      <c r="O8" s="159"/>
    </row>
    <row r="9" spans="1:15" ht="26.25" hidden="1" customHeight="1" thickBot="1" x14ac:dyDescent="0.3">
      <c r="A9" s="221" t="s">
        <v>15</v>
      </c>
      <c r="B9" s="128">
        <v>0</v>
      </c>
      <c r="C9" s="222"/>
      <c r="D9" s="223"/>
      <c r="E9" s="128">
        <v>0</v>
      </c>
      <c r="F9" s="25">
        <v>0</v>
      </c>
      <c r="G9" s="26">
        <f t="shared" si="0"/>
        <v>0</v>
      </c>
      <c r="H9" s="38">
        <f t="shared" si="0"/>
        <v>0</v>
      </c>
      <c r="I9" s="28"/>
      <c r="J9" s="116"/>
      <c r="K9" s="30"/>
      <c r="L9" s="121">
        <f t="shared" si="1"/>
        <v>0</v>
      </c>
      <c r="M9" s="129">
        <f t="shared" si="1"/>
        <v>0</v>
      </c>
      <c r="N9" s="217"/>
      <c r="O9" s="218"/>
    </row>
    <row r="10" spans="1:15" ht="36" customHeight="1" thickBot="1" x14ac:dyDescent="0.3">
      <c r="A10" s="41" t="s">
        <v>102</v>
      </c>
      <c r="B10" s="23"/>
      <c r="C10" s="24"/>
      <c r="D10" s="124"/>
      <c r="E10" s="23">
        <v>1415.7</v>
      </c>
      <c r="F10" s="25">
        <v>81</v>
      </c>
      <c r="G10" s="26">
        <f t="shared" si="0"/>
        <v>1415.7</v>
      </c>
      <c r="H10" s="38">
        <f t="shared" si="0"/>
        <v>81</v>
      </c>
      <c r="I10" s="28"/>
      <c r="J10" s="116">
        <v>1416.7</v>
      </c>
      <c r="K10" s="224">
        <v>81</v>
      </c>
      <c r="L10" s="225">
        <f t="shared" si="1"/>
        <v>1</v>
      </c>
      <c r="M10" s="129">
        <f t="shared" si="1"/>
        <v>0</v>
      </c>
      <c r="N10" s="232" t="s">
        <v>105</v>
      </c>
      <c r="O10" s="233"/>
    </row>
    <row r="11" spans="1:15" ht="26.25" hidden="1" customHeight="1" thickBot="1" x14ac:dyDescent="0.3">
      <c r="A11" s="41" t="s">
        <v>18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7">
        <f t="shared" si="1"/>
        <v>0</v>
      </c>
      <c r="M11" s="129">
        <f t="shared" si="1"/>
        <v>0</v>
      </c>
      <c r="N11" s="203"/>
      <c r="O11" s="204"/>
    </row>
    <row r="12" spans="1:15" ht="21" customHeight="1" thickBot="1" x14ac:dyDescent="0.3">
      <c r="A12" s="41" t="s">
        <v>19</v>
      </c>
      <c r="B12" s="23"/>
      <c r="C12" s="24"/>
      <c r="D12" s="124"/>
      <c r="E12" s="23">
        <v>1000</v>
      </c>
      <c r="F12" s="25">
        <v>100</v>
      </c>
      <c r="G12" s="26">
        <f t="shared" si="0"/>
        <v>1000</v>
      </c>
      <c r="H12" s="38">
        <f t="shared" si="0"/>
        <v>100</v>
      </c>
      <c r="I12" s="28"/>
      <c r="J12" s="116">
        <v>1000</v>
      </c>
      <c r="K12" s="30">
        <v>100</v>
      </c>
      <c r="L12" s="127">
        <f t="shared" si="1"/>
        <v>0</v>
      </c>
      <c r="M12" s="129">
        <f t="shared" si="1"/>
        <v>0</v>
      </c>
      <c r="N12" s="146"/>
      <c r="O12" s="147"/>
    </row>
    <row r="13" spans="1:15" ht="22.5" customHeight="1" thickBot="1" x14ac:dyDescent="0.3">
      <c r="A13" s="41" t="s">
        <v>20</v>
      </c>
      <c r="B13" s="23"/>
      <c r="C13" s="24"/>
      <c r="D13" s="124"/>
      <c r="E13" s="23">
        <v>1207.6400000000001</v>
      </c>
      <c r="F13" s="25">
        <v>266</v>
      </c>
      <c r="G13" s="26">
        <f t="shared" si="0"/>
        <v>1207.6400000000001</v>
      </c>
      <c r="H13" s="38">
        <f t="shared" si="0"/>
        <v>266</v>
      </c>
      <c r="I13" s="28"/>
      <c r="J13" s="116">
        <v>1207.6400000000001</v>
      </c>
      <c r="K13" s="30">
        <v>266</v>
      </c>
      <c r="L13" s="121">
        <f t="shared" si="1"/>
        <v>0</v>
      </c>
      <c r="M13" s="32">
        <f t="shared" si="1"/>
        <v>0</v>
      </c>
      <c r="N13" s="148"/>
      <c r="O13" s="147"/>
    </row>
    <row r="14" spans="1:15" ht="22.5" hidden="1" customHeight="1" thickBot="1" x14ac:dyDescent="0.3">
      <c r="A14" s="41" t="s">
        <v>21</v>
      </c>
      <c r="B14" s="23"/>
      <c r="C14" s="24"/>
      <c r="D14" s="124"/>
      <c r="E14" s="23"/>
      <c r="F14" s="25"/>
      <c r="G14" s="26">
        <f t="shared" si="0"/>
        <v>0</v>
      </c>
      <c r="H14" s="38">
        <f t="shared" si="0"/>
        <v>0</v>
      </c>
      <c r="I14" s="28"/>
      <c r="J14" s="116"/>
      <c r="K14" s="30"/>
      <c r="L14" s="121">
        <f t="shared" si="1"/>
        <v>0</v>
      </c>
      <c r="M14" s="32">
        <f t="shared" si="1"/>
        <v>0</v>
      </c>
      <c r="N14" s="149"/>
      <c r="O14" s="150"/>
    </row>
    <row r="15" spans="1:15" ht="22.5" hidden="1" customHeight="1" thickBot="1" x14ac:dyDescent="0.3">
      <c r="A15" s="41" t="s">
        <v>39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143"/>
      <c r="O15" s="151"/>
    </row>
    <row r="16" spans="1:15" ht="25.5" hidden="1" customHeight="1" thickBot="1" x14ac:dyDescent="0.3">
      <c r="A16" s="41" t="s">
        <v>22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152"/>
      <c r="O16" s="153"/>
    </row>
    <row r="17" spans="1:15" ht="22.5" customHeight="1" thickBot="1" x14ac:dyDescent="0.3">
      <c r="A17" s="41" t="s">
        <v>103</v>
      </c>
      <c r="B17" s="23"/>
      <c r="C17" s="24"/>
      <c r="D17" s="124"/>
      <c r="E17" s="23">
        <v>10882</v>
      </c>
      <c r="F17" s="25">
        <v>13</v>
      </c>
      <c r="G17" s="26">
        <f t="shared" si="0"/>
        <v>10882</v>
      </c>
      <c r="H17" s="38">
        <f t="shared" si="0"/>
        <v>13</v>
      </c>
      <c r="I17" s="5"/>
      <c r="J17" s="116">
        <v>10882</v>
      </c>
      <c r="K17" s="30">
        <v>13</v>
      </c>
      <c r="L17" s="127">
        <f t="shared" si="1"/>
        <v>0</v>
      </c>
      <c r="M17" s="32">
        <f t="shared" si="1"/>
        <v>0</v>
      </c>
      <c r="N17" s="209"/>
      <c r="O17" s="210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24171.360000000001</v>
      </c>
      <c r="F18" s="25">
        <v>888</v>
      </c>
      <c r="G18" s="26">
        <f t="shared" si="0"/>
        <v>24171.360000000001</v>
      </c>
      <c r="H18" s="38">
        <f t="shared" si="0"/>
        <v>888</v>
      </c>
      <c r="I18" s="28"/>
      <c r="J18" s="116">
        <v>24171.4</v>
      </c>
      <c r="K18" s="30">
        <v>888</v>
      </c>
      <c r="L18" s="121">
        <f t="shared" si="1"/>
        <v>4.0000000000873115E-2</v>
      </c>
      <c r="M18" s="32">
        <f t="shared" si="1"/>
        <v>0</v>
      </c>
      <c r="N18" s="154"/>
      <c r="O18" s="151"/>
    </row>
    <row r="19" spans="1:15" ht="22.5" customHeight="1" thickBot="1" x14ac:dyDescent="0.3">
      <c r="A19" s="41" t="s">
        <v>86</v>
      </c>
      <c r="B19" s="23"/>
      <c r="C19" s="24"/>
      <c r="D19" s="124"/>
      <c r="E19" s="23">
        <v>1800</v>
      </c>
      <c r="F19" s="25">
        <v>180</v>
      </c>
      <c r="G19" s="26">
        <f t="shared" si="0"/>
        <v>1800</v>
      </c>
      <c r="H19" s="38">
        <f t="shared" si="0"/>
        <v>180</v>
      </c>
      <c r="I19" s="28"/>
      <c r="J19" s="116">
        <v>1800</v>
      </c>
      <c r="K19" s="30">
        <v>180</v>
      </c>
      <c r="L19" s="121">
        <f t="shared" si="1"/>
        <v>0</v>
      </c>
      <c r="M19" s="32">
        <f t="shared" si="1"/>
        <v>0</v>
      </c>
      <c r="N19" s="154"/>
      <c r="O19" s="151"/>
    </row>
    <row r="20" spans="1:15" ht="30" customHeight="1" thickBot="1" x14ac:dyDescent="0.3">
      <c r="A20" s="41" t="s">
        <v>100</v>
      </c>
      <c r="B20" s="23"/>
      <c r="C20" s="24"/>
      <c r="D20" s="124"/>
      <c r="E20" s="23">
        <v>2639.95</v>
      </c>
      <c r="F20" s="25">
        <v>194</v>
      </c>
      <c r="G20" s="26">
        <f t="shared" si="0"/>
        <v>2639.95</v>
      </c>
      <c r="H20" s="38">
        <f t="shared" si="0"/>
        <v>194</v>
      </c>
      <c r="I20" s="28"/>
      <c r="J20" s="116">
        <v>2638.4</v>
      </c>
      <c r="K20" s="30">
        <v>194</v>
      </c>
      <c r="L20" s="225">
        <f t="shared" si="1"/>
        <v>-1.5499999999997272</v>
      </c>
      <c r="M20" s="32">
        <f t="shared" si="1"/>
        <v>0</v>
      </c>
      <c r="N20" s="232" t="s">
        <v>105</v>
      </c>
      <c r="O20" s="233"/>
    </row>
    <row r="21" spans="1:15" ht="22.5" hidden="1" customHeight="1" thickBot="1" x14ac:dyDescent="0.3">
      <c r="A21" s="41" t="s">
        <v>88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64"/>
      <c r="K21" s="30"/>
      <c r="L21" s="121">
        <f t="shared" si="1"/>
        <v>0</v>
      </c>
      <c r="M21" s="32">
        <f t="shared" si="1"/>
        <v>0</v>
      </c>
      <c r="N21" s="155"/>
      <c r="O21" s="150"/>
    </row>
    <row r="22" spans="1:15" ht="27" hidden="1" customHeight="1" thickBot="1" x14ac:dyDescent="0.3">
      <c r="A22" s="22" t="s">
        <v>27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8"/>
      <c r="K22" s="57"/>
      <c r="L22" s="121">
        <f t="shared" si="1"/>
        <v>0</v>
      </c>
      <c r="M22" s="32">
        <f t="shared" si="1"/>
        <v>0</v>
      </c>
      <c r="N22" s="135"/>
      <c r="O22" s="136"/>
    </row>
    <row r="23" spans="1:15" ht="20.25" customHeight="1" thickBot="1" x14ac:dyDescent="0.3">
      <c r="A23" s="22" t="s">
        <v>101</v>
      </c>
      <c r="B23" s="63"/>
      <c r="C23" s="24"/>
      <c r="D23" s="124"/>
      <c r="E23" s="23">
        <v>4741.87</v>
      </c>
      <c r="F23" s="25">
        <v>226</v>
      </c>
      <c r="G23" s="26">
        <f t="shared" si="0"/>
        <v>4741.87</v>
      </c>
      <c r="H23" s="38">
        <f t="shared" si="0"/>
        <v>226</v>
      </c>
      <c r="I23" s="28"/>
      <c r="J23" s="118">
        <v>4741.93</v>
      </c>
      <c r="K23" s="227">
        <v>226</v>
      </c>
      <c r="L23" s="121">
        <f t="shared" si="1"/>
        <v>6.0000000000400178E-2</v>
      </c>
      <c r="M23" s="32">
        <f t="shared" si="1"/>
        <v>0</v>
      </c>
      <c r="N23" s="213"/>
      <c r="O23" s="214"/>
    </row>
    <row r="24" spans="1:15" ht="30" customHeight="1" thickBot="1" x14ac:dyDescent="0.3">
      <c r="A24" s="41" t="s">
        <v>93</v>
      </c>
      <c r="B24" s="23"/>
      <c r="C24" s="24"/>
      <c r="D24" s="124"/>
      <c r="E24" s="23">
        <v>513.22</v>
      </c>
      <c r="F24" s="25">
        <v>22</v>
      </c>
      <c r="G24" s="26">
        <f t="shared" si="0"/>
        <v>513.22</v>
      </c>
      <c r="H24" s="38">
        <f t="shared" si="0"/>
        <v>22</v>
      </c>
      <c r="I24" s="28"/>
      <c r="J24" s="168"/>
      <c r="K24" s="169"/>
      <c r="L24" s="160">
        <f t="shared" si="1"/>
        <v>-513.22</v>
      </c>
      <c r="M24" s="32">
        <f t="shared" si="1"/>
        <v>-22</v>
      </c>
      <c r="N24" s="226" t="s">
        <v>104</v>
      </c>
      <c r="O24" s="226"/>
    </row>
    <row r="25" spans="1:15" ht="24" customHeight="1" thickTop="1" thickBot="1" x14ac:dyDescent="0.3">
      <c r="A25" s="22" t="s">
        <v>48</v>
      </c>
      <c r="B25" s="63"/>
      <c r="C25" s="24"/>
      <c r="D25" s="124"/>
      <c r="E25" s="76">
        <v>20</v>
      </c>
      <c r="F25" s="77">
        <v>4</v>
      </c>
      <c r="G25" s="78">
        <f t="shared" si="0"/>
        <v>20</v>
      </c>
      <c r="H25" s="79">
        <f t="shared" si="0"/>
        <v>4</v>
      </c>
      <c r="I25" s="28"/>
      <c r="J25" s="170">
        <v>20</v>
      </c>
      <c r="K25" s="81">
        <v>4</v>
      </c>
      <c r="L25" s="127">
        <f t="shared" si="1"/>
        <v>0</v>
      </c>
      <c r="M25" s="129">
        <f t="shared" si="1"/>
        <v>0</v>
      </c>
      <c r="N25" s="185"/>
      <c r="O25" s="186"/>
    </row>
    <row r="26" spans="1:15" ht="30.75" customHeight="1" thickBot="1" x14ac:dyDescent="0.3">
      <c r="A26" s="82" t="s">
        <v>33</v>
      </c>
      <c r="B26" s="85"/>
      <c r="C26" s="84"/>
      <c r="D26" s="167"/>
      <c r="E26" s="85">
        <v>9252.5400000000009</v>
      </c>
      <c r="F26" s="86">
        <v>850</v>
      </c>
      <c r="G26" s="87">
        <f t="shared" si="0"/>
        <v>9252.5400000000009</v>
      </c>
      <c r="H26" s="88">
        <f t="shared" si="0"/>
        <v>850</v>
      </c>
      <c r="I26" s="28"/>
      <c r="J26" s="228">
        <v>9265</v>
      </c>
      <c r="K26" s="229">
        <v>850</v>
      </c>
      <c r="L26" s="160">
        <f t="shared" ref="L26:M26" si="2">J26-G26</f>
        <v>12.459999999999127</v>
      </c>
      <c r="M26" s="129">
        <f t="shared" si="2"/>
        <v>0</v>
      </c>
      <c r="N26" s="230" t="s">
        <v>105</v>
      </c>
      <c r="O26" s="231"/>
    </row>
    <row r="27" spans="1:15" ht="25.5" customHeight="1" thickBot="1" x14ac:dyDescent="0.3">
      <c r="A27" s="93"/>
      <c r="C27" s="95"/>
      <c r="E27" s="95"/>
      <c r="G27" s="96">
        <f>SUM(G5:G26)</f>
        <v>63814.41</v>
      </c>
      <c r="H27" s="97">
        <f>SUM(H5:H26)</f>
        <v>3156</v>
      </c>
      <c r="I27" s="98"/>
      <c r="J27" s="99"/>
      <c r="K27" s="100"/>
      <c r="N27" s="102"/>
    </row>
    <row r="29" spans="1:15" x14ac:dyDescent="0.25">
      <c r="E29" s="103"/>
      <c r="F29" s="103"/>
      <c r="G29" s="103"/>
      <c r="H29" s="103"/>
      <c r="I29" s="103"/>
      <c r="J29" s="103"/>
    </row>
    <row r="30" spans="1:15" x14ac:dyDescent="0.25">
      <c r="E30" s="104"/>
      <c r="F30" s="105"/>
      <c r="G30" s="106"/>
      <c r="O30"/>
    </row>
    <row r="31" spans="1:15" ht="15.75" x14ac:dyDescent="0.25">
      <c r="D31" s="107"/>
      <c r="E31" s="107"/>
      <c r="F31" s="107"/>
      <c r="G31" s="107"/>
      <c r="H31" s="107"/>
      <c r="I31" s="107"/>
      <c r="J31" s="107"/>
      <c r="K31" s="107"/>
      <c r="M31"/>
      <c r="O31"/>
    </row>
    <row r="32" spans="1:15" ht="15.75" x14ac:dyDescent="0.25">
      <c r="D32" s="107"/>
      <c r="E32" s="107"/>
      <c r="F32" s="107"/>
      <c r="G32" s="107"/>
      <c r="H32" s="107"/>
      <c r="I32" s="107"/>
      <c r="J32" s="107"/>
      <c r="K32" s="107"/>
      <c r="M32"/>
      <c r="O32"/>
    </row>
    <row r="33" spans="5:15" x14ac:dyDescent="0.25">
      <c r="E33" s="104"/>
      <c r="F33" s="105"/>
      <c r="G33" s="106"/>
      <c r="L33" s="123" t="s">
        <v>82</v>
      </c>
      <c r="M33"/>
      <c r="O33"/>
    </row>
    <row r="34" spans="5:15" x14ac:dyDescent="0.25">
      <c r="E34" s="108"/>
      <c r="F34" s="109"/>
      <c r="G34" s="110"/>
      <c r="M34"/>
      <c r="O34"/>
    </row>
    <row r="35" spans="5:15" x14ac:dyDescent="0.25">
      <c r="E35" s="108"/>
      <c r="F35" s="109"/>
      <c r="G35" s="110"/>
      <c r="M35"/>
      <c r="O35"/>
    </row>
    <row r="36" spans="5:15" x14ac:dyDescent="0.25">
      <c r="E36" s="108"/>
      <c r="F36" s="109"/>
      <c r="G36" s="110"/>
      <c r="M36"/>
      <c r="O36"/>
    </row>
    <row r="37" spans="5:15" x14ac:dyDescent="0.25">
      <c r="E37" s="108"/>
      <c r="F37" s="109"/>
      <c r="G37" s="110"/>
      <c r="M37"/>
      <c r="O37"/>
    </row>
    <row r="38" spans="5:15" x14ac:dyDescent="0.25">
      <c r="E38" s="108"/>
      <c r="F38" s="109"/>
      <c r="G38" s="110"/>
      <c r="M38"/>
      <c r="O38"/>
    </row>
    <row r="39" spans="5:15" x14ac:dyDescent="0.25">
      <c r="E39" s="108"/>
      <c r="F39" s="109"/>
      <c r="G39" s="110"/>
      <c r="M39"/>
      <c r="O39"/>
    </row>
    <row r="40" spans="5:15" x14ac:dyDescent="0.25">
      <c r="E40" s="108"/>
      <c r="F40" s="109"/>
      <c r="G40" s="110"/>
      <c r="M40"/>
      <c r="O40"/>
    </row>
    <row r="41" spans="5:15" x14ac:dyDescent="0.25">
      <c r="E41" s="108"/>
      <c r="F41" s="109"/>
      <c r="G41" s="110"/>
      <c r="M41"/>
      <c r="O41"/>
    </row>
    <row r="42" spans="5:15" x14ac:dyDescent="0.25">
      <c r="E42" s="108"/>
      <c r="F42" s="109"/>
      <c r="G42" s="110"/>
      <c r="M42"/>
      <c r="O42"/>
    </row>
  </sheetData>
  <sortState ref="A5:F26">
    <sortCondition ref="A5:A26"/>
  </sortState>
  <mergeCells count="18">
    <mergeCell ref="J3:K3"/>
    <mergeCell ref="N24:O24"/>
    <mergeCell ref="N26:O26"/>
    <mergeCell ref="A1:B1"/>
    <mergeCell ref="A2:B2"/>
    <mergeCell ref="B3:C3"/>
    <mergeCell ref="E3:F3"/>
    <mergeCell ref="H3:H4"/>
    <mergeCell ref="N17:O17"/>
    <mergeCell ref="N20:O20"/>
    <mergeCell ref="N23:O23"/>
    <mergeCell ref="N25:O25"/>
    <mergeCell ref="L3:M3"/>
    <mergeCell ref="N3:O3"/>
    <mergeCell ref="N7:O7"/>
    <mergeCell ref="N9:O9"/>
    <mergeCell ref="N10:O10"/>
    <mergeCell ref="N11:O11"/>
  </mergeCells>
  <pageMargins left="0.19685039370078741" right="0.15748031496062992" top="0.74803149606299213" bottom="0.74803149606299213" header="0.31496062992125984" footer="0.31496062992125984"/>
  <pageSetup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54BF-F707-4346-BF9A-BDB24A7D2AB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6225-97B0-4E86-97F6-79CB2F7DA3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" workbookViewId="0">
      <selection activeCell="M8" sqref="M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3"/>
      <c r="M1" s="4"/>
    </row>
    <row r="2" spans="1:15" ht="19.5" thickBot="1" x14ac:dyDescent="0.35">
      <c r="A2" s="174" t="s">
        <v>40</v>
      </c>
      <c r="B2" s="174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5" t="s">
        <v>41</v>
      </c>
      <c r="C3" s="176"/>
      <c r="D3" s="9"/>
      <c r="E3" s="177" t="s">
        <v>42</v>
      </c>
      <c r="F3" s="178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91"/>
      <c r="O8" s="192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93"/>
      <c r="O9" s="194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95"/>
      <c r="O11" s="196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97" t="s">
        <v>47</v>
      </c>
      <c r="O12" s="198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81"/>
      <c r="O20" s="182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83"/>
      <c r="O24" s="184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85"/>
      <c r="O29" s="18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0:O20"/>
    <mergeCell ref="N24:O24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opLeftCell="A7" workbookViewId="0">
      <selection activeCell="E32" sqref="E3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49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75" t="s">
        <v>41</v>
      </c>
      <c r="C3" s="176"/>
      <c r="D3" s="9"/>
      <c r="E3" s="177" t="s">
        <v>42</v>
      </c>
      <c r="F3" s="178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>
        <v>90.8</v>
      </c>
      <c r="F5" s="25">
        <v>20</v>
      </c>
      <c r="G5" s="26">
        <f t="shared" ref="G5:H30" si="0">E5+B5</f>
        <v>95.34</v>
      </c>
      <c r="H5" s="27">
        <f t="shared" si="0"/>
        <v>21</v>
      </c>
      <c r="I5" s="28"/>
      <c r="J5" s="116">
        <v>95.34</v>
      </c>
      <c r="K5" s="30">
        <v>21</v>
      </c>
      <c r="L5" s="121">
        <f>J5-G5</f>
        <v>0</v>
      </c>
      <c r="M5" s="32">
        <f>K5-H5</f>
        <v>0</v>
      </c>
      <c r="N5" s="33"/>
      <c r="O5" s="34"/>
    </row>
    <row r="6" spans="1:15" ht="22.5" customHeight="1" thickBot="1" x14ac:dyDescent="0.3">
      <c r="A6" s="22" t="s">
        <v>51</v>
      </c>
      <c r="B6" s="23"/>
      <c r="C6" s="24"/>
      <c r="D6" s="124"/>
      <c r="E6" s="23">
        <v>435.52</v>
      </c>
      <c r="F6" s="25">
        <v>32</v>
      </c>
      <c r="G6" s="26">
        <f t="shared" si="0"/>
        <v>435.52</v>
      </c>
      <c r="H6" s="35">
        <f t="shared" si="0"/>
        <v>32</v>
      </c>
      <c r="I6" s="28"/>
      <c r="J6" s="116">
        <v>435.52</v>
      </c>
      <c r="K6" s="30">
        <v>32</v>
      </c>
      <c r="L6" s="121">
        <f t="shared" ref="L6:L28" si="1">J6-G6</f>
        <v>0</v>
      </c>
      <c r="M6" s="32">
        <f t="shared" ref="M6:M28" si="2">K6-H6</f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124"/>
      <c r="E7" s="23">
        <v>240</v>
      </c>
      <c r="F7" s="25">
        <v>12</v>
      </c>
      <c r="G7" s="26">
        <f t="shared" si="0"/>
        <v>240</v>
      </c>
      <c r="H7" s="38">
        <f t="shared" si="0"/>
        <v>12</v>
      </c>
      <c r="I7" s="28"/>
      <c r="J7" s="116">
        <v>240</v>
      </c>
      <c r="K7" s="30">
        <v>12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124"/>
      <c r="E8" s="23">
        <v>5880.31</v>
      </c>
      <c r="F8" s="25">
        <v>210</v>
      </c>
      <c r="G8" s="26">
        <f t="shared" si="0"/>
        <v>5880.31</v>
      </c>
      <c r="H8" s="38">
        <f t="shared" si="0"/>
        <v>210</v>
      </c>
      <c r="I8" s="28"/>
      <c r="J8" s="116">
        <v>5880.31</v>
      </c>
      <c r="K8" s="30">
        <v>210</v>
      </c>
      <c r="L8" s="121">
        <f t="shared" si="1"/>
        <v>0</v>
      </c>
      <c r="M8" s="32">
        <f t="shared" si="2"/>
        <v>0</v>
      </c>
      <c r="N8" s="191"/>
      <c r="O8" s="192"/>
    </row>
    <row r="9" spans="1:15" ht="23.25" customHeight="1" thickTop="1" thickBot="1" x14ac:dyDescent="0.3">
      <c r="A9" s="41" t="s">
        <v>15</v>
      </c>
      <c r="B9" s="23"/>
      <c r="C9" s="24"/>
      <c r="D9" s="124"/>
      <c r="E9" s="23">
        <v>1181.46</v>
      </c>
      <c r="F9" s="25">
        <v>42</v>
      </c>
      <c r="G9" s="26">
        <f t="shared" si="0"/>
        <v>1181.46</v>
      </c>
      <c r="H9" s="38">
        <f t="shared" si="0"/>
        <v>42</v>
      </c>
      <c r="I9" s="28"/>
      <c r="J9" s="116">
        <v>1181.46</v>
      </c>
      <c r="K9" s="42">
        <v>42</v>
      </c>
      <c r="L9" s="121">
        <f t="shared" si="1"/>
        <v>0</v>
      </c>
      <c r="M9" s="32">
        <f t="shared" si="2"/>
        <v>0</v>
      </c>
      <c r="N9" s="193"/>
      <c r="O9" s="194"/>
    </row>
    <row r="10" spans="1:15" ht="22.5" customHeight="1" thickBot="1" x14ac:dyDescent="0.3">
      <c r="A10" s="41" t="s">
        <v>53</v>
      </c>
      <c r="B10" s="23"/>
      <c r="C10" s="24"/>
      <c r="D10" s="124"/>
      <c r="E10" s="23">
        <v>4171.6000000000004</v>
      </c>
      <c r="F10" s="25">
        <v>241</v>
      </c>
      <c r="G10" s="26">
        <f t="shared" si="0"/>
        <v>4171.6000000000004</v>
      </c>
      <c r="H10" s="38">
        <f t="shared" si="0"/>
        <v>241</v>
      </c>
      <c r="I10" s="28"/>
      <c r="J10" s="116">
        <v>4171.6000000000004</v>
      </c>
      <c r="K10" s="30">
        <v>241</v>
      </c>
      <c r="L10" s="12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2"/>
        <v>0</v>
      </c>
      <c r="N11" s="195"/>
      <c r="O11" s="196"/>
    </row>
    <row r="12" spans="1:15" ht="30" customHeight="1" thickBot="1" x14ac:dyDescent="0.3">
      <c r="A12" s="41" t="s">
        <v>18</v>
      </c>
      <c r="B12" s="23">
        <v>3847.1</v>
      </c>
      <c r="C12" s="24">
        <v>188</v>
      </c>
      <c r="D12" s="124"/>
      <c r="E12" s="23">
        <v>7003.71</v>
      </c>
      <c r="F12" s="25">
        <v>340</v>
      </c>
      <c r="G12" s="26">
        <f t="shared" si="0"/>
        <v>10850.81</v>
      </c>
      <c r="H12" s="38">
        <f t="shared" si="0"/>
        <v>528</v>
      </c>
      <c r="I12" s="28"/>
      <c r="J12" s="116">
        <v>10850.83</v>
      </c>
      <c r="K12" s="30">
        <v>528</v>
      </c>
      <c r="L12" s="121">
        <f t="shared" si="1"/>
        <v>2.0000000000436557E-2</v>
      </c>
      <c r="M12" s="32">
        <f t="shared" si="2"/>
        <v>0</v>
      </c>
      <c r="N12" s="197"/>
      <c r="O12" s="198"/>
    </row>
    <row r="13" spans="1:15" ht="22.5" customHeight="1" thickBot="1" x14ac:dyDescent="0.3">
      <c r="A13" s="22" t="s">
        <v>19</v>
      </c>
      <c r="B13" s="23"/>
      <c r="C13" s="24"/>
      <c r="D13" s="124"/>
      <c r="E13" s="23">
        <v>1910</v>
      </c>
      <c r="F13" s="25">
        <v>191</v>
      </c>
      <c r="G13" s="26">
        <f t="shared" si="0"/>
        <v>1910</v>
      </c>
      <c r="H13" s="38">
        <f t="shared" si="0"/>
        <v>191</v>
      </c>
      <c r="I13" s="28"/>
      <c r="J13" s="116">
        <v>1910</v>
      </c>
      <c r="K13" s="30">
        <v>191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1793.3</v>
      </c>
      <c r="F14" s="25">
        <v>395</v>
      </c>
      <c r="G14" s="26">
        <f t="shared" si="0"/>
        <v>1793.3</v>
      </c>
      <c r="H14" s="38">
        <f t="shared" si="0"/>
        <v>395</v>
      </c>
      <c r="I14" s="28"/>
      <c r="J14" s="116">
        <v>1793.3</v>
      </c>
      <c r="K14" s="30">
        <v>395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/>
      <c r="C15" s="24"/>
      <c r="D15" s="124"/>
      <c r="E15" s="23">
        <v>360.48</v>
      </c>
      <c r="F15" s="25">
        <v>24</v>
      </c>
      <c r="G15" s="26">
        <f t="shared" si="0"/>
        <v>360.48</v>
      </c>
      <c r="H15" s="38">
        <f t="shared" si="0"/>
        <v>24</v>
      </c>
      <c r="I15" s="28"/>
      <c r="J15" s="116">
        <v>360.48</v>
      </c>
      <c r="K15" s="30">
        <v>24</v>
      </c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1685.45</v>
      </c>
      <c r="C17" s="24">
        <v>60</v>
      </c>
      <c r="D17" s="124"/>
      <c r="E17" s="23"/>
      <c r="F17" s="25"/>
      <c r="G17" s="26">
        <f t="shared" si="0"/>
        <v>1685.45</v>
      </c>
      <c r="H17" s="38">
        <f t="shared" si="0"/>
        <v>60</v>
      </c>
      <c r="I17" s="28"/>
      <c r="J17" s="116">
        <v>1686.13</v>
      </c>
      <c r="K17" s="30">
        <v>60</v>
      </c>
      <c r="L17" s="121">
        <f t="shared" si="1"/>
        <v>0.68000000000006366</v>
      </c>
      <c r="M17" s="32">
        <f t="shared" si="2"/>
        <v>0</v>
      </c>
      <c r="N17" s="50"/>
      <c r="O17" s="51"/>
    </row>
    <row r="18" spans="1:15" ht="22.5" customHeight="1" thickBot="1" x14ac:dyDescent="0.3">
      <c r="A18" s="22" t="s">
        <v>23</v>
      </c>
      <c r="B18" s="23">
        <v>3538.6</v>
      </c>
      <c r="C18" s="24">
        <v>130</v>
      </c>
      <c r="D18" s="124"/>
      <c r="E18" s="23">
        <v>18509.599999999999</v>
      </c>
      <c r="F18" s="25">
        <v>680</v>
      </c>
      <c r="G18" s="26">
        <f t="shared" si="0"/>
        <v>22048.199999999997</v>
      </c>
      <c r="H18" s="38">
        <f t="shared" si="0"/>
        <v>810</v>
      </c>
      <c r="I18" s="5"/>
      <c r="J18" s="116">
        <v>22048.2</v>
      </c>
      <c r="K18" s="30">
        <v>810</v>
      </c>
      <c r="L18" s="121">
        <f t="shared" si="1"/>
        <v>0</v>
      </c>
      <c r="M18" s="32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>
        <v>221</v>
      </c>
      <c r="C19" s="24">
        <v>12</v>
      </c>
      <c r="D19" s="124"/>
      <c r="E19" s="23"/>
      <c r="F19" s="25"/>
      <c r="G19" s="26">
        <f t="shared" si="0"/>
        <v>221</v>
      </c>
      <c r="H19" s="38">
        <f t="shared" si="0"/>
        <v>12</v>
      </c>
      <c r="I19" s="28"/>
      <c r="J19" s="116">
        <v>221.1</v>
      </c>
      <c r="K19" s="30">
        <v>12</v>
      </c>
      <c r="L19" s="121">
        <f t="shared" si="1"/>
        <v>9.9999999999994316E-2</v>
      </c>
      <c r="M19" s="32">
        <f t="shared" si="2"/>
        <v>0</v>
      </c>
      <c r="N19" s="53"/>
      <c r="O19" s="54"/>
    </row>
    <row r="20" spans="1:15" ht="22.5" customHeight="1" thickBot="1" x14ac:dyDescent="0.3">
      <c r="A20" s="22" t="s">
        <v>52</v>
      </c>
      <c r="B20" s="23"/>
      <c r="C20" s="24"/>
      <c r="D20" s="124"/>
      <c r="E20" s="23">
        <v>367.47</v>
      </c>
      <c r="F20" s="25">
        <v>27</v>
      </c>
      <c r="G20" s="26">
        <f t="shared" si="0"/>
        <v>367.47</v>
      </c>
      <c r="H20" s="38">
        <f t="shared" si="0"/>
        <v>27</v>
      </c>
      <c r="I20" s="28"/>
      <c r="J20" s="116">
        <v>367.47</v>
      </c>
      <c r="K20" s="30">
        <v>27</v>
      </c>
      <c r="L20" s="121">
        <f t="shared" si="1"/>
        <v>0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81"/>
      <c r="O21" s="182"/>
    </row>
    <row r="22" spans="1:15" ht="22.5" customHeight="1" thickBot="1" x14ac:dyDescent="0.3">
      <c r="A22" s="22" t="s">
        <v>54</v>
      </c>
      <c r="B22" s="23"/>
      <c r="C22" s="24"/>
      <c r="D22" s="124"/>
      <c r="E22" s="23">
        <v>8398.68</v>
      </c>
      <c r="F22" s="25">
        <v>9</v>
      </c>
      <c r="G22" s="26">
        <f t="shared" si="0"/>
        <v>8398.68</v>
      </c>
      <c r="H22" s="38">
        <f t="shared" si="0"/>
        <v>9</v>
      </c>
      <c r="I22" s="28"/>
      <c r="J22" s="116">
        <v>8398.68</v>
      </c>
      <c r="K22" s="30">
        <v>9</v>
      </c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2.5" hidden="1" customHeight="1" thickBot="1" x14ac:dyDescent="0.3">
      <c r="A25" s="22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2"/>
        <v>0</v>
      </c>
      <c r="N25" s="183"/>
      <c r="O25" s="184"/>
    </row>
    <row r="26" spans="1:15" ht="22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15.75" thickBot="1" x14ac:dyDescent="0.3">
      <c r="A27" s="22" t="s">
        <v>48</v>
      </c>
      <c r="B27" s="63">
        <v>72</v>
      </c>
      <c r="C27" s="24">
        <v>6</v>
      </c>
      <c r="D27" s="124"/>
      <c r="E27" s="23"/>
      <c r="F27" s="25"/>
      <c r="G27" s="26">
        <f t="shared" si="0"/>
        <v>72</v>
      </c>
      <c r="H27" s="38">
        <f t="shared" si="0"/>
        <v>6</v>
      </c>
      <c r="I27" s="28"/>
      <c r="J27" s="118">
        <v>72</v>
      </c>
      <c r="K27" s="57">
        <v>6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675.8</v>
      </c>
      <c r="C28" s="24">
        <v>62</v>
      </c>
      <c r="D28" s="124"/>
      <c r="E28" s="65">
        <v>11804.7</v>
      </c>
      <c r="F28" s="66">
        <v>1083</v>
      </c>
      <c r="G28" s="67">
        <f t="shared" si="0"/>
        <v>12480.5</v>
      </c>
      <c r="H28" s="68">
        <f t="shared" si="0"/>
        <v>1145</v>
      </c>
      <c r="I28" s="69"/>
      <c r="J28" s="117">
        <v>12480.5</v>
      </c>
      <c r="K28" s="71">
        <v>1145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85"/>
      <c r="O29" s="18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72192.12</v>
      </c>
      <c r="H31" s="97">
        <f>SUM(H5:H30)</f>
        <v>3765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O46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55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75" t="s">
        <v>56</v>
      </c>
      <c r="C3" s="176"/>
      <c r="D3" s="9"/>
      <c r="E3" s="177" t="s">
        <v>57</v>
      </c>
      <c r="F3" s="178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77.180000000000007</v>
      </c>
      <c r="C5" s="24">
        <v>17</v>
      </c>
      <c r="D5" s="124"/>
      <c r="E5" s="23"/>
      <c r="F5" s="25"/>
      <c r="G5" s="26">
        <f t="shared" ref="G5:H30" si="0">E5+B5</f>
        <v>77.180000000000007</v>
      </c>
      <c r="H5" s="27">
        <f t="shared" si="0"/>
        <v>17</v>
      </c>
      <c r="I5" s="28"/>
      <c r="J5" s="116">
        <v>77.180000000000007</v>
      </c>
      <c r="K5" s="30">
        <v>17</v>
      </c>
      <c r="L5" s="121">
        <f>J5-G5</f>
        <v>0</v>
      </c>
      <c r="M5" s="32">
        <f>K5-H5</f>
        <v>0</v>
      </c>
      <c r="N5" s="33"/>
      <c r="O5" s="34"/>
    </row>
    <row r="6" spans="1:15" ht="22.5" hidden="1" customHeight="1" thickBot="1" x14ac:dyDescent="0.3">
      <c r="A6" s="22" t="s">
        <v>51</v>
      </c>
      <c r="B6" s="23"/>
      <c r="C6" s="24"/>
      <c r="D6" s="124"/>
      <c r="E6" s="23"/>
      <c r="F6" s="25"/>
      <c r="G6" s="26">
        <f t="shared" si="0"/>
        <v>0</v>
      </c>
      <c r="H6" s="35">
        <f t="shared" si="0"/>
        <v>0</v>
      </c>
      <c r="I6" s="28"/>
      <c r="J6" s="116"/>
      <c r="K6" s="30"/>
      <c r="L6" s="121">
        <f t="shared" ref="L6:M28" si="1">J6-G6</f>
        <v>0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41" t="s">
        <v>14</v>
      </c>
      <c r="B8" s="125">
        <v>-6</v>
      </c>
      <c r="C8" s="24"/>
      <c r="D8" s="124"/>
      <c r="E8" s="23"/>
      <c r="F8" s="25"/>
      <c r="G8" s="26">
        <f t="shared" si="0"/>
        <v>-6</v>
      </c>
      <c r="H8" s="38">
        <f t="shared" si="0"/>
        <v>0</v>
      </c>
      <c r="I8" s="28"/>
      <c r="J8" s="116">
        <v>0</v>
      </c>
      <c r="K8" s="30">
        <v>0</v>
      </c>
      <c r="L8" s="126">
        <f>J8+G8</f>
        <v>-6</v>
      </c>
      <c r="M8" s="32">
        <f t="shared" si="1"/>
        <v>0</v>
      </c>
      <c r="N8" s="191" t="s">
        <v>59</v>
      </c>
      <c r="O8" s="192"/>
    </row>
    <row r="9" spans="1:15" ht="23.2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1"/>
        <v>0</v>
      </c>
      <c r="N9" s="193"/>
      <c r="O9" s="194"/>
    </row>
    <row r="10" spans="1:15" ht="22.5" customHeight="1" thickBot="1" x14ac:dyDescent="0.3">
      <c r="A10" s="41" t="s">
        <v>53</v>
      </c>
      <c r="B10" s="23">
        <v>2416.9</v>
      </c>
      <c r="C10" s="24">
        <v>136</v>
      </c>
      <c r="D10" s="124"/>
      <c r="E10" s="23"/>
      <c r="F10" s="25"/>
      <c r="G10" s="26">
        <f t="shared" si="0"/>
        <v>2416.9</v>
      </c>
      <c r="H10" s="38">
        <f t="shared" si="0"/>
        <v>136</v>
      </c>
      <c r="I10" s="28"/>
      <c r="J10" s="116">
        <v>2417.9</v>
      </c>
      <c r="K10" s="30">
        <v>136</v>
      </c>
      <c r="L10" s="121">
        <f t="shared" si="1"/>
        <v>1</v>
      </c>
      <c r="M10" s="32">
        <f t="shared" si="1"/>
        <v>0</v>
      </c>
      <c r="N10" s="45"/>
      <c r="O10" s="46"/>
    </row>
    <row r="11" spans="1:15" ht="22.5" hidden="1" customHeight="1" x14ac:dyDescent="0.25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1"/>
        <v>0</v>
      </c>
      <c r="N11" s="195"/>
      <c r="O11" s="196"/>
    </row>
    <row r="12" spans="1:15" ht="30" customHeight="1" thickBot="1" x14ac:dyDescent="0.3">
      <c r="A12" s="41" t="s">
        <v>18</v>
      </c>
      <c r="B12" s="23">
        <v>906.93</v>
      </c>
      <c r="C12" s="24">
        <v>43</v>
      </c>
      <c r="D12" s="124"/>
      <c r="E12" s="23">
        <v>7003.71</v>
      </c>
      <c r="F12" s="25">
        <v>340</v>
      </c>
      <c r="G12" s="26">
        <f t="shared" si="0"/>
        <v>7910.64</v>
      </c>
      <c r="H12" s="38">
        <f t="shared" si="0"/>
        <v>383</v>
      </c>
      <c r="I12" s="28"/>
      <c r="J12" s="116">
        <v>7910.6</v>
      </c>
      <c r="K12" s="30">
        <v>383</v>
      </c>
      <c r="L12" s="121">
        <f t="shared" si="1"/>
        <v>-3.999999999996362E-2</v>
      </c>
      <c r="M12" s="32">
        <f t="shared" si="1"/>
        <v>0</v>
      </c>
      <c r="N12" s="197"/>
      <c r="O12" s="198"/>
    </row>
    <row r="13" spans="1:15" ht="22.5" customHeight="1" thickBot="1" x14ac:dyDescent="0.3">
      <c r="A13" s="22" t="s">
        <v>19</v>
      </c>
      <c r="B13" s="23">
        <v>1070</v>
      </c>
      <c r="C13" s="24">
        <v>107</v>
      </c>
      <c r="D13" s="124"/>
      <c r="E13" s="23"/>
      <c r="F13" s="25"/>
      <c r="G13" s="26">
        <f t="shared" si="0"/>
        <v>1070</v>
      </c>
      <c r="H13" s="38">
        <f t="shared" si="0"/>
        <v>107</v>
      </c>
      <c r="I13" s="28"/>
      <c r="J13" s="116">
        <v>1070</v>
      </c>
      <c r="K13" s="30">
        <v>107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394.98</v>
      </c>
      <c r="F14" s="25">
        <v>87</v>
      </c>
      <c r="G14" s="26">
        <f t="shared" si="0"/>
        <v>394.98</v>
      </c>
      <c r="H14" s="38">
        <f t="shared" si="0"/>
        <v>87</v>
      </c>
      <c r="I14" s="28"/>
      <c r="J14" s="116">
        <v>394.98</v>
      </c>
      <c r="K14" s="30">
        <v>87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thickBot="1" x14ac:dyDescent="0.3">
      <c r="A15" s="22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thickBot="1" x14ac:dyDescent="0.3">
      <c r="A17" s="22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124"/>
      <c r="E18" s="23">
        <v>10833.56</v>
      </c>
      <c r="F18" s="25">
        <v>398</v>
      </c>
      <c r="G18" s="26">
        <f t="shared" si="0"/>
        <v>10833.56</v>
      </c>
      <c r="H18" s="38">
        <f t="shared" si="0"/>
        <v>398</v>
      </c>
      <c r="I18" s="5"/>
      <c r="J18" s="116">
        <v>10833.56</v>
      </c>
      <c r="K18" s="30">
        <v>398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thickBot="1" x14ac:dyDescent="0.3">
      <c r="A19" s="22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22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81"/>
      <c r="O21" s="182"/>
    </row>
    <row r="22" spans="1:15" ht="22.5" hidden="1" customHeight="1" thickBot="1" x14ac:dyDescent="0.3">
      <c r="A22" s="22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15.75" thickBot="1" x14ac:dyDescent="0.3">
      <c r="A25" s="22" t="s">
        <v>29</v>
      </c>
      <c r="B25" s="23"/>
      <c r="C25" s="24"/>
      <c r="D25" s="124"/>
      <c r="E25" s="23">
        <v>400</v>
      </c>
      <c r="F25" s="25">
        <v>40</v>
      </c>
      <c r="G25" s="26">
        <f t="shared" si="0"/>
        <v>400</v>
      </c>
      <c r="H25" s="38">
        <f t="shared" si="0"/>
        <v>40</v>
      </c>
      <c r="I25" s="28"/>
      <c r="J25" s="118">
        <v>400</v>
      </c>
      <c r="K25" s="60">
        <v>40</v>
      </c>
      <c r="L25" s="121">
        <f t="shared" si="1"/>
        <v>0</v>
      </c>
      <c r="M25" s="32">
        <f t="shared" si="1"/>
        <v>0</v>
      </c>
      <c r="N25" s="183"/>
      <c r="O25" s="184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hidden="1" thickBot="1" x14ac:dyDescent="0.3">
      <c r="A27" s="22" t="s">
        <v>48</v>
      </c>
      <c r="B27" s="63"/>
      <c r="C27" s="24"/>
      <c r="D27" s="124"/>
      <c r="E27" s="23"/>
      <c r="F27" s="25"/>
      <c r="G27" s="26">
        <f t="shared" si="0"/>
        <v>0</v>
      </c>
      <c r="H27" s="38">
        <f t="shared" si="0"/>
        <v>0</v>
      </c>
      <c r="I27" s="28"/>
      <c r="J27" s="118"/>
      <c r="K27" s="57"/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10801.9</v>
      </c>
      <c r="C28" s="24">
        <v>991</v>
      </c>
      <c r="D28" s="124"/>
      <c r="E28" s="65"/>
      <c r="F28" s="66"/>
      <c r="G28" s="67">
        <f t="shared" si="0"/>
        <v>10801.9</v>
      </c>
      <c r="H28" s="68">
        <f t="shared" si="0"/>
        <v>991</v>
      </c>
      <c r="I28" s="69"/>
      <c r="J28" s="117">
        <v>10801.9</v>
      </c>
      <c r="K28" s="71">
        <v>991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85"/>
      <c r="O29" s="18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34099.160000000003</v>
      </c>
      <c r="H31" s="97">
        <f>SUM(H5:H30)</f>
        <v>2169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35433070866141736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46"/>
  <sheetViews>
    <sheetView topLeftCell="A4" workbookViewId="0">
      <selection activeCell="E33" sqref="E33:E3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60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9" t="s">
        <v>61</v>
      </c>
      <c r="C3" s="200"/>
      <c r="D3" s="9"/>
      <c r="E3" s="201" t="s">
        <v>62</v>
      </c>
      <c r="F3" s="202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63.56</v>
      </c>
      <c r="C5" s="24">
        <v>14</v>
      </c>
      <c r="D5" s="124"/>
      <c r="E5" s="23"/>
      <c r="F5" s="25"/>
      <c r="G5" s="26">
        <f t="shared" ref="G5:H30" si="0">E5+B5</f>
        <v>63.56</v>
      </c>
      <c r="H5" s="27">
        <f t="shared" si="0"/>
        <v>14</v>
      </c>
      <c r="I5" s="28"/>
      <c r="J5" s="116">
        <v>63.56</v>
      </c>
      <c r="K5" s="30">
        <v>14</v>
      </c>
      <c r="L5" s="121">
        <f>J5-G5</f>
        <v>0</v>
      </c>
      <c r="M5" s="32">
        <f>K5-H5</f>
        <v>0</v>
      </c>
      <c r="N5" s="33"/>
      <c r="O5" s="34"/>
    </row>
    <row r="6" spans="1:15" ht="15.75" thickBot="1" x14ac:dyDescent="0.3">
      <c r="A6" s="22" t="s">
        <v>51</v>
      </c>
      <c r="B6" s="23"/>
      <c r="C6" s="24"/>
      <c r="D6" s="124"/>
      <c r="E6" s="23">
        <v>3046</v>
      </c>
      <c r="F6" s="25">
        <v>224</v>
      </c>
      <c r="G6" s="26">
        <f t="shared" si="0"/>
        <v>3046</v>
      </c>
      <c r="H6" s="35">
        <f t="shared" si="0"/>
        <v>224</v>
      </c>
      <c r="I6" s="28"/>
      <c r="J6" s="116">
        <v>3046.4</v>
      </c>
      <c r="K6" s="30">
        <v>224</v>
      </c>
      <c r="L6" s="121">
        <f t="shared" ref="L6:M28" si="1">J6-G6</f>
        <v>0.40000000000009095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hidden="1" customHeight="1" thickBot="1" x14ac:dyDescent="0.3">
      <c r="A8" s="41" t="s">
        <v>14</v>
      </c>
      <c r="B8" s="128"/>
      <c r="C8" s="24"/>
      <c r="D8" s="124"/>
      <c r="E8" s="23"/>
      <c r="F8" s="25"/>
      <c r="G8" s="26">
        <f t="shared" si="0"/>
        <v>0</v>
      </c>
      <c r="H8" s="38">
        <f t="shared" si="0"/>
        <v>0</v>
      </c>
      <c r="I8" s="28"/>
      <c r="J8" s="116"/>
      <c r="K8" s="30"/>
      <c r="L8" s="127">
        <f>J8+G8</f>
        <v>0</v>
      </c>
      <c r="M8" s="32">
        <f t="shared" si="1"/>
        <v>0</v>
      </c>
      <c r="N8" s="191"/>
      <c r="O8" s="192"/>
    </row>
    <row r="9" spans="1:15" ht="17.25" thickTop="1" thickBot="1" x14ac:dyDescent="0.3">
      <c r="A9" s="41" t="s">
        <v>15</v>
      </c>
      <c r="B9" s="23"/>
      <c r="C9" s="24"/>
      <c r="D9" s="124"/>
      <c r="E9" s="23">
        <v>7619.85</v>
      </c>
      <c r="F9" s="25">
        <v>270</v>
      </c>
      <c r="G9" s="26">
        <f t="shared" si="0"/>
        <v>7619.85</v>
      </c>
      <c r="H9" s="38">
        <f t="shared" si="0"/>
        <v>270</v>
      </c>
      <c r="I9" s="28"/>
      <c r="J9" s="116">
        <v>7619.78</v>
      </c>
      <c r="K9" s="42">
        <v>270</v>
      </c>
      <c r="L9" s="121">
        <f t="shared" si="1"/>
        <v>-7.0000000000618456E-2</v>
      </c>
      <c r="M9" s="32">
        <f t="shared" si="1"/>
        <v>0</v>
      </c>
      <c r="N9" s="193"/>
      <c r="O9" s="194"/>
    </row>
    <row r="10" spans="1:15" ht="16.5" hidden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1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7">
        <f t="shared" si="1"/>
        <v>0</v>
      </c>
      <c r="M11" s="129">
        <f t="shared" si="1"/>
        <v>0</v>
      </c>
      <c r="N11" s="195"/>
      <c r="O11" s="196"/>
    </row>
    <row r="12" spans="1:15" ht="30" customHeight="1" thickBot="1" x14ac:dyDescent="0.3">
      <c r="A12" s="41" t="s">
        <v>18</v>
      </c>
      <c r="B12" s="23">
        <v>5097.63</v>
      </c>
      <c r="C12" s="24">
        <v>250</v>
      </c>
      <c r="D12" s="124"/>
      <c r="E12" s="23">
        <v>4593.74</v>
      </c>
      <c r="F12" s="25">
        <v>231</v>
      </c>
      <c r="G12" s="26">
        <f t="shared" si="0"/>
        <v>9691.369999999999</v>
      </c>
      <c r="H12" s="38">
        <f t="shared" si="0"/>
        <v>481</v>
      </c>
      <c r="I12" s="28"/>
      <c r="J12" s="116">
        <v>9691.26</v>
      </c>
      <c r="K12" s="30">
        <v>481</v>
      </c>
      <c r="L12" s="127">
        <f t="shared" si="1"/>
        <v>-0.10999999999876309</v>
      </c>
      <c r="M12" s="129">
        <f t="shared" si="1"/>
        <v>0</v>
      </c>
      <c r="N12" s="203"/>
      <c r="O12" s="204"/>
    </row>
    <row r="13" spans="1:15" ht="22.5" customHeight="1" thickBot="1" x14ac:dyDescent="0.3">
      <c r="A13" s="41" t="s">
        <v>19</v>
      </c>
      <c r="B13" s="23">
        <v>290</v>
      </c>
      <c r="C13" s="24">
        <v>29</v>
      </c>
      <c r="D13" s="124"/>
      <c r="E13" s="23"/>
      <c r="F13" s="25"/>
      <c r="G13" s="26">
        <f t="shared" si="0"/>
        <v>290</v>
      </c>
      <c r="H13" s="38">
        <f t="shared" si="0"/>
        <v>29</v>
      </c>
      <c r="I13" s="28"/>
      <c r="J13" s="116">
        <v>290</v>
      </c>
      <c r="K13" s="30">
        <v>29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408.6</v>
      </c>
      <c r="F14" s="25">
        <v>90</v>
      </c>
      <c r="G14" s="26">
        <f t="shared" si="0"/>
        <v>408.6</v>
      </c>
      <c r="H14" s="38">
        <f t="shared" si="0"/>
        <v>90</v>
      </c>
      <c r="I14" s="28"/>
      <c r="J14" s="116">
        <v>408.6</v>
      </c>
      <c r="K14" s="30">
        <v>90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>
        <v>3239.18</v>
      </c>
      <c r="C18" s="24">
        <v>119</v>
      </c>
      <c r="D18" s="124"/>
      <c r="E18" s="23">
        <v>4137.4399999999996</v>
      </c>
      <c r="F18" s="25">
        <v>152</v>
      </c>
      <c r="G18" s="26">
        <f t="shared" si="0"/>
        <v>7376.619999999999</v>
      </c>
      <c r="H18" s="38">
        <f t="shared" si="0"/>
        <v>271</v>
      </c>
      <c r="I18" s="5"/>
      <c r="J18" s="116">
        <v>7376.62</v>
      </c>
      <c r="K18" s="30">
        <v>271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81"/>
      <c r="O21" s="182"/>
    </row>
    <row r="22" spans="1:15" ht="22.5" hidden="1" customHeight="1" x14ac:dyDescent="0.25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380</v>
      </c>
      <c r="F25" s="25">
        <v>38</v>
      </c>
      <c r="G25" s="26">
        <f t="shared" si="0"/>
        <v>380</v>
      </c>
      <c r="H25" s="38">
        <f t="shared" si="0"/>
        <v>38</v>
      </c>
      <c r="I25" s="28"/>
      <c r="J25" s="118">
        <v>380</v>
      </c>
      <c r="K25" s="60">
        <v>38</v>
      </c>
      <c r="L25" s="121">
        <f t="shared" si="1"/>
        <v>0</v>
      </c>
      <c r="M25" s="32">
        <f t="shared" si="1"/>
        <v>0</v>
      </c>
      <c r="N25" s="183"/>
      <c r="O25" s="184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thickBot="1" x14ac:dyDescent="0.3">
      <c r="A27" s="22" t="s">
        <v>48</v>
      </c>
      <c r="B27" s="63"/>
      <c r="C27" s="24"/>
      <c r="D27" s="124"/>
      <c r="E27" s="23">
        <v>70</v>
      </c>
      <c r="F27" s="25">
        <v>7</v>
      </c>
      <c r="G27" s="26">
        <f t="shared" si="0"/>
        <v>70</v>
      </c>
      <c r="H27" s="38">
        <f t="shared" si="0"/>
        <v>7</v>
      </c>
      <c r="I27" s="28"/>
      <c r="J27" s="118">
        <v>70</v>
      </c>
      <c r="K27" s="57">
        <v>7</v>
      </c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8262.2000000000007</v>
      </c>
      <c r="C28" s="24">
        <v>758</v>
      </c>
      <c r="D28" s="124"/>
      <c r="E28" s="65"/>
      <c r="F28" s="66"/>
      <c r="G28" s="67">
        <f t="shared" si="0"/>
        <v>8262.2000000000007</v>
      </c>
      <c r="H28" s="68">
        <f t="shared" si="0"/>
        <v>758</v>
      </c>
      <c r="I28" s="69"/>
      <c r="J28" s="117">
        <v>8262.2000000000007</v>
      </c>
      <c r="K28" s="71">
        <v>758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85"/>
      <c r="O29" s="186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37408.199999999997</v>
      </c>
      <c r="H31" s="97">
        <f>SUM(H5:H30)</f>
        <v>2192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27559055118110237" right="0.11811023622047245" top="0.74803149606299213" bottom="0.74803149606299213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46"/>
  <sheetViews>
    <sheetView workbookViewId="0">
      <selection activeCell="Q25" sqref="Q2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63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9" t="s">
        <v>64</v>
      </c>
      <c r="C3" s="200"/>
      <c r="D3" s="9"/>
      <c r="E3" s="201" t="s">
        <v>65</v>
      </c>
      <c r="F3" s="202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45.4</v>
      </c>
      <c r="C5" s="24">
        <v>10</v>
      </c>
      <c r="D5" s="124"/>
      <c r="E5" s="23"/>
      <c r="F5" s="25"/>
      <c r="G5" s="26">
        <f t="shared" ref="G5:H30" si="0">E5+B5</f>
        <v>45.4</v>
      </c>
      <c r="H5" s="27">
        <f t="shared" si="0"/>
        <v>10</v>
      </c>
      <c r="I5" s="28"/>
      <c r="J5" s="116">
        <v>45.4</v>
      </c>
      <c r="K5" s="30">
        <v>10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2339.1999999999998</v>
      </c>
      <c r="C6" s="24">
        <v>172</v>
      </c>
      <c r="D6" s="124"/>
      <c r="E6" s="23"/>
      <c r="F6" s="25"/>
      <c r="G6" s="26">
        <f t="shared" si="0"/>
        <v>2339.1999999999998</v>
      </c>
      <c r="H6" s="35">
        <f t="shared" si="0"/>
        <v>172</v>
      </c>
      <c r="I6" s="28"/>
      <c r="J6" s="116">
        <v>2339.1999999999998</v>
      </c>
      <c r="K6" s="30">
        <v>172</v>
      </c>
      <c r="L6" s="121">
        <f t="shared" ref="L6:L28" si="1">J6-G6</f>
        <v>0</v>
      </c>
      <c r="M6" s="32">
        <f t="shared" ref="M6:M28" si="2">K6-H6</f>
        <v>0</v>
      </c>
      <c r="N6" s="133"/>
      <c r="O6" s="134"/>
    </row>
    <row r="7" spans="1:15" ht="22.5" customHeight="1" thickBot="1" x14ac:dyDescent="0.3">
      <c r="A7" s="22" t="s">
        <v>13</v>
      </c>
      <c r="B7" s="23">
        <v>180</v>
      </c>
      <c r="C7" s="24">
        <v>9</v>
      </c>
      <c r="D7" s="124"/>
      <c r="E7" s="23"/>
      <c r="F7" s="25"/>
      <c r="G7" s="26">
        <f t="shared" si="0"/>
        <v>180</v>
      </c>
      <c r="H7" s="38">
        <f t="shared" si="0"/>
        <v>9</v>
      </c>
      <c r="I7" s="28"/>
      <c r="J7" s="116">
        <v>180</v>
      </c>
      <c r="K7" s="30">
        <v>9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128"/>
      <c r="C8" s="24"/>
      <c r="D8" s="124"/>
      <c r="E8" s="23">
        <v>730.83</v>
      </c>
      <c r="F8" s="25">
        <v>28</v>
      </c>
      <c r="G8" s="26">
        <f t="shared" si="0"/>
        <v>730.83</v>
      </c>
      <c r="H8" s="38">
        <f t="shared" si="0"/>
        <v>28</v>
      </c>
      <c r="I8" s="28"/>
      <c r="J8" s="116">
        <v>729.93</v>
      </c>
      <c r="K8" s="30">
        <v>28</v>
      </c>
      <c r="L8" s="121">
        <f t="shared" si="1"/>
        <v>-0.90000000000009095</v>
      </c>
      <c r="M8" s="32">
        <f t="shared" si="2"/>
        <v>0</v>
      </c>
      <c r="N8" s="191"/>
      <c r="O8" s="192"/>
    </row>
    <row r="9" spans="1:15" ht="16.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2"/>
        <v>0</v>
      </c>
      <c r="N9" s="193"/>
      <c r="O9" s="194"/>
    </row>
    <row r="10" spans="1:15" ht="24.75" hidden="1" customHeight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2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2"/>
        <v>0</v>
      </c>
      <c r="N11" s="195"/>
      <c r="O11" s="196"/>
    </row>
    <row r="12" spans="1:15" ht="30" customHeight="1" thickBot="1" x14ac:dyDescent="0.3">
      <c r="A12" s="41" t="s">
        <v>18</v>
      </c>
      <c r="B12" s="23">
        <v>6748.97</v>
      </c>
      <c r="C12" s="24">
        <v>338</v>
      </c>
      <c r="D12" s="124"/>
      <c r="E12" s="23"/>
      <c r="F12" s="25"/>
      <c r="G12" s="26">
        <f t="shared" si="0"/>
        <v>6748.97</v>
      </c>
      <c r="H12" s="38">
        <f t="shared" si="0"/>
        <v>338</v>
      </c>
      <c r="I12" s="28"/>
      <c r="J12" s="116">
        <v>6748.86</v>
      </c>
      <c r="K12" s="30">
        <v>338</v>
      </c>
      <c r="L12" s="121">
        <f t="shared" si="1"/>
        <v>-0.11000000000058208</v>
      </c>
      <c r="M12" s="129">
        <f t="shared" si="2"/>
        <v>0</v>
      </c>
      <c r="N12" s="203"/>
      <c r="O12" s="204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1000</v>
      </c>
      <c r="F13" s="25">
        <v>100</v>
      </c>
      <c r="G13" s="26">
        <f t="shared" si="0"/>
        <v>1000</v>
      </c>
      <c r="H13" s="38">
        <f t="shared" si="0"/>
        <v>100</v>
      </c>
      <c r="I13" s="28"/>
      <c r="J13" s="116">
        <v>1000</v>
      </c>
      <c r="K13" s="30">
        <v>100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1225.8</v>
      </c>
      <c r="F14" s="25">
        <v>270</v>
      </c>
      <c r="G14" s="26">
        <f t="shared" si="0"/>
        <v>1225.8</v>
      </c>
      <c r="H14" s="38">
        <f t="shared" si="0"/>
        <v>270</v>
      </c>
      <c r="I14" s="28"/>
      <c r="J14" s="116">
        <v>1225.8</v>
      </c>
      <c r="K14" s="30">
        <v>270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hidden="1" customHeight="1" thickBot="1" x14ac:dyDescent="0.3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hidden="1" customHeight="1" thickBot="1" x14ac:dyDescent="0.3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2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20605.54</v>
      </c>
      <c r="F18" s="25">
        <v>757</v>
      </c>
      <c r="G18" s="26">
        <f t="shared" si="0"/>
        <v>20605.54</v>
      </c>
      <c r="H18" s="38">
        <f t="shared" si="0"/>
        <v>757</v>
      </c>
      <c r="I18" s="5"/>
      <c r="J18" s="116">
        <v>16604.2</v>
      </c>
      <c r="K18" s="30">
        <v>610</v>
      </c>
      <c r="L18" s="121">
        <f t="shared" si="1"/>
        <v>-4001.34</v>
      </c>
      <c r="M18" s="32">
        <f t="shared" si="2"/>
        <v>-147</v>
      </c>
      <c r="N18" s="131" t="s">
        <v>66</v>
      </c>
      <c r="O18" s="132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2"/>
        <v>0</v>
      </c>
      <c r="N19" s="53"/>
      <c r="O19" s="54"/>
    </row>
    <row r="20" spans="1:15" ht="22.5" customHeight="1" thickBot="1" x14ac:dyDescent="0.3">
      <c r="A20" s="41" t="s">
        <v>52</v>
      </c>
      <c r="B20" s="23">
        <v>190.35</v>
      </c>
      <c r="C20" s="24">
        <v>14</v>
      </c>
      <c r="D20" s="124"/>
      <c r="E20" s="23"/>
      <c r="F20" s="25"/>
      <c r="G20" s="26">
        <f t="shared" si="0"/>
        <v>190.35</v>
      </c>
      <c r="H20" s="38">
        <f t="shared" si="0"/>
        <v>14</v>
      </c>
      <c r="I20" s="28"/>
      <c r="J20" s="116">
        <v>190.4</v>
      </c>
      <c r="K20" s="30">
        <v>14</v>
      </c>
      <c r="L20" s="121">
        <f t="shared" si="1"/>
        <v>5.0000000000011369E-2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81"/>
      <c r="O21" s="182"/>
    </row>
    <row r="22" spans="1:15" ht="22.5" hidden="1" customHeight="1" thickBot="1" x14ac:dyDescent="0.3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1650</v>
      </c>
      <c r="F25" s="25">
        <v>165</v>
      </c>
      <c r="G25" s="26">
        <f t="shared" si="0"/>
        <v>1650</v>
      </c>
      <c r="H25" s="38">
        <f t="shared" si="0"/>
        <v>165</v>
      </c>
      <c r="I25" s="28"/>
      <c r="J25" s="118">
        <v>1650</v>
      </c>
      <c r="K25" s="60">
        <v>165</v>
      </c>
      <c r="L25" s="121">
        <f t="shared" si="1"/>
        <v>0</v>
      </c>
      <c r="M25" s="32">
        <f t="shared" si="2"/>
        <v>0</v>
      </c>
      <c r="N25" s="183"/>
      <c r="O25" s="184"/>
    </row>
    <row r="26" spans="1:15" ht="25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24.75" customHeight="1" thickBot="1" x14ac:dyDescent="0.3">
      <c r="A27" s="22" t="s">
        <v>48</v>
      </c>
      <c r="B27" s="63">
        <v>20</v>
      </c>
      <c r="C27" s="24">
        <v>2</v>
      </c>
      <c r="D27" s="124"/>
      <c r="E27" s="23"/>
      <c r="F27" s="25"/>
      <c r="G27" s="26">
        <f t="shared" si="0"/>
        <v>20</v>
      </c>
      <c r="H27" s="38">
        <f t="shared" si="0"/>
        <v>2</v>
      </c>
      <c r="I27" s="28"/>
      <c r="J27" s="118">
        <v>20</v>
      </c>
      <c r="K27" s="57">
        <v>2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5973.2</v>
      </c>
      <c r="C28" s="24">
        <v>548</v>
      </c>
      <c r="D28" s="124"/>
      <c r="E28" s="65"/>
      <c r="F28" s="66"/>
      <c r="G28" s="67">
        <f t="shared" si="0"/>
        <v>5973.2</v>
      </c>
      <c r="H28" s="68">
        <f t="shared" si="0"/>
        <v>548</v>
      </c>
      <c r="I28" s="69"/>
      <c r="J28" s="117">
        <v>5973.2</v>
      </c>
      <c r="K28" s="71">
        <v>548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thickTop="1" thickBot="1" x14ac:dyDescent="0.3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85"/>
      <c r="O29" s="186"/>
    </row>
    <row r="30" spans="1:15" ht="24.75" hidden="1" customHeight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40709.289999999994</v>
      </c>
      <c r="H31" s="97">
        <f>SUM(H5:H30)</f>
        <v>2413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O44"/>
  <sheetViews>
    <sheetView workbookViewId="0">
      <selection activeCell="F8" sqref="F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71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9" t="s">
        <v>67</v>
      </c>
      <c r="C3" s="200"/>
      <c r="D3" s="9"/>
      <c r="E3" s="201" t="s">
        <v>68</v>
      </c>
      <c r="F3" s="202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22.7</v>
      </c>
      <c r="C5" s="24">
        <v>5</v>
      </c>
      <c r="D5" s="124"/>
      <c r="E5" s="23"/>
      <c r="F5" s="25"/>
      <c r="G5" s="26">
        <f t="shared" ref="G5:H28" si="0">E5+B5</f>
        <v>22.7</v>
      </c>
      <c r="H5" s="27">
        <f t="shared" si="0"/>
        <v>5</v>
      </c>
      <c r="I5" s="28"/>
      <c r="J5" s="116">
        <v>22.7</v>
      </c>
      <c r="K5" s="30">
        <v>5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1577.6</v>
      </c>
      <c r="C6" s="24">
        <v>116</v>
      </c>
      <c r="D6" s="124"/>
      <c r="E6" s="23"/>
      <c r="F6" s="25"/>
      <c r="G6" s="26">
        <f t="shared" si="0"/>
        <v>1577.6</v>
      </c>
      <c r="H6" s="35">
        <f t="shared" si="0"/>
        <v>116</v>
      </c>
      <c r="I6" s="28"/>
      <c r="J6" s="116">
        <v>1577.6</v>
      </c>
      <c r="K6" s="30">
        <v>116</v>
      </c>
      <c r="L6" s="121">
        <f t="shared" ref="L6:M26" si="1">J6-G6</f>
        <v>0</v>
      </c>
      <c r="M6" s="32">
        <f t="shared" si="1"/>
        <v>0</v>
      </c>
      <c r="N6" s="133"/>
      <c r="O6" s="134"/>
    </row>
    <row r="7" spans="1:15" ht="22.5" customHeight="1" thickBot="1" x14ac:dyDescent="0.3">
      <c r="A7" s="41" t="s">
        <v>70</v>
      </c>
      <c r="B7" s="23"/>
      <c r="C7" s="24"/>
      <c r="D7" s="124"/>
      <c r="E7" s="23">
        <v>1659.16</v>
      </c>
      <c r="F7" s="25">
        <v>67</v>
      </c>
      <c r="G7" s="26">
        <f t="shared" ref="G7:H10" si="2">E7+B7</f>
        <v>1659.16</v>
      </c>
      <c r="H7" s="38">
        <f t="shared" si="2"/>
        <v>67</v>
      </c>
      <c r="I7" s="28"/>
      <c r="J7" s="116">
        <v>1659.16</v>
      </c>
      <c r="K7" s="30">
        <v>67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140</v>
      </c>
      <c r="C8" s="24">
        <v>7</v>
      </c>
      <c r="D8" s="124"/>
      <c r="E8" s="23"/>
      <c r="F8" s="25"/>
      <c r="G8" s="26">
        <f t="shared" si="2"/>
        <v>140</v>
      </c>
      <c r="H8" s="38">
        <f t="shared" si="2"/>
        <v>7</v>
      </c>
      <c r="I8" s="28"/>
      <c r="J8" s="116">
        <v>140</v>
      </c>
      <c r="K8" s="30">
        <v>7</v>
      </c>
      <c r="L8" s="121">
        <f t="shared" si="1"/>
        <v>0</v>
      </c>
      <c r="M8" s="32">
        <f t="shared" si="1"/>
        <v>0</v>
      </c>
      <c r="N8" s="191"/>
      <c r="O8" s="192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7985.28</v>
      </c>
      <c r="F9" s="25">
        <v>282</v>
      </c>
      <c r="G9" s="26">
        <f t="shared" si="2"/>
        <v>7985.28</v>
      </c>
      <c r="H9" s="38">
        <f t="shared" si="2"/>
        <v>282</v>
      </c>
      <c r="I9" s="28"/>
      <c r="J9" s="116">
        <v>7985.23</v>
      </c>
      <c r="K9" s="42">
        <v>282</v>
      </c>
      <c r="L9" s="121">
        <f t="shared" si="1"/>
        <v>-5.0000000000181899E-2</v>
      </c>
      <c r="M9" s="32">
        <f t="shared" si="1"/>
        <v>0</v>
      </c>
      <c r="N9" s="193"/>
      <c r="O9" s="194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1514.42</v>
      </c>
      <c r="F10" s="25">
        <v>102</v>
      </c>
      <c r="G10" s="26">
        <f t="shared" si="2"/>
        <v>1514.42</v>
      </c>
      <c r="H10" s="38">
        <f t="shared" si="2"/>
        <v>102</v>
      </c>
      <c r="I10" s="28"/>
      <c r="J10" s="116">
        <v>1514.45</v>
      </c>
      <c r="K10" s="30">
        <v>102</v>
      </c>
      <c r="L10" s="121">
        <f t="shared" si="1"/>
        <v>2.9999999999972715E-2</v>
      </c>
      <c r="M10" s="129">
        <f t="shared" si="1"/>
        <v>0</v>
      </c>
      <c r="N10" s="195"/>
      <c r="O10" s="196"/>
    </row>
    <row r="11" spans="1:15" ht="30" customHeight="1" thickBot="1" x14ac:dyDescent="0.3">
      <c r="A11" s="41" t="s">
        <v>18</v>
      </c>
      <c r="B11" s="23">
        <v>2239.98</v>
      </c>
      <c r="C11" s="24">
        <v>113</v>
      </c>
      <c r="D11" s="124"/>
      <c r="E11" s="23">
        <v>5001</v>
      </c>
      <c r="F11" s="25">
        <v>263</v>
      </c>
      <c r="G11" s="26">
        <f t="shared" si="0"/>
        <v>7240.98</v>
      </c>
      <c r="H11" s="38">
        <f t="shared" si="0"/>
        <v>376</v>
      </c>
      <c r="I11" s="28"/>
      <c r="J11" s="116">
        <v>7241.11</v>
      </c>
      <c r="K11" s="30">
        <v>376</v>
      </c>
      <c r="L11" s="121">
        <f t="shared" si="1"/>
        <v>0.13000000000010914</v>
      </c>
      <c r="M11" s="129">
        <f t="shared" si="1"/>
        <v>0</v>
      </c>
      <c r="N11" s="203"/>
      <c r="O11" s="204"/>
    </row>
    <row r="12" spans="1:15" ht="21" customHeight="1" thickBot="1" x14ac:dyDescent="0.3">
      <c r="A12" s="41" t="s">
        <v>19</v>
      </c>
      <c r="B12" s="23"/>
      <c r="C12" s="24"/>
      <c r="D12" s="124"/>
      <c r="E12" s="23">
        <v>710</v>
      </c>
      <c r="F12" s="25">
        <v>71</v>
      </c>
      <c r="G12" s="26">
        <f t="shared" si="0"/>
        <v>710</v>
      </c>
      <c r="H12" s="38">
        <f t="shared" si="0"/>
        <v>71</v>
      </c>
      <c r="I12" s="28"/>
      <c r="J12" s="116">
        <v>710</v>
      </c>
      <c r="K12" s="30">
        <v>71</v>
      </c>
      <c r="L12" s="127">
        <f t="shared" si="1"/>
        <v>0</v>
      </c>
      <c r="M12" s="129">
        <f t="shared" si="1"/>
        <v>0</v>
      </c>
      <c r="N12" s="48"/>
      <c r="O12" s="46"/>
    </row>
    <row r="13" spans="1:15" ht="22.5" customHeight="1" thickBot="1" x14ac:dyDescent="0.3">
      <c r="A13" s="41" t="s">
        <v>20</v>
      </c>
      <c r="B13" s="23"/>
      <c r="C13" s="24"/>
      <c r="D13" s="124"/>
      <c r="E13" s="23">
        <v>826.28</v>
      </c>
      <c r="F13" s="25">
        <v>182</v>
      </c>
      <c r="G13" s="26">
        <f t="shared" si="0"/>
        <v>826.28</v>
      </c>
      <c r="H13" s="38">
        <f t="shared" si="0"/>
        <v>182</v>
      </c>
      <c r="I13" s="28"/>
      <c r="J13" s="116">
        <v>826.28</v>
      </c>
      <c r="K13" s="30">
        <v>182</v>
      </c>
      <c r="L13" s="121">
        <f t="shared" si="1"/>
        <v>0</v>
      </c>
      <c r="M13" s="32">
        <f t="shared" si="1"/>
        <v>0</v>
      </c>
      <c r="N13" s="45"/>
      <c r="O13" s="46"/>
    </row>
    <row r="14" spans="1:15" ht="22.5" hidden="1" customHeight="1" thickBot="1" x14ac:dyDescent="0.3">
      <c r="A14" s="41" t="s">
        <v>21</v>
      </c>
      <c r="B14" s="23"/>
      <c r="C14" s="24"/>
      <c r="D14" s="124"/>
      <c r="E14" s="23"/>
      <c r="F14" s="25"/>
      <c r="G14" s="26">
        <f t="shared" si="0"/>
        <v>0</v>
      </c>
      <c r="H14" s="38">
        <f t="shared" si="0"/>
        <v>0</v>
      </c>
      <c r="I14" s="28"/>
      <c r="J14" s="116"/>
      <c r="K14" s="30"/>
      <c r="L14" s="121">
        <f t="shared" si="1"/>
        <v>0</v>
      </c>
      <c r="M14" s="32">
        <f t="shared" si="1"/>
        <v>0</v>
      </c>
      <c r="N14" s="49"/>
      <c r="O14" s="36"/>
    </row>
    <row r="15" spans="1:15" ht="22.5" hidden="1" customHeight="1" thickBot="1" x14ac:dyDescent="0.3">
      <c r="A15" s="41" t="s">
        <v>39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0"/>
      <c r="O15" s="54"/>
    </row>
    <row r="16" spans="1:15" ht="25.5" hidden="1" customHeight="1" thickBot="1" x14ac:dyDescent="0.3">
      <c r="A16" s="41" t="s">
        <v>22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50"/>
      <c r="O16" s="51"/>
    </row>
    <row r="17" spans="1:15" ht="22.5" customHeight="1" thickBot="1" x14ac:dyDescent="0.3">
      <c r="A17" s="41" t="s">
        <v>23</v>
      </c>
      <c r="B17" s="23">
        <v>8302.1</v>
      </c>
      <c r="C17" s="24">
        <v>305</v>
      </c>
      <c r="D17" s="124"/>
      <c r="E17" s="23">
        <v>2504.2399999999998</v>
      </c>
      <c r="F17" s="25">
        <v>92</v>
      </c>
      <c r="G17" s="26">
        <f t="shared" si="0"/>
        <v>10806.34</v>
      </c>
      <c r="H17" s="38">
        <f t="shared" si="0"/>
        <v>397</v>
      </c>
      <c r="I17" s="5"/>
      <c r="J17" s="116">
        <v>10806.34</v>
      </c>
      <c r="K17" s="30">
        <v>397</v>
      </c>
      <c r="L17" s="121">
        <f t="shared" si="1"/>
        <v>0</v>
      </c>
      <c r="M17" s="32">
        <f t="shared" si="1"/>
        <v>0</v>
      </c>
      <c r="N17" s="135"/>
      <c r="O17" s="136"/>
    </row>
    <row r="18" spans="1:15" ht="22.5" hidden="1" customHeight="1" thickBot="1" x14ac:dyDescent="0.3">
      <c r="A18" s="41" t="s">
        <v>44</v>
      </c>
      <c r="B18" s="23"/>
      <c r="C18" s="24"/>
      <c r="D18" s="124"/>
      <c r="E18" s="23"/>
      <c r="F18" s="25"/>
      <c r="G18" s="26">
        <f t="shared" si="0"/>
        <v>0</v>
      </c>
      <c r="H18" s="38">
        <f t="shared" si="0"/>
        <v>0</v>
      </c>
      <c r="I18" s="28"/>
      <c r="J18" s="116"/>
      <c r="K18" s="30"/>
      <c r="L18" s="121">
        <f t="shared" si="1"/>
        <v>0</v>
      </c>
      <c r="M18" s="32">
        <f t="shared" si="1"/>
        <v>0</v>
      </c>
      <c r="N18" s="53"/>
      <c r="O18" s="54"/>
    </row>
    <row r="19" spans="1:15" ht="22.5" hidden="1" customHeight="1" thickBot="1" x14ac:dyDescent="0.3">
      <c r="A19" s="41" t="s">
        <v>52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41" t="s">
        <v>45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181"/>
      <c r="O20" s="182"/>
    </row>
    <row r="21" spans="1:15" ht="22.5" hidden="1" customHeight="1" thickBot="1" x14ac:dyDescent="0.3">
      <c r="A21" s="41" t="s">
        <v>58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55"/>
      <c r="O21" s="36"/>
    </row>
    <row r="22" spans="1:15" ht="22.5" hidden="1" customHeight="1" thickBot="1" x14ac:dyDescent="0.3">
      <c r="A22" s="41" t="s">
        <v>27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8"/>
      <c r="K22" s="57"/>
      <c r="L22" s="121">
        <f t="shared" si="1"/>
        <v>0</v>
      </c>
      <c r="M22" s="32">
        <f t="shared" si="1"/>
        <v>0</v>
      </c>
      <c r="N22" s="58"/>
      <c r="O22" s="59"/>
    </row>
    <row r="23" spans="1:15" ht="22.5" hidden="1" customHeight="1" thickBot="1" x14ac:dyDescent="0.3">
      <c r="A23" s="41" t="s">
        <v>28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60"/>
      <c r="L23" s="121">
        <f t="shared" si="1"/>
        <v>0</v>
      </c>
      <c r="M23" s="32">
        <f t="shared" si="1"/>
        <v>0</v>
      </c>
      <c r="N23" s="61"/>
      <c r="O23" s="36"/>
    </row>
    <row r="24" spans="1:15" ht="24.75" customHeight="1" thickBot="1" x14ac:dyDescent="0.3">
      <c r="A24" s="41" t="s">
        <v>29</v>
      </c>
      <c r="B24" s="23">
        <v>130</v>
      </c>
      <c r="C24" s="24">
        <v>13</v>
      </c>
      <c r="D24" s="124"/>
      <c r="E24" s="23">
        <v>700</v>
      </c>
      <c r="F24" s="25">
        <v>70</v>
      </c>
      <c r="G24" s="26">
        <f t="shared" si="0"/>
        <v>830</v>
      </c>
      <c r="H24" s="38">
        <f t="shared" si="0"/>
        <v>83</v>
      </c>
      <c r="I24" s="28"/>
      <c r="J24" s="118">
        <v>830</v>
      </c>
      <c r="K24" s="60">
        <v>83</v>
      </c>
      <c r="L24" s="121">
        <f t="shared" si="1"/>
        <v>0</v>
      </c>
      <c r="M24" s="32">
        <f t="shared" si="1"/>
        <v>0</v>
      </c>
      <c r="N24" s="183"/>
      <c r="O24" s="184"/>
    </row>
    <row r="25" spans="1:15" ht="24.75" customHeight="1" thickBot="1" x14ac:dyDescent="0.3">
      <c r="A25" s="22" t="s">
        <v>48</v>
      </c>
      <c r="B25" s="63"/>
      <c r="C25" s="24"/>
      <c r="D25" s="124"/>
      <c r="E25" s="23">
        <v>80</v>
      </c>
      <c r="F25" s="25">
        <v>8</v>
      </c>
      <c r="G25" s="26">
        <f t="shared" si="0"/>
        <v>80</v>
      </c>
      <c r="H25" s="38">
        <f t="shared" si="0"/>
        <v>8</v>
      </c>
      <c r="I25" s="28"/>
      <c r="J25" s="118">
        <v>80</v>
      </c>
      <c r="K25" s="57">
        <v>8</v>
      </c>
      <c r="L25" s="121">
        <f t="shared" si="1"/>
        <v>0</v>
      </c>
      <c r="M25" s="32">
        <f t="shared" si="1"/>
        <v>0</v>
      </c>
      <c r="N25" s="64"/>
      <c r="O25" s="64"/>
    </row>
    <row r="26" spans="1:15" ht="22.5" customHeight="1" thickBot="1" x14ac:dyDescent="0.3">
      <c r="A26" s="22" t="s">
        <v>33</v>
      </c>
      <c r="B26" s="23">
        <v>4011.2</v>
      </c>
      <c r="C26" s="24">
        <v>368</v>
      </c>
      <c r="D26" s="124"/>
      <c r="E26" s="65">
        <v>8612.9599999999991</v>
      </c>
      <c r="F26" s="66">
        <v>791</v>
      </c>
      <c r="G26" s="67">
        <f t="shared" si="0"/>
        <v>12624.16</v>
      </c>
      <c r="H26" s="68">
        <f t="shared" si="0"/>
        <v>1159</v>
      </c>
      <c r="I26" s="69"/>
      <c r="J26" s="117">
        <v>12622.34</v>
      </c>
      <c r="K26" s="71">
        <v>1159</v>
      </c>
      <c r="L26" s="121">
        <f t="shared" si="1"/>
        <v>-1.819999999999709</v>
      </c>
      <c r="M26" s="32">
        <f t="shared" si="1"/>
        <v>0</v>
      </c>
      <c r="N26" s="74"/>
      <c r="O26" s="75"/>
    </row>
    <row r="27" spans="1:15" ht="24" customHeight="1" thickTop="1" thickBot="1" x14ac:dyDescent="0.3">
      <c r="A27" s="22" t="s">
        <v>34</v>
      </c>
      <c r="B27" s="23"/>
      <c r="C27" s="24"/>
      <c r="D27" s="22"/>
      <c r="E27" s="76"/>
      <c r="F27" s="77"/>
      <c r="G27" s="78">
        <f t="shared" si="0"/>
        <v>0</v>
      </c>
      <c r="H27" s="79">
        <f t="shared" si="0"/>
        <v>0</v>
      </c>
      <c r="I27" s="28"/>
      <c r="J27" s="80"/>
      <c r="K27" s="81"/>
      <c r="L27" s="121">
        <f t="shared" ref="L27:L28" si="3">J27-H27</f>
        <v>0</v>
      </c>
      <c r="M27" s="32">
        <f t="shared" ref="M27:M28" si="4">K27-G27</f>
        <v>0</v>
      </c>
      <c r="N27" s="185"/>
      <c r="O27" s="186"/>
    </row>
    <row r="28" spans="1:15" ht="24.75" customHeight="1" thickBot="1" x14ac:dyDescent="0.3">
      <c r="A28" s="82" t="s">
        <v>35</v>
      </c>
      <c r="B28" s="83"/>
      <c r="C28" s="84"/>
      <c r="D28" s="82"/>
      <c r="E28" s="85"/>
      <c r="F28" s="86"/>
      <c r="G28" s="87">
        <f t="shared" si="0"/>
        <v>0</v>
      </c>
      <c r="H28" s="88">
        <f t="shared" si="0"/>
        <v>0</v>
      </c>
      <c r="I28" s="28"/>
      <c r="J28" s="89"/>
      <c r="K28" s="90"/>
      <c r="L28" s="122">
        <f t="shared" si="3"/>
        <v>0</v>
      </c>
      <c r="M28" s="39">
        <f t="shared" si="4"/>
        <v>0</v>
      </c>
      <c r="N28" s="91"/>
      <c r="O28" s="92"/>
    </row>
    <row r="29" spans="1:15" ht="25.5" customHeight="1" thickBot="1" x14ac:dyDescent="0.3">
      <c r="A29" s="93"/>
      <c r="C29" s="95"/>
      <c r="E29" s="95"/>
      <c r="G29" s="96">
        <f>SUM(G5:G28)</f>
        <v>46016.92</v>
      </c>
      <c r="H29" s="97">
        <f>SUM(H5:H28)</f>
        <v>2855</v>
      </c>
      <c r="I29" s="98"/>
      <c r="J29" s="99"/>
      <c r="K29" s="100"/>
      <c r="N29" s="102"/>
    </row>
    <row r="31" spans="1:15" x14ac:dyDescent="0.25">
      <c r="E31" s="103"/>
      <c r="F31" s="103"/>
      <c r="G31" s="103"/>
      <c r="H31" s="103"/>
      <c r="I31" s="103"/>
      <c r="J31" s="103"/>
    </row>
    <row r="32" spans="1:15" x14ac:dyDescent="0.25">
      <c r="E32" s="104"/>
      <c r="F32" s="105"/>
      <c r="G32" s="106"/>
      <c r="O32"/>
    </row>
    <row r="33" spans="4:15" ht="15.75" x14ac:dyDescent="0.25">
      <c r="D33" s="107"/>
      <c r="E33" s="107"/>
      <c r="F33" s="107"/>
      <c r="G33" s="107"/>
      <c r="H33" s="107"/>
      <c r="I33" s="107"/>
      <c r="J33" s="107"/>
      <c r="K33" s="107"/>
      <c r="M33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x14ac:dyDescent="0.25">
      <c r="E35" s="104"/>
      <c r="F35" s="105"/>
      <c r="G35" s="106"/>
      <c r="M35"/>
      <c r="O35"/>
    </row>
    <row r="36" spans="4:15" x14ac:dyDescent="0.25">
      <c r="E36" s="108"/>
      <c r="F36" s="109"/>
      <c r="G36" s="110"/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</sheetData>
  <sortState ref="A7:H10">
    <sortCondition ref="A7:A10"/>
  </sortState>
  <mergeCells count="15">
    <mergeCell ref="N20:O20"/>
    <mergeCell ref="N24:O24"/>
    <mergeCell ref="N27:O27"/>
    <mergeCell ref="L3:M3"/>
    <mergeCell ref="N3:O3"/>
    <mergeCell ref="N8:O8"/>
    <mergeCell ref="N9:O9"/>
    <mergeCell ref="N10:O10"/>
    <mergeCell ref="N11:O11"/>
    <mergeCell ref="J3:K3"/>
    <mergeCell ref="A1:B1"/>
    <mergeCell ref="A2:B2"/>
    <mergeCell ref="B3:C3"/>
    <mergeCell ref="E3:F3"/>
    <mergeCell ref="H3:H4"/>
  </mergeCells>
  <pageMargins left="0.23622047244094491" right="0.15748031496062992" top="0.74803149606299213" bottom="0.74803149606299213" header="0.31496062992125984" footer="0.31496062992125984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499984740745262"/>
  </sheetPr>
  <dimension ref="A1:O45"/>
  <sheetViews>
    <sheetView topLeftCell="A4" workbookViewId="0">
      <selection activeCell="B12" sqref="B12:C1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72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9" t="s">
        <v>73</v>
      </c>
      <c r="C3" s="200"/>
      <c r="D3" s="9"/>
      <c r="E3" s="201" t="s">
        <v>74</v>
      </c>
      <c r="F3" s="202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/>
      <c r="F5" s="25"/>
      <c r="G5" s="26">
        <f t="shared" ref="G5:H29" si="0">E5+B5</f>
        <v>4.54</v>
      </c>
      <c r="H5" s="27">
        <f t="shared" si="0"/>
        <v>1</v>
      </c>
      <c r="I5" s="28"/>
      <c r="J5" s="116">
        <v>4.54</v>
      </c>
      <c r="K5" s="30">
        <v>1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992.8</v>
      </c>
      <c r="C6" s="24">
        <v>73</v>
      </c>
      <c r="D6" s="124"/>
      <c r="E6" s="23"/>
      <c r="F6" s="25"/>
      <c r="G6" s="26">
        <f t="shared" si="0"/>
        <v>992.8</v>
      </c>
      <c r="H6" s="35">
        <f t="shared" si="0"/>
        <v>73</v>
      </c>
      <c r="I6" s="28"/>
      <c r="J6" s="116">
        <v>992.8</v>
      </c>
      <c r="K6" s="30">
        <v>73</v>
      </c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customHeight="1" thickBot="1" x14ac:dyDescent="0.3">
      <c r="A7" s="41" t="s">
        <v>70</v>
      </c>
      <c r="B7" s="23">
        <v>1659.16</v>
      </c>
      <c r="C7" s="24">
        <v>67</v>
      </c>
      <c r="D7" s="124"/>
      <c r="E7" s="23">
        <v>4359.4799999999996</v>
      </c>
      <c r="F7" s="25">
        <v>164</v>
      </c>
      <c r="G7" s="26">
        <f t="shared" si="0"/>
        <v>6018.6399999999994</v>
      </c>
      <c r="H7" s="38">
        <f t="shared" si="0"/>
        <v>231</v>
      </c>
      <c r="I7" s="28"/>
      <c r="J7" s="116">
        <v>6018.64</v>
      </c>
      <c r="K7" s="30">
        <v>231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140</v>
      </c>
      <c r="C8" s="24">
        <v>7</v>
      </c>
      <c r="D8" s="124"/>
      <c r="E8" s="23"/>
      <c r="F8" s="25"/>
      <c r="G8" s="26">
        <f t="shared" si="0"/>
        <v>140</v>
      </c>
      <c r="H8" s="38">
        <f t="shared" si="0"/>
        <v>7</v>
      </c>
      <c r="I8" s="28"/>
      <c r="J8" s="116">
        <v>140</v>
      </c>
      <c r="K8" s="30">
        <v>7</v>
      </c>
      <c r="L8" s="121">
        <f t="shared" si="1"/>
        <v>0</v>
      </c>
      <c r="M8" s="32">
        <f t="shared" si="1"/>
        <v>0</v>
      </c>
      <c r="N8" s="191"/>
      <c r="O8" s="192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10426.23</v>
      </c>
      <c r="F9" s="25">
        <v>348</v>
      </c>
      <c r="G9" s="26">
        <f t="shared" si="0"/>
        <v>10426.23</v>
      </c>
      <c r="H9" s="38">
        <f t="shared" si="0"/>
        <v>348</v>
      </c>
      <c r="I9" s="28"/>
      <c r="J9" s="116">
        <v>10426.23</v>
      </c>
      <c r="K9" s="42">
        <v>348</v>
      </c>
      <c r="L9" s="121">
        <f t="shared" si="1"/>
        <v>0</v>
      </c>
      <c r="M9" s="32">
        <f t="shared" si="1"/>
        <v>0</v>
      </c>
      <c r="N9" s="193"/>
      <c r="O9" s="194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2651.16</v>
      </c>
      <c r="F10" s="25">
        <v>150</v>
      </c>
      <c r="G10" s="26">
        <f t="shared" si="0"/>
        <v>2651.16</v>
      </c>
      <c r="H10" s="38">
        <f t="shared" si="0"/>
        <v>150</v>
      </c>
      <c r="I10" s="28"/>
      <c r="J10" s="116">
        <v>2651.19</v>
      </c>
      <c r="K10" s="30">
        <v>150</v>
      </c>
      <c r="L10" s="121">
        <f t="shared" si="1"/>
        <v>3.0000000000200089E-2</v>
      </c>
      <c r="M10" s="129">
        <f t="shared" si="1"/>
        <v>0</v>
      </c>
      <c r="N10" s="195"/>
      <c r="O10" s="19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ref="G11" si="2">E11+B11</f>
        <v>0</v>
      </c>
      <c r="H11" s="38">
        <f t="shared" ref="H11" si="3">F11+C11</f>
        <v>0</v>
      </c>
      <c r="I11" s="28"/>
      <c r="J11" s="116"/>
      <c r="K11" s="30"/>
      <c r="L11" s="121">
        <f t="shared" ref="L11" si="4">J11-G11</f>
        <v>0</v>
      </c>
      <c r="M11" s="129">
        <f t="shared" ref="M11" si="5">K11-H11</f>
        <v>0</v>
      </c>
      <c r="N11" s="137"/>
      <c r="O11" s="137"/>
    </row>
    <row r="12" spans="1:15" ht="30" customHeight="1" thickBot="1" x14ac:dyDescent="0.3">
      <c r="A12" s="41" t="s">
        <v>18</v>
      </c>
      <c r="B12" s="138">
        <v>3719.32</v>
      </c>
      <c r="C12" s="139">
        <v>198</v>
      </c>
      <c r="D12" s="124"/>
      <c r="E12" s="23"/>
      <c r="F12" s="25"/>
      <c r="G12" s="26">
        <f t="shared" si="0"/>
        <v>3719.32</v>
      </c>
      <c r="H12" s="38">
        <f t="shared" si="0"/>
        <v>198</v>
      </c>
      <c r="I12" s="28"/>
      <c r="J12" s="116">
        <v>3719.45</v>
      </c>
      <c r="K12" s="30">
        <v>198</v>
      </c>
      <c r="L12" s="121">
        <f t="shared" si="1"/>
        <v>0.12999999999965439</v>
      </c>
      <c r="M12" s="129">
        <f t="shared" si="1"/>
        <v>0</v>
      </c>
      <c r="N12" s="203"/>
      <c r="O12" s="204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890</v>
      </c>
      <c r="F13" s="25">
        <v>89</v>
      </c>
      <c r="G13" s="26">
        <f t="shared" si="0"/>
        <v>890</v>
      </c>
      <c r="H13" s="38">
        <f t="shared" si="0"/>
        <v>89</v>
      </c>
      <c r="I13" s="28"/>
      <c r="J13" s="116">
        <v>890</v>
      </c>
      <c r="K13" s="30">
        <v>89</v>
      </c>
      <c r="L13" s="127">
        <f t="shared" si="1"/>
        <v>0</v>
      </c>
      <c r="M13" s="129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771.8</v>
      </c>
      <c r="F14" s="25">
        <v>170</v>
      </c>
      <c r="G14" s="26">
        <f t="shared" si="0"/>
        <v>771.8</v>
      </c>
      <c r="H14" s="38">
        <f t="shared" si="0"/>
        <v>170</v>
      </c>
      <c r="I14" s="28"/>
      <c r="J14" s="116">
        <v>771.8</v>
      </c>
      <c r="K14" s="30">
        <v>170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16009.04</v>
      </c>
      <c r="F18" s="25">
        <v>588</v>
      </c>
      <c r="G18" s="26">
        <f t="shared" si="0"/>
        <v>16009.04</v>
      </c>
      <c r="H18" s="38">
        <f t="shared" si="0"/>
        <v>588</v>
      </c>
      <c r="I18" s="5"/>
      <c r="J18" s="116">
        <v>16009.04</v>
      </c>
      <c r="K18" s="30">
        <v>588</v>
      </c>
      <c r="L18" s="121">
        <f t="shared" si="1"/>
        <v>0</v>
      </c>
      <c r="M18" s="32">
        <f t="shared" si="1"/>
        <v>0</v>
      </c>
      <c r="N18" s="135"/>
      <c r="O18" s="136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81"/>
      <c r="O21" s="182"/>
    </row>
    <row r="22" spans="1:15" ht="22.5" customHeight="1" thickBot="1" x14ac:dyDescent="0.3">
      <c r="A22" s="41" t="s">
        <v>54</v>
      </c>
      <c r="B22" s="23"/>
      <c r="C22" s="24"/>
      <c r="D22" s="124"/>
      <c r="E22" s="23">
        <v>18997.25</v>
      </c>
      <c r="F22" s="25">
        <v>20</v>
      </c>
      <c r="G22" s="26">
        <f t="shared" si="0"/>
        <v>18997.25</v>
      </c>
      <c r="H22" s="38">
        <f t="shared" si="0"/>
        <v>20</v>
      </c>
      <c r="I22" s="28"/>
      <c r="J22" s="116">
        <v>18997.25</v>
      </c>
      <c r="K22" s="30">
        <v>20</v>
      </c>
      <c r="L22" s="121">
        <f t="shared" si="1"/>
        <v>0</v>
      </c>
      <c r="M22" s="32">
        <f t="shared" si="1"/>
        <v>0</v>
      </c>
      <c r="N22" s="55"/>
      <c r="O22" s="36"/>
    </row>
    <row r="23" spans="1:15" ht="22.5" customHeight="1" thickBot="1" x14ac:dyDescent="0.3">
      <c r="A23" s="22" t="s">
        <v>27</v>
      </c>
      <c r="B23" s="23"/>
      <c r="C23" s="24"/>
      <c r="D23" s="124"/>
      <c r="E23" s="23">
        <v>18983.66</v>
      </c>
      <c r="F23" s="25">
        <v>21</v>
      </c>
      <c r="G23" s="26">
        <f t="shared" si="0"/>
        <v>18983.66</v>
      </c>
      <c r="H23" s="38">
        <f t="shared" si="0"/>
        <v>21</v>
      </c>
      <c r="I23" s="28"/>
      <c r="J23" s="118">
        <v>18983.66</v>
      </c>
      <c r="K23" s="57">
        <v>21</v>
      </c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1690</v>
      </c>
      <c r="F25" s="25">
        <v>169</v>
      </c>
      <c r="G25" s="26">
        <f t="shared" si="0"/>
        <v>1690</v>
      </c>
      <c r="H25" s="38">
        <f t="shared" si="0"/>
        <v>169</v>
      </c>
      <c r="I25" s="28"/>
      <c r="J25" s="118">
        <v>1690</v>
      </c>
      <c r="K25" s="60">
        <v>169</v>
      </c>
      <c r="L25" s="121">
        <f t="shared" si="1"/>
        <v>0</v>
      </c>
      <c r="M25" s="32">
        <f t="shared" si="1"/>
        <v>0</v>
      </c>
      <c r="N25" s="183"/>
      <c r="O25" s="184"/>
    </row>
    <row r="26" spans="1:15" ht="24.75" customHeight="1" thickBot="1" x14ac:dyDescent="0.3">
      <c r="A26" s="22" t="s">
        <v>48</v>
      </c>
      <c r="B26" s="63"/>
      <c r="C26" s="24"/>
      <c r="D26" s="124"/>
      <c r="E26" s="23">
        <v>90</v>
      </c>
      <c r="F26" s="25">
        <v>9</v>
      </c>
      <c r="G26" s="26">
        <f t="shared" si="0"/>
        <v>90</v>
      </c>
      <c r="H26" s="38">
        <f t="shared" si="0"/>
        <v>9</v>
      </c>
      <c r="I26" s="28"/>
      <c r="J26" s="118">
        <v>90</v>
      </c>
      <c r="K26" s="57">
        <v>9</v>
      </c>
      <c r="L26" s="121">
        <f t="shared" si="1"/>
        <v>0</v>
      </c>
      <c r="M26" s="32">
        <f t="shared" si="1"/>
        <v>0</v>
      </c>
      <c r="N26" s="64"/>
      <c r="O26" s="64"/>
    </row>
    <row r="27" spans="1:15" ht="22.5" customHeight="1" thickBot="1" x14ac:dyDescent="0.3">
      <c r="A27" s="22" t="s">
        <v>33</v>
      </c>
      <c r="B27" s="23">
        <v>9768.36</v>
      </c>
      <c r="C27" s="24">
        <v>897</v>
      </c>
      <c r="D27" s="124"/>
      <c r="E27" s="65"/>
      <c r="F27" s="66"/>
      <c r="G27" s="67">
        <f t="shared" si="0"/>
        <v>9768.36</v>
      </c>
      <c r="H27" s="68">
        <f t="shared" si="0"/>
        <v>897</v>
      </c>
      <c r="I27" s="69"/>
      <c r="J27" s="117">
        <v>9766.5400000000009</v>
      </c>
      <c r="K27" s="71">
        <v>897</v>
      </c>
      <c r="L27" s="121">
        <f t="shared" si="1"/>
        <v>-1.819999999999709</v>
      </c>
      <c r="M27" s="32">
        <f t="shared" si="1"/>
        <v>0</v>
      </c>
      <c r="N27" s="74"/>
      <c r="O27" s="75"/>
    </row>
    <row r="28" spans="1:15" ht="24" customHeight="1" thickTop="1" thickBot="1" x14ac:dyDescent="0.3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6">J28-H28</f>
        <v>0</v>
      </c>
      <c r="M28" s="32">
        <f t="shared" ref="M28:M29" si="7">K28-G28</f>
        <v>0</v>
      </c>
      <c r="N28" s="185"/>
      <c r="O28" s="186"/>
    </row>
    <row r="29" spans="1:15" ht="24.75" customHeight="1" thickBot="1" x14ac:dyDescent="0.3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6"/>
        <v>0</v>
      </c>
      <c r="M29" s="39">
        <f t="shared" si="7"/>
        <v>0</v>
      </c>
      <c r="N29" s="91"/>
      <c r="O29" s="92"/>
    </row>
    <row r="30" spans="1:15" ht="25.5" customHeight="1" thickBot="1" x14ac:dyDescent="0.3">
      <c r="A30" s="93"/>
      <c r="C30" s="95"/>
      <c r="E30" s="95"/>
      <c r="G30" s="96">
        <f>SUM(G5:G29)</f>
        <v>91152.8</v>
      </c>
      <c r="H30" s="97">
        <f>SUM(H5:H29)</f>
        <v>2971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8:O28"/>
    <mergeCell ref="L3:M3"/>
    <mergeCell ref="N3:O3"/>
    <mergeCell ref="N8:O8"/>
    <mergeCell ref="N9:O9"/>
    <mergeCell ref="N10:O10"/>
    <mergeCell ref="N12:O12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8910-C4C2-43CB-8948-40C2375CAB60}">
  <sheetPr>
    <tabColor rgb="FF7030A0"/>
  </sheetPr>
  <dimension ref="A1:O45"/>
  <sheetViews>
    <sheetView topLeftCell="D8" workbookViewId="0">
      <selection activeCell="O33" sqref="O33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73" t="s">
        <v>0</v>
      </c>
      <c r="B1" s="173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74" t="s">
        <v>75</v>
      </c>
      <c r="B2" s="174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99" t="s">
        <v>76</v>
      </c>
      <c r="C3" s="200"/>
      <c r="D3" s="9"/>
      <c r="E3" s="201" t="s">
        <v>77</v>
      </c>
      <c r="F3" s="202"/>
      <c r="G3" s="10"/>
      <c r="H3" s="179" t="s">
        <v>2</v>
      </c>
      <c r="I3" s="11"/>
      <c r="J3" s="171" t="s">
        <v>46</v>
      </c>
      <c r="K3" s="172"/>
      <c r="L3" s="187" t="s">
        <v>4</v>
      </c>
      <c r="M3" s="188"/>
      <c r="N3" s="189" t="s">
        <v>5</v>
      </c>
      <c r="O3" s="19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0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31.78</v>
      </c>
      <c r="C5" s="24">
        <v>7</v>
      </c>
      <c r="D5" s="124"/>
      <c r="E5" s="23"/>
      <c r="F5" s="25"/>
      <c r="G5" s="26">
        <f t="shared" ref="G5:H29" si="0">E5+B5</f>
        <v>31.78</v>
      </c>
      <c r="H5" s="27">
        <f t="shared" si="0"/>
        <v>7</v>
      </c>
      <c r="I5" s="28"/>
      <c r="J5" s="116">
        <v>31.78</v>
      </c>
      <c r="K5" s="30">
        <v>7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78</v>
      </c>
      <c r="B6" s="23"/>
      <c r="C6" s="24"/>
      <c r="D6" s="124"/>
      <c r="E6" s="23">
        <v>367.47</v>
      </c>
      <c r="F6" s="25">
        <v>27</v>
      </c>
      <c r="G6" s="26">
        <f t="shared" si="0"/>
        <v>367.47</v>
      </c>
      <c r="H6" s="35">
        <f t="shared" si="0"/>
        <v>27</v>
      </c>
      <c r="I6" s="28"/>
      <c r="J6" s="116">
        <v>367.47</v>
      </c>
      <c r="K6" s="30">
        <v>27</v>
      </c>
      <c r="L6" s="121">
        <f t="shared" ref="L6:M27" si="1">J6-G6</f>
        <v>0</v>
      </c>
      <c r="M6" s="32">
        <f t="shared" si="1"/>
        <v>0</v>
      </c>
      <c r="N6" s="133"/>
      <c r="O6" s="134"/>
    </row>
    <row r="7" spans="1:15" ht="22.5" hidden="1" customHeight="1" thickBot="1" x14ac:dyDescent="0.3">
      <c r="A7" s="41" t="s">
        <v>70</v>
      </c>
      <c r="B7" s="23"/>
      <c r="C7" s="24"/>
      <c r="D7" s="124"/>
      <c r="E7" s="23"/>
      <c r="F7" s="25"/>
      <c r="G7" s="26">
        <f t="shared" si="0"/>
        <v>0</v>
      </c>
      <c r="H7" s="38">
        <f t="shared" si="0"/>
        <v>0</v>
      </c>
      <c r="I7" s="28"/>
      <c r="J7" s="116"/>
      <c r="K7" s="30"/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120</v>
      </c>
      <c r="C8" s="24">
        <v>6</v>
      </c>
      <c r="D8" s="124"/>
      <c r="E8" s="23"/>
      <c r="F8" s="25"/>
      <c r="G8" s="26">
        <f t="shared" si="0"/>
        <v>120</v>
      </c>
      <c r="H8" s="38">
        <f t="shared" si="0"/>
        <v>6</v>
      </c>
      <c r="I8" s="28"/>
      <c r="J8" s="116">
        <v>120</v>
      </c>
      <c r="K8" s="30">
        <v>6</v>
      </c>
      <c r="L8" s="121">
        <f t="shared" si="1"/>
        <v>0</v>
      </c>
      <c r="M8" s="32">
        <f t="shared" si="1"/>
        <v>0</v>
      </c>
      <c r="N8" s="191"/>
      <c r="O8" s="192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13005.8</v>
      </c>
      <c r="F9" s="25">
        <v>443</v>
      </c>
      <c r="G9" s="26">
        <f t="shared" si="0"/>
        <v>13005.8</v>
      </c>
      <c r="H9" s="38">
        <f t="shared" si="0"/>
        <v>443</v>
      </c>
      <c r="I9" s="28"/>
      <c r="J9" s="116">
        <v>13006.37</v>
      </c>
      <c r="K9" s="42">
        <v>443</v>
      </c>
      <c r="L9" s="121">
        <f t="shared" si="1"/>
        <v>0.57000000000152795</v>
      </c>
      <c r="M9" s="32">
        <f t="shared" si="1"/>
        <v>0</v>
      </c>
      <c r="N9" s="205" t="s">
        <v>81</v>
      </c>
      <c r="O9" s="206"/>
    </row>
    <row r="10" spans="1:15" ht="19.5" customHeight="1" thickBot="1" x14ac:dyDescent="0.3">
      <c r="A10" s="41" t="s">
        <v>69</v>
      </c>
      <c r="B10" s="23">
        <v>941.47</v>
      </c>
      <c r="C10" s="24">
        <v>48</v>
      </c>
      <c r="D10" s="124"/>
      <c r="E10" s="23"/>
      <c r="F10" s="25"/>
      <c r="G10" s="26">
        <f t="shared" si="0"/>
        <v>941.47</v>
      </c>
      <c r="H10" s="38">
        <f t="shared" si="0"/>
        <v>48</v>
      </c>
      <c r="I10" s="28"/>
      <c r="J10" s="116">
        <v>941.52</v>
      </c>
      <c r="K10" s="30">
        <v>48</v>
      </c>
      <c r="L10" s="121">
        <f t="shared" si="1"/>
        <v>4.9999999999954525E-2</v>
      </c>
      <c r="M10" s="129">
        <f t="shared" si="1"/>
        <v>0</v>
      </c>
      <c r="N10" s="195"/>
      <c r="O10" s="196"/>
    </row>
    <row r="11" spans="1:15" ht="19.5" hidden="1" customHeight="1" x14ac:dyDescent="0.25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1"/>
        <v>0</v>
      </c>
      <c r="N11" s="137"/>
      <c r="O11" s="137"/>
    </row>
    <row r="12" spans="1:15" ht="30" customHeight="1" thickBot="1" x14ac:dyDescent="0.3">
      <c r="A12" s="41" t="s">
        <v>18</v>
      </c>
      <c r="B12" s="23">
        <v>1</v>
      </c>
      <c r="C12" s="24">
        <v>1</v>
      </c>
      <c r="D12" s="124"/>
      <c r="E12" s="23"/>
      <c r="F12" s="25"/>
      <c r="G12" s="26">
        <f t="shared" si="0"/>
        <v>1</v>
      </c>
      <c r="H12" s="38">
        <f t="shared" si="0"/>
        <v>1</v>
      </c>
      <c r="I12" s="28"/>
      <c r="J12" s="116"/>
      <c r="K12" s="30"/>
      <c r="L12" s="126">
        <f t="shared" si="1"/>
        <v>-1</v>
      </c>
      <c r="M12" s="140">
        <f t="shared" si="1"/>
        <v>-1</v>
      </c>
      <c r="N12" s="207" t="s">
        <v>80</v>
      </c>
      <c r="O12" s="208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380</v>
      </c>
      <c r="F13" s="25">
        <v>38</v>
      </c>
      <c r="G13" s="26">
        <f t="shared" si="0"/>
        <v>380</v>
      </c>
      <c r="H13" s="38">
        <f t="shared" si="0"/>
        <v>38</v>
      </c>
      <c r="I13" s="28"/>
      <c r="J13" s="116">
        <v>380</v>
      </c>
      <c r="K13" s="30">
        <v>38</v>
      </c>
      <c r="L13" s="127">
        <f t="shared" si="1"/>
        <v>0</v>
      </c>
      <c r="M13" s="129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476.7</v>
      </c>
      <c r="F14" s="25">
        <v>105</v>
      </c>
      <c r="G14" s="26">
        <f t="shared" si="0"/>
        <v>476.7</v>
      </c>
      <c r="H14" s="38">
        <f t="shared" si="0"/>
        <v>105</v>
      </c>
      <c r="I14" s="28"/>
      <c r="J14" s="116">
        <v>476.7</v>
      </c>
      <c r="K14" s="30">
        <v>105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1"/>
        <v>0</v>
      </c>
      <c r="N17" s="50"/>
      <c r="O17" s="51"/>
    </row>
    <row r="18" spans="1:15" ht="16.5" thickBot="1" x14ac:dyDescent="0.3">
      <c r="A18" s="41" t="s">
        <v>23</v>
      </c>
      <c r="B18" s="23"/>
      <c r="C18" s="24"/>
      <c r="D18" s="124"/>
      <c r="E18" s="23">
        <v>11459.62</v>
      </c>
      <c r="F18" s="25">
        <v>421</v>
      </c>
      <c r="G18" s="26">
        <f t="shared" si="0"/>
        <v>11459.62</v>
      </c>
      <c r="H18" s="38">
        <f t="shared" si="0"/>
        <v>421</v>
      </c>
      <c r="I18" s="5"/>
      <c r="J18" s="116">
        <v>11459.62</v>
      </c>
      <c r="K18" s="30">
        <v>421</v>
      </c>
      <c r="L18" s="127">
        <f t="shared" si="1"/>
        <v>0</v>
      </c>
      <c r="M18" s="32">
        <f t="shared" si="1"/>
        <v>0</v>
      </c>
      <c r="N18" s="209"/>
      <c r="O18" s="210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16.5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81"/>
      <c r="O21" s="182"/>
    </row>
    <row r="22" spans="1:15" ht="22.5" customHeight="1" thickBot="1" x14ac:dyDescent="0.3">
      <c r="A22" s="41" t="s">
        <v>54</v>
      </c>
      <c r="B22" s="23"/>
      <c r="C22" s="24"/>
      <c r="D22" s="124"/>
      <c r="E22" s="23">
        <v>0</v>
      </c>
      <c r="F22" s="25">
        <v>0</v>
      </c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customHeight="1" thickBot="1" x14ac:dyDescent="0.3">
      <c r="A23" s="22" t="s">
        <v>27</v>
      </c>
      <c r="B23" s="23"/>
      <c r="C23" s="24"/>
      <c r="D23" s="124"/>
      <c r="E23" s="23">
        <v>0</v>
      </c>
      <c r="F23" s="25">
        <v>0</v>
      </c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hidden="1" customHeight="1" thickBot="1" x14ac:dyDescent="0.3">
      <c r="A25" s="41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1"/>
        <v>0</v>
      </c>
      <c r="N25" s="183"/>
      <c r="O25" s="184"/>
    </row>
    <row r="26" spans="1:15" ht="24.75" customHeight="1" thickBot="1" x14ac:dyDescent="0.3">
      <c r="A26" s="22" t="s">
        <v>48</v>
      </c>
      <c r="B26" s="63">
        <v>10</v>
      </c>
      <c r="C26" s="24">
        <v>1</v>
      </c>
      <c r="D26" s="124"/>
      <c r="E26" s="23"/>
      <c r="F26" s="25"/>
      <c r="G26" s="26">
        <f t="shared" si="0"/>
        <v>10</v>
      </c>
      <c r="H26" s="38">
        <f t="shared" si="0"/>
        <v>1</v>
      </c>
      <c r="I26" s="28"/>
      <c r="J26" s="118">
        <v>10</v>
      </c>
      <c r="K26" s="57">
        <v>1</v>
      </c>
      <c r="L26" s="121">
        <f t="shared" si="1"/>
        <v>0</v>
      </c>
      <c r="M26" s="32">
        <f t="shared" si="1"/>
        <v>0</v>
      </c>
      <c r="N26" s="64"/>
      <c r="O26" s="64"/>
    </row>
    <row r="27" spans="1:15" ht="22.5" customHeight="1" thickBot="1" x14ac:dyDescent="0.35">
      <c r="A27" s="22" t="s">
        <v>33</v>
      </c>
      <c r="B27" s="23">
        <v>6901.66</v>
      </c>
      <c r="C27" s="24">
        <v>634</v>
      </c>
      <c r="D27" s="124"/>
      <c r="E27" s="65"/>
      <c r="F27" s="66"/>
      <c r="G27" s="67">
        <f t="shared" si="0"/>
        <v>6901.66</v>
      </c>
      <c r="H27" s="68">
        <f t="shared" si="0"/>
        <v>634</v>
      </c>
      <c r="I27" s="69"/>
      <c r="J27" s="117">
        <v>6932.4</v>
      </c>
      <c r="K27" s="71">
        <v>636</v>
      </c>
      <c r="L27" s="121">
        <f t="shared" si="1"/>
        <v>30.739999999999782</v>
      </c>
      <c r="M27" s="32">
        <f t="shared" si="1"/>
        <v>2</v>
      </c>
      <c r="N27" s="211" t="s">
        <v>79</v>
      </c>
      <c r="O27" s="212"/>
    </row>
    <row r="28" spans="1:15" ht="24" hidden="1" customHeight="1" thickTop="1" thickBot="1" x14ac:dyDescent="0.3">
      <c r="A28" s="22" t="s">
        <v>34</v>
      </c>
      <c r="B28" s="23"/>
      <c r="C28" s="24"/>
      <c r="D28" s="22"/>
      <c r="E28" s="76"/>
      <c r="F28" s="77"/>
      <c r="G28" s="78">
        <f t="shared" si="0"/>
        <v>0</v>
      </c>
      <c r="H28" s="79">
        <f t="shared" si="0"/>
        <v>0</v>
      </c>
      <c r="I28" s="28"/>
      <c r="J28" s="80"/>
      <c r="K28" s="81"/>
      <c r="L28" s="121">
        <f t="shared" ref="L28:L29" si="2">J28-H28</f>
        <v>0</v>
      </c>
      <c r="M28" s="32">
        <f t="shared" ref="M28:M29" si="3">K28-G28</f>
        <v>0</v>
      </c>
      <c r="N28" s="185"/>
      <c r="O28" s="186"/>
    </row>
    <row r="29" spans="1:15" ht="24.75" hidden="1" customHeight="1" thickBot="1" x14ac:dyDescent="0.3">
      <c r="A29" s="82" t="s">
        <v>35</v>
      </c>
      <c r="B29" s="83"/>
      <c r="C29" s="84"/>
      <c r="D29" s="82"/>
      <c r="E29" s="85"/>
      <c r="F29" s="86"/>
      <c r="G29" s="87">
        <f t="shared" si="0"/>
        <v>0</v>
      </c>
      <c r="H29" s="88">
        <f t="shared" si="0"/>
        <v>0</v>
      </c>
      <c r="I29" s="28"/>
      <c r="J29" s="89"/>
      <c r="K29" s="90"/>
      <c r="L29" s="122">
        <f t="shared" si="2"/>
        <v>0</v>
      </c>
      <c r="M29" s="39">
        <f t="shared" si="3"/>
        <v>0</v>
      </c>
      <c r="N29" s="91"/>
      <c r="O29" s="92"/>
    </row>
    <row r="30" spans="1:15" ht="25.5" customHeight="1" thickTop="1" thickBot="1" x14ac:dyDescent="0.3">
      <c r="A30" s="93"/>
      <c r="C30" s="95"/>
      <c r="E30" s="95"/>
      <c r="G30" s="96">
        <f>SUM(G5:G29)</f>
        <v>33695.5</v>
      </c>
      <c r="H30" s="97">
        <f>SUM(H5:H29)</f>
        <v>1731</v>
      </c>
      <c r="I30" s="98"/>
      <c r="J30" s="99"/>
      <c r="K30" s="100"/>
      <c r="N30" s="102"/>
    </row>
    <row r="32" spans="1:15" x14ac:dyDescent="0.25">
      <c r="E32" s="103"/>
      <c r="F32" s="103"/>
      <c r="G32" s="103"/>
      <c r="H32" s="103"/>
      <c r="I32" s="103"/>
      <c r="J32" s="103"/>
    </row>
    <row r="33" spans="4:15" x14ac:dyDescent="0.25">
      <c r="E33" s="104"/>
      <c r="F33" s="105"/>
      <c r="G33" s="106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x14ac:dyDescent="0.25">
      <c r="E36" s="104"/>
      <c r="F36" s="105"/>
      <c r="G36" s="106"/>
      <c r="L36" s="123" t="s">
        <v>82</v>
      </c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</sheetData>
  <mergeCells count="17">
    <mergeCell ref="J3:K3"/>
    <mergeCell ref="N27:O27"/>
    <mergeCell ref="A1:B1"/>
    <mergeCell ref="A2:B2"/>
    <mergeCell ref="B3:C3"/>
    <mergeCell ref="E3:F3"/>
    <mergeCell ref="H3:H4"/>
    <mergeCell ref="N21:O21"/>
    <mergeCell ref="N25:O25"/>
    <mergeCell ref="N28:O28"/>
    <mergeCell ref="L3:M3"/>
    <mergeCell ref="N3:O3"/>
    <mergeCell ref="N8:O8"/>
    <mergeCell ref="N9:O9"/>
    <mergeCell ref="N10:O10"/>
    <mergeCell ref="N12:O12"/>
    <mergeCell ref="N18:O18"/>
  </mergeCells>
  <pageMargins left="0.27559055118110237" right="0.15748031496062992" top="0.74803149606299213" bottom="0.74803149606299213" header="0.31496062992125984" footer="0.31496062992125984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 2019    </vt:lpstr>
      <vt:lpstr>FEBRERO 2019 </vt:lpstr>
      <vt:lpstr>MARZO    2019    </vt:lpstr>
      <vt:lpstr>ABRIL   2019      </vt:lpstr>
      <vt:lpstr>MAYO   2019    </vt:lpstr>
      <vt:lpstr>JUNIO     2019    </vt:lpstr>
      <vt:lpstr>JULIO     2019    </vt:lpstr>
      <vt:lpstr>AGOSTO  2019    </vt:lpstr>
      <vt:lpstr>SEPTIEMBRE  2019   </vt:lpstr>
      <vt:lpstr>OCTUBRE    2019        </vt:lpstr>
      <vt:lpstr>NOVIEMBRE     2019     </vt:lpstr>
      <vt:lpstr>DICIEMBRE  2019   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2020-01-16T16:55:19Z</cp:lastPrinted>
  <dcterms:created xsi:type="dcterms:W3CDTF">2019-02-06T15:35:35Z</dcterms:created>
  <dcterms:modified xsi:type="dcterms:W3CDTF">2020-01-16T17:02:41Z</dcterms:modified>
</cp:coreProperties>
</file>