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 04  ABRIL  2020\"/>
    </mc:Choice>
  </mc:AlternateContent>
  <xr:revisionPtr revIDLastSave="0" documentId="13_ncr:1_{5A5EB013-FE14-4B5F-A292-C9B92BA72340}" xr6:coauthVersionLast="45" xr6:coauthVersionMax="45" xr10:uidLastSave="{00000000-0000-0000-0000-000000000000}"/>
  <bookViews>
    <workbookView xWindow="7530" yWindow="255" windowWidth="15360" windowHeight="11520" firstSheet="5" activeTab="6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Hoja1" sheetId="9" r:id="rId9"/>
    <sheet name="Hoja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8" i="7" l="1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6" i="7"/>
  <c r="Q166" i="7"/>
  <c r="O166" i="7"/>
  <c r="J166" i="7"/>
  <c r="L165" i="7"/>
  <c r="L164" i="7"/>
  <c r="L163" i="7"/>
  <c r="G162" i="7"/>
  <c r="L162" i="7" s="1"/>
  <c r="L161" i="7"/>
  <c r="H161" i="7"/>
  <c r="L160" i="7"/>
  <c r="H160" i="7"/>
  <c r="L159" i="7"/>
  <c r="H159" i="7"/>
  <c r="L158" i="7"/>
  <c r="H158" i="7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92" i="7"/>
  <c r="H92" i="7"/>
  <c r="L91" i="7"/>
  <c r="H91" i="7"/>
  <c r="L90" i="7"/>
  <c r="L89" i="7"/>
  <c r="H89" i="7"/>
  <c r="L88" i="7"/>
  <c r="H88" i="7"/>
  <c r="L87" i="7"/>
  <c r="H87" i="7"/>
  <c r="L86" i="7"/>
  <c r="H86" i="7"/>
  <c r="L85" i="7"/>
  <c r="H85" i="7"/>
  <c r="L84" i="7"/>
  <c r="H84" i="7"/>
  <c r="L83" i="7"/>
  <c r="H83" i="7"/>
  <c r="L82" i="7"/>
  <c r="WXW82" i="7" s="1"/>
  <c r="H82" i="7"/>
  <c r="L81" i="7"/>
  <c r="H81" i="7"/>
  <c r="L80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83" i="7" l="1"/>
  <c r="WXW79" i="7"/>
  <c r="WXW81" i="7"/>
  <c r="L166" i="7"/>
  <c r="L169" i="7" s="1"/>
  <c r="WXW80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<sst xmlns="http://schemas.openxmlformats.org/spreadsheetml/2006/main" count="1530" uniqueCount="544">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</sst>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8" fillId="0" borderId="20" xfId="0" applyNumberFormat="1" applyFont="1" applyFill="1" applyBorder="1" applyAlignment="1">
      <alignment horizontal="center" vertical="center"/>
    </xf>
    <xf numFmtId="1" fontId="28" fillId="0" borderId="18" xfId="0" applyNumberFormat="1" applyFont="1" applyFill="1" applyBorder="1" applyAlignment="1">
      <alignment horizontal="center" vertical="center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8" fillId="15" borderId="16" xfId="0" applyNumberFormat="1" applyFont="1" applyFill="1" applyBorder="1" applyAlignment="1">
      <alignment horizontal="righ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800000"/>
      <color rgb="FF66FFCC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719" t="s">
        <v>36</v>
      </c>
      <c r="B1" s="719"/>
      <c r="C1" s="719"/>
      <c r="D1" s="719"/>
      <c r="E1" s="719"/>
      <c r="F1" s="719"/>
      <c r="G1" s="719"/>
      <c r="H1" s="719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719"/>
      <c r="B2" s="719"/>
      <c r="C2" s="719"/>
      <c r="D2" s="719"/>
      <c r="E2" s="719"/>
      <c r="F2" s="719"/>
      <c r="G2" s="719"/>
      <c r="H2" s="719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720" t="s">
        <v>72</v>
      </c>
      <c r="B70" s="89" t="s">
        <v>73</v>
      </c>
      <c r="C70" s="723" t="s">
        <v>74</v>
      </c>
      <c r="D70" s="78">
        <v>116.6</v>
      </c>
      <c r="E70" s="100">
        <v>43837</v>
      </c>
      <c r="F70" s="726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729" t="s">
        <v>52</v>
      </c>
      <c r="N70" s="716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721"/>
      <c r="B71" s="89" t="s">
        <v>75</v>
      </c>
      <c r="C71" s="724"/>
      <c r="D71" s="78">
        <v>181.8</v>
      </c>
      <c r="E71" s="100">
        <v>43837</v>
      </c>
      <c r="F71" s="727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730"/>
      <c r="N71" s="717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721"/>
      <c r="B72" s="89" t="s">
        <v>76</v>
      </c>
      <c r="C72" s="724"/>
      <c r="D72" s="78">
        <v>112.6</v>
      </c>
      <c r="E72" s="100">
        <v>43837</v>
      </c>
      <c r="F72" s="727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730"/>
      <c r="N72" s="717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721"/>
      <c r="B73" s="89" t="s">
        <v>77</v>
      </c>
      <c r="C73" s="724"/>
      <c r="D73" s="78">
        <v>29.8</v>
      </c>
      <c r="E73" s="100">
        <v>43837</v>
      </c>
      <c r="F73" s="727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730"/>
      <c r="N73" s="717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722"/>
      <c r="B74" s="89" t="s">
        <v>78</v>
      </c>
      <c r="C74" s="725"/>
      <c r="D74" s="78">
        <v>166.4</v>
      </c>
      <c r="E74" s="100">
        <v>43837</v>
      </c>
      <c r="F74" s="728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731"/>
      <c r="N74" s="718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738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739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720" t="s">
        <v>72</v>
      </c>
      <c r="B100" s="89" t="s">
        <v>73</v>
      </c>
      <c r="C100" s="732" t="s">
        <v>157</v>
      </c>
      <c r="D100" s="78">
        <v>172</v>
      </c>
      <c r="E100" s="121">
        <v>43854</v>
      </c>
      <c r="F100" s="735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729" t="s">
        <v>52</v>
      </c>
      <c r="N100" s="716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721"/>
      <c r="B101" s="89" t="s">
        <v>158</v>
      </c>
      <c r="C101" s="733"/>
      <c r="D101" s="78">
        <v>91.4</v>
      </c>
      <c r="E101" s="121">
        <v>43854</v>
      </c>
      <c r="F101" s="736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730"/>
      <c r="N101" s="717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721"/>
      <c r="B102" s="89" t="s">
        <v>77</v>
      </c>
      <c r="C102" s="733"/>
      <c r="D102" s="78">
        <v>30.2</v>
      </c>
      <c r="E102" s="121">
        <v>43854</v>
      </c>
      <c r="F102" s="736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730"/>
      <c r="N102" s="717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722"/>
      <c r="B103" s="89" t="s">
        <v>78</v>
      </c>
      <c r="C103" s="734"/>
      <c r="D103" s="78">
        <v>169.2</v>
      </c>
      <c r="E103" s="121">
        <v>43854</v>
      </c>
      <c r="F103" s="737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731"/>
      <c r="N103" s="718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714" t="s">
        <v>33</v>
      </c>
      <c r="E131" s="714"/>
      <c r="F131" s="715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19" t="s">
        <v>39</v>
      </c>
      <c r="B1" s="719"/>
      <c r="C1" s="719"/>
      <c r="D1" s="719"/>
      <c r="E1" s="719"/>
      <c r="F1" s="719"/>
      <c r="G1" s="71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40" t="s">
        <v>35</v>
      </c>
      <c r="F223" s="74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719" t="s">
        <v>185</v>
      </c>
      <c r="B1" s="719"/>
      <c r="C1" s="719"/>
      <c r="D1" s="719"/>
      <c r="E1" s="719"/>
      <c r="F1" s="719"/>
      <c r="G1" s="719"/>
      <c r="H1" s="71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719"/>
      <c r="B2" s="719"/>
      <c r="C2" s="719"/>
      <c r="D2" s="719"/>
      <c r="E2" s="719"/>
      <c r="F2" s="719"/>
      <c r="G2" s="719"/>
      <c r="H2" s="71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6" t="s">
        <v>420</v>
      </c>
      <c r="T26" s="667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6" t="s">
        <v>264</v>
      </c>
      <c r="T27" s="667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6" t="s">
        <v>420</v>
      </c>
      <c r="T28" s="667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6" t="s">
        <v>264</v>
      </c>
      <c r="T29" s="667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6" t="s">
        <v>420</v>
      </c>
      <c r="T30" s="667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6" t="s">
        <v>420</v>
      </c>
      <c r="T31" s="667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9"/>
      <c r="P32" s="650"/>
      <c r="Q32" s="70"/>
      <c r="R32" s="71"/>
      <c r="S32" s="666" t="s">
        <v>264</v>
      </c>
      <c r="T32" s="667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6" t="s">
        <v>420</v>
      </c>
      <c r="T33" s="667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6" t="s">
        <v>420</v>
      </c>
      <c r="T34" s="667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6" t="s">
        <v>420</v>
      </c>
      <c r="T35" s="667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6" t="s">
        <v>420</v>
      </c>
      <c r="T36" s="667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6" t="s">
        <v>264</v>
      </c>
      <c r="T37" s="667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6" t="s">
        <v>420</v>
      </c>
      <c r="T38" s="667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6" t="s">
        <v>264</v>
      </c>
      <c r="T39" s="667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6" t="s">
        <v>420</v>
      </c>
      <c r="T40" s="667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6" t="s">
        <v>420</v>
      </c>
      <c r="T41" s="667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6" t="s">
        <v>420</v>
      </c>
      <c r="T42" s="667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6"/>
      <c r="T43" s="667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720" t="s">
        <v>123</v>
      </c>
      <c r="B68" s="89" t="s">
        <v>230</v>
      </c>
      <c r="C68" s="732" t="s">
        <v>231</v>
      </c>
      <c r="D68" s="78">
        <v>29.7</v>
      </c>
      <c r="E68" s="121">
        <v>43865</v>
      </c>
      <c r="F68" s="735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729" t="s">
        <v>110</v>
      </c>
      <c r="N68" s="716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721"/>
      <c r="B69" s="89" t="s">
        <v>232</v>
      </c>
      <c r="C69" s="733"/>
      <c r="D69" s="78">
        <v>702.2</v>
      </c>
      <c r="E69" s="121">
        <v>43865</v>
      </c>
      <c r="F69" s="736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730"/>
      <c r="N69" s="717"/>
      <c r="O69" s="374"/>
      <c r="P69" s="379"/>
      <c r="Q69" s="70"/>
      <c r="R69" s="71"/>
      <c r="S69" s="73"/>
      <c r="T69" s="74"/>
    </row>
    <row r="70" spans="1:20" ht="17.25" customHeight="1" x14ac:dyDescent="0.25">
      <c r="A70" s="722"/>
      <c r="B70" s="89" t="s">
        <v>233</v>
      </c>
      <c r="C70" s="734"/>
      <c r="D70" s="78">
        <v>2092.1999999999998</v>
      </c>
      <c r="E70" s="121">
        <v>43865</v>
      </c>
      <c r="F70" s="737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731"/>
      <c r="N70" s="718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738" t="s">
        <v>72</v>
      </c>
      <c r="B77" s="89" t="s">
        <v>73</v>
      </c>
      <c r="C77" s="723" t="s">
        <v>283</v>
      </c>
      <c r="D77" s="78">
        <v>94</v>
      </c>
      <c r="E77" s="100">
        <v>43871</v>
      </c>
      <c r="F77" s="726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746" t="s">
        <v>52</v>
      </c>
      <c r="N77" s="748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745"/>
      <c r="B78" s="89" t="s">
        <v>284</v>
      </c>
      <c r="C78" s="724"/>
      <c r="D78" s="78">
        <v>182</v>
      </c>
      <c r="E78" s="100">
        <v>43871</v>
      </c>
      <c r="F78" s="727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747"/>
      <c r="N78" s="749"/>
      <c r="O78" s="424"/>
      <c r="P78" s="379"/>
      <c r="Q78" s="70"/>
      <c r="R78" s="71"/>
      <c r="S78" s="73"/>
      <c r="T78" s="74"/>
    </row>
    <row r="79" spans="1:20" ht="17.25" customHeight="1" x14ac:dyDescent="0.25">
      <c r="A79" s="745"/>
      <c r="B79" s="89" t="s">
        <v>285</v>
      </c>
      <c r="C79" s="724"/>
      <c r="D79" s="78">
        <v>49.4</v>
      </c>
      <c r="E79" s="100">
        <v>43871</v>
      </c>
      <c r="F79" s="727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747"/>
      <c r="N79" s="749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745"/>
      <c r="B80" s="89" t="s">
        <v>286</v>
      </c>
      <c r="C80" s="724"/>
      <c r="D80" s="471">
        <v>167</v>
      </c>
      <c r="E80" s="115">
        <v>43871</v>
      </c>
      <c r="F80" s="727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747"/>
      <c r="N80" s="750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751" t="s">
        <v>72</v>
      </c>
      <c r="B81" s="459" t="s">
        <v>287</v>
      </c>
      <c r="C81" s="754" t="s">
        <v>288</v>
      </c>
      <c r="D81" s="527">
        <v>5</v>
      </c>
      <c r="E81" s="757">
        <v>43871</v>
      </c>
      <c r="F81" s="760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763" t="s">
        <v>52</v>
      </c>
      <c r="N81" s="742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752"/>
      <c r="B82" s="459" t="s">
        <v>289</v>
      </c>
      <c r="C82" s="755"/>
      <c r="D82" s="527">
        <v>5</v>
      </c>
      <c r="E82" s="758"/>
      <c r="F82" s="761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764"/>
      <c r="N82" s="743"/>
      <c r="O82" s="424"/>
      <c r="P82" s="379"/>
      <c r="Q82" s="70"/>
      <c r="R82" s="71"/>
      <c r="S82" s="73"/>
      <c r="T82" s="74"/>
    </row>
    <row r="83" spans="1:20" ht="17.25" customHeight="1" x14ac:dyDescent="0.25">
      <c r="A83" s="752"/>
      <c r="B83" s="459" t="s">
        <v>73</v>
      </c>
      <c r="C83" s="755"/>
      <c r="D83" s="527">
        <v>233.6</v>
      </c>
      <c r="E83" s="758"/>
      <c r="F83" s="761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764"/>
      <c r="N83" s="743"/>
      <c r="O83" s="424"/>
      <c r="P83" s="379"/>
      <c r="Q83" s="70"/>
      <c r="R83" s="71"/>
      <c r="S83" s="73"/>
      <c r="T83" s="74"/>
    </row>
    <row r="84" spans="1:20" ht="17.25" customHeight="1" x14ac:dyDescent="0.25">
      <c r="A84" s="752"/>
      <c r="B84" s="459" t="s">
        <v>284</v>
      </c>
      <c r="C84" s="755"/>
      <c r="D84" s="527">
        <v>152.80000000000001</v>
      </c>
      <c r="E84" s="758"/>
      <c r="F84" s="761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764"/>
      <c r="N84" s="743"/>
      <c r="O84" s="424"/>
      <c r="P84" s="379"/>
      <c r="Q84" s="70"/>
      <c r="R84" s="71"/>
      <c r="S84" s="73"/>
      <c r="T84" s="74"/>
    </row>
    <row r="85" spans="1:20" ht="17.25" customHeight="1" x14ac:dyDescent="0.25">
      <c r="A85" s="752"/>
      <c r="B85" s="459" t="s">
        <v>290</v>
      </c>
      <c r="C85" s="755"/>
      <c r="D85" s="527">
        <v>46</v>
      </c>
      <c r="E85" s="758"/>
      <c r="F85" s="761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764"/>
      <c r="N85" s="743"/>
      <c r="O85" s="424"/>
      <c r="P85" s="379"/>
      <c r="Q85" s="70"/>
      <c r="R85" s="71"/>
      <c r="S85" s="73"/>
      <c r="T85" s="74"/>
    </row>
    <row r="86" spans="1:20" ht="17.25" customHeight="1" x14ac:dyDescent="0.25">
      <c r="A86" s="752"/>
      <c r="B86" s="459" t="s">
        <v>76</v>
      </c>
      <c r="C86" s="755"/>
      <c r="D86" s="527">
        <v>269</v>
      </c>
      <c r="E86" s="758"/>
      <c r="F86" s="761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764"/>
      <c r="N86" s="743"/>
      <c r="O86" s="424"/>
      <c r="P86" s="379"/>
      <c r="Q86" s="70"/>
      <c r="R86" s="71"/>
      <c r="S86" s="73"/>
      <c r="T86" s="74"/>
    </row>
    <row r="87" spans="1:20" ht="17.25" customHeight="1" x14ac:dyDescent="0.25">
      <c r="A87" s="752"/>
      <c r="B87" s="459" t="s">
        <v>285</v>
      </c>
      <c r="C87" s="755"/>
      <c r="D87" s="527">
        <v>102</v>
      </c>
      <c r="E87" s="758"/>
      <c r="F87" s="761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764"/>
      <c r="N87" s="743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753"/>
      <c r="B88" s="459" t="s">
        <v>286</v>
      </c>
      <c r="C88" s="756"/>
      <c r="D88" s="528">
        <v>168.8</v>
      </c>
      <c r="E88" s="759"/>
      <c r="F88" s="762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765"/>
      <c r="N88" s="744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720" t="s">
        <v>123</v>
      </c>
      <c r="B93" s="89" t="s">
        <v>484</v>
      </c>
      <c r="C93" s="770" t="s">
        <v>485</v>
      </c>
      <c r="D93" s="78">
        <v>565.5</v>
      </c>
      <c r="E93" s="121">
        <v>43877</v>
      </c>
      <c r="F93" s="772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774" t="s">
        <v>487</v>
      </c>
      <c r="N93" s="766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722"/>
      <c r="B94" s="89" t="s">
        <v>486</v>
      </c>
      <c r="C94" s="771"/>
      <c r="D94" s="78">
        <v>469.5</v>
      </c>
      <c r="E94" s="121">
        <v>43877</v>
      </c>
      <c r="F94" s="773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775"/>
      <c r="N94" s="767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7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51" t="s">
        <v>110</v>
      </c>
      <c r="N108" s="652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729"/>
      <c r="N111" s="716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731"/>
      <c r="N112" s="718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768" t="s">
        <v>33</v>
      </c>
      <c r="E132" s="768"/>
      <c r="F132" s="769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19" t="s">
        <v>345</v>
      </c>
      <c r="B1" s="719"/>
      <c r="C1" s="719"/>
      <c r="D1" s="719"/>
      <c r="E1" s="719"/>
      <c r="F1" s="719"/>
      <c r="G1" s="71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40" t="s">
        <v>35</v>
      </c>
      <c r="F223" s="74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19" t="s">
        <v>343</v>
      </c>
      <c r="K1" s="719"/>
      <c r="L1" s="719"/>
      <c r="M1" s="719"/>
      <c r="N1" s="719"/>
      <c r="O1" s="719"/>
      <c r="P1" s="719"/>
      <c r="Q1" s="719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719"/>
      <c r="K2" s="719"/>
      <c r="L2" s="719"/>
      <c r="M2" s="719"/>
      <c r="N2" s="719"/>
      <c r="O2" s="719"/>
      <c r="P2" s="719"/>
      <c r="Q2" s="719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6" t="s">
        <v>255</v>
      </c>
      <c r="K4" s="637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7" t="s">
        <v>123</v>
      </c>
      <c r="K5" s="638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4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6" t="s">
        <v>28</v>
      </c>
      <c r="K6" s="638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9">
        <f t="shared" si="1"/>
        <v>796088.00000000012</v>
      </c>
      <c r="V6" s="660" t="s">
        <v>52</v>
      </c>
      <c r="W6" s="552">
        <v>43907</v>
      </c>
      <c r="X6" s="632"/>
      <c r="Y6" s="633"/>
      <c r="Z6" s="634"/>
      <c r="AA6" s="634"/>
      <c r="AB6" s="73" t="s">
        <v>264</v>
      </c>
      <c r="AC6" s="704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8" t="s">
        <v>123</v>
      </c>
      <c r="K7" s="638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4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8" t="s">
        <v>346</v>
      </c>
      <c r="K8" s="638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5">
        <v>20272</v>
      </c>
      <c r="AA8" s="635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6" t="s">
        <v>123</v>
      </c>
      <c r="K9" s="638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5"/>
      <c r="AA9" s="635"/>
      <c r="AB9" s="73" t="s">
        <v>264</v>
      </c>
      <c r="AC9" s="704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8" t="s">
        <v>347</v>
      </c>
      <c r="K10" s="638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5">
        <v>20272</v>
      </c>
      <c r="AA10" s="635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3" t="s">
        <v>28</v>
      </c>
      <c r="K11" s="638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4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8" t="s">
        <v>123</v>
      </c>
      <c r="K12" s="638" t="s">
        <v>27</v>
      </c>
      <c r="L12" s="669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4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6" t="s">
        <v>123</v>
      </c>
      <c r="K13" s="638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4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4" t="s">
        <v>28</v>
      </c>
      <c r="K14" s="638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4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9" t="s">
        <v>123</v>
      </c>
      <c r="K15" s="638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4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30" t="s">
        <v>370</v>
      </c>
      <c r="K16" s="638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8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4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30" t="s">
        <v>123</v>
      </c>
      <c r="K17" s="638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4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7" t="s">
        <v>198</v>
      </c>
      <c r="K18" s="638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8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4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3" t="s">
        <v>28</v>
      </c>
      <c r="K19" s="639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4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31" t="s">
        <v>123</v>
      </c>
      <c r="K20" s="639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4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31" t="s">
        <v>123</v>
      </c>
      <c r="K21" s="639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5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5" t="s">
        <v>28</v>
      </c>
      <c r="K22" s="640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4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41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4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41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4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41" t="s">
        <v>204</v>
      </c>
      <c r="L25" s="371" t="s">
        <v>450</v>
      </c>
      <c r="M25" s="472">
        <v>21640</v>
      </c>
      <c r="N25" s="552">
        <v>43910</v>
      </c>
      <c r="O25" s="703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4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41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4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41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4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41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4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41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5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4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41" t="s">
        <v>104</v>
      </c>
      <c r="L30" s="371" t="s">
        <v>453</v>
      </c>
      <c r="M30" s="472">
        <v>21460</v>
      </c>
      <c r="N30" s="552">
        <v>43914</v>
      </c>
      <c r="O30" s="694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6" t="s">
        <v>52</v>
      </c>
      <c r="W30" s="697">
        <v>43929</v>
      </c>
      <c r="X30" s="480"/>
      <c r="Y30" s="485"/>
      <c r="Z30" s="70"/>
      <c r="AA30" s="71"/>
      <c r="AB30" s="73"/>
      <c r="AC30" s="704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41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4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41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4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41" t="s">
        <v>104</v>
      </c>
      <c r="L33" s="371" t="s">
        <v>456</v>
      </c>
      <c r="M33" s="472">
        <v>22090</v>
      </c>
      <c r="N33" s="552">
        <v>43917</v>
      </c>
      <c r="O33" s="693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4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41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4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41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4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41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4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41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4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2"/>
      <c r="L38" s="371"/>
      <c r="M38" s="550"/>
      <c r="N38" s="552"/>
      <c r="O38" s="561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2"/>
      <c r="L39" s="371"/>
      <c r="M39" s="550"/>
      <c r="N39" s="552"/>
      <c r="O39" s="561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2"/>
      <c r="L40" s="371"/>
      <c r="M40" s="550"/>
      <c r="N40" s="552"/>
      <c r="O40" s="562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2"/>
      <c r="L41" s="371"/>
      <c r="M41" s="550"/>
      <c r="N41" s="552"/>
      <c r="O41" s="563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2"/>
      <c r="L42" s="371"/>
      <c r="M42" s="550"/>
      <c r="N42" s="552"/>
      <c r="O42" s="561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2"/>
      <c r="L43" s="371"/>
      <c r="M43" s="550"/>
      <c r="N43" s="552"/>
      <c r="O43" s="564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41"/>
      <c r="L44" s="371"/>
      <c r="M44" s="472"/>
      <c r="N44" s="565"/>
      <c r="O44" s="566"/>
      <c r="P44" s="567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41"/>
      <c r="L45" s="371"/>
      <c r="M45" s="472"/>
      <c r="N45" s="568"/>
      <c r="O45" s="569"/>
      <c r="P45" s="570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41"/>
      <c r="L46" s="371"/>
      <c r="M46" s="472"/>
      <c r="N46" s="568"/>
      <c r="O46" s="566"/>
      <c r="P46" s="570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41"/>
      <c r="L47" s="371"/>
      <c r="M47" s="472"/>
      <c r="N47" s="568"/>
      <c r="O47" s="566"/>
      <c r="P47" s="570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41"/>
      <c r="L48" s="571"/>
      <c r="M48" s="472"/>
      <c r="N48" s="572"/>
      <c r="O48" s="573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41"/>
      <c r="L49" s="371"/>
      <c r="M49" s="472"/>
      <c r="N49" s="568"/>
      <c r="O49" s="555"/>
      <c r="P49" s="570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40"/>
      <c r="L50" s="371"/>
      <c r="M50" s="574"/>
      <c r="N50" s="568"/>
      <c r="O50" s="555"/>
      <c r="P50" s="570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41"/>
      <c r="L51" s="371"/>
      <c r="M51" s="472"/>
      <c r="N51" s="568"/>
      <c r="O51" s="575"/>
      <c r="P51" s="570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41"/>
      <c r="L52" s="371"/>
      <c r="M52" s="472"/>
      <c r="N52" s="568"/>
      <c r="O52" s="555"/>
      <c r="P52" s="576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3"/>
      <c r="L53" s="371"/>
      <c r="M53" s="577"/>
      <c r="N53" s="578"/>
      <c r="O53" s="579"/>
      <c r="P53" s="580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41"/>
      <c r="L54" s="371"/>
      <c r="M54" s="472"/>
      <c r="N54" s="568"/>
      <c r="O54" s="555"/>
      <c r="P54" s="576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41"/>
      <c r="L55" s="371"/>
      <c r="M55" s="472"/>
      <c r="N55" s="568"/>
      <c r="O55" s="581"/>
      <c r="P55" s="576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41"/>
      <c r="L56" s="371"/>
      <c r="M56" s="472"/>
      <c r="N56" s="568"/>
      <c r="O56" s="569"/>
      <c r="P56" s="576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41"/>
      <c r="L57" s="371"/>
      <c r="M57" s="472"/>
      <c r="N57" s="568"/>
      <c r="O57" s="582"/>
      <c r="P57" s="576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41"/>
      <c r="L58" s="371"/>
      <c r="M58" s="472"/>
      <c r="N58" s="572"/>
      <c r="O58" s="583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41"/>
      <c r="L59" s="371"/>
      <c r="M59" s="472"/>
      <c r="N59" s="572"/>
      <c r="O59" s="582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41"/>
      <c r="L60" s="371"/>
      <c r="M60" s="472"/>
      <c r="N60" s="572"/>
      <c r="O60" s="582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41"/>
      <c r="L61" s="371"/>
      <c r="M61" s="472"/>
      <c r="N61" s="572"/>
      <c r="O61" s="582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41"/>
      <c r="L62" s="584"/>
      <c r="M62" s="472"/>
      <c r="N62" s="572"/>
      <c r="O62" s="582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4"/>
      <c r="L63" s="585"/>
      <c r="M63" s="586"/>
      <c r="N63" s="587"/>
      <c r="O63" s="588"/>
      <c r="P63" s="586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5"/>
      <c r="L64" s="589"/>
      <c r="M64" s="547"/>
      <c r="N64" s="590"/>
      <c r="O64" s="591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40"/>
      <c r="L65" s="592"/>
      <c r="M65" s="574"/>
      <c r="N65" s="593"/>
      <c r="O65" s="594"/>
      <c r="P65" s="574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40"/>
      <c r="L66" s="595"/>
      <c r="M66" s="574"/>
      <c r="N66" s="593"/>
      <c r="O66" s="596"/>
      <c r="P66" s="574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40"/>
      <c r="L67" s="597"/>
      <c r="M67" s="574"/>
      <c r="N67" s="593"/>
      <c r="O67" s="596"/>
      <c r="P67" s="574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6"/>
      <c r="L68" s="598"/>
      <c r="M68" s="599"/>
      <c r="N68" s="600"/>
      <c r="O68" s="601"/>
      <c r="P68" s="602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5"/>
      <c r="L69" s="603"/>
      <c r="M69" s="547"/>
      <c r="N69" s="590"/>
      <c r="O69" s="591"/>
      <c r="P69" s="604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5"/>
      <c r="L70" s="603"/>
      <c r="M70" s="547"/>
      <c r="N70" s="590"/>
      <c r="O70" s="591"/>
      <c r="P70" s="604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2" t="s">
        <v>54</v>
      </c>
      <c r="L71" s="658" t="s">
        <v>357</v>
      </c>
      <c r="M71" s="550">
        <v>929.4</v>
      </c>
      <c r="N71" s="605">
        <v>43892</v>
      </c>
      <c r="O71" s="606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794" t="s">
        <v>399</v>
      </c>
      <c r="K72" s="642" t="s">
        <v>400</v>
      </c>
      <c r="L72" s="795" t="s">
        <v>401</v>
      </c>
      <c r="M72" s="550">
        <v>8</v>
      </c>
      <c r="N72" s="798">
        <v>43892</v>
      </c>
      <c r="O72" s="799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791" t="s">
        <v>52</v>
      </c>
      <c r="W72" s="778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794"/>
      <c r="K73" s="642" t="s">
        <v>403</v>
      </c>
      <c r="L73" s="796"/>
      <c r="M73" s="550">
        <v>10</v>
      </c>
      <c r="N73" s="798"/>
      <c r="O73" s="800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792"/>
      <c r="W73" s="779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794"/>
      <c r="K74" s="642" t="s">
        <v>404</v>
      </c>
      <c r="L74" s="796"/>
      <c r="M74" s="550">
        <v>151</v>
      </c>
      <c r="N74" s="798"/>
      <c r="O74" s="800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792"/>
      <c r="W74" s="779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794"/>
      <c r="K75" s="642" t="s">
        <v>405</v>
      </c>
      <c r="L75" s="796"/>
      <c r="M75" s="550">
        <v>102.4</v>
      </c>
      <c r="N75" s="798"/>
      <c r="O75" s="800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792"/>
      <c r="W75" s="779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794"/>
      <c r="K76" s="642" t="s">
        <v>78</v>
      </c>
      <c r="L76" s="797"/>
      <c r="M76" s="550">
        <v>168</v>
      </c>
      <c r="N76" s="798"/>
      <c r="O76" s="801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793"/>
      <c r="W76" s="780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41" t="s">
        <v>54</v>
      </c>
      <c r="L77" s="607" t="s">
        <v>373</v>
      </c>
      <c r="M77" s="472">
        <v>571.20000000000005</v>
      </c>
      <c r="N77" s="572">
        <v>43893</v>
      </c>
      <c r="O77" s="573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2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41" t="s">
        <v>351</v>
      </c>
      <c r="L78" s="620" t="s">
        <v>352</v>
      </c>
      <c r="M78" s="472">
        <v>699</v>
      </c>
      <c r="N78" s="572">
        <v>43893</v>
      </c>
      <c r="O78" s="573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2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41" t="s">
        <v>54</v>
      </c>
      <c r="L79" s="620" t="s">
        <v>387</v>
      </c>
      <c r="M79" s="472">
        <v>675.5</v>
      </c>
      <c r="N79" s="572">
        <v>43894</v>
      </c>
      <c r="O79" s="573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2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41" t="s">
        <v>54</v>
      </c>
      <c r="L80" s="608" t="s">
        <v>385</v>
      </c>
      <c r="M80" s="472">
        <v>671.6</v>
      </c>
      <c r="N80" s="572">
        <v>43895</v>
      </c>
      <c r="O80" s="573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2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41" t="s">
        <v>351</v>
      </c>
      <c r="L81" s="608" t="s">
        <v>359</v>
      </c>
      <c r="M81" s="472">
        <v>670</v>
      </c>
      <c r="N81" s="572">
        <v>43897</v>
      </c>
      <c r="O81" s="573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2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41" t="s">
        <v>54</v>
      </c>
      <c r="L82" s="615" t="s">
        <v>375</v>
      </c>
      <c r="M82" s="472">
        <v>686.2</v>
      </c>
      <c r="N82" s="572">
        <v>43897</v>
      </c>
      <c r="O82" s="573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41" t="s">
        <v>54</v>
      </c>
      <c r="L83" s="617" t="s">
        <v>393</v>
      </c>
      <c r="M83" s="472">
        <v>710.6</v>
      </c>
      <c r="N83" s="572">
        <v>43897</v>
      </c>
      <c r="O83" s="573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41" t="s">
        <v>54</v>
      </c>
      <c r="L84" s="661" t="s">
        <v>393</v>
      </c>
      <c r="M84" s="472">
        <v>207.4</v>
      </c>
      <c r="N84" s="572">
        <v>43897</v>
      </c>
      <c r="O84" s="573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41" t="s">
        <v>408</v>
      </c>
      <c r="L85" s="608" t="s">
        <v>409</v>
      </c>
      <c r="M85" s="472">
        <v>658</v>
      </c>
      <c r="N85" s="572">
        <v>43900</v>
      </c>
      <c r="O85" s="609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41" t="s">
        <v>410</v>
      </c>
      <c r="L86" s="700" t="s">
        <v>411</v>
      </c>
      <c r="M86" s="472">
        <v>756.5</v>
      </c>
      <c r="N86" s="578">
        <v>43902</v>
      </c>
      <c r="O86" s="610">
        <v>26494</v>
      </c>
      <c r="P86" s="576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738" t="s">
        <v>399</v>
      </c>
      <c r="K87" s="699" t="s">
        <v>400</v>
      </c>
      <c r="L87" s="802" t="s">
        <v>464</v>
      </c>
      <c r="M87" s="701">
        <v>10</v>
      </c>
      <c r="N87" s="748">
        <v>43902</v>
      </c>
      <c r="O87" s="788">
        <v>79370</v>
      </c>
      <c r="P87" s="580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806" t="s">
        <v>52</v>
      </c>
      <c r="W87" s="776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745"/>
      <c r="K88" s="699" t="s">
        <v>403</v>
      </c>
      <c r="L88" s="803"/>
      <c r="M88" s="701">
        <v>10</v>
      </c>
      <c r="N88" s="749"/>
      <c r="O88" s="789"/>
      <c r="P88" s="580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807"/>
      <c r="W88" s="777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745"/>
      <c r="K89" s="699" t="s">
        <v>465</v>
      </c>
      <c r="L89" s="803"/>
      <c r="M89" s="701">
        <v>47.2</v>
      </c>
      <c r="N89" s="749"/>
      <c r="O89" s="789"/>
      <c r="P89" s="580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807"/>
      <c r="W89" s="777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745"/>
      <c r="K90" s="699" t="s">
        <v>466</v>
      </c>
      <c r="L90" s="803"/>
      <c r="M90" s="701">
        <v>56</v>
      </c>
      <c r="N90" s="749"/>
      <c r="O90" s="789"/>
      <c r="P90" s="580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807"/>
      <c r="W90" s="777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745"/>
      <c r="K91" s="699" t="s">
        <v>404</v>
      </c>
      <c r="L91" s="803"/>
      <c r="M91" s="701">
        <v>150.4</v>
      </c>
      <c r="N91" s="749"/>
      <c r="O91" s="789"/>
      <c r="P91" s="580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807"/>
      <c r="W91" s="777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745"/>
      <c r="K92" s="699" t="s">
        <v>467</v>
      </c>
      <c r="L92" s="803"/>
      <c r="M92" s="701">
        <v>8</v>
      </c>
      <c r="N92" s="749"/>
      <c r="O92" s="789"/>
      <c r="P92" s="580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807"/>
      <c r="W92" s="777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745"/>
      <c r="K93" s="699" t="s">
        <v>468</v>
      </c>
      <c r="L93" s="803"/>
      <c r="M93" s="701">
        <v>181</v>
      </c>
      <c r="N93" s="749"/>
      <c r="O93" s="789"/>
      <c r="P93" s="580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807"/>
      <c r="W93" s="777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745"/>
      <c r="K94" s="699" t="s">
        <v>469</v>
      </c>
      <c r="L94" s="803"/>
      <c r="M94" s="701">
        <v>59</v>
      </c>
      <c r="N94" s="749"/>
      <c r="O94" s="789"/>
      <c r="P94" s="580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807"/>
      <c r="W94" s="777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745"/>
      <c r="K95" s="699" t="s">
        <v>78</v>
      </c>
      <c r="L95" s="804" t="s">
        <v>470</v>
      </c>
      <c r="M95" s="701">
        <v>166.4</v>
      </c>
      <c r="N95" s="749"/>
      <c r="O95" s="789"/>
      <c r="P95" s="580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807"/>
      <c r="W95" s="777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745"/>
      <c r="K96" s="699" t="s">
        <v>467</v>
      </c>
      <c r="L96" s="805"/>
      <c r="M96" s="701">
        <v>8</v>
      </c>
      <c r="N96" s="750"/>
      <c r="O96" s="790"/>
      <c r="P96" s="580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807"/>
      <c r="W96" s="777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720" t="s">
        <v>123</v>
      </c>
      <c r="K97" s="699" t="s">
        <v>408</v>
      </c>
      <c r="L97" s="802" t="s">
        <v>488</v>
      </c>
      <c r="M97" s="701">
        <v>623</v>
      </c>
      <c r="N97" s="748">
        <v>43902</v>
      </c>
      <c r="O97" s="788">
        <v>105538</v>
      </c>
      <c r="P97" s="580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781" t="s">
        <v>52</v>
      </c>
      <c r="W97" s="783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722"/>
      <c r="K98" s="706" t="s">
        <v>489</v>
      </c>
      <c r="L98" s="808"/>
      <c r="M98" s="701">
        <v>603</v>
      </c>
      <c r="N98" s="750"/>
      <c r="O98" s="790"/>
      <c r="P98" s="580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782"/>
      <c r="W98" s="784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8" t="s">
        <v>82</v>
      </c>
      <c r="K99" s="643" t="s">
        <v>351</v>
      </c>
      <c r="L99" s="658" t="s">
        <v>378</v>
      </c>
      <c r="M99" s="611">
        <v>700</v>
      </c>
      <c r="N99" s="702">
        <v>43905</v>
      </c>
      <c r="O99" s="610" t="s">
        <v>379</v>
      </c>
      <c r="P99" s="580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3" t="s">
        <v>123</v>
      </c>
      <c r="K100" s="554" t="s">
        <v>414</v>
      </c>
      <c r="L100" s="620" t="s">
        <v>415</v>
      </c>
      <c r="M100" s="472">
        <v>313.60000000000002</v>
      </c>
      <c r="N100" s="572">
        <v>43907</v>
      </c>
      <c r="O100" s="609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2" t="s">
        <v>351</v>
      </c>
      <c r="L101" s="656" t="s">
        <v>412</v>
      </c>
      <c r="M101" s="657">
        <v>670</v>
      </c>
      <c r="N101" s="691">
        <v>43914</v>
      </c>
      <c r="O101" s="648" t="s">
        <v>413</v>
      </c>
      <c r="P101" s="576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2"/>
      <c r="L102" s="656"/>
      <c r="M102" s="657"/>
      <c r="N102" s="390"/>
      <c r="O102" s="648"/>
      <c r="P102" s="576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2"/>
      <c r="L103" s="656"/>
      <c r="M103" s="657"/>
      <c r="N103" s="390"/>
      <c r="O103" s="648"/>
      <c r="P103" s="576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2" t="s">
        <v>351</v>
      </c>
      <c r="L104" s="656" t="s">
        <v>423</v>
      </c>
      <c r="M104" s="657">
        <v>120</v>
      </c>
      <c r="N104" s="390">
        <v>43916</v>
      </c>
      <c r="O104" s="648" t="s">
        <v>424</v>
      </c>
      <c r="P104" s="576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2"/>
      <c r="L105" s="656"/>
      <c r="M105" s="657"/>
      <c r="N105" s="390"/>
      <c r="O105" s="648"/>
      <c r="P105" s="576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2" t="s">
        <v>351</v>
      </c>
      <c r="L106" s="656" t="s">
        <v>421</v>
      </c>
      <c r="M106" s="657">
        <v>240</v>
      </c>
      <c r="N106" s="423">
        <v>43917</v>
      </c>
      <c r="O106" s="616" t="s">
        <v>422</v>
      </c>
      <c r="P106" s="576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720" t="s">
        <v>399</v>
      </c>
      <c r="K107" s="612" t="s">
        <v>495</v>
      </c>
      <c r="L107" s="785" t="s">
        <v>496</v>
      </c>
      <c r="M107" s="708">
        <v>20</v>
      </c>
      <c r="N107" s="748">
        <v>43918</v>
      </c>
      <c r="O107" s="788">
        <v>79793</v>
      </c>
      <c r="P107" s="576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721"/>
      <c r="K108" s="612" t="s">
        <v>497</v>
      </c>
      <c r="L108" s="786"/>
      <c r="M108" s="708">
        <v>20</v>
      </c>
      <c r="N108" s="749"/>
      <c r="O108" s="789"/>
      <c r="P108" s="576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721"/>
      <c r="K109" s="612" t="s">
        <v>404</v>
      </c>
      <c r="L109" s="786"/>
      <c r="M109" s="708">
        <v>151.19999999999999</v>
      </c>
      <c r="N109" s="749"/>
      <c r="O109" s="789"/>
      <c r="P109" s="576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721"/>
      <c r="K110" s="612" t="s">
        <v>468</v>
      </c>
      <c r="L110" s="786"/>
      <c r="M110" s="708">
        <v>225.7</v>
      </c>
      <c r="N110" s="749"/>
      <c r="O110" s="789"/>
      <c r="P110" s="576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722"/>
      <c r="K111" s="612" t="s">
        <v>78</v>
      </c>
      <c r="L111" s="787"/>
      <c r="M111" s="708">
        <v>171.7</v>
      </c>
      <c r="N111" s="750"/>
      <c r="O111" s="790"/>
      <c r="P111" s="576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2" t="s">
        <v>482</v>
      </c>
      <c r="L112" s="656" t="s">
        <v>483</v>
      </c>
      <c r="M112" s="472">
        <v>361</v>
      </c>
      <c r="N112" s="389">
        <v>43920</v>
      </c>
      <c r="O112" s="619">
        <v>26828</v>
      </c>
      <c r="P112" s="576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5"/>
      <c r="L113" s="608"/>
      <c r="M113" s="472"/>
      <c r="N113" s="572"/>
      <c r="O113" s="654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5"/>
      <c r="L114" s="608"/>
      <c r="M114" s="472"/>
      <c r="N114" s="572"/>
      <c r="O114" s="655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8"/>
      <c r="M115" s="472"/>
      <c r="N115" s="572"/>
      <c r="O115" s="573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8"/>
      <c r="M116" s="472"/>
      <c r="N116" s="572"/>
      <c r="O116" s="573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8"/>
      <c r="M117" s="472"/>
      <c r="N117" s="572"/>
      <c r="O117" s="573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8"/>
      <c r="M118" s="472"/>
      <c r="N118" s="572"/>
      <c r="O118" s="573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8"/>
      <c r="M119" s="472"/>
      <c r="N119" s="572"/>
      <c r="O119" s="573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8"/>
      <c r="M120" s="472"/>
      <c r="N120" s="572"/>
      <c r="O120" s="573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3"/>
      <c r="L121" s="608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8"/>
      <c r="M122" s="472"/>
      <c r="N122" s="572"/>
      <c r="O122" s="573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8"/>
      <c r="M123" s="472"/>
      <c r="N123" s="572"/>
      <c r="O123" s="573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8"/>
      <c r="M124" s="472"/>
      <c r="N124" s="572"/>
      <c r="O124" s="573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8"/>
      <c r="M125" s="472"/>
      <c r="N125" s="572"/>
      <c r="O125" s="573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8"/>
      <c r="M126" s="472"/>
      <c r="N126" s="572"/>
      <c r="O126" s="606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8"/>
      <c r="M127" s="472"/>
      <c r="N127" s="572"/>
      <c r="O127" s="573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8"/>
      <c r="M128" s="472"/>
      <c r="N128" s="572"/>
      <c r="O128" s="573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8"/>
      <c r="M129" s="472"/>
      <c r="N129" s="572"/>
      <c r="O129" s="573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8"/>
      <c r="M130" s="472"/>
      <c r="N130" s="572"/>
      <c r="O130" s="573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8"/>
      <c r="M131" s="472"/>
      <c r="N131" s="572"/>
      <c r="O131" s="573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8"/>
      <c r="M132" s="472"/>
      <c r="N132" s="572"/>
      <c r="O132" s="573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8"/>
      <c r="M133" s="472"/>
      <c r="N133" s="572"/>
      <c r="O133" s="573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8"/>
      <c r="M134" s="472"/>
      <c r="N134" s="572"/>
      <c r="O134" s="573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8"/>
      <c r="M135" s="472"/>
      <c r="N135" s="572"/>
      <c r="O135" s="573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4"/>
      <c r="M136" s="472"/>
      <c r="N136" s="572"/>
      <c r="O136" s="573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8"/>
      <c r="M137" s="472"/>
      <c r="N137" s="572"/>
      <c r="O137" s="573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5"/>
      <c r="M138" s="472"/>
      <c r="N138" s="572"/>
      <c r="O138" s="616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7"/>
      <c r="M139" s="472"/>
      <c r="N139" s="572"/>
      <c r="O139" s="591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7"/>
      <c r="M140" s="472"/>
      <c r="N140" s="572"/>
      <c r="O140" s="618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5"/>
      <c r="M141" s="472"/>
      <c r="N141" s="572"/>
      <c r="O141" s="619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20"/>
      <c r="M142" s="472"/>
      <c r="N142" s="572"/>
      <c r="O142" s="573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2"/>
      <c r="O143" s="573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71"/>
      <c r="M144" s="472"/>
      <c r="N144" s="572"/>
      <c r="O144" s="573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71"/>
      <c r="M145" s="472"/>
      <c r="N145" s="572"/>
      <c r="O145" s="573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71"/>
      <c r="M146" s="472"/>
      <c r="N146" s="572"/>
      <c r="O146" s="573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71"/>
      <c r="M147" s="472"/>
      <c r="N147" s="572"/>
      <c r="O147" s="573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71"/>
      <c r="M148" s="472"/>
      <c r="N148" s="572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71"/>
      <c r="M149" s="472"/>
      <c r="N149" s="572"/>
      <c r="O149" s="573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21"/>
      <c r="M150" s="472"/>
      <c r="N150" s="572"/>
      <c r="O150" s="573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729"/>
      <c r="W150" s="716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21"/>
      <c r="M151" s="472"/>
      <c r="N151" s="572"/>
      <c r="O151" s="573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731"/>
      <c r="W151" s="718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4"/>
      <c r="M152" s="472"/>
      <c r="N152" s="572"/>
      <c r="O152" s="582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2"/>
      <c r="M153" s="472"/>
      <c r="N153" s="572"/>
      <c r="O153" s="582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2"/>
      <c r="L154" s="623"/>
      <c r="M154" s="623"/>
      <c r="N154" s="623"/>
      <c r="O154" s="624"/>
      <c r="P154" s="576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2"/>
      <c r="L155" s="623"/>
      <c r="M155" s="623"/>
      <c r="N155" s="623"/>
      <c r="O155" s="624"/>
      <c r="P155" s="576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5"/>
      <c r="L156" s="623"/>
      <c r="M156" s="623"/>
      <c r="N156" s="623"/>
      <c r="O156" s="624"/>
      <c r="P156" s="576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5"/>
      <c r="L157" s="623"/>
      <c r="M157" s="623"/>
      <c r="N157" s="623"/>
      <c r="O157" s="624"/>
      <c r="P157" s="576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5"/>
      <c r="L158" s="623"/>
      <c r="M158" s="623"/>
      <c r="N158" s="623"/>
      <c r="O158" s="624"/>
      <c r="P158" s="576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714" t="s">
        <v>33</v>
      </c>
      <c r="N171" s="714"/>
      <c r="O171" s="715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19" t="s">
        <v>344</v>
      </c>
      <c r="B1" s="719"/>
      <c r="C1" s="719"/>
      <c r="D1" s="719"/>
      <c r="E1" s="719"/>
      <c r="F1" s="719"/>
      <c r="G1" s="71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40" t="s">
        <v>35</v>
      </c>
      <c r="F223" s="74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5"/>
  <sheetViews>
    <sheetView tabSelected="1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719" t="s">
        <v>460</v>
      </c>
      <c r="B1" s="719"/>
      <c r="C1" s="719"/>
      <c r="D1" s="719"/>
      <c r="E1" s="719"/>
      <c r="F1" s="719"/>
      <c r="G1" s="719"/>
      <c r="H1" s="71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719"/>
      <c r="B2" s="719"/>
      <c r="C2" s="719"/>
      <c r="D2" s="719"/>
      <c r="E2" s="719"/>
      <c r="F2" s="719"/>
      <c r="G2" s="719"/>
      <c r="H2" s="71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6" t="s">
        <v>79</v>
      </c>
      <c r="B4" s="637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7" t="s">
        <v>79</v>
      </c>
      <c r="B5" s="638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8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2">
        <f t="shared" si="1"/>
        <v>613900</v>
      </c>
      <c r="M6" s="660" t="s">
        <v>110</v>
      </c>
      <c r="N6" s="552">
        <v>43937</v>
      </c>
      <c r="O6" s="632"/>
      <c r="P6" s="633"/>
      <c r="Q6" s="634"/>
      <c r="R6" s="634"/>
      <c r="S6" s="73"/>
      <c r="T6" s="74"/>
    </row>
    <row r="7" spans="1:20" ht="17.25" x14ac:dyDescent="0.3">
      <c r="A7" s="628" t="s">
        <v>79</v>
      </c>
      <c r="B7" s="638" t="s">
        <v>138</v>
      </c>
      <c r="C7" s="371" t="s">
        <v>523</v>
      </c>
      <c r="D7" s="472">
        <v>13090</v>
      </c>
      <c r="E7" s="552">
        <v>43925</v>
      </c>
      <c r="F7" s="553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8" t="s">
        <v>79</v>
      </c>
      <c r="B8" s="638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5"/>
      <c r="R8" s="635"/>
      <c r="S8" s="73"/>
      <c r="T8" s="74"/>
    </row>
    <row r="9" spans="1:20" ht="17.25" x14ac:dyDescent="0.3">
      <c r="A9" s="626" t="s">
        <v>79</v>
      </c>
      <c r="B9" s="638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5"/>
      <c r="R9" s="635"/>
      <c r="S9" s="73"/>
      <c r="T9" s="74"/>
    </row>
    <row r="10" spans="1:20" ht="17.25" x14ac:dyDescent="0.3">
      <c r="A10" s="653" t="s">
        <v>473</v>
      </c>
      <c r="B10" s="638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5"/>
      <c r="R10" s="635"/>
      <c r="S10" s="73"/>
      <c r="T10" s="74"/>
    </row>
    <row r="11" spans="1:20" ht="17.25" x14ac:dyDescent="0.3">
      <c r="A11" s="628" t="s">
        <v>79</v>
      </c>
      <c r="B11" s="638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8" t="s">
        <v>79</v>
      </c>
      <c r="B12" s="638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3" t="s">
        <v>473</v>
      </c>
      <c r="B13" s="638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30" t="s">
        <v>79</v>
      </c>
      <c r="B14" s="638" t="s">
        <v>136</v>
      </c>
      <c r="C14" s="371" t="s">
        <v>528</v>
      </c>
      <c r="D14" s="472">
        <v>14960</v>
      </c>
      <c r="E14" s="552">
        <v>43934</v>
      </c>
      <c r="F14" s="553"/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372"/>
      <c r="N14" s="373"/>
      <c r="O14" s="374"/>
      <c r="P14" s="379"/>
      <c r="Q14" s="70"/>
      <c r="R14" s="71"/>
      <c r="S14" s="73"/>
      <c r="T14" s="74"/>
    </row>
    <row r="15" spans="1:20" ht="17.25" x14ac:dyDescent="0.3">
      <c r="A15" s="629" t="s">
        <v>79</v>
      </c>
      <c r="B15" s="638" t="s">
        <v>258</v>
      </c>
      <c r="C15" s="371" t="s">
        <v>528</v>
      </c>
      <c r="D15" s="472">
        <v>18420</v>
      </c>
      <c r="E15" s="552">
        <v>43933</v>
      </c>
      <c r="F15" s="553"/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372"/>
      <c r="N15" s="373"/>
      <c r="O15" s="374"/>
      <c r="P15" s="379"/>
      <c r="Q15" s="70"/>
      <c r="R15" s="71"/>
      <c r="S15" s="73"/>
      <c r="T15" s="74"/>
    </row>
    <row r="16" spans="1:20" ht="17.25" x14ac:dyDescent="0.3">
      <c r="A16" s="664" t="s">
        <v>28</v>
      </c>
      <c r="B16" s="638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30" t="s">
        <v>79</v>
      </c>
      <c r="B17" s="638" t="s">
        <v>40</v>
      </c>
      <c r="C17" s="371" t="s">
        <v>530</v>
      </c>
      <c r="D17" s="472">
        <v>14740</v>
      </c>
      <c r="E17" s="552">
        <v>43936</v>
      </c>
      <c r="F17" s="553"/>
      <c r="G17" s="472">
        <v>14740</v>
      </c>
      <c r="H17" s="65">
        <f t="shared" si="0"/>
        <v>0</v>
      </c>
      <c r="I17" s="81">
        <v>31.6</v>
      </c>
      <c r="J17" s="82"/>
      <c r="K17" s="82"/>
      <c r="L17" s="668">
        <f t="shared" si="1"/>
        <v>465784</v>
      </c>
      <c r="M17" s="372"/>
      <c r="N17" s="373"/>
      <c r="O17" s="380"/>
      <c r="P17" s="379"/>
      <c r="Q17" s="70"/>
      <c r="R17" s="70"/>
      <c r="S17" s="73"/>
      <c r="T17" s="74"/>
    </row>
    <row r="18" spans="1:20" ht="17.25" x14ac:dyDescent="0.3">
      <c r="A18" s="630" t="s">
        <v>198</v>
      </c>
      <c r="B18" s="638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/>
      <c r="T18" s="74"/>
    </row>
    <row r="19" spans="1:20" ht="17.25" x14ac:dyDescent="0.3">
      <c r="A19" s="637" t="s">
        <v>79</v>
      </c>
      <c r="B19" s="638" t="s">
        <v>132</v>
      </c>
      <c r="C19" s="371" t="s">
        <v>531</v>
      </c>
      <c r="D19" s="472">
        <v>22170</v>
      </c>
      <c r="E19" s="552">
        <v>43937</v>
      </c>
      <c r="F19" s="553"/>
      <c r="G19" s="472">
        <v>22170</v>
      </c>
      <c r="H19" s="65">
        <f t="shared" si="0"/>
        <v>0</v>
      </c>
      <c r="I19" s="81">
        <v>31.6</v>
      </c>
      <c r="J19" s="82"/>
      <c r="K19" s="82"/>
      <c r="L19" s="668">
        <f t="shared" si="1"/>
        <v>700572</v>
      </c>
      <c r="M19" s="372"/>
      <c r="N19" s="373"/>
      <c r="O19" s="380"/>
      <c r="P19" s="379"/>
      <c r="Q19" s="70"/>
      <c r="R19" s="71"/>
      <c r="S19" s="73"/>
      <c r="T19" s="74"/>
    </row>
    <row r="20" spans="1:20" ht="17.25" x14ac:dyDescent="0.3">
      <c r="A20" s="676" t="s">
        <v>28</v>
      </c>
      <c r="B20" s="638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8" t="s">
        <v>255</v>
      </c>
      <c r="B21" s="638" t="s">
        <v>27</v>
      </c>
      <c r="C21" s="371" t="s">
        <v>532</v>
      </c>
      <c r="D21" s="472">
        <v>12050</v>
      </c>
      <c r="E21" s="552">
        <v>43938</v>
      </c>
      <c r="F21" s="553"/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372"/>
      <c r="N21" s="373"/>
      <c r="O21" s="380"/>
      <c r="P21" s="379"/>
      <c r="Q21" s="70">
        <v>20272</v>
      </c>
      <c r="R21" s="71" t="s">
        <v>512</v>
      </c>
      <c r="S21" s="73"/>
      <c r="T21" s="74"/>
    </row>
    <row r="22" spans="1:20" ht="17.25" x14ac:dyDescent="0.3">
      <c r="A22" s="638" t="s">
        <v>79</v>
      </c>
      <c r="B22" s="638" t="s">
        <v>494</v>
      </c>
      <c r="C22" s="371"/>
      <c r="D22" s="472">
        <v>1017</v>
      </c>
      <c r="E22" s="552">
        <v>43939</v>
      </c>
      <c r="F22" s="553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8" t="s">
        <v>79</v>
      </c>
      <c r="B23" s="638" t="s">
        <v>46</v>
      </c>
      <c r="C23" s="371" t="s">
        <v>533</v>
      </c>
      <c r="D23" s="472">
        <v>19470</v>
      </c>
      <c r="E23" s="552">
        <v>43940</v>
      </c>
      <c r="F23" s="553"/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372"/>
      <c r="N23" s="373"/>
      <c r="O23" s="380"/>
      <c r="P23" s="379"/>
      <c r="Q23" s="70"/>
      <c r="R23" s="71"/>
      <c r="S23" s="73"/>
      <c r="T23" s="74"/>
    </row>
    <row r="24" spans="1:20" ht="25.5" x14ac:dyDescent="0.3">
      <c r="A24" s="628" t="s">
        <v>346</v>
      </c>
      <c r="B24" s="638" t="s">
        <v>477</v>
      </c>
      <c r="C24" s="371" t="s">
        <v>533</v>
      </c>
      <c r="D24" s="472">
        <v>12840</v>
      </c>
      <c r="E24" s="552">
        <v>43940</v>
      </c>
      <c r="F24" s="553"/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372"/>
      <c r="N24" s="373"/>
      <c r="O24" s="380"/>
      <c r="P24" s="379"/>
      <c r="Q24" s="70">
        <v>20272</v>
      </c>
      <c r="R24" s="71" t="s">
        <v>513</v>
      </c>
      <c r="S24" s="73"/>
      <c r="T24" s="74"/>
    </row>
    <row r="25" spans="1:20" ht="17.25" x14ac:dyDescent="0.3">
      <c r="A25" s="674" t="s">
        <v>79</v>
      </c>
      <c r="B25" s="638" t="s">
        <v>133</v>
      </c>
      <c r="C25" s="371" t="s">
        <v>534</v>
      </c>
      <c r="D25" s="472">
        <v>18130</v>
      </c>
      <c r="E25" s="552">
        <v>43941</v>
      </c>
      <c r="F25" s="553"/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372"/>
      <c r="N25" s="373"/>
      <c r="O25" s="380"/>
      <c r="P25" s="379"/>
      <c r="Q25" s="70"/>
      <c r="R25" s="71"/>
      <c r="S25" s="73"/>
      <c r="T25" s="74"/>
    </row>
    <row r="26" spans="1:20" ht="17.25" x14ac:dyDescent="0.3">
      <c r="A26" s="677" t="s">
        <v>28</v>
      </c>
      <c r="B26" s="641" t="s">
        <v>491</v>
      </c>
      <c r="C26" s="371" t="s">
        <v>535</v>
      </c>
      <c r="D26" s="472">
        <v>21680</v>
      </c>
      <c r="E26" s="552">
        <v>43942</v>
      </c>
      <c r="F26" s="553"/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372"/>
      <c r="N26" s="373"/>
      <c r="O26" s="380"/>
      <c r="P26" s="379"/>
      <c r="Q26" s="70"/>
      <c r="R26" s="71"/>
      <c r="S26" s="73"/>
      <c r="T26" s="74"/>
    </row>
    <row r="27" spans="1:20" ht="17.25" x14ac:dyDescent="0.3">
      <c r="A27" s="674" t="s">
        <v>79</v>
      </c>
      <c r="B27" s="641" t="s">
        <v>492</v>
      </c>
      <c r="C27" s="371" t="s">
        <v>536</v>
      </c>
      <c r="D27" s="472">
        <v>10090</v>
      </c>
      <c r="E27" s="552">
        <v>43943</v>
      </c>
      <c r="F27" s="553"/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372"/>
      <c r="N27" s="373"/>
      <c r="O27" s="380"/>
      <c r="P27" s="379"/>
      <c r="Q27" s="70"/>
      <c r="R27" s="71"/>
      <c r="S27" s="73"/>
      <c r="T27" s="74"/>
    </row>
    <row r="28" spans="1:20" ht="18" customHeight="1" x14ac:dyDescent="0.3">
      <c r="A28" s="674" t="s">
        <v>79</v>
      </c>
      <c r="B28" s="641" t="s">
        <v>493</v>
      </c>
      <c r="C28" s="371" t="s">
        <v>536</v>
      </c>
      <c r="D28" s="472">
        <v>17460</v>
      </c>
      <c r="E28" s="552">
        <v>43943</v>
      </c>
      <c r="F28" s="553"/>
      <c r="G28" s="472">
        <v>17060</v>
      </c>
      <c r="H28" s="707">
        <f t="shared" si="0"/>
        <v>-400</v>
      </c>
      <c r="I28" s="81">
        <v>30.2</v>
      </c>
      <c r="J28" s="82"/>
      <c r="K28" s="82"/>
      <c r="L28" s="83">
        <f t="shared" si="1"/>
        <v>515212</v>
      </c>
      <c r="M28" s="372"/>
      <c r="N28" s="373"/>
      <c r="O28" s="380"/>
      <c r="P28" s="379"/>
      <c r="Q28" s="70"/>
      <c r="R28" s="71"/>
      <c r="S28" s="73"/>
      <c r="T28" s="74"/>
    </row>
    <row r="29" spans="1:20" ht="17.25" x14ac:dyDescent="0.3">
      <c r="A29" s="551" t="s">
        <v>346</v>
      </c>
      <c r="B29" s="641" t="s">
        <v>27</v>
      </c>
      <c r="C29" s="371" t="s">
        <v>537</v>
      </c>
      <c r="D29" s="472">
        <v>12072</v>
      </c>
      <c r="E29" s="552">
        <v>43944</v>
      </c>
      <c r="F29" s="555"/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372"/>
      <c r="N29" s="373"/>
      <c r="O29" s="380"/>
      <c r="P29" s="379"/>
      <c r="Q29" s="70"/>
      <c r="R29" s="71"/>
      <c r="S29" s="73"/>
      <c r="T29" s="74"/>
    </row>
    <row r="30" spans="1:20" ht="17.25" x14ac:dyDescent="0.3">
      <c r="A30" s="551" t="s">
        <v>79</v>
      </c>
      <c r="B30" s="641" t="s">
        <v>32</v>
      </c>
      <c r="C30" s="371" t="s">
        <v>537</v>
      </c>
      <c r="D30" s="472">
        <v>23030</v>
      </c>
      <c r="E30" s="552">
        <v>43944</v>
      </c>
      <c r="F30" s="555"/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372"/>
      <c r="N30" s="373"/>
      <c r="O30" s="380"/>
      <c r="P30" s="379"/>
      <c r="Q30" s="70"/>
      <c r="R30" s="71"/>
      <c r="S30" s="73"/>
      <c r="T30" s="74"/>
    </row>
    <row r="31" spans="1:20" ht="25.5" x14ac:dyDescent="0.3">
      <c r="A31" s="551" t="s">
        <v>198</v>
      </c>
      <c r="B31" s="641" t="s">
        <v>138</v>
      </c>
      <c r="C31" s="371" t="s">
        <v>538</v>
      </c>
      <c r="D31" s="472">
        <v>12610</v>
      </c>
      <c r="E31" s="552">
        <v>43945</v>
      </c>
      <c r="F31" s="553"/>
      <c r="G31" s="472">
        <v>15690</v>
      </c>
      <c r="H31" s="65">
        <f t="shared" si="0"/>
        <v>3080</v>
      </c>
      <c r="I31" s="665">
        <v>22</v>
      </c>
      <c r="J31" s="82"/>
      <c r="K31" s="82"/>
      <c r="L31" s="83">
        <f t="shared" si="1"/>
        <v>345180</v>
      </c>
      <c r="M31" s="372"/>
      <c r="N31" s="373"/>
      <c r="O31" s="380"/>
      <c r="P31" s="379"/>
      <c r="Q31" s="70">
        <v>20272</v>
      </c>
      <c r="R31" s="71" t="s">
        <v>506</v>
      </c>
      <c r="S31" s="73"/>
      <c r="T31" s="74"/>
    </row>
    <row r="32" spans="1:20" ht="17.25" x14ac:dyDescent="0.3">
      <c r="A32" s="638" t="s">
        <v>79</v>
      </c>
      <c r="B32" s="641" t="s">
        <v>514</v>
      </c>
      <c r="C32" s="371" t="s">
        <v>538</v>
      </c>
      <c r="D32" s="472">
        <v>23660</v>
      </c>
      <c r="E32" s="552">
        <v>43945</v>
      </c>
      <c r="F32" s="556"/>
      <c r="G32" s="472">
        <v>23660</v>
      </c>
      <c r="H32" s="65">
        <f t="shared" si="0"/>
        <v>0</v>
      </c>
      <c r="I32" s="81">
        <v>30</v>
      </c>
      <c r="J32" s="82"/>
      <c r="K32" s="82"/>
      <c r="L32" s="83">
        <f t="shared" si="1"/>
        <v>709800</v>
      </c>
      <c r="M32" s="381"/>
      <c r="N32" s="382"/>
      <c r="O32" s="380"/>
      <c r="P32" s="379"/>
      <c r="Q32" s="70"/>
      <c r="R32" s="71"/>
      <c r="S32" s="73"/>
      <c r="T32" s="74"/>
    </row>
    <row r="33" spans="1:20" ht="17.25" x14ac:dyDescent="0.3">
      <c r="A33" s="551" t="s">
        <v>79</v>
      </c>
      <c r="B33" s="641" t="s">
        <v>515</v>
      </c>
      <c r="C33" s="371" t="s">
        <v>539</v>
      </c>
      <c r="D33" s="472">
        <v>16420</v>
      </c>
      <c r="E33" s="552">
        <v>43947</v>
      </c>
      <c r="F33" s="557"/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381"/>
      <c r="N33" s="382"/>
      <c r="O33" s="380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41" t="s">
        <v>516</v>
      </c>
      <c r="C34" s="371" t="s">
        <v>540</v>
      </c>
      <c r="D34" s="472">
        <v>17840</v>
      </c>
      <c r="E34" s="552">
        <v>43948</v>
      </c>
      <c r="F34" s="558"/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383"/>
      <c r="N34" s="384"/>
      <c r="O34" s="380"/>
      <c r="P34" s="379"/>
      <c r="Q34" s="70"/>
      <c r="R34" s="71"/>
      <c r="S34" s="73"/>
      <c r="T34" s="74"/>
    </row>
    <row r="35" spans="1:20" ht="18.75" x14ac:dyDescent="0.3">
      <c r="A35" s="676" t="s">
        <v>517</v>
      </c>
      <c r="B35" s="641" t="s">
        <v>541</v>
      </c>
      <c r="C35" s="371" t="s">
        <v>542</v>
      </c>
      <c r="D35" s="472">
        <v>22510</v>
      </c>
      <c r="E35" s="552">
        <v>43949</v>
      </c>
      <c r="F35" s="559"/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383"/>
      <c r="N35" s="385"/>
      <c r="O35" s="386"/>
      <c r="P35" s="387"/>
      <c r="Q35" s="70"/>
      <c r="R35" s="71"/>
      <c r="S35" s="73"/>
      <c r="T35" s="74"/>
    </row>
    <row r="36" spans="1:20" ht="17.25" x14ac:dyDescent="0.3">
      <c r="A36" s="638" t="s">
        <v>79</v>
      </c>
      <c r="B36" s="641" t="s">
        <v>515</v>
      </c>
      <c r="C36" s="371" t="s">
        <v>543</v>
      </c>
      <c r="D36" s="472">
        <v>18680</v>
      </c>
      <c r="E36" s="552">
        <v>43950</v>
      </c>
      <c r="F36" s="560"/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383"/>
      <c r="N36" s="385"/>
      <c r="O36" s="386"/>
      <c r="P36" s="387"/>
      <c r="Q36" s="70"/>
      <c r="R36" s="71"/>
      <c r="S36" s="73"/>
      <c r="T36" s="74"/>
    </row>
    <row r="37" spans="1:20" ht="17.25" x14ac:dyDescent="0.3">
      <c r="A37" s="551" t="s">
        <v>79</v>
      </c>
      <c r="B37" s="641" t="s">
        <v>514</v>
      </c>
      <c r="C37" s="371"/>
      <c r="D37" s="472">
        <v>22440</v>
      </c>
      <c r="E37" s="552">
        <v>43951</v>
      </c>
      <c r="F37" s="560"/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388"/>
      <c r="N37" s="389"/>
      <c r="O37" s="386"/>
      <c r="P37" s="387"/>
      <c r="Q37" s="70"/>
      <c r="R37" s="71"/>
      <c r="S37" s="73"/>
      <c r="T37" s="74"/>
    </row>
    <row r="38" spans="1:20" ht="17.25" x14ac:dyDescent="0.3">
      <c r="A38" s="551" t="s">
        <v>79</v>
      </c>
      <c r="B38" s="641" t="s">
        <v>521</v>
      </c>
      <c r="C38" s="371"/>
      <c r="D38" s="472">
        <v>10320</v>
      </c>
      <c r="E38" s="552">
        <v>43951</v>
      </c>
      <c r="F38" s="555"/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372"/>
      <c r="N38" s="390"/>
      <c r="O38" s="386"/>
      <c r="P38" s="387"/>
      <c r="Q38" s="70"/>
      <c r="R38" s="71"/>
      <c r="S38" s="73"/>
      <c r="T38" s="74"/>
    </row>
    <row r="39" spans="1:20" ht="17.25" x14ac:dyDescent="0.3">
      <c r="A39" s="551"/>
      <c r="B39" s="641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2"/>
      <c r="C40" s="371"/>
      <c r="D40" s="550"/>
      <c r="E40" s="552"/>
      <c r="F40" s="561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7"/>
      <c r="B41" s="642"/>
      <c r="C41" s="371"/>
      <c r="D41" s="550"/>
      <c r="E41" s="552"/>
      <c r="F41" s="561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2"/>
      <c r="C42" s="371"/>
      <c r="D42" s="550"/>
      <c r="E42" s="552"/>
      <c r="F42" s="562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2"/>
      <c r="C43" s="371"/>
      <c r="D43" s="550"/>
      <c r="E43" s="552"/>
      <c r="F43" s="563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2"/>
      <c r="C44" s="371"/>
      <c r="D44" s="550"/>
      <c r="E44" s="552"/>
      <c r="F44" s="561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8"/>
      <c r="B45" s="642"/>
      <c r="C45" s="371"/>
      <c r="D45" s="550"/>
      <c r="E45" s="552"/>
      <c r="F45" s="564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3"/>
      <c r="B46" s="641"/>
      <c r="C46" s="371"/>
      <c r="D46" s="472"/>
      <c r="E46" s="565"/>
      <c r="F46" s="566"/>
      <c r="G46" s="567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4"/>
      <c r="B47" s="641"/>
      <c r="C47" s="371"/>
      <c r="D47" s="472"/>
      <c r="E47" s="568"/>
      <c r="F47" s="569"/>
      <c r="G47" s="570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4"/>
      <c r="B48" s="641"/>
      <c r="C48" s="371"/>
      <c r="D48" s="472"/>
      <c r="E48" s="568"/>
      <c r="F48" s="566"/>
      <c r="G48" s="570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41"/>
      <c r="C49" s="371"/>
      <c r="D49" s="472"/>
      <c r="E49" s="568"/>
      <c r="F49" s="566"/>
      <c r="G49" s="570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60"/>
      <c r="B50" s="641"/>
      <c r="C50" s="571"/>
      <c r="D50" s="472"/>
      <c r="E50" s="572"/>
      <c r="F50" s="573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5"/>
      <c r="B51" s="641"/>
      <c r="C51" s="371"/>
      <c r="D51" s="472"/>
      <c r="E51" s="568"/>
      <c r="F51" s="555"/>
      <c r="G51" s="570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40"/>
      <c r="C52" s="371"/>
      <c r="D52" s="574"/>
      <c r="E52" s="568"/>
      <c r="F52" s="555"/>
      <c r="G52" s="570"/>
      <c r="H52" s="65">
        <f t="shared" ref="H52:H153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4"/>
      <c r="B53" s="641"/>
      <c r="C53" s="371"/>
      <c r="D53" s="472"/>
      <c r="E53" s="568"/>
      <c r="F53" s="575"/>
      <c r="G53" s="570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4"/>
      <c r="B54" s="641"/>
      <c r="C54" s="371"/>
      <c r="D54" s="472"/>
      <c r="E54" s="568"/>
      <c r="F54" s="555"/>
      <c r="G54" s="576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9"/>
      <c r="B55" s="643"/>
      <c r="C55" s="371"/>
      <c r="D55" s="577"/>
      <c r="E55" s="578"/>
      <c r="F55" s="579"/>
      <c r="G55" s="580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8"/>
      <c r="B56" s="641"/>
      <c r="C56" s="371"/>
      <c r="D56" s="472"/>
      <c r="E56" s="568"/>
      <c r="F56" s="555"/>
      <c r="G56" s="576"/>
      <c r="H56" s="65">
        <f t="shared" si="3"/>
        <v>0</v>
      </c>
      <c r="I56" s="111"/>
      <c r="J56" s="105"/>
      <c r="K56" s="105"/>
      <c r="L56" s="109">
        <f t="shared" ref="L56:L143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4"/>
      <c r="B57" s="641"/>
      <c r="C57" s="371"/>
      <c r="D57" s="472"/>
      <c r="E57" s="568"/>
      <c r="F57" s="581"/>
      <c r="G57" s="576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4"/>
      <c r="B58" s="641"/>
      <c r="C58" s="371"/>
      <c r="D58" s="472"/>
      <c r="E58" s="568"/>
      <c r="F58" s="569"/>
      <c r="G58" s="576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4"/>
      <c r="B59" s="641"/>
      <c r="C59" s="371"/>
      <c r="D59" s="472"/>
      <c r="E59" s="568"/>
      <c r="F59" s="582"/>
      <c r="G59" s="576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4"/>
      <c r="B60" s="641"/>
      <c r="C60" s="371"/>
      <c r="D60" s="472"/>
      <c r="E60" s="572"/>
      <c r="F60" s="583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4"/>
      <c r="B61" s="641"/>
      <c r="C61" s="371"/>
      <c r="D61" s="472"/>
      <c r="E61" s="572"/>
      <c r="F61" s="582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4"/>
      <c r="B62" s="641"/>
      <c r="C62" s="371"/>
      <c r="D62" s="472"/>
      <c r="E62" s="572"/>
      <c r="F62" s="582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4"/>
      <c r="B63" s="641"/>
      <c r="C63" s="371"/>
      <c r="D63" s="472"/>
      <c r="E63" s="572"/>
      <c r="F63" s="582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4"/>
      <c r="B64" s="641"/>
      <c r="C64" s="584"/>
      <c r="D64" s="472"/>
      <c r="E64" s="572"/>
      <c r="F64" s="582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80"/>
      <c r="B65" s="644"/>
      <c r="C65" s="585"/>
      <c r="D65" s="586"/>
      <c r="E65" s="587"/>
      <c r="F65" s="588"/>
      <c r="G65" s="586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3"/>
      <c r="B66" s="645"/>
      <c r="C66" s="589"/>
      <c r="D66" s="547"/>
      <c r="E66" s="590"/>
      <c r="F66" s="671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81"/>
      <c r="B67" s="640"/>
      <c r="C67" s="592"/>
      <c r="D67" s="574"/>
      <c r="E67" s="593"/>
      <c r="F67" s="594"/>
      <c r="G67" s="574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2"/>
      <c r="B68" s="640"/>
      <c r="C68" s="595"/>
      <c r="D68" s="574"/>
      <c r="E68" s="593"/>
      <c r="F68" s="596"/>
      <c r="G68" s="574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2"/>
      <c r="B69" s="640"/>
      <c r="C69" s="597"/>
      <c r="D69" s="574"/>
      <c r="E69" s="593"/>
      <c r="F69" s="596"/>
      <c r="G69" s="574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3"/>
      <c r="B70" s="646"/>
      <c r="C70" s="598"/>
      <c r="D70" s="599"/>
      <c r="E70" s="600"/>
      <c r="F70" s="601"/>
      <c r="G70" s="60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4"/>
      <c r="B71" s="645"/>
      <c r="C71" s="603"/>
      <c r="D71" s="547"/>
      <c r="E71" s="590"/>
      <c r="F71" s="671"/>
      <c r="G71" s="604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7.25" x14ac:dyDescent="0.3">
      <c r="A72" s="660" t="s">
        <v>82</v>
      </c>
      <c r="B72" s="638" t="s">
        <v>226</v>
      </c>
      <c r="C72" s="620" t="s">
        <v>471</v>
      </c>
      <c r="D72" s="472">
        <v>800</v>
      </c>
      <c r="E72" s="572">
        <v>43925</v>
      </c>
      <c r="F72" s="573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660" t="s">
        <v>264</v>
      </c>
      <c r="B73" s="638"/>
      <c r="C73" s="608"/>
      <c r="D73" s="472"/>
      <c r="E73" s="572"/>
      <c r="F73" s="573"/>
      <c r="G73" s="472"/>
      <c r="H73" s="142">
        <f t="shared" si="3"/>
        <v>0</v>
      </c>
      <c r="I73" s="81"/>
      <c r="J73" s="82"/>
      <c r="K73" s="82"/>
      <c r="L73" s="83">
        <f t="shared" si="4"/>
        <v>0</v>
      </c>
      <c r="M73" s="372"/>
      <c r="N73" s="390"/>
      <c r="O73" s="374"/>
      <c r="P73" s="379"/>
      <c r="Q73" s="70"/>
      <c r="R73" s="71"/>
      <c r="S73" s="73"/>
      <c r="T73" s="74"/>
    </row>
    <row r="74" spans="1:20 16195:16195" ht="18" thickBot="1" x14ac:dyDescent="0.35">
      <c r="A74" s="688" t="s">
        <v>264</v>
      </c>
      <c r="B74" s="642"/>
      <c r="C74" s="711"/>
      <c r="D74" s="472"/>
      <c r="E74" s="390"/>
      <c r="F74" s="648"/>
      <c r="G74" s="472"/>
      <c r="H74" s="65">
        <f t="shared" si="3"/>
        <v>0</v>
      </c>
      <c r="I74" s="81"/>
      <c r="J74" s="82"/>
      <c r="K74" s="82"/>
      <c r="L74" s="83">
        <f t="shared" si="4"/>
        <v>0</v>
      </c>
      <c r="M74" s="818" t="s">
        <v>110</v>
      </c>
      <c r="N74" s="778">
        <v>43942</v>
      </c>
      <c r="O74" s="374"/>
      <c r="P74" s="379"/>
      <c r="Q74" s="70"/>
      <c r="R74" s="71"/>
      <c r="S74" s="73"/>
      <c r="T74" s="74"/>
    </row>
    <row r="75" spans="1:20 16195:16195" ht="17.25" x14ac:dyDescent="0.3">
      <c r="A75" s="809" t="s">
        <v>498</v>
      </c>
      <c r="B75" s="709" t="s">
        <v>499</v>
      </c>
      <c r="C75" s="812" t="s">
        <v>500</v>
      </c>
      <c r="D75" s="576">
        <v>20</v>
      </c>
      <c r="E75" s="815">
        <v>43929</v>
      </c>
      <c r="F75" s="799">
        <v>80093</v>
      </c>
      <c r="G75" s="472">
        <v>20</v>
      </c>
      <c r="H75" s="65">
        <f t="shared" si="3"/>
        <v>0</v>
      </c>
      <c r="I75" s="81">
        <v>76.5</v>
      </c>
      <c r="J75" s="82"/>
      <c r="K75" s="82"/>
      <c r="L75" s="83">
        <f t="shared" si="4"/>
        <v>1530</v>
      </c>
      <c r="M75" s="819"/>
      <c r="N75" s="779"/>
      <c r="O75" s="374"/>
      <c r="P75" s="379"/>
      <c r="Q75" s="70"/>
      <c r="R75" s="71"/>
      <c r="S75" s="73"/>
      <c r="T75" s="74"/>
    </row>
    <row r="76" spans="1:20 16195:16195" ht="17.25" x14ac:dyDescent="0.3">
      <c r="A76" s="810"/>
      <c r="B76" s="709" t="s">
        <v>501</v>
      </c>
      <c r="C76" s="813"/>
      <c r="D76" s="576">
        <v>20</v>
      </c>
      <c r="E76" s="816"/>
      <c r="F76" s="800"/>
      <c r="G76" s="472">
        <v>20</v>
      </c>
      <c r="H76" s="65">
        <f t="shared" si="3"/>
        <v>0</v>
      </c>
      <c r="I76" s="81">
        <v>83.5</v>
      </c>
      <c r="J76" s="82"/>
      <c r="K76" s="82"/>
      <c r="L76" s="83">
        <f t="shared" si="4"/>
        <v>1670</v>
      </c>
      <c r="M76" s="819"/>
      <c r="N76" s="779"/>
      <c r="O76" s="374"/>
      <c r="P76" s="379"/>
      <c r="Q76" s="70"/>
      <c r="R76" s="71"/>
      <c r="S76" s="73"/>
      <c r="T76" s="74"/>
    </row>
    <row r="77" spans="1:20 16195:16195" ht="17.25" x14ac:dyDescent="0.3">
      <c r="A77" s="810"/>
      <c r="B77" s="709" t="s">
        <v>502</v>
      </c>
      <c r="C77" s="813"/>
      <c r="D77" s="576">
        <v>174.3</v>
      </c>
      <c r="E77" s="816"/>
      <c r="F77" s="800"/>
      <c r="G77" s="472">
        <v>174.3</v>
      </c>
      <c r="H77" s="65">
        <f t="shared" si="3"/>
        <v>0</v>
      </c>
      <c r="I77" s="81">
        <v>38.5</v>
      </c>
      <c r="J77" s="82"/>
      <c r="K77" s="82"/>
      <c r="L77" s="83">
        <f t="shared" si="4"/>
        <v>6710.55</v>
      </c>
      <c r="M77" s="819"/>
      <c r="N77" s="779"/>
      <c r="O77" s="374"/>
      <c r="P77" s="379"/>
      <c r="Q77" s="70"/>
      <c r="R77" s="71"/>
      <c r="S77" s="73"/>
      <c r="T77" s="74"/>
    </row>
    <row r="78" spans="1:20 16195:16195" ht="17.25" x14ac:dyDescent="0.3">
      <c r="A78" s="810"/>
      <c r="B78" s="709" t="s">
        <v>503</v>
      </c>
      <c r="C78" s="813"/>
      <c r="D78" s="576">
        <v>122.8</v>
      </c>
      <c r="E78" s="816"/>
      <c r="F78" s="800"/>
      <c r="G78" s="472">
        <v>122.8</v>
      </c>
      <c r="H78" s="65">
        <f t="shared" si="3"/>
        <v>0</v>
      </c>
      <c r="I78" s="81">
        <v>68.5</v>
      </c>
      <c r="J78" s="82"/>
      <c r="K78" s="82"/>
      <c r="L78" s="83">
        <f t="shared" si="4"/>
        <v>8411.7999999999993</v>
      </c>
      <c r="M78" s="819"/>
      <c r="N78" s="779"/>
      <c r="O78" s="374"/>
      <c r="P78" s="379"/>
      <c r="Q78" s="70"/>
      <c r="R78" s="71"/>
      <c r="S78" s="73"/>
      <c r="T78" s="74"/>
    </row>
    <row r="79" spans="1:20 16195:16195" ht="18" thickBot="1" x14ac:dyDescent="0.35">
      <c r="A79" s="811"/>
      <c r="B79" s="710" t="s">
        <v>286</v>
      </c>
      <c r="C79" s="814"/>
      <c r="D79" s="576">
        <v>338.4</v>
      </c>
      <c r="E79" s="817"/>
      <c r="F79" s="801"/>
      <c r="G79" s="472">
        <v>338.4</v>
      </c>
      <c r="H79" s="65">
        <f t="shared" si="3"/>
        <v>0</v>
      </c>
      <c r="I79" s="81">
        <v>59</v>
      </c>
      <c r="J79" s="82"/>
      <c r="K79" s="82"/>
      <c r="L79" s="83">
        <f t="shared" si="4"/>
        <v>19965.599999999999</v>
      </c>
      <c r="M79" s="820"/>
      <c r="N79" s="780"/>
      <c r="O79" s="374"/>
      <c r="P79" s="379"/>
      <c r="Q79" s="70"/>
      <c r="R79" s="71"/>
      <c r="S79" s="73"/>
      <c r="T79" s="74"/>
      <c r="WXW79" s="662">
        <f>SUM(D79:WXV79)</f>
        <v>20701.399999999998</v>
      </c>
    </row>
    <row r="80" spans="1:20 16195:16195" ht="15" customHeight="1" x14ac:dyDescent="0.3">
      <c r="A80" s="660" t="s">
        <v>82</v>
      </c>
      <c r="B80" s="641" t="s">
        <v>226</v>
      </c>
      <c r="C80" s="712" t="s">
        <v>480</v>
      </c>
      <c r="D80" s="472">
        <v>810</v>
      </c>
      <c r="E80" s="572">
        <v>43934</v>
      </c>
      <c r="F80" s="573" t="s">
        <v>481</v>
      </c>
      <c r="G80" s="472">
        <v>810</v>
      </c>
      <c r="H80" s="65">
        <f t="shared" si="3"/>
        <v>0</v>
      </c>
      <c r="I80" s="81">
        <v>49</v>
      </c>
      <c r="J80" s="82"/>
      <c r="K80" s="82"/>
      <c r="L80" s="83">
        <f t="shared" si="4"/>
        <v>39690</v>
      </c>
      <c r="M80" s="372" t="s">
        <v>110</v>
      </c>
      <c r="N80" s="390">
        <v>43936</v>
      </c>
      <c r="O80" s="374"/>
      <c r="P80" s="379"/>
      <c r="Q80" s="70"/>
      <c r="R80" s="71"/>
      <c r="S80" s="73"/>
      <c r="T80" s="74"/>
      <c r="WXW80" s="662">
        <f>SUM(D80:WXV80)</f>
        <v>129229</v>
      </c>
    </row>
    <row r="81" spans="1:20 16195:16195" ht="15" customHeight="1" x14ac:dyDescent="0.3">
      <c r="A81" s="660" t="s">
        <v>264</v>
      </c>
      <c r="B81" s="641"/>
      <c r="C81" s="620"/>
      <c r="D81" s="472"/>
      <c r="E81" s="572"/>
      <c r="F81" s="573"/>
      <c r="G81" s="472"/>
      <c r="H81" s="65">
        <f t="shared" si="3"/>
        <v>0</v>
      </c>
      <c r="I81" s="81"/>
      <c r="J81" s="82"/>
      <c r="K81" s="82"/>
      <c r="L81" s="83">
        <f t="shared" si="4"/>
        <v>0</v>
      </c>
      <c r="M81" s="372"/>
      <c r="N81" s="390"/>
      <c r="O81" s="374"/>
      <c r="P81" s="379"/>
      <c r="Q81" s="70"/>
      <c r="R81" s="71"/>
      <c r="S81" s="73"/>
      <c r="T81" s="74"/>
      <c r="WXW81" s="662">
        <f>SUM(D81:WXV81)</f>
        <v>0</v>
      </c>
    </row>
    <row r="82" spans="1:20 16195:16195" ht="15.75" customHeight="1" x14ac:dyDescent="0.3">
      <c r="A82" s="660" t="s">
        <v>264</v>
      </c>
      <c r="B82" s="641"/>
      <c r="C82" s="608"/>
      <c r="D82" s="472"/>
      <c r="E82" s="572"/>
      <c r="F82" s="573"/>
      <c r="G82" s="472"/>
      <c r="H82" s="65">
        <f t="shared" si="3"/>
        <v>0</v>
      </c>
      <c r="I82" s="81"/>
      <c r="J82" s="82"/>
      <c r="K82" s="82"/>
      <c r="L82" s="83">
        <f t="shared" si="4"/>
        <v>0</v>
      </c>
      <c r="M82" s="372"/>
      <c r="N82" s="390"/>
      <c r="O82" s="374"/>
      <c r="P82" s="379"/>
      <c r="Q82" s="70"/>
      <c r="R82" s="71"/>
      <c r="S82" s="73"/>
      <c r="T82" s="74"/>
      <c r="WXW82" s="662">
        <f>SUM(D82:WXV82)</f>
        <v>0</v>
      </c>
    </row>
    <row r="83" spans="1:20 16195:16195" ht="15" customHeight="1" x14ac:dyDescent="0.3">
      <c r="A83" s="660" t="s">
        <v>264</v>
      </c>
      <c r="B83" s="641"/>
      <c r="C83" s="608"/>
      <c r="D83" s="472"/>
      <c r="E83" s="572"/>
      <c r="F83" s="573"/>
      <c r="G83" s="472"/>
      <c r="H83" s="65">
        <f t="shared" si="3"/>
        <v>0</v>
      </c>
      <c r="I83" s="81"/>
      <c r="J83" s="82"/>
      <c r="K83" s="82"/>
      <c r="L83" s="83">
        <f t="shared" si="4"/>
        <v>0</v>
      </c>
      <c r="M83" s="372"/>
      <c r="N83" s="390"/>
      <c r="O83" s="374"/>
      <c r="P83" s="379"/>
      <c r="Q83" s="70"/>
      <c r="R83" s="71"/>
      <c r="S83" s="73"/>
      <c r="T83" s="74"/>
      <c r="WXW83" s="662">
        <f>SUM(D83:WXV83)</f>
        <v>0</v>
      </c>
    </row>
    <row r="84" spans="1:20 16195:16195" ht="17.25" customHeight="1" x14ac:dyDescent="0.3">
      <c r="A84" s="660" t="s">
        <v>264</v>
      </c>
      <c r="B84" s="641"/>
      <c r="C84" s="615"/>
      <c r="D84" s="472"/>
      <c r="E84" s="572"/>
      <c r="F84" s="573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372"/>
      <c r="N84" s="390"/>
      <c r="O84" s="374"/>
      <c r="P84" s="379"/>
      <c r="Q84" s="70"/>
      <c r="R84" s="71"/>
      <c r="S84" s="73"/>
      <c r="T84" s="74"/>
    </row>
    <row r="85" spans="1:20 16195:16195" ht="17.25" x14ac:dyDescent="0.3">
      <c r="A85" s="660" t="s">
        <v>264</v>
      </c>
      <c r="B85" s="641"/>
      <c r="C85" s="617"/>
      <c r="D85" s="472"/>
      <c r="E85" s="572"/>
      <c r="F85" s="573"/>
      <c r="G85" s="472"/>
      <c r="H85" s="65">
        <f t="shared" si="3"/>
        <v>0</v>
      </c>
      <c r="I85" s="81"/>
      <c r="J85" s="82"/>
      <c r="K85" s="82"/>
      <c r="L85" s="83">
        <f t="shared" si="4"/>
        <v>0</v>
      </c>
      <c r="M85" s="372"/>
      <c r="N85" s="390"/>
      <c r="O85" s="374"/>
      <c r="P85" s="379"/>
      <c r="Q85" s="70"/>
      <c r="R85" s="71"/>
      <c r="S85" s="73"/>
      <c r="T85" s="74"/>
    </row>
    <row r="86" spans="1:20 16195:16195" ht="17.25" x14ac:dyDescent="0.3">
      <c r="A86" s="660" t="s">
        <v>264</v>
      </c>
      <c r="B86" s="641"/>
      <c r="C86" s="661"/>
      <c r="D86" s="472"/>
      <c r="E86" s="572"/>
      <c r="F86" s="573"/>
      <c r="G86" s="472"/>
      <c r="H86" s="65">
        <f t="shared" si="3"/>
        <v>0</v>
      </c>
      <c r="I86" s="81"/>
      <c r="J86" s="82"/>
      <c r="K86" s="82"/>
      <c r="L86" s="83">
        <f t="shared" si="4"/>
        <v>0</v>
      </c>
      <c r="M86" s="372"/>
      <c r="N86" s="390"/>
      <c r="O86" s="374"/>
      <c r="P86" s="379"/>
      <c r="Q86" s="70"/>
      <c r="R86" s="71"/>
      <c r="S86" s="73"/>
      <c r="T86" s="74"/>
    </row>
    <row r="87" spans="1:20 16195:16195" ht="17.25" x14ac:dyDescent="0.3">
      <c r="A87" s="660" t="s">
        <v>264</v>
      </c>
      <c r="B87" s="641"/>
      <c r="C87" s="608"/>
      <c r="D87" s="472"/>
      <c r="E87" s="568"/>
      <c r="F87" s="573"/>
      <c r="G87" s="576"/>
      <c r="H87" s="65">
        <f t="shared" si="3"/>
        <v>0</v>
      </c>
      <c r="I87" s="81"/>
      <c r="J87" s="82"/>
      <c r="K87" s="82"/>
      <c r="L87" s="83">
        <f t="shared" si="4"/>
        <v>0</v>
      </c>
      <c r="M87" s="372"/>
      <c r="N87" s="390"/>
      <c r="O87" s="374"/>
      <c r="P87" s="379"/>
      <c r="Q87" s="70"/>
      <c r="R87" s="71"/>
      <c r="S87" s="73"/>
      <c r="T87" s="74"/>
    </row>
    <row r="88" spans="1:20 16195:16195" ht="48" x14ac:dyDescent="0.3">
      <c r="A88" s="686" t="s">
        <v>510</v>
      </c>
      <c r="B88" s="641" t="s">
        <v>54</v>
      </c>
      <c r="C88" s="608" t="s">
        <v>511</v>
      </c>
      <c r="D88" s="472">
        <f>2118.4+2072</f>
        <v>4190.3999999999996</v>
      </c>
      <c r="E88" s="568">
        <v>43938</v>
      </c>
      <c r="F88" s="573">
        <v>38</v>
      </c>
      <c r="G88" s="576">
        <v>4190.3999999999996</v>
      </c>
      <c r="H88" s="65">
        <f t="shared" si="3"/>
        <v>0</v>
      </c>
      <c r="I88" s="81">
        <v>73</v>
      </c>
      <c r="J88" s="82"/>
      <c r="K88" s="82"/>
      <c r="L88" s="83">
        <f t="shared" si="4"/>
        <v>305899.19999999995</v>
      </c>
      <c r="M88" s="381" t="s">
        <v>237</v>
      </c>
      <c r="N88" s="423">
        <v>43943</v>
      </c>
      <c r="O88" s="374"/>
      <c r="P88" s="379"/>
      <c r="Q88" s="70"/>
      <c r="R88" s="71"/>
      <c r="S88" s="73"/>
      <c r="T88" s="74"/>
    </row>
    <row r="89" spans="1:20 16195:16195" ht="17.25" x14ac:dyDescent="0.3">
      <c r="A89" s="686" t="s">
        <v>264</v>
      </c>
      <c r="B89" s="641"/>
      <c r="C89" s="608"/>
      <c r="D89" s="472"/>
      <c r="E89" s="568"/>
      <c r="F89" s="573"/>
      <c r="G89" s="576"/>
      <c r="H89" s="65">
        <f t="shared" si="3"/>
        <v>0</v>
      </c>
      <c r="I89" s="81"/>
      <c r="J89" s="82"/>
      <c r="K89" s="82"/>
      <c r="L89" s="83">
        <f t="shared" si="4"/>
        <v>0</v>
      </c>
      <c r="M89" s="381"/>
      <c r="N89" s="423"/>
      <c r="O89" s="374"/>
      <c r="P89" s="379"/>
      <c r="Q89" s="70"/>
      <c r="R89" s="71"/>
      <c r="S89" s="73"/>
      <c r="T89" s="74"/>
    </row>
    <row r="90" spans="1:20 16195:16195" ht="17.25" x14ac:dyDescent="0.3">
      <c r="A90" s="686" t="s">
        <v>264</v>
      </c>
      <c r="B90" s="643"/>
      <c r="C90" s="608"/>
      <c r="D90" s="611"/>
      <c r="E90" s="578"/>
      <c r="F90" s="573"/>
      <c r="G90" s="580"/>
      <c r="H90" s="65">
        <v>0</v>
      </c>
      <c r="I90" s="81"/>
      <c r="J90" s="82"/>
      <c r="K90" s="82"/>
      <c r="L90" s="83">
        <f t="shared" si="4"/>
        <v>0</v>
      </c>
      <c r="M90" s="381"/>
      <c r="N90" s="423"/>
      <c r="O90" s="374"/>
      <c r="P90" s="379"/>
      <c r="Q90" s="70"/>
      <c r="R90" s="71"/>
      <c r="S90" s="73"/>
      <c r="T90" s="74"/>
    </row>
    <row r="91" spans="1:20 16195:16195" ht="17.25" x14ac:dyDescent="0.25">
      <c r="A91" s="687" t="s">
        <v>264</v>
      </c>
      <c r="B91" s="554"/>
      <c r="C91" s="620"/>
      <c r="D91" s="472"/>
      <c r="E91" s="572"/>
      <c r="F91" s="670"/>
      <c r="G91" s="472"/>
      <c r="H91" s="65">
        <f t="shared" si="3"/>
        <v>0</v>
      </c>
      <c r="I91" s="81"/>
      <c r="J91" s="82"/>
      <c r="K91" s="82"/>
      <c r="L91" s="104">
        <f>I91*G91+2*50</f>
        <v>100</v>
      </c>
      <c r="M91" s="372"/>
      <c r="N91" s="390"/>
      <c r="O91" s="424"/>
      <c r="P91" s="379"/>
      <c r="Q91" s="70"/>
      <c r="R91" s="71"/>
      <c r="S91" s="73"/>
      <c r="T91" s="74"/>
    </row>
    <row r="92" spans="1:20 16195:16195" ht="17.25" customHeight="1" x14ac:dyDescent="0.25">
      <c r="A92" s="660" t="s">
        <v>264</v>
      </c>
      <c r="B92" s="612"/>
      <c r="C92" s="656"/>
      <c r="D92" s="472"/>
      <c r="E92" s="572"/>
      <c r="F92" s="648"/>
      <c r="G92" s="576"/>
      <c r="H92" s="65">
        <f t="shared" si="3"/>
        <v>0</v>
      </c>
      <c r="I92" s="81"/>
      <c r="J92" s="82"/>
      <c r="K92" s="82"/>
      <c r="L92" s="104">
        <f>I92*G92</f>
        <v>0</v>
      </c>
      <c r="M92" s="372"/>
      <c r="N92" s="390"/>
      <c r="O92" s="424"/>
      <c r="P92" s="379"/>
      <c r="Q92" s="70"/>
      <c r="R92" s="71"/>
      <c r="S92" s="73"/>
      <c r="T92" s="74"/>
    </row>
    <row r="93" spans="1:20 16195:16195" ht="17.25" customHeight="1" thickBot="1" x14ac:dyDescent="0.3">
      <c r="A93" s="660" t="s">
        <v>82</v>
      </c>
      <c r="B93" s="612" t="s">
        <v>226</v>
      </c>
      <c r="C93" s="656" t="s">
        <v>504</v>
      </c>
      <c r="D93" s="472">
        <v>345</v>
      </c>
      <c r="E93" s="572">
        <v>43942</v>
      </c>
      <c r="F93" s="616" t="s">
        <v>505</v>
      </c>
      <c r="G93" s="576">
        <v>345</v>
      </c>
      <c r="H93" s="65">
        <f t="shared" si="3"/>
        <v>0</v>
      </c>
      <c r="I93" s="81">
        <v>49</v>
      </c>
      <c r="J93" s="82"/>
      <c r="K93" s="82"/>
      <c r="L93" s="104">
        <f t="shared" ref="L93:L103" si="5">I93*G93</f>
        <v>16905</v>
      </c>
      <c r="M93" s="381" t="s">
        <v>161</v>
      </c>
      <c r="N93" s="423">
        <v>43943</v>
      </c>
      <c r="O93" s="424"/>
      <c r="P93" s="379"/>
      <c r="Q93" s="70"/>
      <c r="R93" s="71"/>
      <c r="S93" s="73"/>
      <c r="T93" s="74"/>
    </row>
    <row r="94" spans="1:20 16195:16195" ht="17.25" customHeight="1" x14ac:dyDescent="0.25">
      <c r="A94" s="821" t="s">
        <v>510</v>
      </c>
      <c r="B94" s="612" t="s">
        <v>54</v>
      </c>
      <c r="C94" s="656" t="s">
        <v>518</v>
      </c>
      <c r="D94" s="472">
        <v>2010.6</v>
      </c>
      <c r="E94" s="568">
        <v>43943</v>
      </c>
      <c r="F94" s="823">
        <v>39</v>
      </c>
      <c r="G94" s="576">
        <v>2010.6</v>
      </c>
      <c r="H94" s="65">
        <f t="shared" si="3"/>
        <v>0</v>
      </c>
      <c r="I94" s="81">
        <v>73</v>
      </c>
      <c r="J94" s="82"/>
      <c r="K94" s="82"/>
      <c r="L94" s="104">
        <f t="shared" si="5"/>
        <v>146773.79999999999</v>
      </c>
      <c r="M94" s="825" t="s">
        <v>110</v>
      </c>
      <c r="N94" s="827">
        <v>43948</v>
      </c>
      <c r="O94" s="424"/>
      <c r="P94" s="379"/>
      <c r="Q94" s="70"/>
      <c r="R94" s="71"/>
      <c r="S94" s="73"/>
      <c r="T94" s="74"/>
    </row>
    <row r="95" spans="1:20 16195:16195" ht="48" thickBot="1" x14ac:dyDescent="0.3">
      <c r="A95" s="822"/>
      <c r="B95" s="612" t="s">
        <v>54</v>
      </c>
      <c r="C95" s="661" t="s">
        <v>519</v>
      </c>
      <c r="D95" s="472">
        <v>1999.4</v>
      </c>
      <c r="E95" s="568">
        <v>43943</v>
      </c>
      <c r="F95" s="824"/>
      <c r="G95" s="576">
        <v>1999.4</v>
      </c>
      <c r="H95" s="65">
        <f t="shared" si="3"/>
        <v>0</v>
      </c>
      <c r="I95" s="81">
        <v>73</v>
      </c>
      <c r="J95" s="82"/>
      <c r="K95" s="82"/>
      <c r="L95" s="104">
        <f t="shared" si="5"/>
        <v>145956.20000000001</v>
      </c>
      <c r="M95" s="826"/>
      <c r="N95" s="828"/>
      <c r="O95" s="424"/>
      <c r="P95" s="379"/>
      <c r="Q95" s="70"/>
      <c r="R95" s="71"/>
      <c r="S95" s="73"/>
      <c r="T95" s="74"/>
    </row>
    <row r="96" spans="1:20 16195:16195" ht="17.25" customHeight="1" x14ac:dyDescent="0.25">
      <c r="A96" s="660" t="s">
        <v>82</v>
      </c>
      <c r="B96" s="612" t="s">
        <v>226</v>
      </c>
      <c r="C96" s="656" t="s">
        <v>507</v>
      </c>
      <c r="D96" s="657">
        <v>240</v>
      </c>
      <c r="E96" s="390">
        <v>43944</v>
      </c>
      <c r="F96" s="619" t="s">
        <v>508</v>
      </c>
      <c r="G96" s="576">
        <v>240</v>
      </c>
      <c r="H96" s="65">
        <f t="shared" si="3"/>
        <v>0</v>
      </c>
      <c r="I96" s="81">
        <v>49</v>
      </c>
      <c r="J96" s="82"/>
      <c r="K96" s="82"/>
      <c r="L96" s="104">
        <f t="shared" si="5"/>
        <v>11760</v>
      </c>
      <c r="M96" s="388" t="s">
        <v>161</v>
      </c>
      <c r="N96" s="389">
        <v>43945</v>
      </c>
      <c r="O96" s="424"/>
      <c r="P96" s="379"/>
      <c r="Q96" s="70"/>
      <c r="R96" s="71"/>
      <c r="S96" s="73"/>
      <c r="T96" s="74"/>
    </row>
    <row r="97" spans="1:20" ht="17.25" customHeight="1" x14ac:dyDescent="0.25">
      <c r="A97" s="660"/>
      <c r="B97" s="612"/>
      <c r="C97" s="656"/>
      <c r="D97" s="657"/>
      <c r="E97" s="390"/>
      <c r="F97" s="648"/>
      <c r="G97" s="576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60"/>
      <c r="B98" s="612"/>
      <c r="C98" s="656"/>
      <c r="D98" s="657"/>
      <c r="E98" s="390"/>
      <c r="F98" s="648"/>
      <c r="G98" s="576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60"/>
      <c r="B99" s="612"/>
      <c r="C99" s="656"/>
      <c r="D99" s="657"/>
      <c r="E99" s="390"/>
      <c r="F99" s="648"/>
      <c r="G99" s="576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60"/>
      <c r="B100" s="612"/>
      <c r="C100" s="656"/>
      <c r="D100" s="657"/>
      <c r="E100" s="390"/>
      <c r="F100" s="648"/>
      <c r="G100" s="576"/>
      <c r="H100" s="65">
        <f t="shared" si="3"/>
        <v>0</v>
      </c>
      <c r="I100" s="81"/>
      <c r="J100" s="82"/>
      <c r="K100" s="82"/>
      <c r="L100" s="104">
        <f t="shared" si="5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60"/>
      <c r="B101" s="612"/>
      <c r="C101" s="656"/>
      <c r="D101" s="657"/>
      <c r="E101" s="390"/>
      <c r="F101" s="648"/>
      <c r="G101" s="576"/>
      <c r="H101" s="65">
        <f t="shared" si="3"/>
        <v>0</v>
      </c>
      <c r="I101" s="81"/>
      <c r="J101" s="82"/>
      <c r="K101" s="82"/>
      <c r="L101" s="104">
        <f t="shared" si="5"/>
        <v>0</v>
      </c>
      <c r="M101" s="372"/>
      <c r="N101" s="390"/>
      <c r="O101" s="424"/>
      <c r="P101" s="379"/>
      <c r="Q101" s="70"/>
      <c r="R101" s="71"/>
      <c r="S101" s="73"/>
      <c r="T101" s="74"/>
    </row>
    <row r="102" spans="1:20" ht="17.25" customHeight="1" x14ac:dyDescent="0.25">
      <c r="A102" s="660"/>
      <c r="B102" s="612"/>
      <c r="C102" s="656"/>
      <c r="D102" s="657"/>
      <c r="E102" s="390"/>
      <c r="F102" s="648"/>
      <c r="G102" s="576"/>
      <c r="H102" s="65">
        <f t="shared" si="3"/>
        <v>0</v>
      </c>
      <c r="I102" s="81"/>
      <c r="J102" s="82"/>
      <c r="K102" s="82"/>
      <c r="L102" s="104">
        <f t="shared" si="5"/>
        <v>0</v>
      </c>
      <c r="M102" s="372"/>
      <c r="N102" s="390"/>
      <c r="O102" s="424"/>
      <c r="P102" s="379"/>
      <c r="Q102" s="70"/>
      <c r="R102" s="71"/>
      <c r="S102" s="73"/>
      <c r="T102" s="74"/>
    </row>
    <row r="103" spans="1:20" ht="17.25" customHeight="1" x14ac:dyDescent="0.25">
      <c r="A103" s="660"/>
      <c r="B103" s="612"/>
      <c r="C103" s="656"/>
      <c r="D103" s="472"/>
      <c r="E103" s="390"/>
      <c r="F103" s="648"/>
      <c r="G103" s="576"/>
      <c r="H103" s="65">
        <f t="shared" si="3"/>
        <v>0</v>
      </c>
      <c r="I103" s="81"/>
      <c r="J103" s="82"/>
      <c r="K103" s="82"/>
      <c r="L103" s="104">
        <f t="shared" si="5"/>
        <v>0</v>
      </c>
      <c r="M103" s="372"/>
      <c r="N103" s="390"/>
      <c r="O103" s="424"/>
      <c r="P103" s="379"/>
      <c r="Q103" s="70"/>
      <c r="R103" s="71"/>
      <c r="S103" s="73"/>
      <c r="T103" s="74"/>
    </row>
    <row r="104" spans="1:20" ht="17.25" customHeight="1" x14ac:dyDescent="0.25">
      <c r="A104" s="685"/>
      <c r="B104" s="625"/>
      <c r="C104" s="608"/>
      <c r="D104" s="472"/>
      <c r="E104" s="572"/>
      <c r="F104" s="654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424"/>
      <c r="P104" s="379"/>
      <c r="Q104" s="70"/>
      <c r="R104" s="71"/>
      <c r="S104" s="73"/>
      <c r="T104" s="74"/>
    </row>
    <row r="105" spans="1:20" ht="17.25" customHeight="1" x14ac:dyDescent="0.25">
      <c r="A105" s="660"/>
      <c r="B105" s="625"/>
      <c r="C105" s="608"/>
      <c r="D105" s="472"/>
      <c r="E105" s="572"/>
      <c r="F105" s="655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72"/>
      <c r="N105" s="390"/>
      <c r="O105" s="374"/>
      <c r="P105" s="379"/>
      <c r="Q105" s="70"/>
      <c r="R105" s="71"/>
      <c r="S105" s="73"/>
      <c r="T105" s="74"/>
    </row>
    <row r="106" spans="1:20" ht="17.25" x14ac:dyDescent="0.25">
      <c r="A106" s="660"/>
      <c r="B106" s="554"/>
      <c r="C106" s="608"/>
      <c r="D106" s="472"/>
      <c r="E106" s="572"/>
      <c r="F106" s="573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72"/>
      <c r="N106" s="390"/>
      <c r="O106" s="374"/>
      <c r="P106" s="379"/>
      <c r="Q106" s="70"/>
      <c r="R106" s="71"/>
      <c r="S106" s="73"/>
      <c r="T106" s="74"/>
    </row>
    <row r="107" spans="1:20" ht="17.25" x14ac:dyDescent="0.25">
      <c r="A107" s="660"/>
      <c r="B107" s="554"/>
      <c r="C107" s="608"/>
      <c r="D107" s="472"/>
      <c r="E107" s="572"/>
      <c r="F107" s="573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x14ac:dyDescent="0.25">
      <c r="A108" s="660"/>
      <c r="B108" s="554"/>
      <c r="C108" s="608"/>
      <c r="D108" s="472"/>
      <c r="E108" s="572"/>
      <c r="F108" s="57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7.25" x14ac:dyDescent="0.25">
      <c r="A109" s="660"/>
      <c r="B109" s="554"/>
      <c r="C109" s="608"/>
      <c r="D109" s="472"/>
      <c r="E109" s="572"/>
      <c r="F109" s="573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381"/>
      <c r="N109" s="423"/>
      <c r="O109" s="374"/>
      <c r="P109" s="379"/>
      <c r="Q109" s="70"/>
      <c r="R109" s="71"/>
      <c r="S109" s="73"/>
      <c r="T109" s="74"/>
    </row>
    <row r="110" spans="1:20" ht="17.25" x14ac:dyDescent="0.25">
      <c r="A110" s="660"/>
      <c r="B110" s="554"/>
      <c r="C110" s="608"/>
      <c r="D110" s="472"/>
      <c r="E110" s="572"/>
      <c r="F110" s="573"/>
      <c r="G110" s="472"/>
      <c r="H110" s="65">
        <f t="shared" si="3"/>
        <v>0</v>
      </c>
      <c r="I110" s="81"/>
      <c r="J110" s="82"/>
      <c r="K110" s="82"/>
      <c r="L110" s="83">
        <f t="shared" si="4"/>
        <v>0</v>
      </c>
      <c r="M110" s="381"/>
      <c r="N110" s="423"/>
      <c r="O110" s="374"/>
      <c r="P110" s="379"/>
      <c r="Q110" s="70"/>
      <c r="R110" s="71"/>
      <c r="S110" s="73"/>
      <c r="T110" s="74"/>
    </row>
    <row r="111" spans="1:20" ht="17.25" x14ac:dyDescent="0.25">
      <c r="A111" s="660"/>
      <c r="B111" s="554"/>
      <c r="C111" s="608"/>
      <c r="D111" s="472"/>
      <c r="E111" s="572"/>
      <c r="F111" s="573"/>
      <c r="G111" s="472"/>
      <c r="H111" s="65">
        <f t="shared" si="3"/>
        <v>0</v>
      </c>
      <c r="I111" s="81"/>
      <c r="J111" s="82"/>
      <c r="K111" s="82"/>
      <c r="L111" s="83">
        <f t="shared" si="4"/>
        <v>0</v>
      </c>
      <c r="M111" s="381"/>
      <c r="N111" s="423"/>
      <c r="O111" s="374"/>
      <c r="P111" s="379"/>
      <c r="Q111" s="70"/>
      <c r="R111" s="71"/>
      <c r="S111" s="73"/>
      <c r="T111" s="74"/>
    </row>
    <row r="112" spans="1:20" ht="17.25" customHeight="1" thickBot="1" x14ac:dyDescent="0.3">
      <c r="A112" s="551"/>
      <c r="B112" s="613"/>
      <c r="C112" s="608"/>
      <c r="D112" s="472"/>
      <c r="E112" s="552"/>
      <c r="F112" s="553"/>
      <c r="G112" s="472"/>
      <c r="H112" s="65">
        <f t="shared" si="3"/>
        <v>0</v>
      </c>
      <c r="I112" s="81"/>
      <c r="J112" s="82"/>
      <c r="K112" s="82"/>
      <c r="L112" s="83">
        <f t="shared" si="4"/>
        <v>0</v>
      </c>
      <c r="M112" s="381"/>
      <c r="N112" s="423"/>
      <c r="O112" s="374"/>
      <c r="P112" s="379"/>
      <c r="Q112" s="70"/>
      <c r="R112" s="71"/>
      <c r="S112" s="73"/>
      <c r="T112" s="74"/>
    </row>
    <row r="113" spans="1:20" ht="18.75" customHeight="1" x14ac:dyDescent="0.25">
      <c r="A113" s="688"/>
      <c r="B113" s="554"/>
      <c r="C113" s="608"/>
      <c r="D113" s="472"/>
      <c r="E113" s="572"/>
      <c r="F113" s="573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450"/>
      <c r="N113" s="453"/>
      <c r="O113" s="424"/>
      <c r="P113" s="379"/>
      <c r="Q113" s="70"/>
      <c r="R113" s="71"/>
      <c r="S113" s="73"/>
      <c r="T113" s="74"/>
    </row>
    <row r="114" spans="1:20" ht="17.25" customHeight="1" x14ac:dyDescent="0.25">
      <c r="A114" s="688"/>
      <c r="B114" s="554"/>
      <c r="C114" s="608"/>
      <c r="D114" s="472"/>
      <c r="E114" s="572"/>
      <c r="F114" s="573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451"/>
      <c r="N114" s="454"/>
      <c r="O114" s="424"/>
      <c r="P114" s="379"/>
      <c r="Q114" s="70"/>
      <c r="R114" s="71"/>
      <c r="S114" s="73"/>
      <c r="T114" s="74"/>
    </row>
    <row r="115" spans="1:20" ht="17.25" customHeight="1" x14ac:dyDescent="0.25">
      <c r="A115" s="688"/>
      <c r="B115" s="554"/>
      <c r="C115" s="608"/>
      <c r="D115" s="472"/>
      <c r="E115" s="572"/>
      <c r="F115" s="573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451"/>
      <c r="N115" s="454"/>
      <c r="O115" s="424"/>
      <c r="P115" s="379"/>
      <c r="Q115" s="70"/>
      <c r="R115" s="71"/>
      <c r="S115" s="73"/>
      <c r="T115" s="74"/>
    </row>
    <row r="116" spans="1:20" ht="17.25" customHeight="1" thickBot="1" x14ac:dyDescent="0.3">
      <c r="A116" s="688"/>
      <c r="B116" s="554"/>
      <c r="C116" s="608"/>
      <c r="D116" s="472"/>
      <c r="E116" s="572"/>
      <c r="F116" s="573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452"/>
      <c r="N116" s="455"/>
      <c r="O116" s="424"/>
      <c r="P116" s="379"/>
      <c r="Q116" s="70"/>
      <c r="R116" s="71"/>
      <c r="S116" s="73"/>
      <c r="T116" s="74"/>
    </row>
    <row r="117" spans="1:20" ht="17.25" x14ac:dyDescent="0.25">
      <c r="A117" s="689"/>
      <c r="B117" s="554"/>
      <c r="C117" s="608"/>
      <c r="D117" s="472"/>
      <c r="E117" s="572"/>
      <c r="F117" s="672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88"/>
      <c r="N117" s="389"/>
      <c r="O117" s="374"/>
      <c r="P117" s="379"/>
      <c r="Q117" s="70"/>
      <c r="R117" s="71"/>
      <c r="S117" s="73"/>
      <c r="T117" s="74"/>
    </row>
    <row r="118" spans="1:20" ht="17.25" x14ac:dyDescent="0.25">
      <c r="A118" s="660"/>
      <c r="B118" s="554"/>
      <c r="C118" s="608"/>
      <c r="D118" s="472"/>
      <c r="E118" s="572"/>
      <c r="F118" s="573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x14ac:dyDescent="0.25">
      <c r="A119" s="660"/>
      <c r="B119" s="554"/>
      <c r="C119" s="608"/>
      <c r="D119" s="472"/>
      <c r="E119" s="572"/>
      <c r="F119" s="573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60"/>
      <c r="B120" s="551"/>
      <c r="C120" s="608"/>
      <c r="D120" s="472"/>
      <c r="E120" s="572"/>
      <c r="F120" s="573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60"/>
      <c r="B121" s="551"/>
      <c r="C121" s="608"/>
      <c r="D121" s="472"/>
      <c r="E121" s="572"/>
      <c r="F121" s="573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customHeight="1" x14ac:dyDescent="0.25">
      <c r="A122" s="660"/>
      <c r="B122" s="551"/>
      <c r="C122" s="608"/>
      <c r="D122" s="472"/>
      <c r="E122" s="572"/>
      <c r="F122" s="573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60"/>
      <c r="B123" s="551"/>
      <c r="C123" s="608"/>
      <c r="D123" s="472"/>
      <c r="E123" s="572"/>
      <c r="F123" s="573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customHeight="1" x14ac:dyDescent="0.25">
      <c r="A124" s="660"/>
      <c r="B124" s="551"/>
      <c r="C124" s="608"/>
      <c r="D124" s="472"/>
      <c r="E124" s="572"/>
      <c r="F124" s="573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60"/>
      <c r="B125" s="551"/>
      <c r="C125" s="608"/>
      <c r="D125" s="472"/>
      <c r="E125" s="572"/>
      <c r="F125" s="573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60"/>
      <c r="B126" s="551"/>
      <c r="C126" s="608"/>
      <c r="D126" s="472"/>
      <c r="E126" s="572"/>
      <c r="F126" s="573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customHeight="1" x14ac:dyDescent="0.25">
      <c r="A127" s="660"/>
      <c r="B127" s="551"/>
      <c r="C127" s="614"/>
      <c r="D127" s="472"/>
      <c r="E127" s="572"/>
      <c r="F127" s="573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x14ac:dyDescent="0.25">
      <c r="A128" s="660"/>
      <c r="B128" s="554"/>
      <c r="C128" s="608"/>
      <c r="D128" s="472"/>
      <c r="E128" s="572"/>
      <c r="F128" s="573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customHeight="1" x14ac:dyDescent="0.25">
      <c r="A129" s="660"/>
      <c r="B129" s="554"/>
      <c r="C129" s="615"/>
      <c r="D129" s="472"/>
      <c r="E129" s="572"/>
      <c r="F129" s="616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60"/>
      <c r="B130" s="554"/>
      <c r="C130" s="617"/>
      <c r="D130" s="472"/>
      <c r="E130" s="572"/>
      <c r="F130" s="6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60"/>
      <c r="B131" s="554"/>
      <c r="C131" s="617"/>
      <c r="D131" s="472"/>
      <c r="E131" s="572"/>
      <c r="F131" s="618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customHeight="1" x14ac:dyDescent="0.25">
      <c r="A132" s="660"/>
      <c r="B132" s="554"/>
      <c r="C132" s="615"/>
      <c r="D132" s="472"/>
      <c r="E132" s="572"/>
      <c r="F132" s="619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60"/>
      <c r="B133" s="554"/>
      <c r="C133" s="620"/>
      <c r="D133" s="472"/>
      <c r="E133" s="572"/>
      <c r="F133" s="573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60"/>
      <c r="B134" s="554"/>
      <c r="C134" s="371"/>
      <c r="D134" s="472"/>
      <c r="E134" s="572"/>
      <c r="F134" s="573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ht="17.25" x14ac:dyDescent="0.25">
      <c r="A135" s="674"/>
      <c r="B135" s="554"/>
      <c r="C135" s="571"/>
      <c r="D135" s="472"/>
      <c r="E135" s="572"/>
      <c r="F135" s="57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60"/>
      <c r="B136" s="554"/>
      <c r="C136" s="571"/>
      <c r="D136" s="472"/>
      <c r="E136" s="572"/>
      <c r="F136" s="573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x14ac:dyDescent="0.25">
      <c r="A137" s="660"/>
      <c r="B137" s="554"/>
      <c r="C137" s="571"/>
      <c r="D137" s="472"/>
      <c r="E137" s="572"/>
      <c r="F137" s="573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372"/>
      <c r="N137" s="390"/>
      <c r="O137" s="374"/>
      <c r="P137" s="379"/>
      <c r="Q137" s="70"/>
      <c r="R137" s="71"/>
      <c r="S137" s="73"/>
      <c r="T137" s="74"/>
    </row>
    <row r="138" spans="1:20" ht="17.25" x14ac:dyDescent="0.25">
      <c r="A138" s="690"/>
      <c r="B138" s="554"/>
      <c r="C138" s="571"/>
      <c r="D138" s="472"/>
      <c r="E138" s="572"/>
      <c r="F138" s="573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372"/>
      <c r="N138" s="390"/>
      <c r="O138" s="374"/>
      <c r="P138" s="379"/>
      <c r="Q138" s="70"/>
      <c r="R138" s="71"/>
      <c r="S138" s="73"/>
      <c r="T138" s="74"/>
    </row>
    <row r="139" spans="1:20" x14ac:dyDescent="0.25">
      <c r="A139" s="674"/>
      <c r="B139" s="554"/>
      <c r="C139" s="571"/>
      <c r="D139" s="472"/>
      <c r="E139" s="572"/>
      <c r="F139" s="553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372"/>
      <c r="N139" s="390"/>
      <c r="O139" s="374"/>
      <c r="P139" s="379"/>
      <c r="Q139" s="70"/>
      <c r="R139" s="71"/>
      <c r="S139" s="73"/>
      <c r="T139" s="74"/>
    </row>
    <row r="140" spans="1:20" ht="17.25" x14ac:dyDescent="0.25">
      <c r="A140" s="674"/>
      <c r="B140" s="554"/>
      <c r="C140" s="571"/>
      <c r="D140" s="472"/>
      <c r="E140" s="572"/>
      <c r="F140" s="573"/>
      <c r="G140" s="472"/>
      <c r="H140" s="65">
        <f t="shared" si="3"/>
        <v>0</v>
      </c>
      <c r="I140" s="81"/>
      <c r="J140" s="82"/>
      <c r="K140" s="82"/>
      <c r="L140" s="83">
        <f t="shared" si="4"/>
        <v>0</v>
      </c>
      <c r="M140" s="372"/>
      <c r="N140" s="390"/>
      <c r="O140" s="374"/>
      <c r="P140" s="379"/>
      <c r="Q140" s="70"/>
      <c r="R140" s="71"/>
      <c r="S140" s="73"/>
      <c r="T140" s="74"/>
    </row>
    <row r="141" spans="1:20" ht="17.25" customHeight="1" x14ac:dyDescent="0.25">
      <c r="A141" s="660"/>
      <c r="B141" s="554"/>
      <c r="C141" s="621"/>
      <c r="D141" s="472"/>
      <c r="E141" s="572"/>
      <c r="F141" s="573"/>
      <c r="G141" s="472"/>
      <c r="H141" s="65">
        <f t="shared" si="3"/>
        <v>0</v>
      </c>
      <c r="I141" s="81"/>
      <c r="J141" s="82"/>
      <c r="K141" s="82"/>
      <c r="L141" s="83">
        <f t="shared" si="4"/>
        <v>0</v>
      </c>
      <c r="M141" s="729"/>
      <c r="N141" s="716"/>
      <c r="O141" s="374"/>
      <c r="P141" s="379"/>
      <c r="Q141" s="70"/>
      <c r="R141" s="71"/>
      <c r="S141" s="73"/>
      <c r="T141" s="74"/>
    </row>
    <row r="142" spans="1:20" ht="17.25" customHeight="1" x14ac:dyDescent="0.25">
      <c r="A142" s="660"/>
      <c r="B142" s="554"/>
      <c r="C142" s="621"/>
      <c r="D142" s="472"/>
      <c r="E142" s="572"/>
      <c r="F142" s="573"/>
      <c r="G142" s="472"/>
      <c r="H142" s="65">
        <f t="shared" si="3"/>
        <v>0</v>
      </c>
      <c r="I142" s="81"/>
      <c r="J142" s="82"/>
      <c r="K142" s="82"/>
      <c r="L142" s="83">
        <f t="shared" si="4"/>
        <v>0</v>
      </c>
      <c r="M142" s="731"/>
      <c r="N142" s="718"/>
      <c r="O142" s="374"/>
      <c r="P142" s="379"/>
      <c r="Q142" s="70"/>
      <c r="R142" s="71"/>
      <c r="S142" s="73"/>
      <c r="T142" s="74"/>
    </row>
    <row r="143" spans="1:20" x14ac:dyDescent="0.25">
      <c r="A143" s="674"/>
      <c r="B143" s="554"/>
      <c r="C143" s="584"/>
      <c r="D143" s="472"/>
      <c r="E143" s="572"/>
      <c r="F143" s="582"/>
      <c r="G143" s="472"/>
      <c r="H143" s="65">
        <f t="shared" si="3"/>
        <v>0</v>
      </c>
      <c r="I143" s="81"/>
      <c r="J143" s="82"/>
      <c r="K143" s="82"/>
      <c r="L143" s="83">
        <f t="shared" si="4"/>
        <v>0</v>
      </c>
      <c r="M143" s="406"/>
      <c r="N143" s="422"/>
      <c r="O143" s="374"/>
      <c r="P143" s="379"/>
      <c r="Q143" s="70"/>
      <c r="R143" s="71"/>
      <c r="S143" s="73"/>
      <c r="T143" s="74"/>
    </row>
    <row r="144" spans="1:20" x14ac:dyDescent="0.25">
      <c r="A144" s="674"/>
      <c r="B144" s="554"/>
      <c r="C144" s="622"/>
      <c r="D144" s="472"/>
      <c r="E144" s="572"/>
      <c r="F144" s="582"/>
      <c r="G144" s="472"/>
      <c r="H144" s="65">
        <f t="shared" si="3"/>
        <v>0</v>
      </c>
      <c r="I144" s="81"/>
      <c r="J144" s="165"/>
      <c r="K144" s="166"/>
      <c r="L144" s="83">
        <f t="shared" ref="L144:L153" si="6">I144*G144-K144</f>
        <v>0</v>
      </c>
      <c r="M144" s="406"/>
      <c r="N144" s="422"/>
      <c r="O144" s="374"/>
      <c r="P144" s="379"/>
      <c r="Q144" s="70"/>
      <c r="R144" s="71"/>
      <c r="S144" s="73"/>
      <c r="T144" s="74"/>
    </row>
    <row r="145" spans="1:20" x14ac:dyDescent="0.25">
      <c r="A145" s="674"/>
      <c r="B145" s="612"/>
      <c r="C145" s="623"/>
      <c r="D145" s="623"/>
      <c r="E145" s="623"/>
      <c r="F145" s="624"/>
      <c r="G145" s="576"/>
      <c r="H145" s="65">
        <f t="shared" si="3"/>
        <v>0</v>
      </c>
      <c r="I145" s="81"/>
      <c r="J145" s="165"/>
      <c r="K145" s="166"/>
      <c r="L145" s="83">
        <f t="shared" si="6"/>
        <v>0</v>
      </c>
      <c r="M145" s="406"/>
      <c r="N145" s="422"/>
      <c r="O145" s="374"/>
      <c r="P145" s="379"/>
      <c r="Q145" s="70"/>
      <c r="R145" s="71"/>
      <c r="S145" s="73"/>
      <c r="T145" s="74"/>
    </row>
    <row r="146" spans="1:20" x14ac:dyDescent="0.25">
      <c r="A146" s="674"/>
      <c r="B146" s="612"/>
      <c r="C146" s="623"/>
      <c r="D146" s="623"/>
      <c r="E146" s="623"/>
      <c r="F146" s="624"/>
      <c r="G146" s="576"/>
      <c r="H146" s="65">
        <f t="shared" si="3"/>
        <v>0</v>
      </c>
      <c r="I146" s="81"/>
      <c r="J146" s="165"/>
      <c r="K146" s="166"/>
      <c r="L146" s="83">
        <f t="shared" si="6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x14ac:dyDescent="0.25">
      <c r="A147" s="674"/>
      <c r="B147" s="625"/>
      <c r="C147" s="623"/>
      <c r="D147" s="623"/>
      <c r="E147" s="623"/>
      <c r="F147" s="624"/>
      <c r="G147" s="576"/>
      <c r="H147" s="65">
        <f t="shared" si="3"/>
        <v>0</v>
      </c>
      <c r="I147" s="81"/>
      <c r="J147" s="165"/>
      <c r="K147" s="166"/>
      <c r="L147" s="83">
        <f t="shared" si="6"/>
        <v>0</v>
      </c>
      <c r="M147" s="372"/>
      <c r="N147" s="373"/>
      <c r="O147" s="374"/>
      <c r="P147" s="379"/>
      <c r="Q147" s="70"/>
      <c r="R147" s="71"/>
      <c r="S147" s="73"/>
      <c r="T147" s="74"/>
    </row>
    <row r="148" spans="1:20" x14ac:dyDescent="0.25">
      <c r="A148" s="88"/>
      <c r="B148" s="625"/>
      <c r="C148" s="623"/>
      <c r="D148" s="623"/>
      <c r="E148" s="623"/>
      <c r="F148" s="624"/>
      <c r="G148" s="576"/>
      <c r="H148" s="65">
        <f t="shared" si="3"/>
        <v>0</v>
      </c>
      <c r="I148" s="81"/>
      <c r="J148" s="165"/>
      <c r="K148" s="166"/>
      <c r="L148" s="83">
        <f t="shared" si="6"/>
        <v>0</v>
      </c>
      <c r="M148" s="372"/>
      <c r="N148" s="373"/>
      <c r="O148" s="374"/>
      <c r="P148" s="379"/>
      <c r="Q148" s="70"/>
      <c r="R148" s="71"/>
      <c r="S148" s="73"/>
      <c r="T148" s="74"/>
    </row>
    <row r="149" spans="1:20" x14ac:dyDescent="0.25">
      <c r="A149" s="88"/>
      <c r="B149" s="625"/>
      <c r="C149" s="623"/>
      <c r="D149" s="623"/>
      <c r="E149" s="623"/>
      <c r="F149" s="624"/>
      <c r="G149" s="576"/>
      <c r="H149" s="65">
        <f t="shared" si="3"/>
        <v>0</v>
      </c>
      <c r="I149" s="81"/>
      <c r="J149" s="165"/>
      <c r="K149" s="166"/>
      <c r="L149" s="83">
        <f t="shared" si="6"/>
        <v>0</v>
      </c>
      <c r="M149" s="372"/>
      <c r="N149" s="373"/>
      <c r="O149" s="374"/>
      <c r="P149" s="379"/>
      <c r="Q149" s="70"/>
      <c r="R149" s="71"/>
      <c r="S149" s="73"/>
      <c r="T149" s="74"/>
    </row>
    <row r="150" spans="1:20" ht="18.75" x14ac:dyDescent="0.3">
      <c r="A150" s="88"/>
      <c r="B150" s="76"/>
      <c r="C150" s="167"/>
      <c r="D150" s="64"/>
      <c r="E150" s="155"/>
      <c r="F150" s="170"/>
      <c r="G150" s="78"/>
      <c r="H150" s="65">
        <f t="shared" si="3"/>
        <v>0</v>
      </c>
      <c r="I150" s="81"/>
      <c r="J150" s="165"/>
      <c r="K150" s="171"/>
      <c r="L150" s="83">
        <f t="shared" si="6"/>
        <v>0</v>
      </c>
      <c r="M150" s="406"/>
      <c r="N150" s="422"/>
      <c r="O150" s="374"/>
      <c r="P150" s="379"/>
      <c r="Q150" s="70"/>
      <c r="R150" s="71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83">
        <f t="shared" si="6"/>
        <v>0</v>
      </c>
      <c r="M151" s="406"/>
      <c r="N151" s="422"/>
      <c r="O151" s="374"/>
      <c r="P151" s="379"/>
      <c r="Q151" s="70"/>
      <c r="R151" s="71"/>
      <c r="S151" s="73"/>
      <c r="T151" s="74"/>
    </row>
    <row r="152" spans="1:20" ht="18.75" x14ac:dyDescent="0.3">
      <c r="A152" s="88"/>
      <c r="B152" s="76"/>
      <c r="C152" s="167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83">
        <f t="shared" si="6"/>
        <v>0</v>
      </c>
      <c r="M152" s="406"/>
      <c r="N152" s="422"/>
      <c r="O152" s="374"/>
      <c r="P152" s="379"/>
      <c r="Q152" s="70"/>
      <c r="R152" s="71"/>
      <c r="S152" s="73"/>
      <c r="T152" s="74"/>
    </row>
    <row r="153" spans="1:20" ht="18.75" x14ac:dyDescent="0.3">
      <c r="A153" s="88"/>
      <c r="B153" s="76"/>
      <c r="C153" s="172"/>
      <c r="D153" s="78"/>
      <c r="E153" s="121"/>
      <c r="F153" s="120"/>
      <c r="G153" s="78"/>
      <c r="H153" s="65">
        <f t="shared" si="3"/>
        <v>0</v>
      </c>
      <c r="I153" s="81"/>
      <c r="J153" s="165"/>
      <c r="K153" s="171"/>
      <c r="L153" s="83">
        <f t="shared" si="6"/>
        <v>0</v>
      </c>
      <c r="M153" s="406"/>
      <c r="N153" s="422"/>
      <c r="O153" s="374"/>
      <c r="P153" s="379"/>
      <c r="Q153" s="70"/>
      <c r="R153" s="71"/>
      <c r="S153" s="73"/>
      <c r="T153" s="74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ref="H154:H161" si="7">G154-D154</f>
        <v>0</v>
      </c>
      <c r="I154" s="177"/>
      <c r="J154" s="177"/>
      <c r="K154" s="177"/>
      <c r="L154" s="40">
        <f t="shared" ref="L154:L165" si="8">I154*G154</f>
        <v>0</v>
      </c>
      <c r="M154" s="425"/>
      <c r="N154" s="422"/>
      <c r="O154" s="374"/>
      <c r="P154" s="432"/>
      <c r="Q154" s="179"/>
      <c r="R154" s="180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7"/>
        <v>0</v>
      </c>
      <c r="I155" s="177"/>
      <c r="J155" s="177"/>
      <c r="K155" s="177"/>
      <c r="L155" s="40">
        <f t="shared" si="8"/>
        <v>0</v>
      </c>
      <c r="M155" s="425"/>
      <c r="N155" s="422"/>
      <c r="O155" s="374"/>
      <c r="P155" s="432"/>
      <c r="Q155" s="179"/>
      <c r="R155" s="180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75"/>
      <c r="G156" s="174">
        <v>0</v>
      </c>
      <c r="H156" s="176">
        <f t="shared" si="7"/>
        <v>0</v>
      </c>
      <c r="I156" s="177"/>
      <c r="J156" s="177"/>
      <c r="K156" s="177"/>
      <c r="L156" s="40">
        <f t="shared" si="8"/>
        <v>0</v>
      </c>
      <c r="M156" s="425"/>
      <c r="N156" s="422"/>
      <c r="O156" s="374"/>
      <c r="P156" s="432"/>
      <c r="Q156" s="179"/>
      <c r="R156" s="180"/>
      <c r="S156" s="178"/>
      <c r="T156" s="69"/>
    </row>
    <row r="157" spans="1:20" x14ac:dyDescent="0.25">
      <c r="A157" s="173"/>
      <c r="B157" s="76"/>
      <c r="C157" s="76"/>
      <c r="D157" s="174"/>
      <c r="E157" s="121"/>
      <c r="F157" s="181"/>
      <c r="G157" s="174">
        <v>0</v>
      </c>
      <c r="H157" s="176">
        <f t="shared" si="7"/>
        <v>0</v>
      </c>
      <c r="I157" s="177"/>
      <c r="J157" s="177"/>
      <c r="K157" s="177"/>
      <c r="L157" s="40">
        <f t="shared" si="8"/>
        <v>0</v>
      </c>
      <c r="M157" s="425"/>
      <c r="N157" s="422"/>
      <c r="O157" s="374"/>
      <c r="P157" s="432"/>
      <c r="Q157" s="179"/>
      <c r="R157" s="180"/>
      <c r="S157" s="178"/>
      <c r="T157" s="69"/>
    </row>
    <row r="158" spans="1:20" x14ac:dyDescent="0.25">
      <c r="A158" s="182"/>
      <c r="B158" s="76"/>
      <c r="C158" s="76"/>
      <c r="D158" s="174"/>
      <c r="E158" s="121"/>
      <c r="F158" s="183"/>
      <c r="G158" s="174">
        <v>0</v>
      </c>
      <c r="H158" s="176">
        <f t="shared" si="7"/>
        <v>0</v>
      </c>
      <c r="I158" s="177"/>
      <c r="J158" s="177"/>
      <c r="K158" s="177"/>
      <c r="L158" s="40">
        <f t="shared" si="8"/>
        <v>0</v>
      </c>
      <c r="M158" s="425"/>
      <c r="N158" s="422"/>
      <c r="O158" s="374"/>
      <c r="P158" s="432"/>
      <c r="Q158" s="179"/>
      <c r="R158" s="180"/>
      <c r="S158" s="73"/>
      <c r="T158" s="74"/>
    </row>
    <row r="159" spans="1:20" x14ac:dyDescent="0.25">
      <c r="A159" s="184"/>
      <c r="B159" s="185"/>
      <c r="F159" s="188"/>
      <c r="G159" s="186">
        <v>0</v>
      </c>
      <c r="H159" s="186">
        <f t="shared" si="7"/>
        <v>0</v>
      </c>
      <c r="I159" s="189"/>
      <c r="J159" s="189"/>
      <c r="K159" s="189"/>
      <c r="L159" s="40">
        <f t="shared" si="8"/>
        <v>0</v>
      </c>
      <c r="M159" s="190"/>
      <c r="O159" s="27"/>
      <c r="P159" s="201"/>
      <c r="Q159" s="202"/>
      <c r="R159" s="203"/>
      <c r="S159" s="33"/>
      <c r="T159" s="34"/>
    </row>
    <row r="160" spans="1:20" x14ac:dyDescent="0.25">
      <c r="A160" s="184"/>
      <c r="B160" s="185"/>
      <c r="G160" s="186">
        <v>0</v>
      </c>
      <c r="H160" s="186">
        <f t="shared" si="7"/>
        <v>0</v>
      </c>
      <c r="I160" s="189"/>
      <c r="J160" s="189"/>
      <c r="K160" s="189"/>
      <c r="L160" s="40">
        <f t="shared" si="8"/>
        <v>0</v>
      </c>
      <c r="M160" s="190"/>
      <c r="O160" s="27"/>
      <c r="P160" s="201"/>
      <c r="Q160" s="202"/>
      <c r="R160" s="203"/>
      <c r="S160" s="33"/>
      <c r="T160" s="34"/>
    </row>
    <row r="161" spans="1:20" ht="16.5" thickBot="1" x14ac:dyDescent="0.3">
      <c r="A161" s="184"/>
      <c r="B161" s="185"/>
      <c r="G161" s="205">
        <v>0</v>
      </c>
      <c r="H161" s="186">
        <f t="shared" si="7"/>
        <v>0</v>
      </c>
      <c r="I161" s="189"/>
      <c r="J161" s="189"/>
      <c r="K161" s="189"/>
      <c r="L161" s="40">
        <f t="shared" si="8"/>
        <v>0</v>
      </c>
      <c r="M161" s="190"/>
      <c r="O161" s="27"/>
      <c r="P161" s="201"/>
      <c r="Q161" s="202"/>
      <c r="R161" s="203"/>
      <c r="S161" s="33"/>
      <c r="T161" s="34"/>
    </row>
    <row r="162" spans="1:20" ht="19.5" thickTop="1" x14ac:dyDescent="0.3">
      <c r="A162" s="184"/>
      <c r="B162" s="185"/>
      <c r="D162" s="714" t="s">
        <v>33</v>
      </c>
      <c r="E162" s="714"/>
      <c r="F162" s="715"/>
      <c r="G162" s="206">
        <f>SUM(G4:G161)</f>
        <v>583652.90000000014</v>
      </c>
      <c r="H162" s="207"/>
      <c r="I162" s="189"/>
      <c r="J162" s="208"/>
      <c r="K162" s="189"/>
      <c r="L162" s="40">
        <f t="shared" si="8"/>
        <v>0</v>
      </c>
      <c r="M162" s="190"/>
      <c r="O162" s="27"/>
      <c r="P162" s="201"/>
      <c r="Q162" s="219"/>
      <c r="R162" s="220"/>
      <c r="T162" s="34"/>
    </row>
    <row r="163" spans="1:20" ht="19.5" thickBot="1" x14ac:dyDescent="0.3">
      <c r="A163" s="222"/>
      <c r="B163" s="185"/>
      <c r="G163" s="223"/>
      <c r="H163" s="207"/>
      <c r="I163" s="189"/>
      <c r="J163" s="208"/>
      <c r="K163" s="189"/>
      <c r="L163" s="40">
        <f t="shared" si="8"/>
        <v>0</v>
      </c>
      <c r="M163" s="190"/>
      <c r="O163" s="27"/>
      <c r="P163" s="201"/>
      <c r="Q163" s="219"/>
      <c r="R163" s="220"/>
      <c r="T163" s="34"/>
    </row>
    <row r="164" spans="1:20" ht="16.5" thickTop="1" x14ac:dyDescent="0.25">
      <c r="A164" s="184"/>
      <c r="B164" s="185"/>
      <c r="H164" s="186"/>
      <c r="I164" s="189"/>
      <c r="J164" s="189"/>
      <c r="K164" s="189"/>
      <c r="L164" s="40">
        <f t="shared" si="8"/>
        <v>0</v>
      </c>
      <c r="M164" s="190"/>
      <c r="O164" s="27"/>
      <c r="P164" s="201"/>
      <c r="Q164" s="219"/>
      <c r="R164" s="220"/>
      <c r="T164" s="34"/>
    </row>
    <row r="165" spans="1:20" ht="16.5" thickBot="1" x14ac:dyDescent="0.3">
      <c r="A165" s="184"/>
      <c r="B165" s="185"/>
      <c r="H165" s="186"/>
      <c r="I165" s="224"/>
      <c r="L165" s="40">
        <f t="shared" si="8"/>
        <v>0</v>
      </c>
      <c r="M165" s="225"/>
      <c r="O165" s="27"/>
      <c r="P165" s="201"/>
      <c r="Q165" s="219"/>
      <c r="R165" s="226"/>
      <c r="T165" s="34"/>
    </row>
    <row r="166" spans="1:20" ht="17.25" thickTop="1" thickBot="1" x14ac:dyDescent="0.3">
      <c r="A166" s="184"/>
      <c r="F166" s="227"/>
      <c r="G166" s="228" t="s">
        <v>34</v>
      </c>
      <c r="H166" s="229"/>
      <c r="I166" s="229"/>
      <c r="J166" s="230">
        <f>SUM(J154:J165)</f>
        <v>0</v>
      </c>
      <c r="K166" s="231"/>
      <c r="L166" s="232">
        <f>SUM(L4:L165)</f>
        <v>18142381.850000001</v>
      </c>
      <c r="M166" s="233"/>
      <c r="O166" s="234">
        <f>SUM(O4:O165)</f>
        <v>11729.92</v>
      </c>
      <c r="P166" s="25"/>
      <c r="Q166" s="236">
        <f>SUM(Q5:Q165)</f>
        <v>60816</v>
      </c>
      <c r="R166" s="237"/>
      <c r="S166" s="235"/>
      <c r="T166" s="239">
        <f>SUM(T154:T165)</f>
        <v>0</v>
      </c>
    </row>
    <row r="167" spans="1:20" x14ac:dyDescent="0.25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thickBot="1" x14ac:dyDescent="0.3">
      <c r="A168" s="184"/>
      <c r="F168" s="227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ht="16.5" customHeight="1" thickTop="1" x14ac:dyDescent="0.25">
      <c r="A169" s="184"/>
      <c r="G169" s="254" t="s">
        <v>35</v>
      </c>
      <c r="H169" s="255"/>
      <c r="I169" s="255"/>
      <c r="J169" s="256"/>
      <c r="K169" s="256"/>
      <c r="L169" s="257">
        <f>T166+Q166+O166+L166+J166</f>
        <v>18214927.770000003</v>
      </c>
      <c r="M169" s="258"/>
      <c r="P169" s="201"/>
      <c r="Q169" s="251"/>
      <c r="S169" s="209"/>
      <c r="T169"/>
    </row>
    <row r="170" spans="1:20" ht="16.5" customHeight="1" thickBot="1" x14ac:dyDescent="0.3">
      <c r="A170" s="259"/>
      <c r="G170" s="260"/>
      <c r="H170" s="261"/>
      <c r="I170" s="261"/>
      <c r="J170" s="262"/>
      <c r="K170" s="262"/>
      <c r="L170" s="263"/>
      <c r="M170" s="264"/>
      <c r="P170" s="201"/>
      <c r="Q170" s="251"/>
      <c r="S170" s="209"/>
      <c r="T170"/>
    </row>
    <row r="171" spans="1:20" ht="16.5" thickTop="1" x14ac:dyDescent="0.25">
      <c r="A171" s="259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41"/>
      <c r="I172" s="242"/>
      <c r="J172" s="242"/>
      <c r="K172" s="242"/>
      <c r="L172" s="40"/>
      <c r="M172" s="233"/>
      <c r="P172" s="201"/>
      <c r="Q172" s="251"/>
      <c r="S172" s="209"/>
      <c r="T172"/>
    </row>
    <row r="173" spans="1:20" x14ac:dyDescent="0.25">
      <c r="A173" s="184"/>
      <c r="G173" s="240"/>
      <c r="H173" s="265"/>
      <c r="I173" s="242"/>
      <c r="J173" s="242"/>
      <c r="K173" s="242"/>
      <c r="L173" s="40"/>
      <c r="M173" s="266"/>
      <c r="P173" s="201"/>
      <c r="Q173" s="251"/>
      <c r="S173" s="209"/>
      <c r="T173"/>
    </row>
    <row r="174" spans="1:20" x14ac:dyDescent="0.25">
      <c r="A174" s="259"/>
      <c r="L174" s="40"/>
      <c r="M174" s="267"/>
      <c r="P174" s="201"/>
      <c r="Q174" s="251"/>
      <c r="S174" s="209"/>
      <c r="T174"/>
    </row>
    <row r="175" spans="1:20" x14ac:dyDescent="0.25">
      <c r="A175" s="259"/>
      <c r="M175" s="267"/>
      <c r="Q175" s="251"/>
      <c r="S175" s="209"/>
      <c r="T175"/>
    </row>
    <row r="176" spans="1:20" x14ac:dyDescent="0.25">
      <c r="A176" s="184"/>
      <c r="B176" s="185"/>
      <c r="L176" s="40"/>
      <c r="M176" s="233"/>
      <c r="Q176" s="251"/>
      <c r="S176" s="209"/>
      <c r="T176"/>
    </row>
    <row r="177" spans="1:20" x14ac:dyDescent="0.25">
      <c r="A177" s="259"/>
      <c r="B177" s="185"/>
      <c r="L177" s="40"/>
      <c r="M177" s="233"/>
      <c r="Q177" s="251"/>
      <c r="S177" s="209"/>
      <c r="T177"/>
    </row>
    <row r="178" spans="1:20" x14ac:dyDescent="0.25">
      <c r="A178" s="184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259"/>
      <c r="B179" s="185"/>
      <c r="G179" s="240"/>
      <c r="H179" s="241"/>
      <c r="I179" s="242"/>
      <c r="J179" s="242"/>
      <c r="K179" s="242"/>
      <c r="L179" s="40"/>
      <c r="M179" s="233"/>
      <c r="Q179" s="251"/>
      <c r="S179" s="209"/>
      <c r="T179"/>
    </row>
    <row r="180" spans="1:20" x14ac:dyDescent="0.25">
      <c r="A180" s="184"/>
      <c r="B180" s="185"/>
      <c r="G180" s="279"/>
      <c r="H180" s="235"/>
      <c r="I180" s="235"/>
      <c r="L180" s="40"/>
      <c r="M180" s="233"/>
      <c r="Q180" s="251"/>
      <c r="S180" s="209"/>
      <c r="T180"/>
    </row>
    <row r="181" spans="1:20" x14ac:dyDescent="0.25">
      <c r="A181" s="259"/>
      <c r="Q181" s="251"/>
      <c r="S181" s="209"/>
      <c r="T181"/>
    </row>
    <row r="182" spans="1:20" x14ac:dyDescent="0.25">
      <c r="A182" s="184"/>
      <c r="Q182" s="251"/>
      <c r="S182" s="209"/>
      <c r="T182"/>
    </row>
    <row r="183" spans="1:20" x14ac:dyDescent="0.25">
      <c r="A183" s="184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259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28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222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/>
      <c r="Q194" s="251"/>
      <c r="S194" s="209"/>
      <c r="T194"/>
    </row>
    <row r="195" spans="1:20" x14ac:dyDescent="0.25">
      <c r="A195" s="184"/>
      <c r="B195" s="280"/>
      <c r="C195" s="280"/>
      <c r="D195" s="246"/>
      <c r="E195"/>
      <c r="F195" s="39"/>
      <c r="G195" s="38"/>
      <c r="H195"/>
      <c r="I195"/>
      <c r="J195"/>
      <c r="K195"/>
      <c r="N195" s="281"/>
      <c r="O195"/>
      <c r="Q195" s="251"/>
      <c r="S195" s="209"/>
      <c r="T195"/>
    </row>
  </sheetData>
  <mergeCells count="14">
    <mergeCell ref="M141:M142"/>
    <mergeCell ref="N141:N142"/>
    <mergeCell ref="D162:F162"/>
    <mergeCell ref="A1:H2"/>
    <mergeCell ref="A75:A79"/>
    <mergeCell ref="C75:C79"/>
    <mergeCell ref="F75:F79"/>
    <mergeCell ref="E75:E79"/>
    <mergeCell ref="M74:M79"/>
    <mergeCell ref="N74:N79"/>
    <mergeCell ref="A94:A95"/>
    <mergeCell ref="F94:F95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14" sqref="C13:C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19" t="s">
        <v>344</v>
      </c>
      <c r="B1" s="719"/>
      <c r="C1" s="719"/>
      <c r="D1" s="719"/>
      <c r="E1" s="719"/>
      <c r="F1" s="719"/>
      <c r="G1" s="71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40" t="s">
        <v>35</v>
      </c>
      <c r="F223" s="74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2020-01-15T20:00:42Z</dcterms:created>
  <dcterms:modified xsi:type="dcterms:W3CDTF">2020-05-07T16:30:44Z</dcterms:modified>
</cp:coreProperties>
</file>