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6  JUNIO 2020\"/>
    </mc:Choice>
  </mc:AlternateContent>
  <xr:revisionPtr revIDLastSave="0" documentId="13_ncr:1_{F46B2695-FC27-47FC-865B-2E9C5777BFC6}" xr6:coauthVersionLast="45" xr6:coauthVersionMax="45" xr10:uidLastSave="{00000000-0000-0000-0000-000000000000}"/>
  <bookViews>
    <workbookView xWindow="8640" yWindow="720" windowWidth="13920" windowHeight="11460" firstSheet="9" activeTab="10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Hoja3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11" l="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82" i="11"/>
  <c r="Q182" i="11"/>
  <c r="O182" i="11"/>
  <c r="J182" i="11"/>
  <c r="L181" i="11"/>
  <c r="L180" i="11"/>
  <c r="L179" i="11"/>
  <c r="L177" i="11"/>
  <c r="H177" i="11"/>
  <c r="L176" i="11"/>
  <c r="H176" i="11"/>
  <c r="L175" i="11"/>
  <c r="H175" i="11"/>
  <c r="L174" i="11"/>
  <c r="H174" i="11"/>
  <c r="L173" i="11"/>
  <c r="H173" i="11"/>
  <c r="L172" i="11"/>
  <c r="H172" i="11"/>
  <c r="L171" i="11"/>
  <c r="H171" i="11"/>
  <c r="L170" i="11"/>
  <c r="H170" i="11"/>
  <c r="L169" i="11"/>
  <c r="H169" i="11"/>
  <c r="L168" i="11"/>
  <c r="H168" i="11"/>
  <c r="L167" i="11"/>
  <c r="H167" i="11"/>
  <c r="L166" i="11"/>
  <c r="H166" i="11"/>
  <c r="L165" i="11"/>
  <c r="H165" i="11"/>
  <c r="L164" i="11"/>
  <c r="H164" i="11"/>
  <c r="L163" i="11"/>
  <c r="H163" i="11"/>
  <c r="L162" i="11"/>
  <c r="H162" i="11"/>
  <c r="L161" i="11"/>
  <c r="H161" i="11"/>
  <c r="L160" i="11"/>
  <c r="H160" i="11"/>
  <c r="L159" i="11"/>
  <c r="H159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WXW99" i="11" s="1"/>
  <c r="L98" i="11"/>
  <c r="H98" i="11"/>
  <c r="WXW98" i="11" s="1"/>
  <c r="L97" i="11"/>
  <c r="H97" i="11"/>
  <c r="WXW97" i="11" s="1"/>
  <c r="L96" i="11"/>
  <c r="H96" i="11"/>
  <c r="WXW96" i="11" s="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51" i="11"/>
  <c r="H51" i="11"/>
  <c r="L50" i="11"/>
  <c r="H50" i="11"/>
  <c r="L49" i="11"/>
  <c r="H49" i="11"/>
  <c r="L48" i="11"/>
  <c r="H48" i="11"/>
  <c r="L47" i="11"/>
  <c r="H47" i="11"/>
  <c r="L46" i="11"/>
  <c r="H46" i="11"/>
  <c r="L45" i="11"/>
  <c r="H45" i="11"/>
  <c r="L44" i="11"/>
  <c r="H44" i="11"/>
  <c r="L43" i="11"/>
  <c r="H43" i="11"/>
  <c r="L42" i="11"/>
  <c r="H42" i="11"/>
  <c r="L41" i="11"/>
  <c r="H41" i="11"/>
  <c r="L40" i="11"/>
  <c r="H40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WXW108" i="11" l="1"/>
  <c r="G178" i="11"/>
  <c r="L178" i="11" s="1"/>
  <c r="L182" i="11" s="1"/>
  <c r="L185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WXW86" i="9" l="1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77" i="7" l="1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<sst xmlns="http://schemas.openxmlformats.org/spreadsheetml/2006/main" count="2152" uniqueCount="752">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</sst>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9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164" fontId="20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16" fontId="36" fillId="0" borderId="4" xfId="0" applyNumberFormat="1" applyFont="1" applyFill="1" applyBorder="1" applyAlignment="1">
      <alignment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66FFFF"/>
      <color rgb="FF0000FF"/>
      <color rgb="FF66FFCC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848" t="s">
        <v>36</v>
      </c>
      <c r="B1" s="848"/>
      <c r="C1" s="848"/>
      <c r="D1" s="848"/>
      <c r="E1" s="848"/>
      <c r="F1" s="848"/>
      <c r="G1" s="848"/>
      <c r="H1" s="848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848"/>
      <c r="B2" s="848"/>
      <c r="C2" s="848"/>
      <c r="D2" s="848"/>
      <c r="E2" s="848"/>
      <c r="F2" s="848"/>
      <c r="G2" s="848"/>
      <c r="H2" s="848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849" t="s">
        <v>72</v>
      </c>
      <c r="B70" s="89" t="s">
        <v>73</v>
      </c>
      <c r="C70" s="852" t="s">
        <v>74</v>
      </c>
      <c r="D70" s="78">
        <v>116.6</v>
      </c>
      <c r="E70" s="100">
        <v>43837</v>
      </c>
      <c r="F70" s="855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858" t="s">
        <v>52</v>
      </c>
      <c r="N70" s="845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850"/>
      <c r="B71" s="89" t="s">
        <v>75</v>
      </c>
      <c r="C71" s="853"/>
      <c r="D71" s="78">
        <v>181.8</v>
      </c>
      <c r="E71" s="100">
        <v>43837</v>
      </c>
      <c r="F71" s="856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859"/>
      <c r="N71" s="846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850"/>
      <c r="B72" s="89" t="s">
        <v>76</v>
      </c>
      <c r="C72" s="853"/>
      <c r="D72" s="78">
        <v>112.6</v>
      </c>
      <c r="E72" s="100">
        <v>43837</v>
      </c>
      <c r="F72" s="856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859"/>
      <c r="N72" s="846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850"/>
      <c r="B73" s="89" t="s">
        <v>77</v>
      </c>
      <c r="C73" s="853"/>
      <c r="D73" s="78">
        <v>29.8</v>
      </c>
      <c r="E73" s="100">
        <v>43837</v>
      </c>
      <c r="F73" s="856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859"/>
      <c r="N73" s="846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851"/>
      <c r="B74" s="89" t="s">
        <v>78</v>
      </c>
      <c r="C74" s="854"/>
      <c r="D74" s="78">
        <v>166.4</v>
      </c>
      <c r="E74" s="100">
        <v>43837</v>
      </c>
      <c r="F74" s="857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860"/>
      <c r="N74" s="847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867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868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849" t="s">
        <v>72</v>
      </c>
      <c r="B100" s="89" t="s">
        <v>73</v>
      </c>
      <c r="C100" s="861" t="s">
        <v>157</v>
      </c>
      <c r="D100" s="78">
        <v>172</v>
      </c>
      <c r="E100" s="121">
        <v>43854</v>
      </c>
      <c r="F100" s="864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858" t="s">
        <v>52</v>
      </c>
      <c r="N100" s="845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850"/>
      <c r="B101" s="89" t="s">
        <v>158</v>
      </c>
      <c r="C101" s="862"/>
      <c r="D101" s="78">
        <v>91.4</v>
      </c>
      <c r="E101" s="121">
        <v>43854</v>
      </c>
      <c r="F101" s="865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859"/>
      <c r="N101" s="846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850"/>
      <c r="B102" s="89" t="s">
        <v>77</v>
      </c>
      <c r="C102" s="862"/>
      <c r="D102" s="78">
        <v>30.2</v>
      </c>
      <c r="E102" s="121">
        <v>43854</v>
      </c>
      <c r="F102" s="865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859"/>
      <c r="N102" s="846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851"/>
      <c r="B103" s="89" t="s">
        <v>78</v>
      </c>
      <c r="C103" s="863"/>
      <c r="D103" s="78">
        <v>169.2</v>
      </c>
      <c r="E103" s="121">
        <v>43854</v>
      </c>
      <c r="F103" s="866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860"/>
      <c r="N103" s="847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843" t="s">
        <v>33</v>
      </c>
      <c r="E131" s="843"/>
      <c r="F131" s="844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48" t="s">
        <v>39</v>
      </c>
      <c r="B1" s="848"/>
      <c r="C1" s="848"/>
      <c r="D1" s="848"/>
      <c r="E1" s="848"/>
      <c r="F1" s="848"/>
      <c r="G1" s="84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869" t="s">
        <v>35</v>
      </c>
      <c r="F223" s="87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48" t="s">
        <v>185</v>
      </c>
      <c r="B1" s="848"/>
      <c r="C1" s="848"/>
      <c r="D1" s="848"/>
      <c r="E1" s="848"/>
      <c r="F1" s="848"/>
      <c r="G1" s="848"/>
      <c r="H1" s="848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48"/>
      <c r="B2" s="848"/>
      <c r="C2" s="848"/>
      <c r="D2" s="848"/>
      <c r="E2" s="848"/>
      <c r="F2" s="848"/>
      <c r="G2" s="848"/>
      <c r="H2" s="848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849" t="s">
        <v>123</v>
      </c>
      <c r="B68" s="89" t="s">
        <v>230</v>
      </c>
      <c r="C68" s="861" t="s">
        <v>231</v>
      </c>
      <c r="D68" s="78">
        <v>29.7</v>
      </c>
      <c r="E68" s="121">
        <v>43865</v>
      </c>
      <c r="F68" s="864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858" t="s">
        <v>110</v>
      </c>
      <c r="N68" s="845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850"/>
      <c r="B69" s="89" t="s">
        <v>232</v>
      </c>
      <c r="C69" s="862"/>
      <c r="D69" s="78">
        <v>702.2</v>
      </c>
      <c r="E69" s="121">
        <v>43865</v>
      </c>
      <c r="F69" s="865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859"/>
      <c r="N69" s="846"/>
      <c r="O69" s="374"/>
      <c r="P69" s="379"/>
      <c r="Q69" s="70"/>
      <c r="R69" s="71"/>
      <c r="S69" s="73"/>
      <c r="T69" s="74"/>
    </row>
    <row r="70" spans="1:20" ht="17.25" customHeight="1" x14ac:dyDescent="0.25">
      <c r="A70" s="851"/>
      <c r="B70" s="89" t="s">
        <v>233</v>
      </c>
      <c r="C70" s="863"/>
      <c r="D70" s="78">
        <v>2092.1999999999998</v>
      </c>
      <c r="E70" s="121">
        <v>43865</v>
      </c>
      <c r="F70" s="866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860"/>
      <c r="N70" s="847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867" t="s">
        <v>72</v>
      </c>
      <c r="B77" s="89" t="s">
        <v>73</v>
      </c>
      <c r="C77" s="852" t="s">
        <v>283</v>
      </c>
      <c r="D77" s="78">
        <v>94</v>
      </c>
      <c r="E77" s="100">
        <v>43871</v>
      </c>
      <c r="F77" s="855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875" t="s">
        <v>52</v>
      </c>
      <c r="N77" s="877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874"/>
      <c r="B78" s="89" t="s">
        <v>284</v>
      </c>
      <c r="C78" s="853"/>
      <c r="D78" s="78">
        <v>182</v>
      </c>
      <c r="E78" s="100">
        <v>43871</v>
      </c>
      <c r="F78" s="856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876"/>
      <c r="N78" s="878"/>
      <c r="O78" s="424"/>
      <c r="P78" s="379"/>
      <c r="Q78" s="70"/>
      <c r="R78" s="71"/>
      <c r="S78" s="73"/>
      <c r="T78" s="74"/>
    </row>
    <row r="79" spans="1:20" ht="17.25" customHeight="1" x14ac:dyDescent="0.25">
      <c r="A79" s="874"/>
      <c r="B79" s="89" t="s">
        <v>285</v>
      </c>
      <c r="C79" s="853"/>
      <c r="D79" s="78">
        <v>49.4</v>
      </c>
      <c r="E79" s="100">
        <v>43871</v>
      </c>
      <c r="F79" s="856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876"/>
      <c r="N79" s="878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874"/>
      <c r="B80" s="89" t="s">
        <v>286</v>
      </c>
      <c r="C80" s="853"/>
      <c r="D80" s="471">
        <v>167</v>
      </c>
      <c r="E80" s="115">
        <v>43871</v>
      </c>
      <c r="F80" s="856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876"/>
      <c r="N80" s="879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880" t="s">
        <v>72</v>
      </c>
      <c r="B81" s="459" t="s">
        <v>287</v>
      </c>
      <c r="C81" s="883" t="s">
        <v>288</v>
      </c>
      <c r="D81" s="527">
        <v>5</v>
      </c>
      <c r="E81" s="886">
        <v>43871</v>
      </c>
      <c r="F81" s="889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892" t="s">
        <v>52</v>
      </c>
      <c r="N81" s="871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881"/>
      <c r="B82" s="459" t="s">
        <v>289</v>
      </c>
      <c r="C82" s="884"/>
      <c r="D82" s="527">
        <v>5</v>
      </c>
      <c r="E82" s="887"/>
      <c r="F82" s="890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893"/>
      <c r="N82" s="872"/>
      <c r="O82" s="424"/>
      <c r="P82" s="379"/>
      <c r="Q82" s="70"/>
      <c r="R82" s="71"/>
      <c r="S82" s="73"/>
      <c r="T82" s="74"/>
    </row>
    <row r="83" spans="1:20" ht="17.25" customHeight="1" x14ac:dyDescent="0.25">
      <c r="A83" s="881"/>
      <c r="B83" s="459" t="s">
        <v>73</v>
      </c>
      <c r="C83" s="884"/>
      <c r="D83" s="527">
        <v>233.6</v>
      </c>
      <c r="E83" s="887"/>
      <c r="F83" s="890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893"/>
      <c r="N83" s="872"/>
      <c r="O83" s="424"/>
      <c r="P83" s="379"/>
      <c r="Q83" s="70"/>
      <c r="R83" s="71"/>
      <c r="S83" s="73"/>
      <c r="T83" s="74"/>
    </row>
    <row r="84" spans="1:20" ht="17.25" customHeight="1" x14ac:dyDescent="0.25">
      <c r="A84" s="881"/>
      <c r="B84" s="459" t="s">
        <v>284</v>
      </c>
      <c r="C84" s="884"/>
      <c r="D84" s="527">
        <v>152.80000000000001</v>
      </c>
      <c r="E84" s="887"/>
      <c r="F84" s="890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893"/>
      <c r="N84" s="872"/>
      <c r="O84" s="424"/>
      <c r="P84" s="379"/>
      <c r="Q84" s="70"/>
      <c r="R84" s="71"/>
      <c r="S84" s="73"/>
      <c r="T84" s="74"/>
    </row>
    <row r="85" spans="1:20" ht="17.25" customHeight="1" x14ac:dyDescent="0.25">
      <c r="A85" s="881"/>
      <c r="B85" s="459" t="s">
        <v>290</v>
      </c>
      <c r="C85" s="884"/>
      <c r="D85" s="527">
        <v>46</v>
      </c>
      <c r="E85" s="887"/>
      <c r="F85" s="890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893"/>
      <c r="N85" s="872"/>
      <c r="O85" s="424"/>
      <c r="P85" s="379"/>
      <c r="Q85" s="70"/>
      <c r="R85" s="71"/>
      <c r="S85" s="73"/>
      <c r="T85" s="74"/>
    </row>
    <row r="86" spans="1:20" ht="17.25" customHeight="1" x14ac:dyDescent="0.25">
      <c r="A86" s="881"/>
      <c r="B86" s="459" t="s">
        <v>76</v>
      </c>
      <c r="C86" s="884"/>
      <c r="D86" s="527">
        <v>269</v>
      </c>
      <c r="E86" s="887"/>
      <c r="F86" s="890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893"/>
      <c r="N86" s="872"/>
      <c r="O86" s="424"/>
      <c r="P86" s="379"/>
      <c r="Q86" s="70"/>
      <c r="R86" s="71"/>
      <c r="S86" s="73"/>
      <c r="T86" s="74"/>
    </row>
    <row r="87" spans="1:20" ht="17.25" customHeight="1" x14ac:dyDescent="0.25">
      <c r="A87" s="881"/>
      <c r="B87" s="459" t="s">
        <v>285</v>
      </c>
      <c r="C87" s="884"/>
      <c r="D87" s="527">
        <v>102</v>
      </c>
      <c r="E87" s="887"/>
      <c r="F87" s="890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893"/>
      <c r="N87" s="872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882"/>
      <c r="B88" s="459" t="s">
        <v>286</v>
      </c>
      <c r="C88" s="885"/>
      <c r="D88" s="528">
        <v>168.8</v>
      </c>
      <c r="E88" s="888"/>
      <c r="F88" s="891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894"/>
      <c r="N88" s="873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849" t="s">
        <v>123</v>
      </c>
      <c r="B93" s="89" t="s">
        <v>484</v>
      </c>
      <c r="C93" s="899" t="s">
        <v>485</v>
      </c>
      <c r="D93" s="78">
        <v>565.5</v>
      </c>
      <c r="E93" s="121">
        <v>43877</v>
      </c>
      <c r="F93" s="901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903" t="s">
        <v>487</v>
      </c>
      <c r="N93" s="895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851"/>
      <c r="B94" s="89" t="s">
        <v>486</v>
      </c>
      <c r="C94" s="900"/>
      <c r="D94" s="78">
        <v>469.5</v>
      </c>
      <c r="E94" s="121">
        <v>43877</v>
      </c>
      <c r="F94" s="902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904"/>
      <c r="N94" s="896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858"/>
      <c r="N111" s="845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860"/>
      <c r="N112" s="847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897" t="s">
        <v>33</v>
      </c>
      <c r="E132" s="897"/>
      <c r="F132" s="898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48" t="s">
        <v>345</v>
      </c>
      <c r="B1" s="848"/>
      <c r="C1" s="848"/>
      <c r="D1" s="848"/>
      <c r="E1" s="848"/>
      <c r="F1" s="848"/>
      <c r="G1" s="84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869" t="s">
        <v>35</v>
      </c>
      <c r="F223" s="87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48" t="s">
        <v>343</v>
      </c>
      <c r="K1" s="848"/>
      <c r="L1" s="848"/>
      <c r="M1" s="848"/>
      <c r="N1" s="848"/>
      <c r="O1" s="848"/>
      <c r="P1" s="848"/>
      <c r="Q1" s="848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848"/>
      <c r="K2" s="848"/>
      <c r="L2" s="848"/>
      <c r="M2" s="848"/>
      <c r="N2" s="848"/>
      <c r="O2" s="848"/>
      <c r="P2" s="848"/>
      <c r="Q2" s="848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923" t="s">
        <v>399</v>
      </c>
      <c r="K72" s="640" t="s">
        <v>400</v>
      </c>
      <c r="L72" s="924" t="s">
        <v>401</v>
      </c>
      <c r="M72" s="550">
        <v>8</v>
      </c>
      <c r="N72" s="927">
        <v>43892</v>
      </c>
      <c r="O72" s="928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920" t="s">
        <v>52</v>
      </c>
      <c r="W72" s="907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923"/>
      <c r="K73" s="640" t="s">
        <v>403</v>
      </c>
      <c r="L73" s="925"/>
      <c r="M73" s="550">
        <v>10</v>
      </c>
      <c r="N73" s="927"/>
      <c r="O73" s="929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921"/>
      <c r="W73" s="908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923"/>
      <c r="K74" s="640" t="s">
        <v>404</v>
      </c>
      <c r="L74" s="925"/>
      <c r="M74" s="550">
        <v>151</v>
      </c>
      <c r="N74" s="927"/>
      <c r="O74" s="929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921"/>
      <c r="W74" s="908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923"/>
      <c r="K75" s="640" t="s">
        <v>405</v>
      </c>
      <c r="L75" s="925"/>
      <c r="M75" s="550">
        <v>102.4</v>
      </c>
      <c r="N75" s="927"/>
      <c r="O75" s="929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921"/>
      <c r="W75" s="908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923"/>
      <c r="K76" s="640" t="s">
        <v>78</v>
      </c>
      <c r="L76" s="926"/>
      <c r="M76" s="550">
        <v>168</v>
      </c>
      <c r="N76" s="927"/>
      <c r="O76" s="930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922"/>
      <c r="W76" s="909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867" t="s">
        <v>399</v>
      </c>
      <c r="K87" s="697" t="s">
        <v>400</v>
      </c>
      <c r="L87" s="931" t="s">
        <v>464</v>
      </c>
      <c r="M87" s="699">
        <v>10</v>
      </c>
      <c r="N87" s="877">
        <v>43902</v>
      </c>
      <c r="O87" s="917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935" t="s">
        <v>52</v>
      </c>
      <c r="W87" s="905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874"/>
      <c r="K88" s="697" t="s">
        <v>403</v>
      </c>
      <c r="L88" s="932"/>
      <c r="M88" s="699">
        <v>10</v>
      </c>
      <c r="N88" s="878"/>
      <c r="O88" s="918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936"/>
      <c r="W88" s="906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874"/>
      <c r="K89" s="697" t="s">
        <v>465</v>
      </c>
      <c r="L89" s="932"/>
      <c r="M89" s="699">
        <v>47.2</v>
      </c>
      <c r="N89" s="878"/>
      <c r="O89" s="918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936"/>
      <c r="W89" s="906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874"/>
      <c r="K90" s="697" t="s">
        <v>466</v>
      </c>
      <c r="L90" s="932"/>
      <c r="M90" s="699">
        <v>56</v>
      </c>
      <c r="N90" s="878"/>
      <c r="O90" s="918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936"/>
      <c r="W90" s="906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874"/>
      <c r="K91" s="697" t="s">
        <v>404</v>
      </c>
      <c r="L91" s="932"/>
      <c r="M91" s="699">
        <v>150.4</v>
      </c>
      <c r="N91" s="878"/>
      <c r="O91" s="918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936"/>
      <c r="W91" s="906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874"/>
      <c r="K92" s="697" t="s">
        <v>467</v>
      </c>
      <c r="L92" s="932"/>
      <c r="M92" s="699">
        <v>8</v>
      </c>
      <c r="N92" s="878"/>
      <c r="O92" s="918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936"/>
      <c r="W92" s="906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874"/>
      <c r="K93" s="697" t="s">
        <v>468</v>
      </c>
      <c r="L93" s="932"/>
      <c r="M93" s="699">
        <v>181</v>
      </c>
      <c r="N93" s="878"/>
      <c r="O93" s="918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936"/>
      <c r="W93" s="906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874"/>
      <c r="K94" s="697" t="s">
        <v>469</v>
      </c>
      <c r="L94" s="932"/>
      <c r="M94" s="699">
        <v>59</v>
      </c>
      <c r="N94" s="878"/>
      <c r="O94" s="918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936"/>
      <c r="W94" s="906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874"/>
      <c r="K95" s="697" t="s">
        <v>78</v>
      </c>
      <c r="L95" s="933" t="s">
        <v>470</v>
      </c>
      <c r="M95" s="699">
        <v>166.4</v>
      </c>
      <c r="N95" s="878"/>
      <c r="O95" s="918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936"/>
      <c r="W95" s="906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874"/>
      <c r="K96" s="697" t="s">
        <v>467</v>
      </c>
      <c r="L96" s="934"/>
      <c r="M96" s="699">
        <v>8</v>
      </c>
      <c r="N96" s="879"/>
      <c r="O96" s="919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936"/>
      <c r="W96" s="906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849" t="s">
        <v>123</v>
      </c>
      <c r="K97" s="697" t="s">
        <v>408</v>
      </c>
      <c r="L97" s="931" t="s">
        <v>488</v>
      </c>
      <c r="M97" s="699">
        <v>623</v>
      </c>
      <c r="N97" s="877">
        <v>43902</v>
      </c>
      <c r="O97" s="917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910" t="s">
        <v>52</v>
      </c>
      <c r="W97" s="912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851"/>
      <c r="K98" s="704" t="s">
        <v>489</v>
      </c>
      <c r="L98" s="937"/>
      <c r="M98" s="699">
        <v>603</v>
      </c>
      <c r="N98" s="879"/>
      <c r="O98" s="919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911"/>
      <c r="W98" s="913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849" t="s">
        <v>399</v>
      </c>
      <c r="K107" s="610" t="s">
        <v>495</v>
      </c>
      <c r="L107" s="914" t="s">
        <v>496</v>
      </c>
      <c r="M107" s="705">
        <v>20</v>
      </c>
      <c r="N107" s="877">
        <v>43918</v>
      </c>
      <c r="O107" s="917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850"/>
      <c r="K108" s="610" t="s">
        <v>497</v>
      </c>
      <c r="L108" s="915"/>
      <c r="M108" s="705">
        <v>20</v>
      </c>
      <c r="N108" s="878"/>
      <c r="O108" s="918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850"/>
      <c r="K109" s="610" t="s">
        <v>404</v>
      </c>
      <c r="L109" s="915"/>
      <c r="M109" s="705">
        <v>151.19999999999999</v>
      </c>
      <c r="N109" s="878"/>
      <c r="O109" s="918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850"/>
      <c r="K110" s="610" t="s">
        <v>468</v>
      </c>
      <c r="L110" s="915"/>
      <c r="M110" s="705">
        <v>225.7</v>
      </c>
      <c r="N110" s="878"/>
      <c r="O110" s="918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851"/>
      <c r="K111" s="610" t="s">
        <v>78</v>
      </c>
      <c r="L111" s="916"/>
      <c r="M111" s="705">
        <v>171.7</v>
      </c>
      <c r="N111" s="879"/>
      <c r="O111" s="919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858"/>
      <c r="W150" s="845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860"/>
      <c r="W151" s="847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843" t="s">
        <v>33</v>
      </c>
      <c r="N171" s="843"/>
      <c r="O171" s="844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48" t="s">
        <v>344</v>
      </c>
      <c r="B1" s="848"/>
      <c r="C1" s="848"/>
      <c r="D1" s="848"/>
      <c r="E1" s="848"/>
      <c r="F1" s="848"/>
      <c r="G1" s="84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869" t="s">
        <v>35</v>
      </c>
      <c r="F223" s="87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48" t="s">
        <v>460</v>
      </c>
      <c r="B1" s="848"/>
      <c r="C1" s="848"/>
      <c r="D1" s="848"/>
      <c r="E1" s="848"/>
      <c r="F1" s="848"/>
      <c r="G1" s="848"/>
      <c r="H1" s="848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48"/>
      <c r="B2" s="848"/>
      <c r="C2" s="848"/>
      <c r="D2" s="848"/>
      <c r="E2" s="848"/>
      <c r="F2" s="848"/>
      <c r="G2" s="848"/>
      <c r="H2" s="848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954">
        <v>17060</v>
      </c>
      <c r="K28" s="955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35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944" t="s">
        <v>498</v>
      </c>
      <c r="B73" s="706" t="s">
        <v>499</v>
      </c>
      <c r="C73" s="947" t="s">
        <v>500</v>
      </c>
      <c r="D73" s="574">
        <v>20</v>
      </c>
      <c r="E73" s="950">
        <v>43929</v>
      </c>
      <c r="F73" s="928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956"/>
      <c r="N73" s="908"/>
      <c r="O73" s="374"/>
      <c r="P73" s="379"/>
      <c r="Q73" s="70"/>
      <c r="R73" s="71"/>
      <c r="S73" s="73"/>
      <c r="T73" s="74"/>
    </row>
    <row r="74" spans="1:20 16195:16195" ht="17.25" x14ac:dyDescent="0.3">
      <c r="A74" s="945"/>
      <c r="B74" s="706" t="s">
        <v>501</v>
      </c>
      <c r="C74" s="948"/>
      <c r="D74" s="574">
        <v>20</v>
      </c>
      <c r="E74" s="951"/>
      <c r="F74" s="929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956"/>
      <c r="N74" s="908"/>
      <c r="O74" s="374"/>
      <c r="P74" s="379"/>
      <c r="Q74" s="70"/>
      <c r="R74" s="71"/>
      <c r="S74" s="73"/>
      <c r="T74" s="74"/>
    </row>
    <row r="75" spans="1:20 16195:16195" ht="17.25" x14ac:dyDescent="0.3">
      <c r="A75" s="945"/>
      <c r="B75" s="706" t="s">
        <v>502</v>
      </c>
      <c r="C75" s="948"/>
      <c r="D75" s="574">
        <v>174.3</v>
      </c>
      <c r="E75" s="951"/>
      <c r="F75" s="929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956"/>
      <c r="N75" s="908"/>
      <c r="O75" s="374"/>
      <c r="P75" s="379"/>
      <c r="Q75" s="70"/>
      <c r="R75" s="71"/>
      <c r="S75" s="73"/>
      <c r="T75" s="74"/>
    </row>
    <row r="76" spans="1:20 16195:16195" ht="17.25" x14ac:dyDescent="0.3">
      <c r="A76" s="945"/>
      <c r="B76" s="706" t="s">
        <v>503</v>
      </c>
      <c r="C76" s="948"/>
      <c r="D76" s="574">
        <v>122.8</v>
      </c>
      <c r="E76" s="951"/>
      <c r="F76" s="929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956"/>
      <c r="N76" s="908"/>
      <c r="O76" s="374"/>
      <c r="P76" s="379"/>
      <c r="Q76" s="70"/>
      <c r="R76" s="71"/>
      <c r="S76" s="73"/>
      <c r="T76" s="74"/>
    </row>
    <row r="77" spans="1:20 16195:16195" ht="18" thickBot="1" x14ac:dyDescent="0.35">
      <c r="A77" s="946"/>
      <c r="B77" s="707" t="s">
        <v>286</v>
      </c>
      <c r="C77" s="949"/>
      <c r="D77" s="574">
        <v>338.4</v>
      </c>
      <c r="E77" s="952"/>
      <c r="F77" s="930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957"/>
      <c r="N77" s="909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8" x14ac:dyDescent="0.3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47.25" x14ac:dyDescent="0.25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938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958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960" t="s">
        <v>110</v>
      </c>
      <c r="N82" s="962">
        <v>43948</v>
      </c>
      <c r="O82" s="424"/>
      <c r="P82" s="379"/>
      <c r="Q82" s="70"/>
      <c r="R82" s="71"/>
      <c r="S82" s="73"/>
      <c r="T82" s="74"/>
    </row>
    <row r="83" spans="1:20" ht="48" thickBot="1" x14ac:dyDescent="0.3">
      <c r="A83" s="939"/>
      <c r="B83" s="610" t="s">
        <v>54</v>
      </c>
      <c r="C83" s="659" t="s">
        <v>519</v>
      </c>
      <c r="D83" s="472">
        <v>1999.4</v>
      </c>
      <c r="E83" s="566">
        <v>43943</v>
      </c>
      <c r="F83" s="959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961"/>
      <c r="N83" s="963"/>
      <c r="O83" s="424"/>
      <c r="P83" s="379"/>
      <c r="Q83" s="70"/>
      <c r="R83" s="71"/>
      <c r="S83" s="73"/>
      <c r="T83" s="74"/>
    </row>
    <row r="84" spans="1:20" ht="17.25" customHeight="1" x14ac:dyDescent="0.25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25">
      <c r="A85" s="938" t="s">
        <v>552</v>
      </c>
      <c r="B85" s="610" t="s">
        <v>284</v>
      </c>
      <c r="C85" s="914" t="s">
        <v>553</v>
      </c>
      <c r="D85" s="655">
        <v>183.2</v>
      </c>
      <c r="E85" s="390">
        <v>43944</v>
      </c>
      <c r="F85" s="928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858" t="s">
        <v>110</v>
      </c>
      <c r="N85" s="845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25">
      <c r="A86" s="953"/>
      <c r="B86" s="610" t="s">
        <v>554</v>
      </c>
      <c r="C86" s="915"/>
      <c r="D86" s="655">
        <v>122.1</v>
      </c>
      <c r="E86" s="390">
        <v>43944</v>
      </c>
      <c r="F86" s="929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859"/>
      <c r="N86" s="846"/>
      <c r="O86" s="424"/>
      <c r="P86" s="379"/>
      <c r="Q86" s="70"/>
      <c r="R86" s="71"/>
      <c r="S86" s="73"/>
      <c r="T86" s="74"/>
    </row>
    <row r="87" spans="1:20" ht="17.25" customHeight="1" x14ac:dyDescent="0.25">
      <c r="A87" s="939"/>
      <c r="B87" s="610" t="s">
        <v>286</v>
      </c>
      <c r="C87" s="916"/>
      <c r="D87" s="655">
        <v>170.8</v>
      </c>
      <c r="E87" s="390">
        <v>43944</v>
      </c>
      <c r="F87" s="930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860"/>
      <c r="N87" s="847"/>
      <c r="O87" s="424"/>
      <c r="P87" s="379"/>
      <c r="Q87" s="70"/>
      <c r="R87" s="71"/>
      <c r="S87" s="73"/>
      <c r="T87" s="74"/>
    </row>
    <row r="88" spans="1:20" ht="47.25" x14ac:dyDescent="0.25">
      <c r="A88" s="731" t="s">
        <v>79</v>
      </c>
      <c r="B88" s="610" t="s">
        <v>567</v>
      </c>
      <c r="C88" s="741" t="s">
        <v>569</v>
      </c>
      <c r="D88" s="655">
        <v>287.8</v>
      </c>
      <c r="E88" s="390">
        <v>43944</v>
      </c>
      <c r="F88" s="730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2" t="s">
        <v>161</v>
      </c>
      <c r="N88" s="728">
        <v>43956</v>
      </c>
      <c r="O88" s="424"/>
      <c r="P88" s="379"/>
      <c r="Q88" s="70"/>
      <c r="R88" s="71"/>
      <c r="S88" s="73"/>
      <c r="T88" s="74"/>
    </row>
    <row r="89" spans="1:20" ht="47.25" x14ac:dyDescent="0.25">
      <c r="A89" s="731" t="s">
        <v>79</v>
      </c>
      <c r="B89" s="610" t="s">
        <v>567</v>
      </c>
      <c r="C89" s="741" t="s">
        <v>568</v>
      </c>
      <c r="D89" s="655">
        <v>232.8</v>
      </c>
      <c r="E89" s="390">
        <v>43948</v>
      </c>
      <c r="F89" s="730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2" t="s">
        <v>161</v>
      </c>
      <c r="N89" s="728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25">
      <c r="A90" s="727" t="s">
        <v>79</v>
      </c>
      <c r="B90" s="610" t="s">
        <v>557</v>
      </c>
      <c r="C90" s="726" t="s">
        <v>558</v>
      </c>
      <c r="D90" s="655">
        <f>598.6+407.2</f>
        <v>1005.8</v>
      </c>
      <c r="E90" s="390">
        <v>43949</v>
      </c>
      <c r="F90" s="725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2" t="s">
        <v>52</v>
      </c>
      <c r="N90" s="724">
        <v>43959</v>
      </c>
      <c r="O90" s="424"/>
      <c r="P90" s="379"/>
      <c r="Q90" s="70"/>
      <c r="R90" s="71"/>
      <c r="S90" s="73"/>
      <c r="T90" s="74"/>
    </row>
    <row r="91" spans="1:20" ht="16.5" customHeight="1" x14ac:dyDescent="0.25">
      <c r="A91" s="938" t="s">
        <v>79</v>
      </c>
      <c r="B91" s="610" t="s">
        <v>557</v>
      </c>
      <c r="C91" s="940" t="s">
        <v>570</v>
      </c>
      <c r="D91" s="655">
        <v>516</v>
      </c>
      <c r="E91" s="390">
        <v>43949</v>
      </c>
      <c r="F91" s="928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942" t="s">
        <v>161</v>
      </c>
      <c r="N91" s="895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25">
      <c r="A92" s="939"/>
      <c r="B92" s="610" t="s">
        <v>567</v>
      </c>
      <c r="C92" s="941"/>
      <c r="D92" s="655">
        <v>380</v>
      </c>
      <c r="E92" s="390">
        <v>43949</v>
      </c>
      <c r="F92" s="930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943"/>
      <c r="N92" s="896"/>
      <c r="O92" s="424"/>
      <c r="P92" s="379"/>
      <c r="Q92" s="70"/>
      <c r="R92" s="71"/>
      <c r="S92" s="73"/>
      <c r="T92" s="74"/>
    </row>
    <row r="93" spans="1:20" ht="47.25" x14ac:dyDescent="0.3">
      <c r="A93" s="658" t="s">
        <v>510</v>
      </c>
      <c r="B93" s="742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25">
      <c r="A94" s="938" t="s">
        <v>596</v>
      </c>
      <c r="B94" s="610" t="s">
        <v>597</v>
      </c>
      <c r="C94" s="914" t="s">
        <v>598</v>
      </c>
      <c r="D94" s="655">
        <v>72.2</v>
      </c>
      <c r="E94" s="390">
        <v>43951</v>
      </c>
      <c r="F94" s="928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942" t="s">
        <v>52</v>
      </c>
      <c r="N94" s="895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25">
      <c r="A95" s="939"/>
      <c r="B95" s="610" t="s">
        <v>599</v>
      </c>
      <c r="C95" s="916"/>
      <c r="D95" s="655">
        <v>2400</v>
      </c>
      <c r="E95" s="390">
        <v>43951</v>
      </c>
      <c r="F95" s="930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943"/>
      <c r="N95" s="896"/>
      <c r="O95" s="424"/>
      <c r="P95" s="379"/>
      <c r="Q95" s="70"/>
      <c r="R95" s="71"/>
      <c r="S95" s="73"/>
      <c r="T95" s="74"/>
    </row>
    <row r="96" spans="1:20" ht="17.25" customHeight="1" x14ac:dyDescent="0.25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25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25" x14ac:dyDescent="0.25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25" x14ac:dyDescent="0.25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25" x14ac:dyDescent="0.25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25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25" x14ac:dyDescent="0.25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25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x14ac:dyDescent="0.25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x14ac:dyDescent="0.25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25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858"/>
      <c r="N137" s="845"/>
      <c r="O137" s="374"/>
      <c r="P137" s="379"/>
      <c r="Q137" s="70"/>
      <c r="R137" s="71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860"/>
      <c r="N138" s="847"/>
      <c r="O138" s="374"/>
      <c r="P138" s="379"/>
      <c r="Q138" s="70"/>
      <c r="R138" s="71"/>
      <c r="S138" s="73"/>
      <c r="T138" s="74"/>
    </row>
    <row r="139" spans="1:20" x14ac:dyDescent="0.25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25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25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25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25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.75" x14ac:dyDescent="0.3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.75" x14ac:dyDescent="0.3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.75" x14ac:dyDescent="0.3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25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25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25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25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5" thickBot="1" x14ac:dyDescent="0.3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9.5" thickTop="1" x14ac:dyDescent="0.3">
      <c r="A158" s="184"/>
      <c r="B158" s="185"/>
      <c r="D158" s="843" t="s">
        <v>33</v>
      </c>
      <c r="E158" s="843"/>
      <c r="F158" s="844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9.5" thickBot="1" x14ac:dyDescent="0.3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5" thickTop="1" x14ac:dyDescent="0.25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5" thickBot="1" x14ac:dyDescent="0.3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7.25" thickTop="1" thickBot="1" x14ac:dyDescent="0.3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25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5" thickBot="1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25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5" thickTop="1" x14ac:dyDescent="0.25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25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25">
      <c r="A170" s="259"/>
      <c r="L170" s="40"/>
      <c r="M170" s="267"/>
      <c r="P170" s="201"/>
      <c r="Q170" s="251"/>
      <c r="S170" s="209"/>
      <c r="T170"/>
    </row>
    <row r="171" spans="1:20" x14ac:dyDescent="0.25">
      <c r="A171" s="259"/>
      <c r="M171" s="267"/>
      <c r="Q171" s="251"/>
      <c r="S171" s="209"/>
      <c r="T171"/>
    </row>
    <row r="172" spans="1:20" x14ac:dyDescent="0.25">
      <c r="A172" s="184"/>
      <c r="B172" s="185"/>
      <c r="L172" s="40"/>
      <c r="M172" s="233"/>
      <c r="Q172" s="251"/>
      <c r="S172" s="209"/>
      <c r="T172"/>
    </row>
    <row r="173" spans="1:20" x14ac:dyDescent="0.25">
      <c r="A173" s="259"/>
      <c r="B173" s="185"/>
      <c r="L173" s="40"/>
      <c r="M173" s="233"/>
      <c r="Q173" s="251"/>
      <c r="S173" s="209"/>
      <c r="T173"/>
    </row>
    <row r="174" spans="1:20" x14ac:dyDescent="0.25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25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25">
      <c r="A177" s="259"/>
      <c r="Q177" s="251"/>
      <c r="S177" s="209"/>
      <c r="T177"/>
    </row>
    <row r="178" spans="1:20" x14ac:dyDescent="0.25">
      <c r="A178" s="184"/>
      <c r="Q178" s="251"/>
      <c r="S178" s="209"/>
      <c r="T178"/>
    </row>
    <row r="179" spans="1:20" x14ac:dyDescent="0.25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25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25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J28:K28"/>
    <mergeCell ref="M73:M77"/>
    <mergeCell ref="N73:N77"/>
    <mergeCell ref="A82:A83"/>
    <mergeCell ref="F82:F83"/>
    <mergeCell ref="M82:M83"/>
    <mergeCell ref="N82:N83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48" t="s">
        <v>545</v>
      </c>
      <c r="B1" s="848"/>
      <c r="C1" s="848"/>
      <c r="D1" s="848"/>
      <c r="E1" s="848"/>
      <c r="F1" s="848"/>
      <c r="G1" s="84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869" t="s">
        <v>35</v>
      </c>
      <c r="F223" s="87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2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48" t="s">
        <v>546</v>
      </c>
      <c r="B1" s="848"/>
      <c r="C1" s="848"/>
      <c r="D1" s="848"/>
      <c r="E1" s="848"/>
      <c r="F1" s="848"/>
      <c r="G1" s="848"/>
      <c r="H1" s="848"/>
      <c r="I1" s="433"/>
      <c r="J1" s="433"/>
      <c r="K1" s="433"/>
      <c r="L1" s="433"/>
      <c r="M1" s="6">
        <v>1</v>
      </c>
      <c r="O1" s="769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48"/>
      <c r="B2" s="848"/>
      <c r="C2" s="848"/>
      <c r="D2" s="848"/>
      <c r="E2" s="848"/>
      <c r="F2" s="848"/>
      <c r="G2" s="848"/>
      <c r="H2" s="848"/>
      <c r="O2" s="770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70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71">
        <v>11913.2</v>
      </c>
      <c r="P4" s="379">
        <v>43972</v>
      </c>
      <c r="Q4" s="70"/>
      <c r="R4" s="71"/>
      <c r="S4" s="803" t="s">
        <v>671</v>
      </c>
      <c r="T4" s="804">
        <v>2320</v>
      </c>
    </row>
    <row r="5" spans="1:20" ht="17.25" x14ac:dyDescent="0.3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71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2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71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71"/>
      <c r="P8" s="379"/>
      <c r="Q8" s="633"/>
      <c r="R8" s="633"/>
      <c r="S8" s="803" t="s">
        <v>671</v>
      </c>
      <c r="T8" s="804">
        <v>2784</v>
      </c>
    </row>
    <row r="9" spans="1:20" ht="31.5" x14ac:dyDescent="0.3">
      <c r="A9" s="744" t="s">
        <v>571</v>
      </c>
      <c r="B9" s="743" t="s">
        <v>572</v>
      </c>
      <c r="C9" s="371" t="s">
        <v>620</v>
      </c>
      <c r="D9" s="472">
        <v>7830</v>
      </c>
      <c r="E9" s="552">
        <v>43957</v>
      </c>
      <c r="F9" s="809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10" t="s">
        <v>683</v>
      </c>
      <c r="O9" s="771"/>
      <c r="P9" s="379"/>
      <c r="Q9" s="633"/>
      <c r="R9" s="633"/>
      <c r="S9" s="73"/>
      <c r="T9" s="74"/>
    </row>
    <row r="10" spans="1:20" ht="17.25" x14ac:dyDescent="0.3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71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71"/>
      <c r="P11" s="379"/>
      <c r="Q11" s="633"/>
      <c r="R11" s="633"/>
      <c r="S11" s="73"/>
      <c r="T11" s="74"/>
    </row>
    <row r="12" spans="1:20" ht="17.25" x14ac:dyDescent="0.3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71">
        <v>11913.2</v>
      </c>
      <c r="P12" s="379">
        <v>43976</v>
      </c>
      <c r="Q12" s="70"/>
      <c r="R12" s="71"/>
      <c r="S12" s="803" t="s">
        <v>671</v>
      </c>
      <c r="T12" s="804">
        <v>2320</v>
      </c>
    </row>
    <row r="13" spans="1:20" ht="17.25" x14ac:dyDescent="0.3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71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71"/>
      <c r="P14" s="379"/>
      <c r="Q14" s="70"/>
      <c r="R14" s="71"/>
      <c r="S14" s="73"/>
      <c r="T14" s="74"/>
    </row>
    <row r="15" spans="1:20" ht="17.25" x14ac:dyDescent="0.3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71"/>
      <c r="P15" s="379"/>
      <c r="Q15" s="70"/>
      <c r="R15" s="71"/>
      <c r="S15" s="73"/>
      <c r="T15" s="74"/>
    </row>
    <row r="16" spans="1:20" ht="17.25" x14ac:dyDescent="0.3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71"/>
      <c r="P16" s="379"/>
      <c r="Q16" s="70"/>
      <c r="R16" s="71"/>
      <c r="S16" s="73"/>
      <c r="T16" s="74"/>
    </row>
    <row r="17" spans="1:20" ht="18" thickBot="1" x14ac:dyDescent="0.35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71"/>
      <c r="P17" s="379"/>
      <c r="Q17" s="70"/>
      <c r="R17" s="71"/>
      <c r="S17" s="73"/>
      <c r="T17" s="74"/>
    </row>
    <row r="18" spans="1:20" ht="47.25" x14ac:dyDescent="0.25">
      <c r="A18" s="976" t="s">
        <v>79</v>
      </c>
      <c r="B18" s="978" t="s">
        <v>54</v>
      </c>
      <c r="C18" s="622" t="s">
        <v>588</v>
      </c>
      <c r="D18" s="472">
        <v>3918</v>
      </c>
      <c r="E18" s="748">
        <v>43964</v>
      </c>
      <c r="F18" s="980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875" t="s">
        <v>52</v>
      </c>
      <c r="N18" s="983">
        <v>43970</v>
      </c>
      <c r="O18" s="773"/>
      <c r="P18" s="379"/>
      <c r="Q18" s="70"/>
      <c r="R18" s="71"/>
      <c r="S18" s="73"/>
      <c r="T18" s="74"/>
    </row>
    <row r="19" spans="1:20" ht="17.25" customHeight="1" thickBot="1" x14ac:dyDescent="0.3">
      <c r="A19" s="977"/>
      <c r="B19" s="979"/>
      <c r="C19" s="371" t="s">
        <v>587</v>
      </c>
      <c r="D19" s="472">
        <v>2547.4</v>
      </c>
      <c r="E19" s="748">
        <v>43965</v>
      </c>
      <c r="F19" s="981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982"/>
      <c r="N19" s="984"/>
      <c r="O19" s="773"/>
      <c r="P19" s="379"/>
      <c r="Q19" s="70"/>
      <c r="R19" s="71"/>
      <c r="S19" s="73"/>
      <c r="T19" s="74"/>
    </row>
    <row r="20" spans="1:20" ht="17.25" x14ac:dyDescent="0.3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71"/>
      <c r="P20" s="379"/>
      <c r="Q20" s="70"/>
      <c r="R20" s="70"/>
      <c r="S20" s="73"/>
      <c r="T20" s="74"/>
    </row>
    <row r="21" spans="1:20" ht="17.25" x14ac:dyDescent="0.3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71">
        <v>11913.2</v>
      </c>
      <c r="P21" s="379">
        <v>43980</v>
      </c>
      <c r="Q21" s="70"/>
      <c r="R21" s="70"/>
      <c r="S21" s="803" t="s">
        <v>671</v>
      </c>
      <c r="T21" s="804">
        <v>2320</v>
      </c>
    </row>
    <row r="22" spans="1:20" ht="17.25" x14ac:dyDescent="0.3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4">
        <v>12096.48</v>
      </c>
      <c r="P22" s="767">
        <v>43983</v>
      </c>
      <c r="Q22" s="70"/>
      <c r="R22" s="71"/>
      <c r="S22" s="803" t="s">
        <v>671</v>
      </c>
      <c r="T22" s="804">
        <v>2320</v>
      </c>
    </row>
    <row r="23" spans="1:20" ht="17.25" x14ac:dyDescent="0.3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71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71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71"/>
      <c r="P25" s="379"/>
      <c r="Q25" s="70"/>
      <c r="R25" s="71"/>
      <c r="S25" s="73"/>
      <c r="T25" s="74"/>
    </row>
    <row r="26" spans="1:20" ht="31.5" x14ac:dyDescent="0.3">
      <c r="A26" s="808" t="s">
        <v>580</v>
      </c>
      <c r="B26" s="745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6" t="s">
        <v>684</v>
      </c>
      <c r="O26" s="775"/>
      <c r="P26" s="379"/>
      <c r="Q26" s="70"/>
      <c r="R26" s="71"/>
      <c r="S26" s="73"/>
      <c r="T26" s="74"/>
    </row>
    <row r="27" spans="1:20" ht="17.25" x14ac:dyDescent="0.3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71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71"/>
      <c r="P28" s="379"/>
      <c r="Q28" s="70"/>
      <c r="R28" s="71"/>
      <c r="S28" s="73"/>
      <c r="T28" s="74"/>
    </row>
    <row r="29" spans="1:20" ht="17.25" x14ac:dyDescent="0.3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4">
        <v>11913.2</v>
      </c>
      <c r="P29" s="767">
        <v>43990</v>
      </c>
      <c r="Q29" s="70"/>
      <c r="R29" s="71"/>
      <c r="S29" s="73" t="s">
        <v>716</v>
      </c>
      <c r="T29" s="74">
        <v>2320</v>
      </c>
    </row>
    <row r="30" spans="1:20" ht="17.25" x14ac:dyDescent="0.3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71"/>
      <c r="P30" s="379"/>
      <c r="Q30" s="70"/>
      <c r="R30" s="71"/>
      <c r="S30" s="73"/>
      <c r="T30" s="74"/>
    </row>
    <row r="31" spans="1:20" ht="21" x14ac:dyDescent="0.35">
      <c r="A31" s="672" t="s">
        <v>638</v>
      </c>
      <c r="B31" s="751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4">
        <v>12188.12</v>
      </c>
      <c r="P31" s="767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5"/>
      <c r="P32" s="766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71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71"/>
      <c r="P34" s="379"/>
      <c r="Q34" s="70"/>
      <c r="R34" s="71"/>
      <c r="S34" s="73"/>
      <c r="T34" s="74"/>
    </row>
    <row r="35" spans="1:20" ht="18.75" x14ac:dyDescent="0.3">
      <c r="A35" s="750" t="s">
        <v>611</v>
      </c>
      <c r="B35" s="749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71"/>
      <c r="P35" s="379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3"/>
      <c r="P36" s="379"/>
      <c r="Q36" s="70"/>
      <c r="R36" s="71"/>
      <c r="S36" s="73"/>
      <c r="T36" s="74"/>
    </row>
    <row r="37" spans="1:20" ht="17.25" x14ac:dyDescent="0.3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4">
        <v>11546.64</v>
      </c>
      <c r="P37" s="767">
        <v>43991</v>
      </c>
      <c r="Q37" s="70"/>
      <c r="R37" s="71"/>
      <c r="S37" s="73" t="s">
        <v>717</v>
      </c>
      <c r="T37" s="74">
        <v>2320</v>
      </c>
    </row>
    <row r="38" spans="1:20" ht="17.25" x14ac:dyDescent="0.3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2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25" x14ac:dyDescent="0.3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6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6"/>
      <c r="P40" s="387"/>
      <c r="Q40" s="70"/>
      <c r="R40" s="71"/>
      <c r="S40" s="73"/>
      <c r="T40" s="74"/>
    </row>
    <row r="41" spans="1:20" ht="17.25" x14ac:dyDescent="0.3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6"/>
      <c r="P41" s="387"/>
      <c r="Q41" s="70"/>
      <c r="R41" s="71"/>
      <c r="S41" s="73"/>
      <c r="T41" s="74"/>
    </row>
    <row r="42" spans="1:20" ht="30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7" t="s">
        <v>604</v>
      </c>
      <c r="N42" s="746">
        <v>43965</v>
      </c>
      <c r="O42" s="775">
        <v>350000</v>
      </c>
      <c r="P42" s="387"/>
      <c r="Q42" s="70"/>
      <c r="R42" s="71"/>
      <c r="S42" s="73"/>
      <c r="T42" s="74"/>
    </row>
    <row r="43" spans="1:20" ht="17.25" x14ac:dyDescent="0.3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7"/>
      <c r="P43" s="397"/>
      <c r="Q43" s="70"/>
      <c r="R43" s="71"/>
      <c r="S43" s="73"/>
      <c r="T43" s="74"/>
    </row>
    <row r="44" spans="1:20" ht="17.25" x14ac:dyDescent="0.3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7"/>
      <c r="P44" s="397"/>
      <c r="Q44" s="70"/>
      <c r="R44" s="71"/>
      <c r="S44" s="73"/>
      <c r="T44" s="74"/>
    </row>
    <row r="45" spans="1:20" ht="18.75" x14ac:dyDescent="0.3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7"/>
      <c r="P45" s="397"/>
      <c r="Q45" s="70"/>
      <c r="R45" s="71"/>
      <c r="S45" s="73"/>
      <c r="T45" s="74"/>
    </row>
    <row r="46" spans="1:20" ht="18" customHeight="1" x14ac:dyDescent="0.3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7"/>
      <c r="P46" s="397"/>
      <c r="Q46" s="70"/>
      <c r="R46" s="71"/>
      <c r="S46" s="73"/>
      <c r="T46" s="74"/>
    </row>
    <row r="47" spans="1:20" ht="17.25" x14ac:dyDescent="0.3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7"/>
      <c r="P47" s="397"/>
      <c r="Q47" s="70"/>
      <c r="R47" s="71"/>
      <c r="S47" s="73"/>
      <c r="T47" s="74"/>
    </row>
    <row r="48" spans="1:20" ht="17.25" x14ac:dyDescent="0.3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8"/>
      <c r="P48" s="405"/>
      <c r="Q48" s="70"/>
      <c r="R48" s="71"/>
      <c r="S48" s="73"/>
      <c r="T48" s="74"/>
    </row>
    <row r="49" spans="1:20" ht="17.25" x14ac:dyDescent="0.3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6"/>
      <c r="P49" s="387"/>
      <c r="Q49" s="70"/>
      <c r="R49" s="71"/>
      <c r="S49" s="73"/>
      <c r="T49" s="74"/>
    </row>
    <row r="50" spans="1:20" ht="17.25" x14ac:dyDescent="0.3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6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9"/>
      <c r="P51" s="411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80"/>
      <c r="P52" s="387"/>
      <c r="Q52" s="70"/>
      <c r="R52" s="71"/>
      <c r="S52" s="73"/>
      <c r="T52" s="74"/>
    </row>
    <row r="53" spans="1:20" ht="18" thickBot="1" x14ac:dyDescent="0.35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71"/>
      <c r="P53" s="379"/>
      <c r="Q53" s="70"/>
      <c r="R53" s="71"/>
      <c r="S53" s="73"/>
      <c r="T53" s="74"/>
    </row>
    <row r="54" spans="1:20" ht="17.25" x14ac:dyDescent="0.3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81"/>
      <c r="P54" s="411"/>
      <c r="Q54" s="70"/>
      <c r="R54" s="71"/>
      <c r="S54" s="73"/>
      <c r="T54" s="74"/>
    </row>
    <row r="55" spans="1:20" ht="17.25" x14ac:dyDescent="0.3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81"/>
      <c r="P55" s="411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9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9"/>
      <c r="P57" s="411"/>
      <c r="Q57" s="70"/>
      <c r="R57" s="71"/>
      <c r="S57" s="73"/>
      <c r="T57" s="74"/>
    </row>
    <row r="58" spans="1:20" ht="17.25" x14ac:dyDescent="0.3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9"/>
      <c r="P58" s="411"/>
      <c r="Q58" s="70"/>
      <c r="R58" s="71"/>
      <c r="S58" s="73"/>
      <c r="T58" s="74"/>
    </row>
    <row r="59" spans="1:20" ht="17.25" x14ac:dyDescent="0.3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9"/>
      <c r="P59" s="411"/>
      <c r="Q59" s="70"/>
      <c r="R59" s="71"/>
      <c r="S59" s="73"/>
      <c r="T59" s="74"/>
    </row>
    <row r="60" spans="1:20" ht="18.75" x14ac:dyDescent="0.3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9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9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9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9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9"/>
      <c r="P64" s="411"/>
      <c r="Q64" s="70"/>
      <c r="R64" s="71"/>
      <c r="S64" s="73"/>
      <c r="T64" s="74"/>
    </row>
    <row r="65" spans="1:20 16195:16195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9"/>
      <c r="P65" s="411"/>
      <c r="Q65" s="70"/>
      <c r="R65" s="71"/>
      <c r="S65" s="73"/>
      <c r="T65" s="74"/>
    </row>
    <row r="66" spans="1:20 16195:16195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9"/>
      <c r="P66" s="411"/>
      <c r="Q66" s="70"/>
      <c r="R66" s="71"/>
      <c r="S66" s="73"/>
      <c r="T66" s="74"/>
    </row>
    <row r="67" spans="1:20 16195:16195" ht="17.25" x14ac:dyDescent="0.3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71"/>
      <c r="P67" s="379"/>
      <c r="Q67" s="70"/>
      <c r="R67" s="71"/>
      <c r="S67" s="73"/>
      <c r="T67" s="74"/>
    </row>
    <row r="68" spans="1:20 16195:16195" ht="15" customHeight="1" thickBot="1" x14ac:dyDescent="0.35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71"/>
      <c r="P68" s="379"/>
      <c r="Q68" s="70"/>
      <c r="R68" s="71"/>
      <c r="S68" s="73"/>
      <c r="T68" s="74"/>
    </row>
    <row r="69" spans="1:20 16195:16195" ht="18" thickTop="1" x14ac:dyDescent="0.3">
      <c r="A69" s="671"/>
      <c r="B69" s="643"/>
      <c r="C69" s="587"/>
      <c r="D69" s="547"/>
      <c r="E69" s="588"/>
      <c r="F69" s="729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71"/>
      <c r="P69" s="379"/>
      <c r="Q69" s="70"/>
      <c r="R69" s="71"/>
      <c r="S69" s="73"/>
      <c r="T69" s="74"/>
    </row>
    <row r="70" spans="1:20 16195:16195" ht="17.25" x14ac:dyDescent="0.3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71"/>
      <c r="P70" s="379"/>
      <c r="Q70" s="70"/>
      <c r="R70" s="71"/>
      <c r="S70" s="73"/>
      <c r="T70" s="74"/>
    </row>
    <row r="71" spans="1:20 16195:16195" ht="17.25" customHeight="1" x14ac:dyDescent="0.3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71"/>
      <c r="P71" s="379"/>
      <c r="Q71" s="70"/>
      <c r="R71" s="71"/>
      <c r="S71" s="73"/>
      <c r="T71" s="74"/>
    </row>
    <row r="72" spans="1:20 16195:16195" ht="17.25" customHeight="1" thickBot="1" x14ac:dyDescent="0.35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71"/>
      <c r="P72" s="379"/>
      <c r="Q72" s="70"/>
      <c r="R72" s="71"/>
      <c r="S72" s="73"/>
      <c r="T72" s="74"/>
    </row>
    <row r="73" spans="1:20 16195:16195" ht="33" customHeight="1" thickBot="1" x14ac:dyDescent="0.35">
      <c r="A73" s="974" t="s">
        <v>79</v>
      </c>
      <c r="B73" s="644" t="s">
        <v>561</v>
      </c>
      <c r="C73" s="988" t="s">
        <v>562</v>
      </c>
      <c r="D73" s="597">
        <v>399</v>
      </c>
      <c r="E73" s="736">
        <v>43952</v>
      </c>
      <c r="F73" s="917">
        <v>27585</v>
      </c>
      <c r="G73" s="737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858" t="s">
        <v>52</v>
      </c>
      <c r="N73" s="845">
        <v>43959</v>
      </c>
      <c r="O73" s="771"/>
      <c r="P73" s="379"/>
      <c r="Q73" s="70"/>
      <c r="R73" s="714"/>
      <c r="S73" s="73"/>
      <c r="T73" s="74"/>
    </row>
    <row r="74" spans="1:20 16195:16195" ht="18" thickBot="1" x14ac:dyDescent="0.35">
      <c r="A74" s="975"/>
      <c r="B74" s="643" t="s">
        <v>557</v>
      </c>
      <c r="C74" s="989"/>
      <c r="D74" s="547">
        <v>151</v>
      </c>
      <c r="E74" s="700">
        <v>43952</v>
      </c>
      <c r="F74" s="919"/>
      <c r="G74" s="738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860"/>
      <c r="N74" s="847"/>
      <c r="O74" s="771"/>
      <c r="P74" s="379"/>
      <c r="Q74" s="70"/>
      <c r="R74" s="714"/>
      <c r="S74" s="73"/>
      <c r="T74" s="74"/>
    </row>
    <row r="75" spans="1:20 16195:16195" ht="18" thickBot="1" x14ac:dyDescent="0.35">
      <c r="A75" s="735" t="s">
        <v>79</v>
      </c>
      <c r="B75" s="637" t="s">
        <v>563</v>
      </c>
      <c r="C75" s="740" t="s">
        <v>564</v>
      </c>
      <c r="D75" s="739">
        <v>290.2</v>
      </c>
      <c r="E75" s="700">
        <v>43952</v>
      </c>
      <c r="F75" s="608">
        <v>27584</v>
      </c>
      <c r="G75" s="738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3" t="s">
        <v>52</v>
      </c>
      <c r="N75" s="722">
        <v>43959</v>
      </c>
      <c r="O75" s="771"/>
      <c r="P75" s="379"/>
      <c r="Q75" s="70"/>
      <c r="R75" s="714"/>
      <c r="S75" s="73"/>
      <c r="T75" s="74"/>
    </row>
    <row r="76" spans="1:20 16195:16195" ht="27.75" customHeight="1" x14ac:dyDescent="0.3">
      <c r="A76" s="938" t="s">
        <v>79</v>
      </c>
      <c r="B76" s="733" t="s">
        <v>559</v>
      </c>
      <c r="C76" s="972" t="s">
        <v>560</v>
      </c>
      <c r="D76" s="574">
        <v>448.7</v>
      </c>
      <c r="E76" s="570">
        <v>43953</v>
      </c>
      <c r="F76" s="929">
        <v>27605</v>
      </c>
      <c r="G76" s="472">
        <v>449.4</v>
      </c>
      <c r="H76" s="734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858" t="s">
        <v>52</v>
      </c>
      <c r="N76" s="845">
        <v>43959</v>
      </c>
      <c r="O76" s="771"/>
      <c r="P76" s="379"/>
      <c r="Q76" s="70"/>
      <c r="R76" s="714"/>
      <c r="S76" s="73"/>
      <c r="T76" s="74"/>
    </row>
    <row r="77" spans="1:20 16195:16195" ht="18" thickBot="1" x14ac:dyDescent="0.35">
      <c r="A77" s="939"/>
      <c r="B77" s="733" t="s">
        <v>557</v>
      </c>
      <c r="C77" s="973"/>
      <c r="D77" s="574">
        <v>206.5</v>
      </c>
      <c r="E77" s="570">
        <v>43953</v>
      </c>
      <c r="F77" s="930"/>
      <c r="G77" s="472">
        <v>207.4</v>
      </c>
      <c r="H77" s="734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860"/>
      <c r="N77" s="847"/>
      <c r="O77" s="771"/>
      <c r="P77" s="379"/>
      <c r="Q77" s="70"/>
      <c r="R77" s="714"/>
      <c r="S77" s="73"/>
      <c r="T77" s="74"/>
    </row>
    <row r="78" spans="1:20 16195:16195" ht="17.25" customHeight="1" x14ac:dyDescent="0.3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7" t="s">
        <v>88</v>
      </c>
      <c r="N78" s="718">
        <v>43956</v>
      </c>
      <c r="O78" s="771"/>
      <c r="P78" s="379"/>
      <c r="Q78" s="70"/>
      <c r="R78" s="714"/>
      <c r="S78" s="73"/>
      <c r="T78" s="74"/>
    </row>
    <row r="79" spans="1:20 16195:16195" ht="28.5" customHeight="1" x14ac:dyDescent="0.3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7" t="s">
        <v>88</v>
      </c>
      <c r="N79" s="718">
        <v>43972</v>
      </c>
      <c r="O79" s="771"/>
      <c r="P79" s="379"/>
      <c r="Q79" s="70"/>
      <c r="R79" s="714"/>
      <c r="S79" s="73"/>
      <c r="T79" s="74"/>
    </row>
    <row r="80" spans="1:20 16195:16195" ht="15.75" customHeight="1" x14ac:dyDescent="0.3">
      <c r="A80" s="938" t="s">
        <v>590</v>
      </c>
      <c r="B80" s="639" t="s">
        <v>400</v>
      </c>
      <c r="C80" s="985" t="s">
        <v>591</v>
      </c>
      <c r="D80" s="472">
        <v>10</v>
      </c>
      <c r="E80" s="845">
        <v>43965</v>
      </c>
      <c r="F80" s="928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858" t="s">
        <v>52</v>
      </c>
      <c r="N80" s="845">
        <v>43972</v>
      </c>
      <c r="O80" s="771"/>
      <c r="P80" s="379"/>
      <c r="Q80" s="70"/>
      <c r="R80" s="714"/>
      <c r="S80" s="73"/>
      <c r="T80" s="74"/>
      <c r="WXW80" s="660">
        <f>SUM(D80:WXV80)</f>
        <v>169690.5</v>
      </c>
    </row>
    <row r="81" spans="1:20 16195:16195" ht="15" customHeight="1" x14ac:dyDescent="0.3">
      <c r="A81" s="953"/>
      <c r="B81" s="639" t="s">
        <v>592</v>
      </c>
      <c r="C81" s="986"/>
      <c r="D81" s="472">
        <v>10</v>
      </c>
      <c r="E81" s="846"/>
      <c r="F81" s="929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859"/>
      <c r="N81" s="846"/>
      <c r="O81" s="771"/>
      <c r="P81" s="379"/>
      <c r="Q81" s="70"/>
      <c r="R81" s="714"/>
      <c r="S81" s="73"/>
      <c r="T81" s="74"/>
      <c r="WXW81" s="660">
        <f>SUM(D81:WXV81)</f>
        <v>938.5</v>
      </c>
    </row>
    <row r="82" spans="1:20 16195:16195" ht="17.25" customHeight="1" x14ac:dyDescent="0.3">
      <c r="A82" s="953"/>
      <c r="B82" s="639" t="s">
        <v>593</v>
      </c>
      <c r="C82" s="986"/>
      <c r="D82" s="472">
        <v>244</v>
      </c>
      <c r="E82" s="846"/>
      <c r="F82" s="929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859"/>
      <c r="N82" s="846"/>
      <c r="O82" s="771"/>
      <c r="P82" s="379"/>
      <c r="Q82" s="70"/>
      <c r="R82" s="714"/>
      <c r="S82" s="73"/>
      <c r="T82" s="74"/>
    </row>
    <row r="83" spans="1:20 16195:16195" ht="17.25" x14ac:dyDescent="0.3">
      <c r="A83" s="953"/>
      <c r="B83" s="639" t="s">
        <v>594</v>
      </c>
      <c r="C83" s="986"/>
      <c r="D83" s="472">
        <v>59</v>
      </c>
      <c r="E83" s="846"/>
      <c r="F83" s="929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859"/>
      <c r="N83" s="846"/>
      <c r="O83" s="771"/>
      <c r="P83" s="379"/>
      <c r="Q83" s="70"/>
      <c r="R83" s="714"/>
      <c r="S83" s="73"/>
      <c r="T83" s="74"/>
    </row>
    <row r="84" spans="1:20 16195:16195" ht="17.25" x14ac:dyDescent="0.3">
      <c r="A84" s="939"/>
      <c r="B84" s="639" t="s">
        <v>595</v>
      </c>
      <c r="C84" s="987"/>
      <c r="D84" s="472">
        <v>167.2</v>
      </c>
      <c r="E84" s="847"/>
      <c r="F84" s="930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860"/>
      <c r="N84" s="847"/>
      <c r="O84" s="771"/>
      <c r="P84" s="379"/>
      <c r="Q84" s="70"/>
      <c r="R84" s="714"/>
      <c r="S84" s="73"/>
      <c r="T84" s="74"/>
    </row>
    <row r="85" spans="1:20 16195:16195" ht="17.25" x14ac:dyDescent="0.3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71"/>
      <c r="P85" s="379"/>
      <c r="Q85" s="70"/>
      <c r="R85" s="714"/>
      <c r="S85" s="73"/>
      <c r="T85" s="74"/>
    </row>
    <row r="86" spans="1:20 16195:16195" ht="31.5" x14ac:dyDescent="0.3">
      <c r="A86" s="686" t="s">
        <v>603</v>
      </c>
      <c r="B86" s="639" t="s">
        <v>54</v>
      </c>
      <c r="C86" s="712" t="s">
        <v>601</v>
      </c>
      <c r="D86" s="472">
        <v>619.6</v>
      </c>
      <c r="E86" s="790">
        <v>43970</v>
      </c>
      <c r="F86" s="786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7" t="s">
        <v>88</v>
      </c>
      <c r="N86" s="718">
        <v>43976</v>
      </c>
      <c r="O86" s="771"/>
      <c r="P86" s="379"/>
      <c r="Q86" s="70"/>
      <c r="R86" s="714"/>
      <c r="S86" s="73"/>
      <c r="T86" s="74"/>
      <c r="WXW86" s="660">
        <f>SUM(D86:WXV86)</f>
        <v>132091.6</v>
      </c>
    </row>
    <row r="87" spans="1:20 16195:16195" ht="31.5" x14ac:dyDescent="0.3">
      <c r="A87" s="686" t="s">
        <v>603</v>
      </c>
      <c r="B87" s="707" t="s">
        <v>663</v>
      </c>
      <c r="C87" s="712" t="s">
        <v>664</v>
      </c>
      <c r="D87" s="574">
        <v>117.1</v>
      </c>
      <c r="E87" s="790">
        <v>43973</v>
      </c>
      <c r="F87" s="786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8" t="s">
        <v>161</v>
      </c>
      <c r="N87" s="789">
        <v>43985</v>
      </c>
      <c r="O87" s="771"/>
      <c r="P87" s="379"/>
      <c r="Q87" s="70"/>
      <c r="R87" s="714"/>
      <c r="S87" s="73"/>
      <c r="T87" s="74"/>
      <c r="WXW87" s="660"/>
    </row>
    <row r="88" spans="1:20 16195:16195" ht="17.25" x14ac:dyDescent="0.25">
      <c r="A88" s="747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71"/>
      <c r="P88" s="379"/>
      <c r="Q88" s="70"/>
      <c r="R88" s="714"/>
      <c r="S88" s="73"/>
      <c r="T88" s="74"/>
    </row>
    <row r="89" spans="1:20 16195:16195" ht="17.25" x14ac:dyDescent="0.25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71"/>
      <c r="P89" s="379"/>
      <c r="Q89" s="70"/>
      <c r="R89" s="714"/>
      <c r="S89" s="73"/>
      <c r="T89" s="74"/>
    </row>
    <row r="90" spans="1:20 16195:16195" s="829" customFormat="1" ht="47.25" x14ac:dyDescent="0.25">
      <c r="A90" s="686" t="s">
        <v>603</v>
      </c>
      <c r="B90" s="817" t="s">
        <v>54</v>
      </c>
      <c r="C90" s="807" t="s">
        <v>662</v>
      </c>
      <c r="D90" s="818">
        <v>869.2</v>
      </c>
      <c r="E90" s="819">
        <v>43976</v>
      </c>
      <c r="F90" s="806">
        <v>87</v>
      </c>
      <c r="G90" s="820">
        <v>869.2</v>
      </c>
      <c r="H90" s="821">
        <f t="shared" si="5"/>
        <v>0</v>
      </c>
      <c r="I90" s="822">
        <v>69</v>
      </c>
      <c r="J90" s="82"/>
      <c r="K90" s="82"/>
      <c r="L90" s="823">
        <f t="shared" si="6"/>
        <v>59974.8</v>
      </c>
      <c r="M90" s="824" t="s">
        <v>88</v>
      </c>
      <c r="N90" s="792">
        <v>43985</v>
      </c>
      <c r="O90" s="825"/>
      <c r="P90" s="826"/>
      <c r="Q90" s="70"/>
      <c r="R90" s="714"/>
      <c r="S90" s="827"/>
      <c r="T90" s="828"/>
    </row>
    <row r="91" spans="1:20 16195:16195" ht="31.5" x14ac:dyDescent="0.3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6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8" t="s">
        <v>110</v>
      </c>
      <c r="N91" s="792">
        <v>43990</v>
      </c>
      <c r="O91" s="771"/>
      <c r="P91" s="379"/>
      <c r="Q91" s="70"/>
      <c r="R91" s="714"/>
      <c r="S91" s="73"/>
      <c r="T91" s="74"/>
      <c r="WXW91" s="660"/>
    </row>
    <row r="92" spans="1:20 16195:16195" ht="32.25" thickBot="1" x14ac:dyDescent="0.35">
      <c r="A92" s="795" t="s">
        <v>603</v>
      </c>
      <c r="B92" s="733" t="s">
        <v>54</v>
      </c>
      <c r="C92" s="796" t="s">
        <v>661</v>
      </c>
      <c r="D92" s="574">
        <v>203.5</v>
      </c>
      <c r="E92" s="748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7" t="s">
        <v>88</v>
      </c>
      <c r="N92" s="798">
        <v>43990</v>
      </c>
      <c r="O92" s="773"/>
      <c r="P92" s="379"/>
      <c r="Q92" s="70"/>
      <c r="R92" s="714"/>
      <c r="S92" s="73"/>
      <c r="T92" s="74"/>
      <c r="WXW92" s="660"/>
    </row>
    <row r="93" spans="1:20 16195:16195" ht="17.25" customHeight="1" x14ac:dyDescent="0.25">
      <c r="A93" s="944" t="s">
        <v>603</v>
      </c>
      <c r="B93" s="623" t="s">
        <v>54</v>
      </c>
      <c r="C93" s="968" t="s">
        <v>658</v>
      </c>
      <c r="D93" s="574">
        <v>817.5</v>
      </c>
      <c r="E93" s="566">
        <v>43980</v>
      </c>
      <c r="F93" s="917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964" t="s">
        <v>52</v>
      </c>
      <c r="N93" s="966">
        <v>43990</v>
      </c>
      <c r="O93" s="773"/>
      <c r="P93" s="379"/>
      <c r="Q93" s="70"/>
      <c r="R93" s="714"/>
      <c r="S93" s="73"/>
      <c r="T93" s="74"/>
    </row>
    <row r="94" spans="1:20 16195:16195" ht="16.5" customHeight="1" thickBot="1" x14ac:dyDescent="0.3">
      <c r="A94" s="946"/>
      <c r="B94" s="623" t="s">
        <v>59</v>
      </c>
      <c r="C94" s="969"/>
      <c r="D94" s="574">
        <v>270.39999999999998</v>
      </c>
      <c r="E94" s="566">
        <v>43980</v>
      </c>
      <c r="F94" s="919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965"/>
      <c r="N94" s="967"/>
      <c r="O94" s="773"/>
      <c r="P94" s="379"/>
      <c r="Q94" s="70"/>
      <c r="R94" s="714"/>
      <c r="S94" s="73"/>
      <c r="T94" s="74"/>
    </row>
    <row r="95" spans="1:20 16195:16195" ht="17.25" customHeight="1" x14ac:dyDescent="0.25">
      <c r="A95" s="938" t="s">
        <v>603</v>
      </c>
      <c r="B95" s="623" t="s">
        <v>59</v>
      </c>
      <c r="C95" s="968" t="s">
        <v>659</v>
      </c>
      <c r="D95" s="793">
        <v>254.6</v>
      </c>
      <c r="E95" s="794">
        <v>43981</v>
      </c>
      <c r="F95" s="917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970" t="s">
        <v>52</v>
      </c>
      <c r="N95" s="966">
        <v>43990</v>
      </c>
      <c r="O95" s="773"/>
      <c r="P95" s="379"/>
      <c r="Q95" s="70"/>
      <c r="R95" s="714"/>
      <c r="S95" s="73"/>
      <c r="T95" s="74"/>
    </row>
    <row r="96" spans="1:20 16195:16195" ht="17.25" customHeight="1" thickBot="1" x14ac:dyDescent="0.3">
      <c r="A96" s="939"/>
      <c r="B96" s="610" t="s">
        <v>54</v>
      </c>
      <c r="C96" s="969"/>
      <c r="D96" s="793">
        <v>1187.9000000000001</v>
      </c>
      <c r="E96" s="794">
        <v>43981</v>
      </c>
      <c r="F96" s="919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971"/>
      <c r="N96" s="967"/>
      <c r="O96" s="773"/>
      <c r="P96" s="379"/>
      <c r="Q96" s="70"/>
      <c r="R96" s="714"/>
      <c r="S96" s="73"/>
      <c r="T96" s="74"/>
    </row>
    <row r="97" spans="1:20" ht="17.25" customHeight="1" x14ac:dyDescent="0.25">
      <c r="A97" s="658" t="s">
        <v>79</v>
      </c>
      <c r="B97" s="610" t="s">
        <v>563</v>
      </c>
      <c r="C97" s="791" t="s">
        <v>680</v>
      </c>
      <c r="D97" s="655">
        <v>368.8</v>
      </c>
      <c r="E97" s="390">
        <v>43982</v>
      </c>
      <c r="F97" s="787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71"/>
      <c r="P97" s="379"/>
      <c r="Q97" s="70"/>
      <c r="R97" s="714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71"/>
      <c r="P98" s="379"/>
      <c r="Q98" s="70"/>
      <c r="R98" s="714"/>
      <c r="S98" s="73"/>
      <c r="T98" s="74"/>
    </row>
    <row r="99" spans="1:20" ht="17.25" customHeight="1" x14ac:dyDescent="0.25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71"/>
      <c r="P99" s="379"/>
      <c r="Q99" s="70"/>
      <c r="R99" s="714"/>
      <c r="S99" s="73"/>
      <c r="T99" s="74"/>
    </row>
    <row r="100" spans="1:20" ht="17.25" customHeight="1" x14ac:dyDescent="0.25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71"/>
      <c r="P100" s="379"/>
      <c r="Q100" s="70"/>
      <c r="R100" s="714"/>
      <c r="S100" s="73"/>
      <c r="T100" s="74"/>
    </row>
    <row r="101" spans="1:20" ht="17.25" customHeight="1" x14ac:dyDescent="0.25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71"/>
      <c r="P101" s="379"/>
      <c r="Q101" s="70"/>
      <c r="R101" s="714"/>
      <c r="S101" s="73"/>
      <c r="T101" s="74"/>
    </row>
    <row r="102" spans="1:20" ht="17.25" customHeight="1" x14ac:dyDescent="0.25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71"/>
      <c r="P102" s="379"/>
      <c r="Q102" s="70"/>
      <c r="R102" s="714"/>
      <c r="S102" s="73"/>
      <c r="T102" s="74"/>
    </row>
    <row r="103" spans="1:20" ht="17.25" customHeight="1" x14ac:dyDescent="0.25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71"/>
      <c r="P103" s="379"/>
      <c r="Q103" s="70"/>
      <c r="R103" s="714"/>
      <c r="S103" s="73"/>
      <c r="T103" s="74"/>
    </row>
    <row r="104" spans="1:20" ht="17.25" customHeight="1" x14ac:dyDescent="0.25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71"/>
      <c r="P104" s="379"/>
      <c r="Q104" s="70"/>
      <c r="R104" s="714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71"/>
      <c r="P105" s="379"/>
      <c r="Q105" s="70"/>
      <c r="R105" s="714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71"/>
      <c r="P106" s="379"/>
      <c r="Q106" s="70"/>
      <c r="R106" s="714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71"/>
      <c r="P107" s="379"/>
      <c r="Q107" s="70"/>
      <c r="R107" s="714"/>
      <c r="S107" s="73"/>
      <c r="T107" s="74"/>
    </row>
    <row r="108" spans="1:20" ht="17.25" x14ac:dyDescent="0.25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71"/>
      <c r="P108" s="379"/>
      <c r="Q108" s="70"/>
      <c r="R108" s="714"/>
      <c r="S108" s="73"/>
      <c r="T108" s="74"/>
    </row>
    <row r="109" spans="1:20" ht="17.25" x14ac:dyDescent="0.25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71"/>
      <c r="P109" s="379"/>
      <c r="Q109" s="70"/>
      <c r="R109" s="714"/>
      <c r="S109" s="73"/>
      <c r="T109" s="74"/>
    </row>
    <row r="110" spans="1:20" ht="17.25" x14ac:dyDescent="0.25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71"/>
      <c r="P110" s="379"/>
      <c r="Q110" s="70"/>
      <c r="R110" s="714"/>
      <c r="S110" s="73"/>
      <c r="T110" s="74"/>
    </row>
    <row r="111" spans="1:20" ht="17.25" customHeight="1" x14ac:dyDescent="0.25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71"/>
      <c r="P111" s="379"/>
      <c r="Q111" s="70"/>
      <c r="R111" s="714"/>
      <c r="S111" s="73"/>
      <c r="T111" s="74"/>
    </row>
    <row r="112" spans="1:20" ht="18.75" customHeight="1" x14ac:dyDescent="0.2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71"/>
      <c r="P112" s="379"/>
      <c r="Q112" s="70"/>
      <c r="R112" s="714"/>
      <c r="S112" s="73"/>
      <c r="T112" s="74"/>
    </row>
    <row r="113" spans="1:20" ht="17.25" customHeight="1" x14ac:dyDescent="0.25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71"/>
      <c r="P113" s="379"/>
      <c r="Q113" s="70"/>
      <c r="R113" s="714"/>
      <c r="S113" s="73"/>
      <c r="T113" s="74"/>
    </row>
    <row r="114" spans="1:20" ht="17.25" customHeight="1" x14ac:dyDescent="0.25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71"/>
      <c r="P114" s="379"/>
      <c r="Q114" s="70"/>
      <c r="R114" s="714"/>
      <c r="S114" s="73"/>
      <c r="T114" s="74"/>
    </row>
    <row r="115" spans="1:20" ht="17.25" customHeight="1" x14ac:dyDescent="0.25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71"/>
      <c r="P115" s="379"/>
      <c r="Q115" s="70"/>
      <c r="R115" s="714"/>
      <c r="S115" s="73"/>
      <c r="T115" s="74"/>
    </row>
    <row r="116" spans="1:20" ht="17.25" x14ac:dyDescent="0.25">
      <c r="A116" s="687"/>
      <c r="B116" s="554"/>
      <c r="C116" s="606"/>
      <c r="D116" s="472"/>
      <c r="E116" s="570"/>
      <c r="F116" s="730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71"/>
      <c r="P116" s="379"/>
      <c r="Q116" s="70"/>
      <c r="R116" s="714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71"/>
      <c r="P117" s="379"/>
      <c r="Q117" s="70"/>
      <c r="R117" s="714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71"/>
      <c r="P118" s="379"/>
      <c r="Q118" s="70"/>
      <c r="R118" s="714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71"/>
      <c r="P119" s="379"/>
      <c r="Q119" s="70"/>
      <c r="R119" s="714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71"/>
      <c r="P120" s="379"/>
      <c r="Q120" s="70"/>
      <c r="R120" s="714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71"/>
      <c r="P121" s="379"/>
      <c r="Q121" s="70"/>
      <c r="R121" s="714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71"/>
      <c r="P122" s="379"/>
      <c r="Q122" s="70"/>
      <c r="R122" s="714"/>
      <c r="S122" s="73"/>
      <c r="T122" s="74"/>
    </row>
    <row r="123" spans="1:20" ht="17.25" customHeight="1" x14ac:dyDescent="0.25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71"/>
      <c r="P123" s="379"/>
      <c r="Q123" s="70"/>
      <c r="R123" s="714"/>
      <c r="S123" s="73"/>
      <c r="T123" s="74"/>
    </row>
    <row r="124" spans="1:20" ht="17.25" customHeight="1" x14ac:dyDescent="0.25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71"/>
      <c r="P124" s="379"/>
      <c r="Q124" s="70"/>
      <c r="R124" s="714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71"/>
      <c r="P125" s="379"/>
      <c r="Q125" s="70"/>
      <c r="R125" s="714"/>
      <c r="S125" s="73"/>
      <c r="T125" s="74"/>
    </row>
    <row r="126" spans="1:20" ht="17.25" customHeight="1" x14ac:dyDescent="0.25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71"/>
      <c r="P126" s="379"/>
      <c r="Q126" s="70"/>
      <c r="R126" s="714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71"/>
      <c r="P127" s="379"/>
      <c r="Q127" s="70"/>
      <c r="R127" s="714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71"/>
      <c r="P128" s="379"/>
      <c r="Q128" s="70"/>
      <c r="R128" s="714"/>
      <c r="S128" s="73"/>
      <c r="T128" s="74"/>
    </row>
    <row r="129" spans="1:20" ht="17.25" x14ac:dyDescent="0.25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71"/>
      <c r="P129" s="379"/>
      <c r="Q129" s="70"/>
      <c r="R129" s="714"/>
      <c r="S129" s="73"/>
      <c r="T129" s="74"/>
    </row>
    <row r="130" spans="1:20" ht="17.25" x14ac:dyDescent="0.25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71"/>
      <c r="P130" s="379"/>
      <c r="Q130" s="70"/>
      <c r="R130" s="714"/>
      <c r="S130" s="73"/>
      <c r="T130" s="74"/>
    </row>
    <row r="131" spans="1:20" ht="17.25" customHeight="1" x14ac:dyDescent="0.25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71"/>
      <c r="P131" s="379"/>
      <c r="Q131" s="70"/>
      <c r="R131" s="714"/>
      <c r="S131" s="73"/>
      <c r="T131" s="74"/>
    </row>
    <row r="132" spans="1:20" ht="17.25" x14ac:dyDescent="0.25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71"/>
      <c r="P132" s="379"/>
      <c r="Q132" s="70"/>
      <c r="R132" s="714"/>
      <c r="S132" s="73"/>
      <c r="T132" s="74"/>
    </row>
    <row r="133" spans="1:20" ht="17.25" x14ac:dyDescent="0.25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71"/>
      <c r="P133" s="379"/>
      <c r="Q133" s="70"/>
      <c r="R133" s="714"/>
      <c r="S133" s="73"/>
      <c r="T133" s="74"/>
    </row>
    <row r="134" spans="1:20" ht="17.25" x14ac:dyDescent="0.25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71"/>
      <c r="P134" s="379"/>
      <c r="Q134" s="70"/>
      <c r="R134" s="714"/>
      <c r="S134" s="73"/>
      <c r="T134" s="74"/>
    </row>
    <row r="135" spans="1:20" ht="17.25" x14ac:dyDescent="0.25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71"/>
      <c r="P135" s="379"/>
      <c r="Q135" s="70"/>
      <c r="R135" s="714"/>
      <c r="S135" s="73"/>
      <c r="T135" s="74"/>
    </row>
    <row r="136" spans="1:20" ht="17.25" x14ac:dyDescent="0.25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71"/>
      <c r="P136" s="379"/>
      <c r="Q136" s="70"/>
      <c r="R136" s="714"/>
      <c r="S136" s="73"/>
      <c r="T136" s="74"/>
    </row>
    <row r="137" spans="1:20" ht="17.25" x14ac:dyDescent="0.25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71"/>
      <c r="P137" s="379"/>
      <c r="Q137" s="70"/>
      <c r="R137" s="714"/>
      <c r="S137" s="73"/>
      <c r="T137" s="74"/>
    </row>
    <row r="138" spans="1:20" x14ac:dyDescent="0.25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71"/>
      <c r="P138" s="379"/>
      <c r="Q138" s="70"/>
      <c r="R138" s="714"/>
      <c r="S138" s="73"/>
      <c r="T138" s="74"/>
    </row>
    <row r="139" spans="1:20" ht="17.25" x14ac:dyDescent="0.25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71"/>
      <c r="P139" s="379"/>
      <c r="Q139" s="70"/>
      <c r="R139" s="714"/>
      <c r="S139" s="73"/>
      <c r="T139" s="74"/>
    </row>
    <row r="140" spans="1:20" ht="17.25" customHeight="1" x14ac:dyDescent="0.25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71"/>
      <c r="P140" s="379"/>
      <c r="Q140" s="70"/>
      <c r="R140" s="714"/>
      <c r="S140" s="73"/>
      <c r="T140" s="74"/>
    </row>
    <row r="141" spans="1:20" ht="17.25" customHeight="1" x14ac:dyDescent="0.25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71"/>
      <c r="P141" s="379"/>
      <c r="Q141" s="70"/>
      <c r="R141" s="714"/>
      <c r="S141" s="73"/>
      <c r="T141" s="74"/>
    </row>
    <row r="142" spans="1:20" x14ac:dyDescent="0.25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71"/>
      <c r="P142" s="379"/>
      <c r="Q142" s="70"/>
      <c r="R142" s="714"/>
      <c r="S142" s="73"/>
      <c r="T142" s="74"/>
    </row>
    <row r="143" spans="1:20" x14ac:dyDescent="0.25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71"/>
      <c r="P143" s="379"/>
      <c r="Q143" s="70"/>
      <c r="R143" s="714"/>
      <c r="S143" s="73"/>
      <c r="T143" s="74"/>
    </row>
    <row r="144" spans="1:20" x14ac:dyDescent="0.25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71"/>
      <c r="P144" s="379"/>
      <c r="Q144" s="70"/>
      <c r="R144" s="714"/>
      <c r="S144" s="73"/>
      <c r="T144" s="74"/>
    </row>
    <row r="145" spans="1:20" x14ac:dyDescent="0.25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71"/>
      <c r="P145" s="379"/>
      <c r="Q145" s="70"/>
      <c r="R145" s="714"/>
      <c r="S145" s="73"/>
      <c r="T145" s="74"/>
    </row>
    <row r="146" spans="1:20" x14ac:dyDescent="0.25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71"/>
      <c r="P146" s="379"/>
      <c r="Q146" s="70"/>
      <c r="R146" s="714"/>
      <c r="S146" s="73"/>
      <c r="T146" s="74"/>
    </row>
    <row r="147" spans="1:20" x14ac:dyDescent="0.25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71"/>
      <c r="P147" s="379"/>
      <c r="Q147" s="70"/>
      <c r="R147" s="714"/>
      <c r="S147" s="73"/>
      <c r="T147" s="74"/>
    </row>
    <row r="148" spans="1:20" x14ac:dyDescent="0.25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71"/>
      <c r="P148" s="379"/>
      <c r="Q148" s="70"/>
      <c r="R148" s="714"/>
      <c r="S148" s="73"/>
      <c r="T148" s="74"/>
    </row>
    <row r="149" spans="1:20" ht="18.75" x14ac:dyDescent="0.3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71"/>
      <c r="P149" s="379"/>
      <c r="Q149" s="70"/>
      <c r="R149" s="714"/>
      <c r="S149" s="73"/>
      <c r="T149" s="74"/>
    </row>
    <row r="150" spans="1:20" ht="18.75" x14ac:dyDescent="0.3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71"/>
      <c r="P150" s="379"/>
      <c r="Q150" s="70"/>
      <c r="R150" s="714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71"/>
      <c r="P151" s="379"/>
      <c r="Q151" s="70"/>
      <c r="R151" s="714"/>
      <c r="S151" s="73"/>
      <c r="T151" s="74"/>
    </row>
    <row r="152" spans="1:20" ht="18.75" x14ac:dyDescent="0.3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71"/>
      <c r="P152" s="379"/>
      <c r="Q152" s="70"/>
      <c r="R152" s="714"/>
      <c r="S152" s="73"/>
      <c r="T152" s="74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71"/>
      <c r="P153" s="432"/>
      <c r="Q153" s="179"/>
      <c r="R153" s="715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71"/>
      <c r="P154" s="432"/>
      <c r="Q154" s="179"/>
      <c r="R154" s="715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71"/>
      <c r="P155" s="432"/>
      <c r="Q155" s="179"/>
      <c r="R155" s="715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71"/>
      <c r="P156" s="432"/>
      <c r="Q156" s="179"/>
      <c r="R156" s="715"/>
      <c r="S156" s="178"/>
      <c r="T156" s="69"/>
    </row>
    <row r="157" spans="1:20" x14ac:dyDescent="0.25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71"/>
      <c r="P157" s="432"/>
      <c r="Q157" s="179"/>
      <c r="R157" s="715"/>
      <c r="S157" s="73"/>
      <c r="T157" s="74"/>
    </row>
    <row r="158" spans="1:20" x14ac:dyDescent="0.25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9"/>
      <c r="N158" s="720"/>
      <c r="O158" s="783"/>
      <c r="P158" s="721"/>
      <c r="Q158" s="179"/>
      <c r="R158" s="716"/>
      <c r="S158" s="33"/>
      <c r="T158" s="34"/>
    </row>
    <row r="159" spans="1:20" x14ac:dyDescent="0.25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70"/>
      <c r="P159" s="201"/>
      <c r="Q159" s="202"/>
      <c r="R159" s="203"/>
      <c r="S159" s="33"/>
      <c r="T159" s="34"/>
    </row>
    <row r="160" spans="1:20" ht="16.5" thickBot="1" x14ac:dyDescent="0.3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70"/>
      <c r="P160" s="201"/>
      <c r="Q160" s="202"/>
      <c r="R160" s="203"/>
      <c r="S160" s="33"/>
      <c r="T160" s="34"/>
    </row>
    <row r="161" spans="1:20" ht="19.5" thickTop="1" x14ac:dyDescent="0.3">
      <c r="A161" s="184"/>
      <c r="B161" s="185"/>
      <c r="D161" s="843" t="s">
        <v>33</v>
      </c>
      <c r="E161" s="843"/>
      <c r="F161" s="844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70"/>
      <c r="P161" s="201"/>
      <c r="Q161" s="219"/>
      <c r="R161" s="220"/>
      <c r="T161" s="34"/>
    </row>
    <row r="162" spans="1:20" ht="19.5" thickBot="1" x14ac:dyDescent="0.3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70"/>
      <c r="P162" s="201"/>
      <c r="Q162" s="219"/>
      <c r="R162" s="220"/>
      <c r="T162" s="34"/>
    </row>
    <row r="163" spans="1:20" ht="16.5" thickTop="1" x14ac:dyDescent="0.25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70"/>
      <c r="P163" s="201"/>
      <c r="Q163" s="219"/>
      <c r="R163" s="220"/>
      <c r="T163" s="34"/>
    </row>
    <row r="164" spans="1:20" ht="16.5" thickBot="1" x14ac:dyDescent="0.3">
      <c r="A164" s="184"/>
      <c r="B164" s="185"/>
      <c r="H164" s="186"/>
      <c r="I164" s="224"/>
      <c r="L164" s="40">
        <f t="shared" si="10"/>
        <v>0</v>
      </c>
      <c r="M164" s="225"/>
      <c r="O164" s="770"/>
      <c r="P164" s="201"/>
      <c r="Q164" s="219"/>
      <c r="R164" s="226"/>
      <c r="T164" s="34"/>
    </row>
    <row r="165" spans="1:20" ht="17.25" thickTop="1" thickBot="1" x14ac:dyDescent="0.3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4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25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5" thickBot="1" x14ac:dyDescent="0.3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25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5" thickTop="1" x14ac:dyDescent="0.25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25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25">
      <c r="A173" s="259"/>
      <c r="L173" s="40"/>
      <c r="M173" s="267"/>
      <c r="P173" s="201"/>
      <c r="Q173" s="251"/>
      <c r="S173" s="209"/>
      <c r="T173"/>
    </row>
    <row r="174" spans="1:20" x14ac:dyDescent="0.25">
      <c r="A174" s="259"/>
      <c r="M174" s="267"/>
      <c r="Q174" s="251"/>
      <c r="S174" s="209"/>
      <c r="T174"/>
    </row>
    <row r="175" spans="1:20" x14ac:dyDescent="0.25">
      <c r="A175" s="184"/>
      <c r="B175" s="185"/>
      <c r="L175" s="40"/>
      <c r="M175" s="233"/>
      <c r="Q175" s="251"/>
      <c r="S175" s="209"/>
      <c r="T175"/>
    </row>
    <row r="176" spans="1:20" x14ac:dyDescent="0.25">
      <c r="A176" s="259"/>
      <c r="B176" s="185"/>
      <c r="L176" s="40"/>
      <c r="M176" s="233"/>
      <c r="Q176" s="251"/>
      <c r="S176" s="209"/>
      <c r="T176"/>
    </row>
    <row r="177" spans="1:20" x14ac:dyDescent="0.25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25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25">
      <c r="A180" s="259"/>
      <c r="Q180" s="251"/>
      <c r="S180" s="209"/>
      <c r="T180"/>
    </row>
    <row r="181" spans="1:20" x14ac:dyDescent="0.25">
      <c r="A181" s="184"/>
      <c r="Q181" s="251"/>
      <c r="S181" s="209"/>
      <c r="T181"/>
    </row>
    <row r="182" spans="1:20" x14ac:dyDescent="0.25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93:M94"/>
    <mergeCell ref="N93:N94"/>
    <mergeCell ref="A95:A96"/>
    <mergeCell ref="C95:C96"/>
    <mergeCell ref="F95:F96"/>
    <mergeCell ref="M95:M96"/>
    <mergeCell ref="N95:N96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48" t="s">
        <v>544</v>
      </c>
      <c r="B1" s="848"/>
      <c r="C1" s="848"/>
      <c r="D1" s="848"/>
      <c r="E1" s="848"/>
      <c r="F1" s="848"/>
      <c r="G1" s="84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869" t="s">
        <v>35</v>
      </c>
      <c r="F223" s="87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WXW211"/>
  <sheetViews>
    <sheetView tabSelected="1"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C51" sqref="C51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2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48" t="s">
        <v>646</v>
      </c>
      <c r="B1" s="848"/>
      <c r="C1" s="848"/>
      <c r="D1" s="848"/>
      <c r="E1" s="848"/>
      <c r="F1" s="848"/>
      <c r="G1" s="848"/>
      <c r="H1" s="848"/>
      <c r="I1" s="433"/>
      <c r="J1" s="433"/>
      <c r="K1" s="433"/>
      <c r="L1" s="433"/>
      <c r="M1" s="6">
        <v>1</v>
      </c>
      <c r="O1" s="769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48"/>
      <c r="B2" s="848"/>
      <c r="C2" s="848"/>
      <c r="D2" s="848"/>
      <c r="E2" s="848"/>
      <c r="F2" s="848"/>
      <c r="G2" s="848"/>
      <c r="H2" s="848"/>
      <c r="O2" s="770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70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65" si="0">G4-D4</f>
        <v>0</v>
      </c>
      <c r="I4" s="66">
        <v>27.3</v>
      </c>
      <c r="J4" s="67"/>
      <c r="K4" s="67"/>
      <c r="L4" s="68">
        <f t="shared" ref="L4:L69" si="1">I4*G4</f>
        <v>493857</v>
      </c>
      <c r="M4" s="372" t="s">
        <v>52</v>
      </c>
      <c r="N4" s="373">
        <v>43999</v>
      </c>
      <c r="O4" s="771"/>
      <c r="P4" s="379"/>
      <c r="Q4" s="70"/>
      <c r="R4" s="71"/>
      <c r="S4" s="73"/>
      <c r="T4" s="74"/>
    </row>
    <row r="5" spans="1:20" ht="47.25" x14ac:dyDescent="0.3">
      <c r="A5" s="624" t="s">
        <v>668</v>
      </c>
      <c r="B5" s="812" t="s">
        <v>54</v>
      </c>
      <c r="C5" s="805" t="s">
        <v>676</v>
      </c>
      <c r="D5" s="547">
        <v>1542.2</v>
      </c>
      <c r="E5" s="799">
        <v>43983</v>
      </c>
      <c r="F5" s="800">
        <v>108</v>
      </c>
      <c r="G5" s="550">
        <v>1542.2</v>
      </c>
      <c r="H5" s="65">
        <f t="shared" si="0"/>
        <v>0</v>
      </c>
      <c r="I5" s="66">
        <v>69</v>
      </c>
      <c r="J5" s="801"/>
      <c r="K5" s="801"/>
      <c r="L5" s="68">
        <f t="shared" si="1"/>
        <v>106411.8</v>
      </c>
      <c r="M5" s="372" t="s">
        <v>52</v>
      </c>
      <c r="N5" s="373">
        <v>43997</v>
      </c>
      <c r="O5" s="771"/>
      <c r="P5" s="379"/>
      <c r="Q5" s="70"/>
      <c r="R5" s="71"/>
      <c r="S5" s="73"/>
      <c r="T5" s="74"/>
    </row>
    <row r="6" spans="1:20" ht="17.25" x14ac:dyDescent="0.3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71"/>
      <c r="P6" s="379"/>
      <c r="Q6" s="70"/>
      <c r="R6" s="71"/>
      <c r="S6" s="73"/>
      <c r="T6" s="74"/>
    </row>
    <row r="7" spans="1:20" ht="18" customHeight="1" x14ac:dyDescent="0.3">
      <c r="A7" s="636" t="s">
        <v>611</v>
      </c>
      <c r="B7" s="811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2"/>
      <c r="P7" s="631"/>
      <c r="Q7" s="632"/>
      <c r="R7" s="632"/>
      <c r="S7" s="73"/>
      <c r="T7" s="74"/>
    </row>
    <row r="8" spans="1:20" ht="17.25" x14ac:dyDescent="0.3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71">
        <v>11913.2</v>
      </c>
      <c r="P8" s="379">
        <v>44000</v>
      </c>
      <c r="Q8" s="70"/>
      <c r="R8" s="71"/>
      <c r="S8" s="73"/>
      <c r="T8" s="74"/>
    </row>
    <row r="9" spans="1:20" ht="17.25" x14ac:dyDescent="0.3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71"/>
      <c r="P9" s="379"/>
      <c r="Q9" s="633"/>
      <c r="R9" s="633"/>
      <c r="S9" s="73"/>
      <c r="T9" s="74"/>
    </row>
    <row r="10" spans="1:20" ht="17.25" x14ac:dyDescent="0.3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71">
        <v>11913.2</v>
      </c>
      <c r="P10" s="379">
        <v>44004</v>
      </c>
      <c r="Q10" s="633"/>
      <c r="R10" s="633"/>
      <c r="S10" s="73"/>
      <c r="T10" s="74"/>
    </row>
    <row r="11" spans="1:20" ht="17.25" x14ac:dyDescent="0.3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71"/>
      <c r="P11" s="379"/>
      <c r="Q11" s="633"/>
      <c r="R11" s="633"/>
      <c r="S11" s="73"/>
      <c r="T11" s="74"/>
    </row>
    <row r="12" spans="1:20" ht="17.25" x14ac:dyDescent="0.3">
      <c r="A12" s="624" t="s">
        <v>667</v>
      </c>
      <c r="B12" s="813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71"/>
      <c r="P12" s="379"/>
      <c r="Q12" s="633"/>
      <c r="R12" s="633"/>
      <c r="S12" s="73"/>
      <c r="T12" s="74"/>
    </row>
    <row r="13" spans="1:20" ht="17.25" x14ac:dyDescent="0.3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71"/>
      <c r="P13" s="379"/>
      <c r="Q13" s="633"/>
      <c r="R13" s="633"/>
      <c r="S13" s="73"/>
      <c r="T13" s="74"/>
    </row>
    <row r="14" spans="1:20" ht="30.75" customHeight="1" x14ac:dyDescent="0.3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71"/>
      <c r="P14" s="379"/>
      <c r="Q14" s="633"/>
      <c r="R14" s="633"/>
      <c r="S14" s="73"/>
      <c r="T14" s="74"/>
    </row>
    <row r="15" spans="1:20" ht="17.25" x14ac:dyDescent="0.3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71"/>
      <c r="P15" s="379"/>
      <c r="Q15" s="633"/>
      <c r="R15" s="633"/>
      <c r="S15" s="73"/>
      <c r="T15" s="74"/>
    </row>
    <row r="16" spans="1:20" ht="17.25" x14ac:dyDescent="0.3">
      <c r="A16" s="626" t="s">
        <v>667</v>
      </c>
      <c r="B16" s="811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71"/>
      <c r="P16" s="379"/>
      <c r="Q16" s="633"/>
      <c r="R16" s="633"/>
      <c r="S16" s="73"/>
      <c r="T16" s="74"/>
    </row>
    <row r="17" spans="1:20" ht="17.25" x14ac:dyDescent="0.3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71"/>
      <c r="P17" s="379"/>
      <c r="Q17" s="70"/>
      <c r="R17" s="71"/>
      <c r="S17" s="73"/>
      <c r="T17" s="74"/>
    </row>
    <row r="18" spans="1:20" ht="17.25" x14ac:dyDescent="0.3">
      <c r="A18" s="626" t="s">
        <v>714</v>
      </c>
      <c r="B18" s="636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71"/>
      <c r="P18" s="379"/>
      <c r="Q18" s="70"/>
      <c r="R18" s="71"/>
      <c r="S18" s="73"/>
      <c r="T18" s="74"/>
    </row>
    <row r="19" spans="1:20" ht="17.25" x14ac:dyDescent="0.3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71"/>
      <c r="P19" s="379"/>
      <c r="Q19" s="70"/>
      <c r="R19" s="71"/>
      <c r="S19" s="73"/>
      <c r="T19" s="74"/>
    </row>
    <row r="20" spans="1:20" ht="25.5" x14ac:dyDescent="0.3">
      <c r="A20" s="626" t="s">
        <v>611</v>
      </c>
      <c r="B20" s="811" t="s">
        <v>649</v>
      </c>
      <c r="C20" s="371" t="s">
        <v>732</v>
      </c>
      <c r="D20" s="472">
        <f>6120+1990</f>
        <v>8110</v>
      </c>
      <c r="E20" s="748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71"/>
      <c r="P20" s="379"/>
      <c r="Q20" s="70">
        <v>20272</v>
      </c>
      <c r="R20" s="71" t="s">
        <v>672</v>
      </c>
      <c r="S20" s="73"/>
      <c r="T20" s="74"/>
    </row>
    <row r="21" spans="1:20" ht="17.25" x14ac:dyDescent="0.3">
      <c r="A21" s="628" t="s">
        <v>134</v>
      </c>
      <c r="B21" s="636" t="s">
        <v>27</v>
      </c>
      <c r="C21" s="371" t="s">
        <v>733</v>
      </c>
      <c r="D21" s="472">
        <v>12060</v>
      </c>
      <c r="E21" s="748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71">
        <v>11913.2</v>
      </c>
      <c r="P21" s="379">
        <v>44006</v>
      </c>
      <c r="Q21" s="70"/>
      <c r="R21" s="71"/>
      <c r="S21" s="73"/>
      <c r="T21" s="74"/>
    </row>
    <row r="22" spans="1:20" ht="17.25" x14ac:dyDescent="0.3">
      <c r="A22" s="627" t="s">
        <v>134</v>
      </c>
      <c r="B22" s="636" t="s">
        <v>138</v>
      </c>
      <c r="C22" s="371" t="s">
        <v>734</v>
      </c>
      <c r="D22" s="472">
        <v>11860</v>
      </c>
      <c r="E22" s="748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71">
        <v>11913.2</v>
      </c>
      <c r="P22" s="379">
        <v>44008</v>
      </c>
      <c r="Q22" s="70"/>
      <c r="R22" s="71"/>
      <c r="S22" s="73"/>
      <c r="T22" s="74"/>
    </row>
    <row r="23" spans="1:20" ht="17.25" x14ac:dyDescent="0.3">
      <c r="A23" s="627" t="s">
        <v>79</v>
      </c>
      <c r="B23" s="636" t="s">
        <v>32</v>
      </c>
      <c r="C23" s="371" t="s">
        <v>734</v>
      </c>
      <c r="D23" s="472">
        <v>22010</v>
      </c>
      <c r="E23" s="748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71"/>
      <c r="P23" s="379"/>
      <c r="Q23" s="70"/>
      <c r="R23" s="71"/>
      <c r="S23" s="73"/>
      <c r="T23" s="74"/>
    </row>
    <row r="24" spans="1:20" ht="15.75" customHeight="1" x14ac:dyDescent="0.25">
      <c r="A24" s="764" t="s">
        <v>611</v>
      </c>
      <c r="B24" s="814" t="s">
        <v>665</v>
      </c>
      <c r="C24" s="842" t="s">
        <v>735</v>
      </c>
      <c r="D24" s="472">
        <v>7120</v>
      </c>
      <c r="E24" s="748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3"/>
      <c r="P24" s="379"/>
      <c r="Q24" s="70"/>
      <c r="R24" s="71"/>
      <c r="S24" s="73"/>
      <c r="T24" s="74"/>
    </row>
    <row r="25" spans="1:20" ht="17.25" customHeight="1" x14ac:dyDescent="0.25">
      <c r="A25" s="764" t="s">
        <v>79</v>
      </c>
      <c r="B25" s="765" t="s">
        <v>547</v>
      </c>
      <c r="C25" s="371" t="s">
        <v>736</v>
      </c>
      <c r="D25" s="472">
        <v>21780</v>
      </c>
      <c r="E25" s="748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3"/>
      <c r="P25" s="379"/>
      <c r="Q25" s="70"/>
      <c r="R25" s="71"/>
      <c r="S25" s="73"/>
      <c r="T25" s="74"/>
    </row>
    <row r="26" spans="1:20" ht="17.25" customHeight="1" x14ac:dyDescent="0.25">
      <c r="A26" s="816" t="s">
        <v>667</v>
      </c>
      <c r="B26" s="814" t="s">
        <v>54</v>
      </c>
      <c r="C26" s="371" t="s">
        <v>691</v>
      </c>
      <c r="D26" s="472">
        <v>211.1</v>
      </c>
      <c r="E26" s="748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3"/>
      <c r="P26" s="379"/>
      <c r="Q26" s="70"/>
      <c r="R26" s="71"/>
      <c r="S26" s="73"/>
      <c r="T26" s="74"/>
    </row>
    <row r="27" spans="1:20" ht="17.25" x14ac:dyDescent="0.3">
      <c r="A27" s="628" t="s">
        <v>79</v>
      </c>
      <c r="B27" s="636" t="s">
        <v>514</v>
      </c>
      <c r="C27" s="371" t="s">
        <v>737</v>
      </c>
      <c r="D27" s="472">
        <v>22430</v>
      </c>
      <c r="E27" s="748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71"/>
      <c r="P27" s="379"/>
      <c r="Q27" s="70"/>
      <c r="R27" s="70"/>
      <c r="S27" s="73"/>
      <c r="T27" s="74"/>
    </row>
    <row r="28" spans="1:20" ht="17.25" x14ac:dyDescent="0.3">
      <c r="A28" s="628" t="s">
        <v>667</v>
      </c>
      <c r="B28" s="811" t="s">
        <v>54</v>
      </c>
      <c r="C28" s="371" t="s">
        <v>689</v>
      </c>
      <c r="D28" s="472">
        <v>424.3</v>
      </c>
      <c r="E28" s="748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71"/>
      <c r="P28" s="379"/>
      <c r="Q28" s="70"/>
      <c r="R28" s="70"/>
      <c r="S28" s="73"/>
      <c r="T28" s="74"/>
    </row>
    <row r="29" spans="1:20" ht="17.25" x14ac:dyDescent="0.3">
      <c r="A29" s="628" t="s">
        <v>79</v>
      </c>
      <c r="B29" s="636" t="s">
        <v>514</v>
      </c>
      <c r="C29" s="371" t="s">
        <v>738</v>
      </c>
      <c r="D29" s="472">
        <v>21940</v>
      </c>
      <c r="E29" s="748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71"/>
      <c r="P29" s="379"/>
      <c r="Q29" s="70"/>
      <c r="R29" s="70"/>
      <c r="S29" s="73"/>
      <c r="T29" s="74"/>
    </row>
    <row r="30" spans="1:20" ht="18.75" x14ac:dyDescent="0.3">
      <c r="A30" s="635" t="s">
        <v>611</v>
      </c>
      <c r="B30" s="815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71"/>
      <c r="P30" s="379"/>
      <c r="Q30" s="70"/>
      <c r="R30" s="71"/>
      <c r="S30" s="73"/>
      <c r="T30" s="74"/>
    </row>
    <row r="31" spans="1:20" ht="17.25" x14ac:dyDescent="0.3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71">
        <v>12004.84</v>
      </c>
      <c r="P31" s="379">
        <v>44012</v>
      </c>
      <c r="Q31" s="70"/>
      <c r="R31" s="71"/>
      <c r="S31" s="73"/>
      <c r="T31" s="74"/>
    </row>
    <row r="32" spans="1:20" ht="17.25" x14ac:dyDescent="0.3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53"/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372"/>
      <c r="N32" s="373"/>
      <c r="O32" s="771"/>
      <c r="P32" s="379"/>
      <c r="Q32" s="70"/>
      <c r="R32" s="71"/>
      <c r="S32" s="73"/>
      <c r="T32" s="74"/>
    </row>
    <row r="33" spans="1:20" ht="17.25" x14ac:dyDescent="0.3">
      <c r="A33" s="816" t="s">
        <v>668</v>
      </c>
      <c r="B33" s="636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71" t="s">
        <v>30</v>
      </c>
      <c r="P33" s="379"/>
      <c r="Q33" s="70"/>
      <c r="R33" s="71"/>
      <c r="S33" s="73"/>
      <c r="T33" s="74"/>
    </row>
    <row r="34" spans="1:20" ht="25.5" x14ac:dyDescent="0.3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53"/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372"/>
      <c r="N34" s="373"/>
      <c r="O34" s="771"/>
      <c r="P34" s="379"/>
      <c r="Q34" s="70">
        <v>20272</v>
      </c>
      <c r="R34" s="71" t="s">
        <v>692</v>
      </c>
      <c r="S34" s="73"/>
      <c r="T34" s="74"/>
    </row>
    <row r="35" spans="1:20" ht="17.25" x14ac:dyDescent="0.3">
      <c r="A35" s="978" t="s">
        <v>714</v>
      </c>
      <c r="B35" s="636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858" t="s">
        <v>161</v>
      </c>
      <c r="N35" s="990">
        <v>44011</v>
      </c>
      <c r="O35" s="771"/>
      <c r="P35" s="379"/>
      <c r="Q35" s="70"/>
      <c r="R35" s="71"/>
      <c r="S35" s="73"/>
      <c r="T35" s="74"/>
    </row>
    <row r="36" spans="1:20" ht="17.25" x14ac:dyDescent="0.3">
      <c r="A36" s="979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860"/>
      <c r="N36" s="991"/>
      <c r="O36" s="771"/>
      <c r="P36" s="379"/>
      <c r="Q36" s="70"/>
      <c r="R36" s="71"/>
      <c r="S36" s="73"/>
      <c r="T36" s="74"/>
    </row>
    <row r="37" spans="1:20" ht="17.25" x14ac:dyDescent="0.3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/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372"/>
      <c r="N37" s="373"/>
      <c r="O37" s="771"/>
      <c r="P37" s="379"/>
      <c r="Q37" s="70"/>
      <c r="R37" s="71"/>
      <c r="S37" s="73"/>
      <c r="T37" s="74"/>
    </row>
    <row r="38" spans="1:20" ht="17.25" x14ac:dyDescent="0.3">
      <c r="A38" s="830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53"/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372"/>
      <c r="N38" s="755"/>
      <c r="O38" s="836"/>
      <c r="P38" s="379"/>
      <c r="Q38" s="70"/>
      <c r="R38" s="71"/>
      <c r="S38" s="73"/>
      <c r="T38" s="74"/>
    </row>
    <row r="39" spans="1:20" ht="17.25" x14ac:dyDescent="0.3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53"/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372"/>
      <c r="N39" s="373"/>
      <c r="O39" s="771"/>
      <c r="P39" s="379"/>
      <c r="Q39" s="70"/>
      <c r="R39" s="71"/>
      <c r="S39" s="73"/>
      <c r="T39" s="74"/>
    </row>
    <row r="40" spans="1:20" ht="17.25" x14ac:dyDescent="0.3">
      <c r="A40" s="626" t="s">
        <v>79</v>
      </c>
      <c r="B40" s="636" t="s">
        <v>491</v>
      </c>
      <c r="C40" s="371" t="s">
        <v>744</v>
      </c>
      <c r="D40" s="472">
        <v>20830</v>
      </c>
      <c r="E40" s="552">
        <v>44005</v>
      </c>
      <c r="F40" s="553"/>
      <c r="G40" s="472">
        <v>20830</v>
      </c>
      <c r="H40" s="65">
        <f t="shared" si="0"/>
        <v>0</v>
      </c>
      <c r="I40" s="81">
        <v>36.200000000000003</v>
      </c>
      <c r="J40" s="82"/>
      <c r="K40" s="82"/>
      <c r="L40" s="83">
        <f t="shared" si="1"/>
        <v>754046.00000000012</v>
      </c>
      <c r="M40" s="372"/>
      <c r="N40" s="373"/>
      <c r="O40" s="771"/>
      <c r="P40" s="379"/>
      <c r="Q40" s="70"/>
      <c r="R40" s="71"/>
      <c r="S40" s="73"/>
      <c r="T40" s="74"/>
    </row>
    <row r="41" spans="1:20" ht="30" x14ac:dyDescent="0.3">
      <c r="A41" s="831" t="s">
        <v>580</v>
      </c>
      <c r="B41" s="636" t="s">
        <v>54</v>
      </c>
      <c r="C41" s="371" t="s">
        <v>745</v>
      </c>
      <c r="D41" s="472">
        <v>7232.9</v>
      </c>
      <c r="E41" s="552">
        <v>44005</v>
      </c>
      <c r="F41" s="553"/>
      <c r="G41" s="472">
        <v>7223</v>
      </c>
      <c r="H41" s="65">
        <f t="shared" si="0"/>
        <v>-9.8999999999996362</v>
      </c>
      <c r="I41" s="81">
        <v>70</v>
      </c>
      <c r="J41" s="82"/>
      <c r="K41" s="82"/>
      <c r="L41" s="83">
        <f t="shared" si="1"/>
        <v>505610</v>
      </c>
      <c r="M41" s="372" t="s">
        <v>52</v>
      </c>
      <c r="N41" s="833" t="s">
        <v>708</v>
      </c>
      <c r="O41" s="771"/>
      <c r="P41" s="379"/>
      <c r="Q41" s="70"/>
      <c r="R41" s="71"/>
      <c r="S41" s="73"/>
      <c r="T41" s="74"/>
    </row>
    <row r="42" spans="1:20" ht="25.5" x14ac:dyDescent="0.3">
      <c r="A42" s="551" t="s">
        <v>134</v>
      </c>
      <c r="B42" s="639" t="s">
        <v>27</v>
      </c>
      <c r="C42" s="371" t="s">
        <v>746</v>
      </c>
      <c r="D42" s="472">
        <v>11310</v>
      </c>
      <c r="E42" s="552">
        <v>44007</v>
      </c>
      <c r="F42" s="553"/>
      <c r="G42" s="472">
        <v>14040</v>
      </c>
      <c r="H42" s="65">
        <f t="shared" si="0"/>
        <v>2730</v>
      </c>
      <c r="I42" s="81">
        <v>26.5</v>
      </c>
      <c r="J42" s="82"/>
      <c r="K42" s="82"/>
      <c r="L42" s="83">
        <f t="shared" si="1"/>
        <v>372060</v>
      </c>
      <c r="M42" s="372"/>
      <c r="N42" s="373"/>
      <c r="O42" s="771"/>
      <c r="P42" s="379"/>
      <c r="Q42" s="70">
        <v>20272</v>
      </c>
      <c r="R42" s="71" t="s">
        <v>700</v>
      </c>
      <c r="S42" s="73"/>
      <c r="T42" s="74"/>
    </row>
    <row r="43" spans="1:20" ht="17.25" x14ac:dyDescent="0.3">
      <c r="A43" s="672" t="s">
        <v>134</v>
      </c>
      <c r="B43" s="639" t="s">
        <v>514</v>
      </c>
      <c r="C43" s="371" t="s">
        <v>746</v>
      </c>
      <c r="D43" s="472">
        <v>21450</v>
      </c>
      <c r="E43" s="552">
        <v>44007</v>
      </c>
      <c r="F43" s="553"/>
      <c r="G43" s="472">
        <v>26905</v>
      </c>
      <c r="H43" s="65">
        <f t="shared" si="0"/>
        <v>5455</v>
      </c>
      <c r="I43" s="81">
        <v>26.5</v>
      </c>
      <c r="J43" s="82"/>
      <c r="K43" s="82"/>
      <c r="L43" s="83">
        <f t="shared" si="1"/>
        <v>712982.5</v>
      </c>
      <c r="M43" s="372"/>
      <c r="N43" s="373"/>
      <c r="O43" s="771"/>
      <c r="P43" s="379"/>
      <c r="Q43" s="70"/>
      <c r="R43" s="71"/>
      <c r="S43" s="73"/>
      <c r="T43" s="74"/>
    </row>
    <row r="44" spans="1:20" ht="25.5" x14ac:dyDescent="0.3">
      <c r="A44" s="672" t="s">
        <v>134</v>
      </c>
      <c r="B44" s="639" t="s">
        <v>27</v>
      </c>
      <c r="C44" s="371" t="s">
        <v>747</v>
      </c>
      <c r="D44" s="472">
        <v>11450</v>
      </c>
      <c r="E44" s="552">
        <v>44008</v>
      </c>
      <c r="F44" s="553"/>
      <c r="G44" s="472">
        <v>14400</v>
      </c>
      <c r="H44" s="65">
        <f t="shared" si="0"/>
        <v>2950</v>
      </c>
      <c r="I44" s="81">
        <v>28</v>
      </c>
      <c r="J44" s="82"/>
      <c r="K44" s="82"/>
      <c r="L44" s="83">
        <f t="shared" si="1"/>
        <v>403200</v>
      </c>
      <c r="M44" s="372"/>
      <c r="N44" s="373"/>
      <c r="O44" s="771"/>
      <c r="P44" s="379"/>
      <c r="Q44" s="70">
        <v>20272</v>
      </c>
      <c r="R44" s="71" t="s">
        <v>718</v>
      </c>
      <c r="S44" s="73"/>
      <c r="T44" s="74"/>
    </row>
    <row r="45" spans="1:20" ht="17.25" x14ac:dyDescent="0.3">
      <c r="A45" s="551" t="s">
        <v>134</v>
      </c>
      <c r="B45" s="639" t="s">
        <v>541</v>
      </c>
      <c r="C45" s="371" t="s">
        <v>747</v>
      </c>
      <c r="D45" s="472">
        <v>22040</v>
      </c>
      <c r="E45" s="552">
        <v>44008</v>
      </c>
      <c r="F45" s="555"/>
      <c r="G45" s="472">
        <v>27745</v>
      </c>
      <c r="H45" s="65">
        <f t="shared" si="0"/>
        <v>5705</v>
      </c>
      <c r="I45" s="81">
        <v>28</v>
      </c>
      <c r="J45" s="82"/>
      <c r="K45" s="82"/>
      <c r="L45" s="83">
        <f t="shared" si="1"/>
        <v>776860</v>
      </c>
      <c r="M45" s="372"/>
      <c r="N45" s="373"/>
      <c r="O45" s="771"/>
      <c r="P45" s="379"/>
      <c r="Q45" s="70"/>
      <c r="R45" s="71"/>
      <c r="S45" s="73"/>
      <c r="T45" s="74"/>
    </row>
    <row r="46" spans="1:20" ht="17.25" x14ac:dyDescent="0.3">
      <c r="A46" s="551" t="s">
        <v>79</v>
      </c>
      <c r="B46" s="639" t="s">
        <v>710</v>
      </c>
      <c r="C46" s="371" t="s">
        <v>748</v>
      </c>
      <c r="D46" s="472">
        <v>21120</v>
      </c>
      <c r="E46" s="552">
        <v>44010</v>
      </c>
      <c r="F46" s="555"/>
      <c r="G46" s="472">
        <v>21120</v>
      </c>
      <c r="H46" s="65">
        <f t="shared" si="0"/>
        <v>0</v>
      </c>
      <c r="I46" s="81">
        <v>38.5</v>
      </c>
      <c r="J46" s="82"/>
      <c r="K46" s="82"/>
      <c r="L46" s="83">
        <f t="shared" si="1"/>
        <v>813120</v>
      </c>
      <c r="M46" s="372"/>
      <c r="N46" s="373"/>
      <c r="O46" s="771"/>
      <c r="P46" s="379"/>
      <c r="Q46" s="70"/>
      <c r="R46" s="71"/>
      <c r="S46" s="73"/>
      <c r="T46" s="74"/>
    </row>
    <row r="47" spans="1:20" ht="18.75" x14ac:dyDescent="0.3">
      <c r="A47" s="636" t="s">
        <v>79</v>
      </c>
      <c r="B47" s="835" t="s">
        <v>116</v>
      </c>
      <c r="C47" s="371" t="s">
        <v>750</v>
      </c>
      <c r="D47" s="472">
        <v>19540</v>
      </c>
      <c r="E47" s="552">
        <v>44011</v>
      </c>
      <c r="F47" s="553"/>
      <c r="G47" s="472">
        <v>19540</v>
      </c>
      <c r="H47" s="65">
        <f t="shared" si="0"/>
        <v>0</v>
      </c>
      <c r="I47" s="663">
        <v>38.5</v>
      </c>
      <c r="J47" s="82"/>
      <c r="K47" s="82"/>
      <c r="L47" s="83">
        <f t="shared" si="1"/>
        <v>752290</v>
      </c>
      <c r="M47" s="372"/>
      <c r="N47" s="373"/>
      <c r="O47" s="771"/>
      <c r="P47" s="379"/>
      <c r="Q47" s="70"/>
      <c r="R47" s="71"/>
      <c r="S47" s="73"/>
      <c r="T47" s="74"/>
    </row>
    <row r="48" spans="1:20" ht="17.25" x14ac:dyDescent="0.3">
      <c r="A48" s="636" t="s">
        <v>611</v>
      </c>
      <c r="B48" s="834" t="s">
        <v>709</v>
      </c>
      <c r="C48" s="371" t="s">
        <v>749</v>
      </c>
      <c r="D48" s="472">
        <v>7240</v>
      </c>
      <c r="E48" s="552">
        <v>44011</v>
      </c>
      <c r="F48" s="556">
        <v>61</v>
      </c>
      <c r="G48" s="472">
        <v>7240</v>
      </c>
      <c r="H48" s="65">
        <f t="shared" si="0"/>
        <v>0</v>
      </c>
      <c r="I48" s="81">
        <v>70</v>
      </c>
      <c r="J48" s="82"/>
      <c r="K48" s="82"/>
      <c r="L48" s="83">
        <f t="shared" si="1"/>
        <v>506800</v>
      </c>
      <c r="M48" s="372" t="s">
        <v>52</v>
      </c>
      <c r="N48" s="373">
        <v>44012</v>
      </c>
      <c r="O48" s="773"/>
      <c r="P48" s="379"/>
      <c r="Q48" s="70"/>
      <c r="R48" s="71"/>
      <c r="S48" s="73"/>
      <c r="T48" s="74"/>
    </row>
    <row r="49" spans="1:20" ht="17.25" x14ac:dyDescent="0.3">
      <c r="A49" s="551" t="s">
        <v>134</v>
      </c>
      <c r="B49" s="639" t="s">
        <v>116</v>
      </c>
      <c r="C49" s="371" t="s">
        <v>751</v>
      </c>
      <c r="D49" s="472">
        <v>20750</v>
      </c>
      <c r="E49" s="552">
        <v>44012</v>
      </c>
      <c r="F49" s="558"/>
      <c r="G49" s="472">
        <v>26045</v>
      </c>
      <c r="H49" s="65">
        <f t="shared" si="0"/>
        <v>5295</v>
      </c>
      <c r="I49" s="81">
        <v>29</v>
      </c>
      <c r="J49" s="82"/>
      <c r="K49" s="82"/>
      <c r="L49" s="83">
        <f t="shared" si="1"/>
        <v>755305</v>
      </c>
      <c r="M49" s="372"/>
      <c r="N49" s="373"/>
      <c r="O49" s="771"/>
      <c r="P49" s="379"/>
      <c r="Q49" s="70"/>
      <c r="R49" s="71"/>
      <c r="S49" s="73"/>
      <c r="T49" s="74"/>
    </row>
    <row r="50" spans="1:20" ht="18.75" x14ac:dyDescent="0.3">
      <c r="A50" s="674"/>
      <c r="B50" s="639"/>
      <c r="C50" s="371"/>
      <c r="D50" s="472"/>
      <c r="E50" s="552"/>
      <c r="F50" s="557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372"/>
      <c r="N50" s="390"/>
      <c r="O50" s="776"/>
      <c r="P50" s="387"/>
      <c r="Q50" s="70"/>
      <c r="R50" s="71"/>
      <c r="S50" s="73"/>
      <c r="T50" s="74"/>
    </row>
    <row r="51" spans="1:20" ht="17.25" x14ac:dyDescent="0.3">
      <c r="A51" s="636"/>
      <c r="B51" s="639"/>
      <c r="C51" s="371"/>
      <c r="D51" s="472"/>
      <c r="E51" s="552"/>
      <c r="F51" s="558"/>
      <c r="G51" s="472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90"/>
      <c r="O51" s="776"/>
      <c r="P51" s="387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52"/>
      <c r="F52" s="558"/>
      <c r="G52" s="472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90"/>
      <c r="O52" s="776"/>
      <c r="P52" s="387"/>
      <c r="Q52" s="70"/>
      <c r="R52" s="71"/>
      <c r="S52" s="73"/>
      <c r="T52" s="74"/>
    </row>
    <row r="53" spans="1:20" ht="17.25" x14ac:dyDescent="0.3">
      <c r="A53" s="551"/>
      <c r="B53" s="639"/>
      <c r="C53" s="371"/>
      <c r="D53" s="472"/>
      <c r="E53" s="552"/>
      <c r="F53" s="555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372"/>
      <c r="N53" s="390"/>
      <c r="O53" s="776"/>
      <c r="P53" s="387"/>
      <c r="Q53" s="70"/>
      <c r="R53" s="71"/>
      <c r="S53" s="73"/>
      <c r="T53" s="74"/>
    </row>
    <row r="54" spans="1:20" ht="17.25" x14ac:dyDescent="0.3">
      <c r="A54" s="551"/>
      <c r="B54" s="639"/>
      <c r="C54" s="371"/>
      <c r="D54" s="472"/>
      <c r="E54" s="552"/>
      <c r="F54" s="555"/>
      <c r="G54" s="472"/>
      <c r="H54" s="65">
        <f t="shared" si="0"/>
        <v>0</v>
      </c>
      <c r="I54" s="81"/>
      <c r="J54" s="82"/>
      <c r="K54" s="82"/>
      <c r="L54" s="83">
        <f t="shared" si="1"/>
        <v>0</v>
      </c>
      <c r="M54" s="717"/>
      <c r="N54" s="755"/>
      <c r="O54" s="836"/>
      <c r="P54" s="387"/>
      <c r="Q54" s="70"/>
      <c r="R54" s="71"/>
      <c r="S54" s="73"/>
      <c r="T54" s="74"/>
    </row>
    <row r="55" spans="1:20" ht="17.25" x14ac:dyDescent="0.3">
      <c r="A55" s="551"/>
      <c r="B55" s="640"/>
      <c r="C55" s="371"/>
      <c r="D55" s="550"/>
      <c r="E55" s="552"/>
      <c r="F55" s="559"/>
      <c r="G55" s="550"/>
      <c r="H55" s="65">
        <f t="shared" si="0"/>
        <v>0</v>
      </c>
      <c r="I55" s="81"/>
      <c r="J55" s="82"/>
      <c r="K55" s="82"/>
      <c r="L55" s="83">
        <f t="shared" si="1"/>
        <v>0</v>
      </c>
      <c r="M55" s="372"/>
      <c r="N55" s="390"/>
      <c r="O55" s="777"/>
      <c r="P55" s="397"/>
      <c r="Q55" s="70"/>
      <c r="R55" s="71"/>
      <c r="S55" s="73"/>
      <c r="T55" s="74"/>
    </row>
    <row r="56" spans="1:20" ht="17.25" x14ac:dyDescent="0.3">
      <c r="A56" s="675"/>
      <c r="B56" s="640"/>
      <c r="C56" s="371"/>
      <c r="D56" s="550"/>
      <c r="E56" s="552"/>
      <c r="F56" s="559"/>
      <c r="G56" s="550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73"/>
      <c r="O56" s="777"/>
      <c r="P56" s="397"/>
      <c r="Q56" s="70"/>
      <c r="R56" s="71"/>
      <c r="S56" s="73"/>
      <c r="T56" s="74"/>
    </row>
    <row r="57" spans="1:20" ht="18.75" x14ac:dyDescent="0.3">
      <c r="A57" s="551"/>
      <c r="B57" s="640"/>
      <c r="C57" s="371"/>
      <c r="D57" s="550"/>
      <c r="E57" s="552"/>
      <c r="F57" s="560"/>
      <c r="G57" s="550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73"/>
      <c r="O57" s="777"/>
      <c r="P57" s="397"/>
      <c r="Q57" s="70"/>
      <c r="R57" s="71"/>
      <c r="S57" s="73"/>
      <c r="T57" s="74"/>
    </row>
    <row r="58" spans="1:20" ht="18" customHeight="1" x14ac:dyDescent="0.3">
      <c r="A58" s="551"/>
      <c r="B58" s="640"/>
      <c r="C58" s="371"/>
      <c r="D58" s="550"/>
      <c r="E58" s="552"/>
      <c r="F58" s="561"/>
      <c r="G58" s="550"/>
      <c r="H58" s="65">
        <f t="shared" si="0"/>
        <v>0</v>
      </c>
      <c r="I58" s="81"/>
      <c r="J58" s="82"/>
      <c r="K58" s="82"/>
      <c r="L58" s="83">
        <f t="shared" si="1"/>
        <v>0</v>
      </c>
      <c r="M58" s="388"/>
      <c r="N58" s="391"/>
      <c r="O58" s="777"/>
      <c r="P58" s="397"/>
      <c r="Q58" s="70"/>
      <c r="R58" s="71"/>
      <c r="S58" s="73"/>
      <c r="T58" s="74"/>
    </row>
    <row r="59" spans="1:20" ht="17.25" x14ac:dyDescent="0.3">
      <c r="A59" s="551"/>
      <c r="B59" s="640"/>
      <c r="C59" s="371"/>
      <c r="D59" s="550"/>
      <c r="E59" s="552"/>
      <c r="F59" s="559"/>
      <c r="G59" s="550"/>
      <c r="H59" s="65">
        <f t="shared" si="0"/>
        <v>0</v>
      </c>
      <c r="I59" s="81"/>
      <c r="J59" s="82"/>
      <c r="K59" s="82"/>
      <c r="L59" s="83">
        <f t="shared" si="1"/>
        <v>0</v>
      </c>
      <c r="M59" s="388"/>
      <c r="N59" s="391"/>
      <c r="O59" s="777"/>
      <c r="P59" s="397"/>
      <c r="Q59" s="70"/>
      <c r="R59" s="71"/>
      <c r="S59" s="73"/>
      <c r="T59" s="74"/>
    </row>
    <row r="60" spans="1:20" ht="17.25" x14ac:dyDescent="0.3">
      <c r="A60" s="676"/>
      <c r="B60" s="640"/>
      <c r="C60" s="371"/>
      <c r="D60" s="550"/>
      <c r="E60" s="552"/>
      <c r="F60" s="562"/>
      <c r="G60" s="550"/>
      <c r="H60" s="65">
        <f t="shared" si="0"/>
        <v>0</v>
      </c>
      <c r="I60" s="81"/>
      <c r="J60" s="82"/>
      <c r="K60" s="82"/>
      <c r="L60" s="104">
        <f t="shared" si="1"/>
        <v>0</v>
      </c>
      <c r="M60" s="420"/>
      <c r="N60" s="421"/>
      <c r="O60" s="779"/>
      <c r="P60" s="405"/>
      <c r="Q60" s="70"/>
      <c r="R60" s="71"/>
      <c r="S60" s="73"/>
      <c r="T60" s="74"/>
    </row>
    <row r="61" spans="1:20" ht="17.25" x14ac:dyDescent="0.3">
      <c r="A61" s="651"/>
      <c r="B61" s="639"/>
      <c r="C61" s="371"/>
      <c r="D61" s="472"/>
      <c r="E61" s="563"/>
      <c r="F61" s="564"/>
      <c r="G61" s="565"/>
      <c r="H61" s="65">
        <f t="shared" si="0"/>
        <v>0</v>
      </c>
      <c r="I61" s="81"/>
      <c r="J61" s="82"/>
      <c r="K61" s="82"/>
      <c r="L61" s="104">
        <f t="shared" si="1"/>
        <v>0</v>
      </c>
      <c r="M61" s="406"/>
      <c r="N61" s="407"/>
      <c r="O61" s="776"/>
      <c r="P61" s="387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67"/>
      <c r="G62" s="568"/>
      <c r="H62" s="65">
        <f t="shared" si="0"/>
        <v>0</v>
      </c>
      <c r="I62" s="81"/>
      <c r="J62" s="82"/>
      <c r="K62" s="82"/>
      <c r="L62" s="104">
        <f t="shared" si="1"/>
        <v>0</v>
      </c>
      <c r="M62" s="406"/>
      <c r="N62" s="407"/>
      <c r="O62" s="776"/>
      <c r="P62" s="387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66"/>
      <c r="F63" s="564"/>
      <c r="G63" s="568"/>
      <c r="H63" s="65">
        <f t="shared" si="0"/>
        <v>0</v>
      </c>
      <c r="I63" s="103"/>
      <c r="J63" s="82"/>
      <c r="K63" s="82" t="s">
        <v>30</v>
      </c>
      <c r="L63" s="104">
        <f t="shared" si="1"/>
        <v>0</v>
      </c>
      <c r="M63" s="420"/>
      <c r="N63" s="421"/>
      <c r="O63" s="779"/>
      <c r="P63" s="411"/>
      <c r="Q63" s="70"/>
      <c r="R63" s="71"/>
      <c r="S63" s="73"/>
      <c r="T63" s="74"/>
    </row>
    <row r="64" spans="1:20" ht="17.25" x14ac:dyDescent="0.3">
      <c r="A64" s="551"/>
      <c r="B64" s="639"/>
      <c r="C64" s="371"/>
      <c r="D64" s="472"/>
      <c r="E64" s="566"/>
      <c r="F64" s="564"/>
      <c r="G64" s="568"/>
      <c r="H64" s="65">
        <f t="shared" si="0"/>
        <v>0</v>
      </c>
      <c r="I64" s="103"/>
      <c r="J64" s="82"/>
      <c r="K64" s="82"/>
      <c r="L64" s="104">
        <f t="shared" si="1"/>
        <v>0</v>
      </c>
      <c r="M64" s="406"/>
      <c r="N64" s="407"/>
      <c r="O64" s="776"/>
      <c r="P64" s="387"/>
      <c r="Q64" s="70"/>
      <c r="R64" s="71"/>
      <c r="S64" s="73"/>
      <c r="T64" s="74"/>
    </row>
    <row r="65" spans="1:20" ht="17.25" x14ac:dyDescent="0.3">
      <c r="A65" s="658"/>
      <c r="B65" s="639"/>
      <c r="C65" s="569"/>
      <c r="D65" s="472"/>
      <c r="E65" s="570"/>
      <c r="F65" s="571"/>
      <c r="G65" s="472"/>
      <c r="H65" s="65">
        <f t="shared" si="0"/>
        <v>0</v>
      </c>
      <c r="I65" s="81"/>
      <c r="J65" s="82"/>
      <c r="K65" s="82"/>
      <c r="L65" s="104">
        <f t="shared" si="1"/>
        <v>0</v>
      </c>
      <c r="M65" s="478"/>
      <c r="N65" s="479"/>
      <c r="O65" s="771"/>
      <c r="P65" s="379"/>
      <c r="Q65" s="70"/>
      <c r="R65" s="71"/>
      <c r="S65" s="73"/>
      <c r="T65" s="74"/>
    </row>
    <row r="66" spans="1:20" ht="17.25" x14ac:dyDescent="0.3">
      <c r="A66" s="673"/>
      <c r="B66" s="639"/>
      <c r="C66" s="371"/>
      <c r="D66" s="472"/>
      <c r="E66" s="566"/>
      <c r="F66" s="555"/>
      <c r="G66" s="568"/>
      <c r="H66" s="65">
        <f>G66-D66</f>
        <v>0</v>
      </c>
      <c r="I66" s="103"/>
      <c r="J66" s="105"/>
      <c r="K66" s="105"/>
      <c r="L66" s="104">
        <f t="shared" si="1"/>
        <v>0</v>
      </c>
      <c r="M66" s="762"/>
      <c r="N66" s="763"/>
      <c r="O66" s="837"/>
      <c r="P66" s="411"/>
      <c r="Q66" s="70"/>
      <c r="R66" s="71"/>
      <c r="S66" s="73"/>
      <c r="T66" s="74"/>
    </row>
    <row r="67" spans="1:20" ht="17.25" x14ac:dyDescent="0.3">
      <c r="A67" s="551"/>
      <c r="B67" s="638"/>
      <c r="C67" s="371"/>
      <c r="D67" s="572"/>
      <c r="E67" s="566"/>
      <c r="F67" s="555"/>
      <c r="G67" s="568"/>
      <c r="H67" s="65">
        <f t="shared" ref="H67:H169" si="3">G67-D67</f>
        <v>0</v>
      </c>
      <c r="I67" s="103"/>
      <c r="J67" s="105"/>
      <c r="K67" s="105"/>
      <c r="L67" s="104">
        <f t="shared" si="1"/>
        <v>0</v>
      </c>
      <c r="M67" s="372"/>
      <c r="N67" s="390"/>
      <c r="O67" s="781"/>
      <c r="P67" s="411"/>
      <c r="Q67" s="70"/>
      <c r="R67" s="71"/>
      <c r="S67" s="73"/>
      <c r="T67" s="74"/>
    </row>
    <row r="68" spans="1:20" ht="17.25" x14ac:dyDescent="0.3">
      <c r="A68" s="672"/>
      <c r="B68" s="639"/>
      <c r="C68" s="371"/>
      <c r="D68" s="472"/>
      <c r="E68" s="566"/>
      <c r="F68" s="573"/>
      <c r="G68" s="568"/>
      <c r="H68" s="65">
        <f t="shared" si="3"/>
        <v>0</v>
      </c>
      <c r="I68" s="108"/>
      <c r="J68" s="105"/>
      <c r="K68" s="105"/>
      <c r="L68" s="109">
        <f t="shared" si="1"/>
        <v>0</v>
      </c>
      <c r="M68" s="418"/>
      <c r="N68" s="419"/>
      <c r="O68" s="779"/>
      <c r="P68" s="411"/>
      <c r="Q68" s="70"/>
      <c r="R68" s="71"/>
      <c r="S68" s="73"/>
      <c r="T68" s="74"/>
    </row>
    <row r="69" spans="1:20" ht="18.75" x14ac:dyDescent="0.3">
      <c r="A69" s="672"/>
      <c r="B69" s="639"/>
      <c r="C69" s="371"/>
      <c r="D69" s="472"/>
      <c r="E69" s="566"/>
      <c r="F69" s="555"/>
      <c r="G69" s="574"/>
      <c r="H69" s="65">
        <f t="shared" si="3"/>
        <v>0</v>
      </c>
      <c r="I69" s="111"/>
      <c r="J69" s="112"/>
      <c r="K69" s="112"/>
      <c r="L69" s="109">
        <f t="shared" si="1"/>
        <v>0</v>
      </c>
      <c r="M69" s="420"/>
      <c r="N69" s="421"/>
      <c r="O69" s="779"/>
      <c r="P69" s="411"/>
      <c r="Q69" s="70"/>
      <c r="R69" s="71"/>
      <c r="S69" s="73"/>
      <c r="T69" s="74"/>
    </row>
    <row r="70" spans="1:20" ht="17.25" x14ac:dyDescent="0.3">
      <c r="A70" s="677"/>
      <c r="B70" s="641"/>
      <c r="C70" s="371"/>
      <c r="D70" s="575"/>
      <c r="E70" s="576"/>
      <c r="F70" s="577"/>
      <c r="G70" s="578"/>
      <c r="H70" s="65">
        <f t="shared" si="3"/>
        <v>0</v>
      </c>
      <c r="I70" s="111"/>
      <c r="J70" s="118"/>
      <c r="K70" s="118"/>
      <c r="L70" s="109">
        <f>I70*G70</f>
        <v>0</v>
      </c>
      <c r="M70" s="406"/>
      <c r="N70" s="407"/>
      <c r="O70" s="779"/>
      <c r="P70" s="411"/>
      <c r="Q70" s="70"/>
      <c r="R70" s="71"/>
      <c r="S70" s="73"/>
      <c r="T70" s="74"/>
    </row>
    <row r="71" spans="1:20" ht="17.25" x14ac:dyDescent="0.3">
      <c r="A71" s="676"/>
      <c r="B71" s="639"/>
      <c r="C71" s="371"/>
      <c r="D71" s="472"/>
      <c r="E71" s="566"/>
      <c r="F71" s="555"/>
      <c r="G71" s="574"/>
      <c r="H71" s="65">
        <f t="shared" si="3"/>
        <v>0</v>
      </c>
      <c r="I71" s="111"/>
      <c r="J71" s="105"/>
      <c r="K71" s="105"/>
      <c r="L71" s="109">
        <f t="shared" ref="L71:L159" si="4">I71*G71</f>
        <v>0</v>
      </c>
      <c r="M71" s="420"/>
      <c r="N71" s="421"/>
      <c r="O71" s="779"/>
      <c r="P71" s="411"/>
      <c r="Q71" s="70"/>
      <c r="R71" s="71"/>
      <c r="S71" s="73"/>
      <c r="T71" s="74"/>
    </row>
    <row r="72" spans="1:20" ht="18.75" x14ac:dyDescent="0.3">
      <c r="A72" s="672"/>
      <c r="B72" s="639"/>
      <c r="C72" s="371"/>
      <c r="D72" s="472"/>
      <c r="E72" s="566"/>
      <c r="F72" s="579"/>
      <c r="G72" s="574"/>
      <c r="H72" s="65">
        <f t="shared" si="3"/>
        <v>0</v>
      </c>
      <c r="I72" s="81"/>
      <c r="J72" s="105"/>
      <c r="K72" s="105"/>
      <c r="L72" s="83">
        <f t="shared" si="4"/>
        <v>0</v>
      </c>
      <c r="M72" s="420"/>
      <c r="N72" s="421"/>
      <c r="O72" s="779"/>
      <c r="P72" s="411"/>
      <c r="Q72" s="70"/>
      <c r="R72" s="71"/>
      <c r="S72" s="73"/>
      <c r="T72" s="74"/>
    </row>
    <row r="73" spans="1:20" ht="17.25" x14ac:dyDescent="0.3">
      <c r="A73" s="672"/>
      <c r="B73" s="639"/>
      <c r="C73" s="371"/>
      <c r="D73" s="472"/>
      <c r="E73" s="566"/>
      <c r="F73" s="567"/>
      <c r="G73" s="574"/>
      <c r="H73" s="65">
        <f t="shared" si="3"/>
        <v>0</v>
      </c>
      <c r="I73" s="111"/>
      <c r="J73" s="105"/>
      <c r="K73" s="105"/>
      <c r="L73" s="109">
        <f t="shared" si="4"/>
        <v>0</v>
      </c>
      <c r="M73" s="420"/>
      <c r="N73" s="421"/>
      <c r="O73" s="779"/>
      <c r="P73" s="411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80"/>
      <c r="G74" s="574"/>
      <c r="H74" s="65">
        <f t="shared" si="3"/>
        <v>0</v>
      </c>
      <c r="I74" s="111"/>
      <c r="J74" s="105"/>
      <c r="K74" s="105"/>
      <c r="L74" s="109">
        <f t="shared" si="4"/>
        <v>0</v>
      </c>
      <c r="M74" s="420"/>
      <c r="N74" s="421"/>
      <c r="O74" s="779"/>
      <c r="P74" s="411"/>
      <c r="Q74" s="70"/>
      <c r="R74" s="71"/>
      <c r="S74" s="73"/>
      <c r="T74" s="74"/>
    </row>
    <row r="75" spans="1:20" ht="17.25" x14ac:dyDescent="0.3">
      <c r="A75" s="672"/>
      <c r="B75" s="639"/>
      <c r="C75" s="371"/>
      <c r="D75" s="472"/>
      <c r="E75" s="570"/>
      <c r="F75" s="581"/>
      <c r="G75" s="472"/>
      <c r="H75" s="65">
        <f t="shared" si="3"/>
        <v>0</v>
      </c>
      <c r="I75" s="111"/>
      <c r="J75" s="123"/>
      <c r="K75" s="123"/>
      <c r="L75" s="109">
        <f t="shared" si="4"/>
        <v>0</v>
      </c>
      <c r="M75" s="420"/>
      <c r="N75" s="421"/>
      <c r="O75" s="779"/>
      <c r="P75" s="411"/>
      <c r="Q75" s="70"/>
      <c r="R75" s="71"/>
      <c r="S75" s="73"/>
      <c r="T75" s="74"/>
    </row>
    <row r="76" spans="1:20" ht="17.25" x14ac:dyDescent="0.3">
      <c r="A76" s="672"/>
      <c r="B76" s="639"/>
      <c r="C76" s="371"/>
      <c r="D76" s="472"/>
      <c r="E76" s="570"/>
      <c r="F76" s="580"/>
      <c r="G76" s="472"/>
      <c r="H76" s="65">
        <f t="shared" si="3"/>
        <v>0</v>
      </c>
      <c r="I76" s="111"/>
      <c r="J76" s="123"/>
      <c r="K76" s="123"/>
      <c r="L76" s="109">
        <f t="shared" si="4"/>
        <v>0</v>
      </c>
      <c r="M76" s="420"/>
      <c r="N76" s="421"/>
      <c r="O76" s="779"/>
      <c r="P76" s="411"/>
      <c r="Q76" s="70"/>
      <c r="R76" s="71"/>
      <c r="S76" s="73"/>
      <c r="T76" s="74"/>
    </row>
    <row r="77" spans="1:20" ht="17.25" x14ac:dyDescent="0.3">
      <c r="A77" s="672"/>
      <c r="B77" s="639"/>
      <c r="C77" s="371"/>
      <c r="D77" s="472"/>
      <c r="E77" s="570"/>
      <c r="F77" s="580"/>
      <c r="G77" s="472"/>
      <c r="H77" s="65">
        <f t="shared" si="3"/>
        <v>0</v>
      </c>
      <c r="I77" s="111"/>
      <c r="J77" s="123"/>
      <c r="K77" s="123"/>
      <c r="L77" s="109">
        <f t="shared" si="4"/>
        <v>0</v>
      </c>
      <c r="M77" s="420"/>
      <c r="N77" s="421"/>
      <c r="O77" s="779"/>
      <c r="P77" s="411"/>
      <c r="Q77" s="70"/>
      <c r="R77" s="71"/>
      <c r="S77" s="73"/>
      <c r="T77" s="74"/>
    </row>
    <row r="78" spans="1:20" ht="17.25" x14ac:dyDescent="0.3">
      <c r="A78" s="672"/>
      <c r="B78" s="639"/>
      <c r="C78" s="371"/>
      <c r="D78" s="472"/>
      <c r="E78" s="570"/>
      <c r="F78" s="580"/>
      <c r="G78" s="472"/>
      <c r="H78" s="65">
        <f t="shared" si="3"/>
        <v>0</v>
      </c>
      <c r="I78" s="81"/>
      <c r="J78" s="82"/>
      <c r="K78" s="82"/>
      <c r="L78" s="83">
        <f t="shared" si="4"/>
        <v>0</v>
      </c>
      <c r="M78" s="420"/>
      <c r="N78" s="421"/>
      <c r="O78" s="779"/>
      <c r="P78" s="411"/>
      <c r="Q78" s="70"/>
      <c r="R78" s="71"/>
      <c r="S78" s="73"/>
      <c r="T78" s="74"/>
    </row>
    <row r="79" spans="1:20" ht="17.25" x14ac:dyDescent="0.3">
      <c r="A79" s="672"/>
      <c r="B79" s="639"/>
      <c r="C79" s="582"/>
      <c r="D79" s="472"/>
      <c r="E79" s="570"/>
      <c r="F79" s="580"/>
      <c r="G79" s="472"/>
      <c r="H79" s="65">
        <f t="shared" si="3"/>
        <v>0</v>
      </c>
      <c r="I79" s="81"/>
      <c r="J79" s="82"/>
      <c r="K79" s="82"/>
      <c r="L79" s="104">
        <f t="shared" si="4"/>
        <v>0</v>
      </c>
      <c r="M79" s="406"/>
      <c r="N79" s="422"/>
      <c r="O79" s="771"/>
      <c r="P79" s="379"/>
      <c r="Q79" s="759"/>
      <c r="R79" s="71"/>
      <c r="S79" s="73"/>
      <c r="T79" s="74"/>
    </row>
    <row r="80" spans="1:20" ht="15" customHeight="1" thickBot="1" x14ac:dyDescent="0.35">
      <c r="A80" s="678"/>
      <c r="B80" s="642"/>
      <c r="C80" s="583"/>
      <c r="D80" s="584"/>
      <c r="E80" s="585"/>
      <c r="F80" s="586"/>
      <c r="G80" s="584"/>
      <c r="H80" s="65">
        <f t="shared" si="3"/>
        <v>0</v>
      </c>
      <c r="I80" s="81"/>
      <c r="J80" s="82"/>
      <c r="K80" s="82"/>
      <c r="L80" s="104">
        <f t="shared" si="4"/>
        <v>0</v>
      </c>
      <c r="M80" s="406"/>
      <c r="N80" s="422"/>
      <c r="O80" s="771"/>
      <c r="P80" s="379"/>
      <c r="Q80" s="759"/>
      <c r="R80" s="71"/>
      <c r="S80" s="73"/>
      <c r="T80" s="74"/>
    </row>
    <row r="81" spans="1:20 16195:16195" ht="18" thickTop="1" x14ac:dyDescent="0.3">
      <c r="A81" s="671"/>
      <c r="B81" s="643"/>
      <c r="C81" s="587"/>
      <c r="D81" s="547"/>
      <c r="E81" s="588"/>
      <c r="F81" s="753"/>
      <c r="G81" s="547"/>
      <c r="H81" s="65">
        <f t="shared" si="3"/>
        <v>0</v>
      </c>
      <c r="I81" s="81"/>
      <c r="J81" s="82"/>
      <c r="K81" s="82"/>
      <c r="L81" s="104">
        <f t="shared" si="4"/>
        <v>0</v>
      </c>
      <c r="M81" s="372"/>
      <c r="N81" s="390"/>
      <c r="O81" s="771"/>
      <c r="P81" s="379"/>
      <c r="Q81" s="759"/>
      <c r="R81" s="71"/>
      <c r="S81" s="73"/>
      <c r="T81" s="74"/>
    </row>
    <row r="82" spans="1:20 16195:16195" ht="17.25" x14ac:dyDescent="0.3">
      <c r="A82" s="679"/>
      <c r="B82" s="638"/>
      <c r="C82" s="590"/>
      <c r="D82" s="572"/>
      <c r="E82" s="591"/>
      <c r="F82" s="592"/>
      <c r="G82" s="572"/>
      <c r="H82" s="142">
        <f t="shared" si="3"/>
        <v>0</v>
      </c>
      <c r="I82" s="81"/>
      <c r="J82" s="82"/>
      <c r="K82" s="82"/>
      <c r="L82" s="104">
        <f t="shared" si="4"/>
        <v>0</v>
      </c>
      <c r="M82" s="372"/>
      <c r="N82" s="390"/>
      <c r="O82" s="771"/>
      <c r="P82" s="379"/>
      <c r="Q82" s="759"/>
      <c r="R82" s="71"/>
      <c r="S82" s="73"/>
      <c r="T82" s="74"/>
    </row>
    <row r="83" spans="1:20 16195:16195" ht="17.25" customHeight="1" x14ac:dyDescent="0.3">
      <c r="A83" s="680"/>
      <c r="B83" s="638"/>
      <c r="C83" s="593"/>
      <c r="D83" s="572"/>
      <c r="E83" s="591"/>
      <c r="F83" s="594"/>
      <c r="G83" s="572"/>
      <c r="H83" s="142">
        <f t="shared" si="3"/>
        <v>0</v>
      </c>
      <c r="I83" s="81"/>
      <c r="J83" s="82"/>
      <c r="K83" s="82"/>
      <c r="L83" s="104">
        <f t="shared" si="4"/>
        <v>0</v>
      </c>
      <c r="M83" s="372"/>
      <c r="N83" s="390"/>
      <c r="O83" s="771"/>
      <c r="P83" s="379"/>
      <c r="Q83" s="759"/>
      <c r="R83" s="71"/>
      <c r="S83" s="73"/>
      <c r="T83" s="74"/>
    </row>
    <row r="84" spans="1:20 16195:16195" ht="37.5" x14ac:dyDescent="0.3">
      <c r="A84" s="838" t="s">
        <v>720</v>
      </c>
      <c r="B84" s="839" t="s">
        <v>721</v>
      </c>
      <c r="C84" s="595" t="s">
        <v>722</v>
      </c>
      <c r="D84" s="572">
        <v>94.77</v>
      </c>
      <c r="E84" s="591">
        <v>43902</v>
      </c>
      <c r="F84" s="594" t="s">
        <v>723</v>
      </c>
      <c r="G84" s="572">
        <v>94.77</v>
      </c>
      <c r="H84" s="142">
        <f t="shared" si="3"/>
        <v>0</v>
      </c>
      <c r="I84" s="81">
        <v>58</v>
      </c>
      <c r="J84" s="82"/>
      <c r="K84" s="82"/>
      <c r="L84" s="104">
        <f t="shared" si="4"/>
        <v>5496.66</v>
      </c>
      <c r="M84" s="840" t="s">
        <v>110</v>
      </c>
      <c r="N84" s="841">
        <v>44012</v>
      </c>
      <c r="O84" s="771"/>
      <c r="P84" s="379"/>
      <c r="Q84" s="759"/>
      <c r="R84" s="71"/>
      <c r="S84" s="73"/>
      <c r="T84" s="74"/>
    </row>
    <row r="85" spans="1:20 16195:16195" ht="17.25" x14ac:dyDescent="0.3">
      <c r="A85" s="658" t="s">
        <v>350</v>
      </c>
      <c r="B85" s="636" t="s">
        <v>226</v>
      </c>
      <c r="C85" s="768" t="s">
        <v>653</v>
      </c>
      <c r="D85" s="472">
        <v>1080</v>
      </c>
      <c r="E85" s="570">
        <v>43984</v>
      </c>
      <c r="F85" s="646" t="s">
        <v>654</v>
      </c>
      <c r="G85" s="472">
        <v>1080</v>
      </c>
      <c r="H85" s="142">
        <f t="shared" si="3"/>
        <v>0</v>
      </c>
      <c r="I85" s="81">
        <v>49</v>
      </c>
      <c r="J85" s="82"/>
      <c r="K85" s="82"/>
      <c r="L85" s="104">
        <f t="shared" si="4"/>
        <v>52920</v>
      </c>
      <c r="M85" s="372" t="s">
        <v>52</v>
      </c>
      <c r="N85" s="390">
        <v>43987</v>
      </c>
      <c r="O85" s="771"/>
      <c r="P85" s="379"/>
      <c r="Q85" s="759"/>
      <c r="R85" s="714"/>
      <c r="S85" s="73"/>
      <c r="T85" s="74"/>
    </row>
    <row r="86" spans="1:20 16195:16195" ht="17.25" x14ac:dyDescent="0.3">
      <c r="A86" s="658" t="s">
        <v>264</v>
      </c>
      <c r="B86" s="636"/>
      <c r="C86" s="756"/>
      <c r="D86" s="472"/>
      <c r="E86" s="570"/>
      <c r="F86" s="646"/>
      <c r="G86" s="472"/>
      <c r="H86" s="142">
        <f t="shared" si="3"/>
        <v>0</v>
      </c>
      <c r="I86" s="81"/>
      <c r="J86" s="82"/>
      <c r="K86" s="82"/>
      <c r="L86" s="104">
        <f t="shared" si="4"/>
        <v>0</v>
      </c>
      <c r="M86" s="372"/>
      <c r="N86" s="390"/>
      <c r="O86" s="771"/>
      <c r="P86" s="379"/>
      <c r="Q86" s="759"/>
      <c r="R86" s="714"/>
      <c r="S86" s="73"/>
      <c r="T86" s="74"/>
    </row>
    <row r="87" spans="1:20 16195:16195" ht="17.25" x14ac:dyDescent="0.3">
      <c r="A87" s="747" t="s">
        <v>79</v>
      </c>
      <c r="B87" s="636" t="s">
        <v>695</v>
      </c>
      <c r="C87" s="618" t="s">
        <v>696</v>
      </c>
      <c r="D87" s="472">
        <v>531.20000000000005</v>
      </c>
      <c r="E87" s="570">
        <v>43986</v>
      </c>
      <c r="F87" s="571">
        <v>28188</v>
      </c>
      <c r="G87" s="472">
        <v>531.20000000000005</v>
      </c>
      <c r="H87" s="142">
        <f t="shared" si="3"/>
        <v>0</v>
      </c>
      <c r="I87" s="81">
        <v>38</v>
      </c>
      <c r="J87" s="82"/>
      <c r="K87" s="82"/>
      <c r="L87" s="104">
        <f t="shared" si="4"/>
        <v>20185.600000000002</v>
      </c>
      <c r="M87" s="760" t="s">
        <v>161</v>
      </c>
      <c r="N87" s="752">
        <v>44001</v>
      </c>
      <c r="O87" s="771"/>
      <c r="P87" s="379"/>
      <c r="Q87" s="759"/>
      <c r="R87" s="714"/>
      <c r="S87" s="73"/>
      <c r="T87" s="74"/>
    </row>
    <row r="88" spans="1:20 16195:16195" ht="17.25" x14ac:dyDescent="0.3">
      <c r="A88" s="658" t="s">
        <v>264</v>
      </c>
      <c r="B88" s="636"/>
      <c r="C88" s="659"/>
      <c r="D88" s="472"/>
      <c r="E88" s="570"/>
      <c r="F88" s="646"/>
      <c r="G88" s="472"/>
      <c r="H88" s="734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71"/>
      <c r="P88" s="379"/>
      <c r="Q88" s="759"/>
      <c r="R88" s="714"/>
      <c r="S88" s="73"/>
      <c r="T88" s="74"/>
    </row>
    <row r="89" spans="1:20 16195:16195" ht="17.25" x14ac:dyDescent="0.3">
      <c r="A89" s="658" t="s">
        <v>264</v>
      </c>
      <c r="B89" s="636"/>
      <c r="C89" s="659"/>
      <c r="D89" s="472"/>
      <c r="E89" s="570"/>
      <c r="F89" s="646"/>
      <c r="G89" s="472"/>
      <c r="H89" s="734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71"/>
      <c r="P89" s="379"/>
      <c r="Q89" s="759"/>
      <c r="R89" s="714"/>
      <c r="S89" s="73"/>
      <c r="T89" s="74"/>
    </row>
    <row r="90" spans="1:20 16195:16195" ht="17.25" x14ac:dyDescent="0.3">
      <c r="A90" s="658" t="s">
        <v>264</v>
      </c>
      <c r="B90" s="636"/>
      <c r="C90" s="712"/>
      <c r="D90" s="472"/>
      <c r="E90" s="390"/>
      <c r="F90" s="571"/>
      <c r="G90" s="472"/>
      <c r="H90" s="142">
        <f t="shared" si="3"/>
        <v>0</v>
      </c>
      <c r="I90" s="81"/>
      <c r="J90" s="82"/>
      <c r="K90" s="82"/>
      <c r="L90" s="104">
        <f t="shared" si="4"/>
        <v>0</v>
      </c>
      <c r="M90" s="717"/>
      <c r="N90" s="718"/>
      <c r="O90" s="771"/>
      <c r="P90" s="379"/>
      <c r="Q90" s="759"/>
      <c r="R90" s="714"/>
      <c r="S90" s="73"/>
      <c r="T90" s="74"/>
    </row>
    <row r="91" spans="1:20 16195:16195" ht="17.25" customHeight="1" x14ac:dyDescent="0.3">
      <c r="A91" s="658" t="s">
        <v>264</v>
      </c>
      <c r="B91" s="636"/>
      <c r="C91" s="712"/>
      <c r="D91" s="472"/>
      <c r="E91" s="713"/>
      <c r="F91" s="571"/>
      <c r="G91" s="472"/>
      <c r="H91" s="142">
        <f t="shared" si="3"/>
        <v>0</v>
      </c>
      <c r="I91" s="81"/>
      <c r="J91" s="82"/>
      <c r="K91" s="82"/>
      <c r="L91" s="104">
        <f t="shared" si="4"/>
        <v>0</v>
      </c>
      <c r="M91" s="717"/>
      <c r="N91" s="718"/>
      <c r="O91" s="771"/>
      <c r="P91" s="379"/>
      <c r="Q91" s="759"/>
      <c r="R91" s="714"/>
      <c r="S91" s="73"/>
      <c r="T91" s="74"/>
    </row>
    <row r="92" spans="1:20 16195:16195" ht="17.25" customHeight="1" x14ac:dyDescent="0.3">
      <c r="A92" s="658" t="s">
        <v>264</v>
      </c>
      <c r="B92" s="636"/>
      <c r="C92" s="712"/>
      <c r="D92" s="472"/>
      <c r="E92" s="713"/>
      <c r="F92" s="571"/>
      <c r="G92" s="472"/>
      <c r="H92" s="142">
        <f t="shared" si="3"/>
        <v>0</v>
      </c>
      <c r="I92" s="81"/>
      <c r="J92" s="82"/>
      <c r="K92" s="82"/>
      <c r="L92" s="104">
        <f t="shared" si="4"/>
        <v>0</v>
      </c>
      <c r="M92" s="717"/>
      <c r="N92" s="718"/>
      <c r="O92" s="771"/>
      <c r="P92" s="379"/>
      <c r="Q92" s="759"/>
      <c r="R92" s="714"/>
      <c r="S92" s="73"/>
      <c r="T92" s="74"/>
    </row>
    <row r="93" spans="1:20 16195:16195" ht="17.25" customHeight="1" x14ac:dyDescent="0.3">
      <c r="A93" s="658" t="s">
        <v>264</v>
      </c>
      <c r="B93" s="636"/>
      <c r="C93" s="712"/>
      <c r="D93" s="472"/>
      <c r="E93" s="552"/>
      <c r="F93" s="571"/>
      <c r="G93" s="472"/>
      <c r="H93" s="142">
        <f t="shared" si="3"/>
        <v>0</v>
      </c>
      <c r="I93" s="81"/>
      <c r="J93" s="82"/>
      <c r="K93" s="82"/>
      <c r="L93" s="104">
        <f t="shared" si="4"/>
        <v>0</v>
      </c>
      <c r="M93" s="717"/>
      <c r="N93" s="718"/>
      <c r="O93" s="771"/>
      <c r="P93" s="379"/>
      <c r="Q93" s="759"/>
      <c r="R93" s="714"/>
      <c r="S93" s="73"/>
      <c r="T93" s="74"/>
    </row>
    <row r="94" spans="1:20 16195:16195" ht="17.25" x14ac:dyDescent="0.3">
      <c r="A94" s="658" t="s">
        <v>264</v>
      </c>
      <c r="B94" s="636"/>
      <c r="C94" s="659"/>
      <c r="D94" s="472"/>
      <c r="E94" s="552"/>
      <c r="F94" s="571"/>
      <c r="G94" s="472"/>
      <c r="H94" s="142">
        <f t="shared" si="3"/>
        <v>0</v>
      </c>
      <c r="I94" s="81"/>
      <c r="J94" s="82"/>
      <c r="K94" s="82"/>
      <c r="L94" s="104">
        <f t="shared" si="4"/>
        <v>0</v>
      </c>
      <c r="M94" s="717"/>
      <c r="N94" s="718"/>
      <c r="O94" s="771"/>
      <c r="P94" s="379"/>
      <c r="Q94" s="759"/>
      <c r="R94" s="714"/>
      <c r="S94" s="73"/>
      <c r="T94" s="74"/>
    </row>
    <row r="95" spans="1:20 16195:16195" x14ac:dyDescent="0.25">
      <c r="A95" s="658" t="s">
        <v>264</v>
      </c>
      <c r="B95" s="76"/>
      <c r="C95" s="76"/>
      <c r="D95" s="174"/>
      <c r="E95" s="121"/>
      <c r="F95" s="175"/>
      <c r="G95" s="174"/>
      <c r="M95" s="761"/>
      <c r="N95" s="720"/>
      <c r="O95" s="783"/>
      <c r="P95" s="178"/>
    </row>
    <row r="96" spans="1:20 16195:16195" ht="15" customHeight="1" x14ac:dyDescent="0.3">
      <c r="A96" s="658" t="s">
        <v>264</v>
      </c>
      <c r="B96" s="636"/>
      <c r="C96" s="618"/>
      <c r="D96" s="472"/>
      <c r="E96" s="570"/>
      <c r="F96" s="571"/>
      <c r="G96" s="472"/>
      <c r="H96" s="142">
        <f t="shared" si="3"/>
        <v>0</v>
      </c>
      <c r="I96" s="81"/>
      <c r="J96" s="82"/>
      <c r="K96" s="82"/>
      <c r="L96" s="104">
        <f t="shared" si="4"/>
        <v>0</v>
      </c>
      <c r="M96" s="372"/>
      <c r="N96" s="390"/>
      <c r="O96" s="771"/>
      <c r="P96" s="379"/>
      <c r="Q96" s="759"/>
      <c r="R96" s="714"/>
      <c r="S96" s="73"/>
      <c r="T96" s="74"/>
      <c r="WXW96" s="660">
        <f>SUM(D96:WXV96)</f>
        <v>0</v>
      </c>
    </row>
    <row r="97" spans="1:20 16195:16195" ht="15" customHeight="1" x14ac:dyDescent="0.3">
      <c r="A97" s="658" t="s">
        <v>264</v>
      </c>
      <c r="B97" s="636"/>
      <c r="C97" s="618"/>
      <c r="D97" s="472"/>
      <c r="E97" s="570"/>
      <c r="F97" s="571"/>
      <c r="G97" s="472"/>
      <c r="H97" s="142">
        <f t="shared" si="3"/>
        <v>0</v>
      </c>
      <c r="I97" s="81"/>
      <c r="J97" s="82"/>
      <c r="K97" s="82"/>
      <c r="L97" s="104">
        <f t="shared" si="4"/>
        <v>0</v>
      </c>
      <c r="M97" s="372"/>
      <c r="N97" s="390"/>
      <c r="O97" s="771"/>
      <c r="P97" s="379"/>
      <c r="Q97" s="759"/>
      <c r="R97" s="714"/>
      <c r="S97" s="73"/>
      <c r="T97" s="74"/>
      <c r="WXW97" s="660">
        <f>SUM(D97:WXV97)</f>
        <v>0</v>
      </c>
    </row>
    <row r="98" spans="1:20 16195:16195" ht="15.75" customHeight="1" x14ac:dyDescent="0.3">
      <c r="A98" s="658" t="s">
        <v>264</v>
      </c>
      <c r="B98" s="636"/>
      <c r="C98" s="613"/>
      <c r="D98" s="472"/>
      <c r="E98" s="390"/>
      <c r="F98" s="646"/>
      <c r="G98" s="472"/>
      <c r="H98" s="142">
        <f t="shared" si="3"/>
        <v>0</v>
      </c>
      <c r="I98" s="81"/>
      <c r="J98" s="82"/>
      <c r="K98" s="82"/>
      <c r="L98" s="104">
        <f t="shared" si="4"/>
        <v>0</v>
      </c>
      <c r="M98" s="372"/>
      <c r="N98" s="390"/>
      <c r="O98" s="771"/>
      <c r="P98" s="379"/>
      <c r="Q98" s="759"/>
      <c r="R98" s="714"/>
      <c r="S98" s="73"/>
      <c r="T98" s="74"/>
      <c r="WXW98" s="660">
        <f>SUM(D98:WXV98)</f>
        <v>0</v>
      </c>
    </row>
    <row r="99" spans="1:20 16195:16195" ht="15" customHeight="1" x14ac:dyDescent="0.3">
      <c r="A99" s="658" t="s">
        <v>264</v>
      </c>
      <c r="B99" s="636"/>
      <c r="C99" s="613"/>
      <c r="D99" s="472"/>
      <c r="E99" s="390"/>
      <c r="F99" s="646"/>
      <c r="G99" s="472"/>
      <c r="H99" s="142">
        <f t="shared" si="3"/>
        <v>0</v>
      </c>
      <c r="I99" s="81"/>
      <c r="J99" s="82"/>
      <c r="K99" s="82"/>
      <c r="L99" s="104">
        <f t="shared" si="4"/>
        <v>0</v>
      </c>
      <c r="M99" s="372"/>
      <c r="N99" s="390"/>
      <c r="O99" s="771"/>
      <c r="P99" s="379"/>
      <c r="Q99" s="759"/>
      <c r="R99" s="714"/>
      <c r="S99" s="73"/>
      <c r="T99" s="74"/>
      <c r="WXW99" s="660">
        <f>SUM(D99:WXV99)</f>
        <v>0</v>
      </c>
    </row>
    <row r="100" spans="1:20 16195:16195" ht="17.25" customHeight="1" x14ac:dyDescent="0.3">
      <c r="A100" s="658" t="s">
        <v>264</v>
      </c>
      <c r="B100" s="636"/>
      <c r="C100" s="613"/>
      <c r="D100" s="472"/>
      <c r="E100" s="390"/>
      <c r="F100" s="646"/>
      <c r="G100" s="472"/>
      <c r="H100" s="142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771"/>
      <c r="P100" s="379"/>
      <c r="Q100" s="759"/>
      <c r="R100" s="714"/>
      <c r="S100" s="73"/>
      <c r="T100" s="74"/>
    </row>
    <row r="101" spans="1:20 16195:16195" ht="17.25" x14ac:dyDescent="0.3">
      <c r="A101" s="658" t="s">
        <v>264</v>
      </c>
      <c r="B101" s="636"/>
      <c r="C101" s="613"/>
      <c r="D101" s="472"/>
      <c r="E101" s="390"/>
      <c r="F101" s="646"/>
      <c r="G101" s="472"/>
      <c r="H101" s="142">
        <f t="shared" si="3"/>
        <v>0</v>
      </c>
      <c r="I101" s="81"/>
      <c r="J101" s="82"/>
      <c r="K101" s="82"/>
      <c r="L101" s="104">
        <f t="shared" si="4"/>
        <v>0</v>
      </c>
      <c r="M101" s="372"/>
      <c r="N101" s="390"/>
      <c r="O101" s="771"/>
      <c r="P101" s="379"/>
      <c r="Q101" s="759"/>
      <c r="R101" s="714"/>
      <c r="S101" s="73"/>
      <c r="T101" s="74"/>
    </row>
    <row r="102" spans="1:20 16195:16195" ht="17.25" x14ac:dyDescent="0.3">
      <c r="A102" s="658" t="s">
        <v>264</v>
      </c>
      <c r="B102" s="636"/>
      <c r="C102" s="613"/>
      <c r="D102" s="472"/>
      <c r="E102" s="390"/>
      <c r="F102" s="646"/>
      <c r="G102" s="472"/>
      <c r="H102" s="142">
        <f t="shared" si="3"/>
        <v>0</v>
      </c>
      <c r="I102" s="81"/>
      <c r="J102" s="82"/>
      <c r="K102" s="82"/>
      <c r="L102" s="104">
        <f t="shared" si="4"/>
        <v>0</v>
      </c>
      <c r="M102" s="372"/>
      <c r="N102" s="390"/>
      <c r="O102" s="771"/>
      <c r="P102" s="379"/>
      <c r="Q102" s="759"/>
      <c r="R102" s="714"/>
      <c r="S102" s="73"/>
      <c r="T102" s="74"/>
    </row>
    <row r="103" spans="1:20 16195:16195" ht="17.25" x14ac:dyDescent="0.3">
      <c r="A103" s="658" t="s">
        <v>264</v>
      </c>
      <c r="B103" s="636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71"/>
      <c r="P103" s="379"/>
      <c r="Q103" s="759"/>
      <c r="R103" s="714"/>
      <c r="S103" s="73"/>
      <c r="T103" s="74"/>
    </row>
    <row r="104" spans="1:20 16195:16195" ht="17.25" x14ac:dyDescent="0.3">
      <c r="A104" s="658" t="s">
        <v>350</v>
      </c>
      <c r="B104" s="636" t="s">
        <v>226</v>
      </c>
      <c r="C104" s="606" t="s">
        <v>673</v>
      </c>
      <c r="D104" s="472">
        <v>820</v>
      </c>
      <c r="E104" s="570">
        <v>43995</v>
      </c>
      <c r="F104" s="571" t="s">
        <v>677</v>
      </c>
      <c r="G104" s="472">
        <v>820</v>
      </c>
      <c r="H104" s="142">
        <f t="shared" si="3"/>
        <v>0</v>
      </c>
      <c r="I104" s="81">
        <v>49</v>
      </c>
      <c r="J104" s="82"/>
      <c r="K104" s="82"/>
      <c r="L104" s="104">
        <f t="shared" si="4"/>
        <v>40180</v>
      </c>
      <c r="M104" s="372" t="s">
        <v>161</v>
      </c>
      <c r="N104" s="390">
        <v>43997</v>
      </c>
      <c r="O104" s="771"/>
      <c r="P104" s="379"/>
      <c r="Q104" s="759"/>
      <c r="R104" s="714"/>
      <c r="S104" s="73"/>
      <c r="T104" s="74"/>
    </row>
    <row r="105" spans="1:20 16195:16195" ht="17.25" x14ac:dyDescent="0.3">
      <c r="A105" s="658" t="s">
        <v>264</v>
      </c>
      <c r="B105" s="636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71"/>
      <c r="P105" s="379"/>
      <c r="Q105" s="759"/>
      <c r="R105" s="714"/>
      <c r="S105" s="73"/>
      <c r="T105" s="74"/>
    </row>
    <row r="106" spans="1:20 16195:16195" ht="17.25" x14ac:dyDescent="0.3">
      <c r="A106" s="658" t="s">
        <v>264</v>
      </c>
      <c r="B106" s="636"/>
      <c r="C106" s="606"/>
      <c r="D106" s="472"/>
      <c r="E106" s="570"/>
      <c r="F106" s="571"/>
      <c r="G106" s="472"/>
      <c r="H106" s="142">
        <v>0</v>
      </c>
      <c r="I106" s="81"/>
      <c r="J106" s="82"/>
      <c r="K106" s="82"/>
      <c r="L106" s="104">
        <f t="shared" si="4"/>
        <v>0</v>
      </c>
      <c r="M106" s="372"/>
      <c r="N106" s="390"/>
      <c r="O106" s="771"/>
      <c r="P106" s="379"/>
      <c r="Q106" s="759"/>
      <c r="R106" s="714"/>
      <c r="S106" s="73"/>
      <c r="T106" s="74"/>
    </row>
    <row r="107" spans="1:20 16195:16195" ht="17.25" x14ac:dyDescent="0.25">
      <c r="A107" s="747" t="s">
        <v>264</v>
      </c>
      <c r="B107" s="551"/>
      <c r="C107" s="618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71"/>
      <c r="P107" s="379"/>
      <c r="Q107" s="759"/>
      <c r="R107" s="714"/>
      <c r="S107" s="73"/>
      <c r="T107" s="74"/>
    </row>
    <row r="108" spans="1:20 16195:16195" ht="17.25" x14ac:dyDescent="0.3">
      <c r="A108" s="686" t="s">
        <v>264</v>
      </c>
      <c r="B108" s="636"/>
      <c r="C108" s="712"/>
      <c r="D108" s="472"/>
      <c r="E108" s="552"/>
      <c r="F108" s="571"/>
      <c r="G108" s="472"/>
      <c r="H108" s="142">
        <f>G108-D108</f>
        <v>0</v>
      </c>
      <c r="I108" s="81"/>
      <c r="J108" s="82"/>
      <c r="K108" s="82"/>
      <c r="L108" s="104">
        <f>I108*G108</f>
        <v>0</v>
      </c>
      <c r="M108" s="717"/>
      <c r="N108" s="718"/>
      <c r="O108" s="771"/>
      <c r="P108" s="379"/>
      <c r="Q108" s="759"/>
      <c r="R108" s="714"/>
      <c r="S108" s="73"/>
      <c r="T108" s="74"/>
      <c r="WXW108" s="660">
        <f>SUM(D108:WXV108)</f>
        <v>0</v>
      </c>
    </row>
    <row r="109" spans="1:20 16195:16195" ht="17.25" customHeight="1" x14ac:dyDescent="0.25">
      <c r="A109" s="658" t="s">
        <v>350</v>
      </c>
      <c r="B109" s="551" t="s">
        <v>226</v>
      </c>
      <c r="C109" s="654" t="s">
        <v>678</v>
      </c>
      <c r="D109" s="472">
        <v>485</v>
      </c>
      <c r="E109" s="570">
        <v>43998</v>
      </c>
      <c r="F109" s="571" t="s">
        <v>679</v>
      </c>
      <c r="G109" s="472">
        <v>485</v>
      </c>
      <c r="H109" s="142">
        <f t="shared" si="3"/>
        <v>0</v>
      </c>
      <c r="I109" s="81">
        <v>49</v>
      </c>
      <c r="J109" s="82"/>
      <c r="K109" s="82"/>
      <c r="L109" s="104">
        <f t="shared" si="4"/>
        <v>23765</v>
      </c>
      <c r="M109" s="372" t="s">
        <v>161</v>
      </c>
      <c r="N109" s="390">
        <v>43998</v>
      </c>
      <c r="O109" s="771"/>
      <c r="P109" s="379"/>
      <c r="Q109" s="759"/>
      <c r="R109" s="714"/>
      <c r="S109" s="73"/>
      <c r="T109" s="74"/>
    </row>
    <row r="110" spans="1:20 16195:16195" ht="17.25" customHeight="1" thickBot="1" x14ac:dyDescent="0.3">
      <c r="A110" s="658" t="s">
        <v>79</v>
      </c>
      <c r="B110" s="551" t="s">
        <v>563</v>
      </c>
      <c r="C110" s="832" t="s">
        <v>693</v>
      </c>
      <c r="D110" s="472">
        <v>146.6</v>
      </c>
      <c r="E110" s="570">
        <v>43998</v>
      </c>
      <c r="F110" s="571">
        <v>28407</v>
      </c>
      <c r="G110" s="472">
        <v>146.6</v>
      </c>
      <c r="H110" s="142">
        <f t="shared" si="3"/>
        <v>0</v>
      </c>
      <c r="I110" s="81">
        <v>44</v>
      </c>
      <c r="J110" s="82"/>
      <c r="K110" s="82"/>
      <c r="L110" s="104">
        <f t="shared" si="4"/>
        <v>6450.4</v>
      </c>
      <c r="M110" s="372" t="s">
        <v>694</v>
      </c>
      <c r="N110" s="390">
        <v>44001</v>
      </c>
      <c r="O110" s="771"/>
      <c r="P110" s="379"/>
      <c r="Q110" s="759"/>
      <c r="R110" s="714"/>
      <c r="S110" s="73"/>
      <c r="T110" s="74"/>
    </row>
    <row r="111" spans="1:20 16195:16195" ht="16.5" customHeight="1" x14ac:dyDescent="0.25">
      <c r="A111" s="938" t="s">
        <v>701</v>
      </c>
      <c r="B111" s="623" t="s">
        <v>702</v>
      </c>
      <c r="C111" s="968" t="s">
        <v>703</v>
      </c>
      <c r="D111" s="574">
        <v>600</v>
      </c>
      <c r="E111" s="570">
        <v>44000</v>
      </c>
      <c r="F111" s="928">
        <v>1076</v>
      </c>
      <c r="G111" s="472">
        <v>600</v>
      </c>
      <c r="H111" s="142">
        <f t="shared" si="3"/>
        <v>0</v>
      </c>
      <c r="I111" s="81">
        <v>18</v>
      </c>
      <c r="J111" s="82"/>
      <c r="K111" s="82"/>
      <c r="L111" s="104">
        <f t="shared" si="4"/>
        <v>10800</v>
      </c>
      <c r="M111" s="858" t="s">
        <v>52</v>
      </c>
      <c r="N111" s="845">
        <v>44007</v>
      </c>
      <c r="O111" s="771"/>
      <c r="P111" s="379"/>
      <c r="Q111" s="759"/>
      <c r="R111" s="714"/>
      <c r="S111" s="73"/>
      <c r="T111" s="74"/>
    </row>
    <row r="112" spans="1:20 16195:16195" ht="17.25" customHeight="1" thickBot="1" x14ac:dyDescent="0.3">
      <c r="A112" s="939"/>
      <c r="B112" s="623" t="s">
        <v>704</v>
      </c>
      <c r="C112" s="969"/>
      <c r="D112" s="793">
        <v>2400</v>
      </c>
      <c r="E112" s="390">
        <v>44000</v>
      </c>
      <c r="F112" s="930"/>
      <c r="G112" s="472">
        <v>2400</v>
      </c>
      <c r="H112" s="142">
        <f t="shared" si="3"/>
        <v>0</v>
      </c>
      <c r="I112" s="81">
        <v>19</v>
      </c>
      <c r="J112" s="82"/>
      <c r="K112" s="82"/>
      <c r="L112" s="104">
        <f t="shared" si="4"/>
        <v>45600</v>
      </c>
      <c r="M112" s="860"/>
      <c r="N112" s="847"/>
      <c r="O112" s="771"/>
      <c r="P112" s="379"/>
      <c r="Q112" s="759"/>
      <c r="R112" s="714"/>
      <c r="S112" s="73"/>
      <c r="T112" s="74"/>
    </row>
    <row r="113" spans="1:20" ht="17.25" customHeight="1" x14ac:dyDescent="0.25">
      <c r="A113" s="658" t="s">
        <v>350</v>
      </c>
      <c r="B113" s="551" t="s">
        <v>226</v>
      </c>
      <c r="C113" s="791" t="s">
        <v>697</v>
      </c>
      <c r="D113" s="655">
        <v>400</v>
      </c>
      <c r="E113" s="390">
        <v>44002</v>
      </c>
      <c r="F113" s="571" t="s">
        <v>698</v>
      </c>
      <c r="G113" s="472">
        <v>400</v>
      </c>
      <c r="H113" s="142">
        <f t="shared" si="3"/>
        <v>0</v>
      </c>
      <c r="I113" s="81">
        <v>50</v>
      </c>
      <c r="J113" s="82"/>
      <c r="K113" s="82"/>
      <c r="L113" s="104">
        <f t="shared" si="4"/>
        <v>20000</v>
      </c>
      <c r="M113" s="372" t="s">
        <v>161</v>
      </c>
      <c r="N113" s="390">
        <v>44004</v>
      </c>
      <c r="O113" s="771"/>
      <c r="P113" s="379"/>
      <c r="Q113" s="759"/>
      <c r="R113" s="714"/>
      <c r="S113" s="73"/>
      <c r="T113" s="74"/>
    </row>
    <row r="114" spans="1:20" ht="17.25" customHeight="1" x14ac:dyDescent="0.25">
      <c r="A114" s="658" t="s">
        <v>264</v>
      </c>
      <c r="B114" s="551"/>
      <c r="C114" s="654"/>
      <c r="D114" s="655"/>
      <c r="E114" s="39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71"/>
      <c r="P114" s="379"/>
      <c r="Q114" s="759"/>
      <c r="R114" s="714"/>
      <c r="S114" s="73"/>
      <c r="T114" s="74"/>
    </row>
    <row r="115" spans="1:20" ht="17.25" customHeight="1" x14ac:dyDescent="0.25">
      <c r="A115" s="658" t="s">
        <v>350</v>
      </c>
      <c r="B115" s="551" t="s">
        <v>226</v>
      </c>
      <c r="C115" s="654" t="s">
        <v>686</v>
      </c>
      <c r="D115" s="655">
        <v>299</v>
      </c>
      <c r="E115" s="390">
        <v>44004</v>
      </c>
      <c r="F115" s="571" t="s">
        <v>687</v>
      </c>
      <c r="G115" s="472">
        <v>299</v>
      </c>
      <c r="H115" s="142">
        <f t="shared" si="3"/>
        <v>0</v>
      </c>
      <c r="I115" s="81">
        <v>50</v>
      </c>
      <c r="J115" s="82"/>
      <c r="K115" s="82"/>
      <c r="L115" s="104">
        <f t="shared" si="4"/>
        <v>14950</v>
      </c>
      <c r="M115" s="372" t="s">
        <v>52</v>
      </c>
      <c r="N115" s="390">
        <v>44004</v>
      </c>
      <c r="O115" s="771"/>
      <c r="P115" s="379"/>
      <c r="Q115" s="759"/>
      <c r="R115" s="714"/>
      <c r="S115" s="73"/>
      <c r="T115" s="74"/>
    </row>
    <row r="116" spans="1:20" ht="17.25" customHeight="1" x14ac:dyDescent="0.25">
      <c r="A116" s="658" t="s">
        <v>264</v>
      </c>
      <c r="B116" s="551"/>
      <c r="C116" s="654"/>
      <c r="D116" s="655"/>
      <c r="E116" s="39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71"/>
      <c r="P116" s="379"/>
      <c r="Q116" s="759"/>
      <c r="R116" s="714"/>
      <c r="S116" s="73"/>
      <c r="T116" s="74"/>
    </row>
    <row r="117" spans="1:20" ht="17.25" customHeight="1" x14ac:dyDescent="0.25">
      <c r="A117" s="658" t="s">
        <v>264</v>
      </c>
      <c r="B117" s="551"/>
      <c r="C117" s="654"/>
      <c r="D117" s="655"/>
      <c r="E117" s="39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71"/>
      <c r="P117" s="379"/>
      <c r="Q117" s="759"/>
      <c r="R117" s="714"/>
      <c r="S117" s="73"/>
      <c r="T117" s="74"/>
    </row>
    <row r="118" spans="1:20" ht="17.25" customHeight="1" x14ac:dyDescent="0.25">
      <c r="A118" s="658" t="s">
        <v>350</v>
      </c>
      <c r="B118" s="551" t="s">
        <v>226</v>
      </c>
      <c r="C118" s="654" t="s">
        <v>705</v>
      </c>
      <c r="D118" s="655">
        <v>305</v>
      </c>
      <c r="E118" s="390">
        <v>44008</v>
      </c>
      <c r="F118" s="571" t="s">
        <v>706</v>
      </c>
      <c r="G118" s="472">
        <v>305</v>
      </c>
      <c r="H118" s="142">
        <f t="shared" si="3"/>
        <v>0</v>
      </c>
      <c r="I118" s="81">
        <v>50</v>
      </c>
      <c r="J118" s="82"/>
      <c r="K118" s="82"/>
      <c r="L118" s="104">
        <f t="shared" si="4"/>
        <v>15250</v>
      </c>
      <c r="M118" s="372" t="s">
        <v>161</v>
      </c>
      <c r="N118" s="390">
        <v>44008</v>
      </c>
      <c r="O118" s="771"/>
      <c r="P118" s="379"/>
      <c r="Q118" s="759"/>
      <c r="R118" s="714"/>
      <c r="S118" s="73"/>
      <c r="T118" s="74"/>
    </row>
    <row r="119" spans="1:20" ht="17.25" customHeight="1" x14ac:dyDescent="0.25">
      <c r="A119" s="658" t="s">
        <v>264</v>
      </c>
      <c r="B119" s="551"/>
      <c r="C119" s="654"/>
      <c r="D119" s="472"/>
      <c r="E119" s="39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71"/>
      <c r="P119" s="379"/>
      <c r="Q119" s="759"/>
      <c r="R119" s="714"/>
      <c r="S119" s="73"/>
      <c r="T119" s="74"/>
    </row>
    <row r="120" spans="1:20" ht="17.25" customHeight="1" x14ac:dyDescent="0.25">
      <c r="A120" s="658" t="s">
        <v>264</v>
      </c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71"/>
      <c r="P120" s="379"/>
      <c r="Q120" s="759"/>
      <c r="R120" s="714"/>
      <c r="S120" s="73"/>
      <c r="T120" s="74"/>
    </row>
    <row r="121" spans="1:20" ht="17.25" customHeight="1" x14ac:dyDescent="0.25">
      <c r="A121" s="658" t="s">
        <v>350</v>
      </c>
      <c r="B121" s="551" t="s">
        <v>226</v>
      </c>
      <c r="C121" s="606" t="s">
        <v>712</v>
      </c>
      <c r="D121" s="472">
        <v>200</v>
      </c>
      <c r="E121" s="570">
        <v>44011</v>
      </c>
      <c r="F121" s="571" t="s">
        <v>713</v>
      </c>
      <c r="G121" s="472">
        <v>200</v>
      </c>
      <c r="H121" s="142">
        <f t="shared" si="3"/>
        <v>0</v>
      </c>
      <c r="I121" s="81">
        <v>50</v>
      </c>
      <c r="J121" s="82"/>
      <c r="K121" s="82"/>
      <c r="L121" s="104">
        <f t="shared" si="4"/>
        <v>10000</v>
      </c>
      <c r="M121" s="372" t="s">
        <v>52</v>
      </c>
      <c r="N121" s="390">
        <v>44012</v>
      </c>
      <c r="O121" s="771"/>
      <c r="P121" s="379"/>
      <c r="Q121" s="759"/>
      <c r="R121" s="714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71"/>
      <c r="P122" s="379"/>
      <c r="Q122" s="759"/>
      <c r="R122" s="714"/>
      <c r="S122" s="73"/>
      <c r="T122" s="74"/>
    </row>
    <row r="123" spans="1:20" ht="17.25" x14ac:dyDescent="0.25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71"/>
      <c r="P123" s="379"/>
      <c r="Q123" s="759"/>
      <c r="R123" s="714"/>
      <c r="S123" s="73"/>
      <c r="T123" s="74"/>
    </row>
    <row r="124" spans="1:20" ht="17.25" x14ac:dyDescent="0.25">
      <c r="A124" s="658"/>
      <c r="B124" s="551"/>
      <c r="C124" s="606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71"/>
      <c r="P124" s="379"/>
      <c r="Q124" s="759"/>
      <c r="R124" s="714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71"/>
      <c r="P125" s="379"/>
      <c r="Q125" s="759"/>
      <c r="R125" s="714"/>
      <c r="S125" s="73"/>
      <c r="T125" s="74"/>
    </row>
    <row r="126" spans="1:20" ht="17.25" x14ac:dyDescent="0.25">
      <c r="A126" s="658"/>
      <c r="B126" s="551"/>
      <c r="C126" s="606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71"/>
      <c r="P126" s="379"/>
      <c r="Q126" s="759"/>
      <c r="R126" s="714"/>
      <c r="S126" s="73"/>
      <c r="T126" s="74"/>
    </row>
    <row r="127" spans="1:20" ht="17.25" x14ac:dyDescent="0.25">
      <c r="A127" s="658"/>
      <c r="B127" s="551"/>
      <c r="C127" s="60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71"/>
      <c r="P127" s="379"/>
      <c r="Q127" s="70"/>
      <c r="R127" s="714"/>
      <c r="S127" s="73"/>
      <c r="T127" s="74"/>
    </row>
    <row r="128" spans="1:20" ht="17.25" customHeight="1" x14ac:dyDescent="0.25">
      <c r="A128" s="551"/>
      <c r="B128" s="757"/>
      <c r="C128" s="606"/>
      <c r="D128" s="472"/>
      <c r="E128" s="552"/>
      <c r="F128" s="553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71"/>
      <c r="P128" s="379"/>
      <c r="Q128" s="70"/>
      <c r="R128" s="714"/>
      <c r="S128" s="73"/>
      <c r="T128" s="74"/>
    </row>
    <row r="129" spans="1:20" ht="18.75" customHeight="1" x14ac:dyDescent="0.25">
      <c r="A129" s="686"/>
      <c r="B129" s="551"/>
      <c r="C129" s="606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71"/>
      <c r="P129" s="379"/>
      <c r="Q129" s="70"/>
      <c r="R129" s="714"/>
      <c r="S129" s="73"/>
      <c r="T129" s="74"/>
    </row>
    <row r="130" spans="1:20" ht="17.25" customHeight="1" x14ac:dyDescent="0.25">
      <c r="A130" s="686"/>
      <c r="B130" s="551"/>
      <c r="C130" s="606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71"/>
      <c r="P130" s="379"/>
      <c r="Q130" s="70"/>
      <c r="R130" s="714"/>
      <c r="S130" s="73"/>
      <c r="T130" s="74"/>
    </row>
    <row r="131" spans="1:20" ht="17.25" customHeight="1" x14ac:dyDescent="0.25">
      <c r="A131" s="686"/>
      <c r="B131" s="551"/>
      <c r="C131" s="606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71"/>
      <c r="P131" s="379"/>
      <c r="Q131" s="70"/>
      <c r="R131" s="714"/>
      <c r="S131" s="73"/>
      <c r="T131" s="74"/>
    </row>
    <row r="132" spans="1:20" ht="17.25" customHeight="1" x14ac:dyDescent="0.25">
      <c r="A132" s="686"/>
      <c r="B132" s="551"/>
      <c r="C132" s="606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71"/>
      <c r="P132" s="379"/>
      <c r="Q132" s="70"/>
      <c r="R132" s="714"/>
      <c r="S132" s="73"/>
      <c r="T132" s="74"/>
    </row>
    <row r="133" spans="1:20" ht="17.25" x14ac:dyDescent="0.25">
      <c r="A133" s="758"/>
      <c r="B133" s="551"/>
      <c r="C133" s="606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71"/>
      <c r="P133" s="379"/>
      <c r="Q133" s="70"/>
      <c r="R133" s="714"/>
      <c r="S133" s="73"/>
      <c r="T133" s="74"/>
    </row>
    <row r="134" spans="1:20" ht="17.25" x14ac:dyDescent="0.25">
      <c r="A134" s="658"/>
      <c r="B134" s="551"/>
      <c r="C134" s="606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71"/>
      <c r="P134" s="379"/>
      <c r="Q134" s="70"/>
      <c r="R134" s="714"/>
      <c r="S134" s="73"/>
      <c r="T134" s="74"/>
    </row>
    <row r="135" spans="1:20" ht="17.25" x14ac:dyDescent="0.25">
      <c r="A135" s="658"/>
      <c r="B135" s="551"/>
      <c r="C135" s="606"/>
      <c r="D135" s="472"/>
      <c r="E135" s="57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71"/>
      <c r="P135" s="379"/>
      <c r="Q135" s="70"/>
      <c r="R135" s="714"/>
      <c r="S135" s="73"/>
      <c r="T135" s="74"/>
    </row>
    <row r="136" spans="1:20" ht="17.25" customHeight="1" x14ac:dyDescent="0.25">
      <c r="A136" s="658"/>
      <c r="B136" s="551"/>
      <c r="C136" s="606"/>
      <c r="D136" s="472"/>
      <c r="E136" s="57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71"/>
      <c r="P136" s="379"/>
      <c r="Q136" s="70"/>
      <c r="R136" s="714"/>
      <c r="S136" s="73"/>
      <c r="T136" s="74"/>
    </row>
    <row r="137" spans="1:20" ht="17.25" customHeight="1" x14ac:dyDescent="0.25">
      <c r="A137" s="658"/>
      <c r="B137" s="551"/>
      <c r="C137" s="606"/>
      <c r="D137" s="472"/>
      <c r="E137" s="57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71"/>
      <c r="P137" s="379"/>
      <c r="Q137" s="70"/>
      <c r="R137" s="714"/>
      <c r="S137" s="73"/>
      <c r="T137" s="74"/>
    </row>
    <row r="138" spans="1:20" ht="17.25" customHeight="1" x14ac:dyDescent="0.25">
      <c r="A138" s="658"/>
      <c r="B138" s="551"/>
      <c r="C138" s="606"/>
      <c r="D138" s="472"/>
      <c r="E138" s="57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71"/>
      <c r="P138" s="379"/>
      <c r="Q138" s="70"/>
      <c r="R138" s="714"/>
      <c r="S138" s="73"/>
      <c r="T138" s="74"/>
    </row>
    <row r="139" spans="1:20" ht="17.25" customHeight="1" x14ac:dyDescent="0.25">
      <c r="A139" s="658"/>
      <c r="B139" s="551"/>
      <c r="C139" s="606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71"/>
      <c r="P139" s="379"/>
      <c r="Q139" s="70"/>
      <c r="R139" s="714"/>
      <c r="S139" s="73"/>
      <c r="T139" s="74"/>
    </row>
    <row r="140" spans="1:20" ht="17.25" customHeight="1" x14ac:dyDescent="0.25">
      <c r="A140" s="658"/>
      <c r="B140" s="551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71"/>
      <c r="P140" s="379"/>
      <c r="Q140" s="70"/>
      <c r="R140" s="714"/>
      <c r="S140" s="73"/>
      <c r="T140" s="74"/>
    </row>
    <row r="141" spans="1:20" ht="17.25" customHeight="1" x14ac:dyDescent="0.25">
      <c r="A141" s="658"/>
      <c r="B141" s="551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71"/>
      <c r="P141" s="379"/>
      <c r="Q141" s="70"/>
      <c r="R141" s="714"/>
      <c r="S141" s="73"/>
      <c r="T141" s="74"/>
    </row>
    <row r="142" spans="1:20" ht="17.25" x14ac:dyDescent="0.25">
      <c r="A142" s="658"/>
      <c r="B142" s="551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71"/>
      <c r="P142" s="379"/>
      <c r="Q142" s="70"/>
      <c r="R142" s="714"/>
      <c r="S142" s="73"/>
      <c r="T142" s="74"/>
    </row>
    <row r="143" spans="1:20" ht="17.25" customHeight="1" x14ac:dyDescent="0.25">
      <c r="A143" s="658"/>
      <c r="B143" s="551"/>
      <c r="C143" s="612"/>
      <c r="D143" s="472"/>
      <c r="E143" s="57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71"/>
      <c r="P143" s="379"/>
      <c r="Q143" s="70"/>
      <c r="R143" s="714"/>
      <c r="S143" s="73"/>
      <c r="T143" s="74"/>
    </row>
    <row r="144" spans="1:20" ht="17.25" x14ac:dyDescent="0.25">
      <c r="A144" s="658"/>
      <c r="B144" s="551"/>
      <c r="C144" s="606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71"/>
      <c r="P144" s="379"/>
      <c r="Q144" s="70"/>
      <c r="R144" s="714"/>
      <c r="S144" s="73"/>
      <c r="T144" s="74"/>
    </row>
    <row r="145" spans="1:20" ht="17.25" customHeight="1" x14ac:dyDescent="0.25">
      <c r="A145" s="658"/>
      <c r="B145" s="551"/>
      <c r="C145" s="613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71"/>
      <c r="P145" s="379"/>
      <c r="Q145" s="70"/>
      <c r="R145" s="714"/>
      <c r="S145" s="73"/>
      <c r="T145" s="74"/>
    </row>
    <row r="146" spans="1:20" ht="17.25" x14ac:dyDescent="0.25">
      <c r="A146" s="658"/>
      <c r="B146" s="551"/>
      <c r="C146" s="615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71"/>
      <c r="P146" s="379"/>
      <c r="Q146" s="70"/>
      <c r="R146" s="714"/>
      <c r="S146" s="73"/>
      <c r="T146" s="74"/>
    </row>
    <row r="147" spans="1:20" ht="17.25" x14ac:dyDescent="0.25">
      <c r="A147" s="658"/>
      <c r="B147" s="551"/>
      <c r="C147" s="615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71"/>
      <c r="P147" s="379"/>
      <c r="Q147" s="70"/>
      <c r="R147" s="714"/>
      <c r="S147" s="73"/>
      <c r="T147" s="74"/>
    </row>
    <row r="148" spans="1:20" ht="17.25" customHeight="1" x14ac:dyDescent="0.25">
      <c r="A148" s="658"/>
      <c r="B148" s="551"/>
      <c r="C148" s="613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71"/>
      <c r="P148" s="379"/>
      <c r="Q148" s="70"/>
      <c r="R148" s="714"/>
      <c r="S148" s="73"/>
      <c r="T148" s="74"/>
    </row>
    <row r="149" spans="1:20" ht="17.25" x14ac:dyDescent="0.25">
      <c r="A149" s="658"/>
      <c r="B149" s="551"/>
      <c r="C149" s="618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71"/>
      <c r="P149" s="379"/>
      <c r="Q149" s="70"/>
      <c r="R149" s="714"/>
      <c r="S149" s="73"/>
      <c r="T149" s="74"/>
    </row>
    <row r="150" spans="1:20" ht="17.25" x14ac:dyDescent="0.25">
      <c r="A150" s="658"/>
      <c r="B150" s="551"/>
      <c r="C150" s="371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71"/>
      <c r="P150" s="379"/>
      <c r="Q150" s="70"/>
      <c r="R150" s="714"/>
      <c r="S150" s="73"/>
      <c r="T150" s="74"/>
    </row>
    <row r="151" spans="1:20" ht="17.25" x14ac:dyDescent="0.25">
      <c r="A151" s="672"/>
      <c r="B151" s="551"/>
      <c r="C151" s="569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71"/>
      <c r="P151" s="379"/>
      <c r="Q151" s="70"/>
      <c r="R151" s="714"/>
      <c r="S151" s="73"/>
      <c r="T151" s="74"/>
    </row>
    <row r="152" spans="1:20" ht="17.25" x14ac:dyDescent="0.25">
      <c r="A152" s="658"/>
      <c r="B152" s="551"/>
      <c r="C152" s="569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71"/>
      <c r="P152" s="379"/>
      <c r="Q152" s="70"/>
      <c r="R152" s="714"/>
      <c r="S152" s="73"/>
      <c r="T152" s="74"/>
    </row>
    <row r="153" spans="1:20" ht="17.25" x14ac:dyDescent="0.25">
      <c r="A153" s="658"/>
      <c r="B153" s="551"/>
      <c r="C153" s="569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71"/>
      <c r="P153" s="379"/>
      <c r="Q153" s="70"/>
      <c r="R153" s="714"/>
      <c r="S153" s="73"/>
      <c r="T153" s="74"/>
    </row>
    <row r="154" spans="1:20" ht="17.25" x14ac:dyDescent="0.25">
      <c r="A154" s="754"/>
      <c r="B154" s="554"/>
      <c r="C154" s="569"/>
      <c r="D154" s="472"/>
      <c r="E154" s="570"/>
      <c r="F154" s="571"/>
      <c r="G154" s="472"/>
      <c r="H154" s="65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71"/>
      <c r="P154" s="379"/>
      <c r="Q154" s="70"/>
      <c r="R154" s="714"/>
      <c r="S154" s="73"/>
      <c r="T154" s="74"/>
    </row>
    <row r="155" spans="1:20" x14ac:dyDescent="0.25">
      <c r="A155" s="672"/>
      <c r="B155" s="554"/>
      <c r="C155" s="569"/>
      <c r="D155" s="472"/>
      <c r="E155" s="570"/>
      <c r="F155" s="553"/>
      <c r="G155" s="472"/>
      <c r="H155" s="65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71"/>
      <c r="P155" s="379"/>
      <c r="Q155" s="70"/>
      <c r="R155" s="714"/>
      <c r="S155" s="73"/>
      <c r="T155" s="74"/>
    </row>
    <row r="156" spans="1:20" ht="17.25" x14ac:dyDescent="0.25">
      <c r="A156" s="672"/>
      <c r="B156" s="554"/>
      <c r="C156" s="569"/>
      <c r="D156" s="472"/>
      <c r="E156" s="570"/>
      <c r="F156" s="571"/>
      <c r="G156" s="472"/>
      <c r="H156" s="65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71"/>
      <c r="P156" s="379"/>
      <c r="Q156" s="70"/>
      <c r="R156" s="714"/>
      <c r="S156" s="73"/>
      <c r="T156" s="74"/>
    </row>
    <row r="157" spans="1:20" ht="17.25" customHeight="1" x14ac:dyDescent="0.25">
      <c r="A157" s="658"/>
      <c r="B157" s="554"/>
      <c r="C157" s="619"/>
      <c r="D157" s="472"/>
      <c r="E157" s="570"/>
      <c r="F157" s="571"/>
      <c r="G157" s="472"/>
      <c r="H157" s="65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71"/>
      <c r="P157" s="379"/>
      <c r="Q157" s="70"/>
      <c r="R157" s="714"/>
      <c r="S157" s="73"/>
      <c r="T157" s="74"/>
    </row>
    <row r="158" spans="1:20" ht="17.25" customHeight="1" x14ac:dyDescent="0.25">
      <c r="A158" s="658"/>
      <c r="B158" s="554"/>
      <c r="C158" s="619"/>
      <c r="D158" s="472"/>
      <c r="E158" s="570"/>
      <c r="F158" s="571"/>
      <c r="G158" s="472"/>
      <c r="H158" s="65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71"/>
      <c r="P158" s="379"/>
      <c r="Q158" s="70"/>
      <c r="R158" s="714"/>
      <c r="S158" s="73"/>
      <c r="T158" s="74"/>
    </row>
    <row r="159" spans="1:20" x14ac:dyDescent="0.25">
      <c r="A159" s="672"/>
      <c r="B159" s="554"/>
      <c r="C159" s="582"/>
      <c r="D159" s="472"/>
      <c r="E159" s="570"/>
      <c r="F159" s="580"/>
      <c r="G159" s="472"/>
      <c r="H159" s="65">
        <f t="shared" si="3"/>
        <v>0</v>
      </c>
      <c r="I159" s="81"/>
      <c r="J159" s="82"/>
      <c r="K159" s="82"/>
      <c r="L159" s="104">
        <f t="shared" si="4"/>
        <v>0</v>
      </c>
      <c r="M159" s="406"/>
      <c r="N159" s="422"/>
      <c r="O159" s="771"/>
      <c r="P159" s="379"/>
      <c r="Q159" s="70"/>
      <c r="R159" s="714"/>
      <c r="S159" s="73"/>
      <c r="T159" s="74"/>
    </row>
    <row r="160" spans="1:20" x14ac:dyDescent="0.25">
      <c r="A160" s="672"/>
      <c r="B160" s="554"/>
      <c r="C160" s="620"/>
      <c r="D160" s="472"/>
      <c r="E160" s="570"/>
      <c r="F160" s="580"/>
      <c r="G160" s="472"/>
      <c r="H160" s="65">
        <f t="shared" si="3"/>
        <v>0</v>
      </c>
      <c r="I160" s="81"/>
      <c r="J160" s="165"/>
      <c r="K160" s="166"/>
      <c r="L160" s="104">
        <f t="shared" ref="L160:L169" si="5">I160*G160-K160</f>
        <v>0</v>
      </c>
      <c r="M160" s="406"/>
      <c r="N160" s="422"/>
      <c r="O160" s="771"/>
      <c r="P160" s="379"/>
      <c r="Q160" s="70"/>
      <c r="R160" s="714"/>
      <c r="S160" s="73"/>
      <c r="T160" s="74"/>
    </row>
    <row r="161" spans="1:20" x14ac:dyDescent="0.25">
      <c r="A161" s="672"/>
      <c r="B161" s="610"/>
      <c r="C161" s="621"/>
      <c r="D161" s="621"/>
      <c r="E161" s="621"/>
      <c r="F161" s="622"/>
      <c r="G161" s="574"/>
      <c r="H161" s="65">
        <f t="shared" si="3"/>
        <v>0</v>
      </c>
      <c r="I161" s="81"/>
      <c r="J161" s="165"/>
      <c r="K161" s="166"/>
      <c r="L161" s="104">
        <f t="shared" si="5"/>
        <v>0</v>
      </c>
      <c r="M161" s="406"/>
      <c r="N161" s="422"/>
      <c r="O161" s="771"/>
      <c r="P161" s="379"/>
      <c r="Q161" s="70"/>
      <c r="R161" s="714"/>
      <c r="S161" s="73"/>
      <c r="T161" s="74"/>
    </row>
    <row r="162" spans="1:20" x14ac:dyDescent="0.25">
      <c r="A162" s="672"/>
      <c r="B162" s="610"/>
      <c r="C162" s="621"/>
      <c r="D162" s="621"/>
      <c r="E162" s="621"/>
      <c r="F162" s="622"/>
      <c r="G162" s="574"/>
      <c r="H162" s="65">
        <f t="shared" si="3"/>
        <v>0</v>
      </c>
      <c r="I162" s="81"/>
      <c r="J162" s="165"/>
      <c r="K162" s="166"/>
      <c r="L162" s="104">
        <f t="shared" si="5"/>
        <v>0</v>
      </c>
      <c r="M162" s="406"/>
      <c r="N162" s="422"/>
      <c r="O162" s="771"/>
      <c r="P162" s="379"/>
      <c r="Q162" s="70"/>
      <c r="R162" s="714"/>
      <c r="S162" s="73"/>
      <c r="T162" s="74"/>
    </row>
    <row r="163" spans="1:20" x14ac:dyDescent="0.25">
      <c r="A163" s="672"/>
      <c r="B163" s="623"/>
      <c r="C163" s="621"/>
      <c r="D163" s="621"/>
      <c r="E163" s="621"/>
      <c r="F163" s="622"/>
      <c r="G163" s="574"/>
      <c r="H163" s="65">
        <f t="shared" si="3"/>
        <v>0</v>
      </c>
      <c r="I163" s="81"/>
      <c r="J163" s="165"/>
      <c r="K163" s="166"/>
      <c r="L163" s="104">
        <f t="shared" si="5"/>
        <v>0</v>
      </c>
      <c r="M163" s="372"/>
      <c r="N163" s="373"/>
      <c r="O163" s="771"/>
      <c r="P163" s="379"/>
      <c r="Q163" s="70"/>
      <c r="R163" s="714"/>
      <c r="S163" s="73"/>
      <c r="T163" s="74"/>
    </row>
    <row r="164" spans="1:20" x14ac:dyDescent="0.25">
      <c r="A164" s="88"/>
      <c r="B164" s="623"/>
      <c r="C164" s="621"/>
      <c r="D164" s="621"/>
      <c r="E164" s="621"/>
      <c r="F164" s="622"/>
      <c r="G164" s="574"/>
      <c r="H164" s="65">
        <f t="shared" si="3"/>
        <v>0</v>
      </c>
      <c r="I164" s="81"/>
      <c r="J164" s="165"/>
      <c r="K164" s="166"/>
      <c r="L164" s="104">
        <f t="shared" si="5"/>
        <v>0</v>
      </c>
      <c r="M164" s="372"/>
      <c r="N164" s="373"/>
      <c r="O164" s="771"/>
      <c r="P164" s="379"/>
      <c r="Q164" s="70"/>
      <c r="R164" s="714"/>
      <c r="S164" s="73"/>
      <c r="T164" s="74"/>
    </row>
    <row r="165" spans="1:20" x14ac:dyDescent="0.25">
      <c r="A165" s="88"/>
      <c r="B165" s="623"/>
      <c r="C165" s="621"/>
      <c r="D165" s="621"/>
      <c r="E165" s="621"/>
      <c r="F165" s="622"/>
      <c r="G165" s="574"/>
      <c r="H165" s="65">
        <f t="shared" si="3"/>
        <v>0</v>
      </c>
      <c r="I165" s="81"/>
      <c r="J165" s="165"/>
      <c r="K165" s="166"/>
      <c r="L165" s="104">
        <f t="shared" si="5"/>
        <v>0</v>
      </c>
      <c r="M165" s="372"/>
      <c r="N165" s="373"/>
      <c r="O165" s="771"/>
      <c r="P165" s="379"/>
      <c r="Q165" s="70"/>
      <c r="R165" s="714"/>
      <c r="S165" s="73"/>
      <c r="T165" s="74"/>
    </row>
    <row r="166" spans="1:20" ht="18.75" x14ac:dyDescent="0.3">
      <c r="A166" s="88"/>
      <c r="B166" s="76"/>
      <c r="C166" s="167"/>
      <c r="D166" s="64"/>
      <c r="E166" s="155"/>
      <c r="F166" s="170"/>
      <c r="G166" s="78"/>
      <c r="H166" s="65">
        <f t="shared" si="3"/>
        <v>0</v>
      </c>
      <c r="I166" s="81"/>
      <c r="J166" s="165"/>
      <c r="K166" s="171"/>
      <c r="L166" s="104">
        <f t="shared" si="5"/>
        <v>0</v>
      </c>
      <c r="M166" s="406"/>
      <c r="N166" s="422"/>
      <c r="O166" s="771"/>
      <c r="P166" s="379"/>
      <c r="Q166" s="70"/>
      <c r="R166" s="714"/>
      <c r="S166" s="73"/>
      <c r="T166" s="74"/>
    </row>
    <row r="167" spans="1:20" ht="18.75" x14ac:dyDescent="0.3">
      <c r="A167" s="88"/>
      <c r="B167" s="76"/>
      <c r="C167" s="167"/>
      <c r="D167" s="78"/>
      <c r="E167" s="121"/>
      <c r="F167" s="120"/>
      <c r="G167" s="78"/>
      <c r="H167" s="65">
        <f t="shared" si="3"/>
        <v>0</v>
      </c>
      <c r="I167" s="81"/>
      <c r="J167" s="165"/>
      <c r="K167" s="171"/>
      <c r="L167" s="104">
        <f t="shared" si="5"/>
        <v>0</v>
      </c>
      <c r="M167" s="406"/>
      <c r="N167" s="422"/>
      <c r="O167" s="771"/>
      <c r="P167" s="379"/>
      <c r="Q167" s="70"/>
      <c r="R167" s="714"/>
      <c r="S167" s="73"/>
      <c r="T167" s="74"/>
    </row>
    <row r="168" spans="1:20" ht="18.75" x14ac:dyDescent="0.3">
      <c r="A168" s="88"/>
      <c r="B168" s="76"/>
      <c r="C168" s="167"/>
      <c r="D168" s="78"/>
      <c r="E168" s="121"/>
      <c r="F168" s="120"/>
      <c r="G168" s="78"/>
      <c r="H168" s="65">
        <f t="shared" si="3"/>
        <v>0</v>
      </c>
      <c r="I168" s="81"/>
      <c r="J168" s="165"/>
      <c r="K168" s="171"/>
      <c r="L168" s="104">
        <f t="shared" si="5"/>
        <v>0</v>
      </c>
      <c r="M168" s="406"/>
      <c r="N168" s="422"/>
      <c r="O168" s="771"/>
      <c r="P168" s="379"/>
      <c r="Q168" s="70"/>
      <c r="R168" s="714"/>
      <c r="S168" s="73"/>
      <c r="T168" s="74"/>
    </row>
    <row r="169" spans="1:20" ht="18.75" x14ac:dyDescent="0.3">
      <c r="A169" s="88"/>
      <c r="B169" s="76"/>
      <c r="C169" s="172"/>
      <c r="D169" s="78"/>
      <c r="E169" s="121"/>
      <c r="F169" s="120"/>
      <c r="G169" s="78"/>
      <c r="H169" s="65">
        <f t="shared" si="3"/>
        <v>0</v>
      </c>
      <c r="I169" s="81"/>
      <c r="J169" s="165"/>
      <c r="K169" s="171"/>
      <c r="L169" s="104">
        <f t="shared" si="5"/>
        <v>0</v>
      </c>
      <c r="M169" s="406"/>
      <c r="N169" s="422"/>
      <c r="O169" s="771"/>
      <c r="P169" s="379"/>
      <c r="Q169" s="70"/>
      <c r="R169" s="714"/>
      <c r="S169" s="73"/>
      <c r="T169" s="74"/>
    </row>
    <row r="170" spans="1:20" x14ac:dyDescent="0.25">
      <c r="A170" s="173"/>
      <c r="B170" s="76"/>
      <c r="C170" s="76"/>
      <c r="D170" s="174"/>
      <c r="E170" s="121"/>
      <c r="F170" s="175"/>
      <c r="G170" s="174">
        <v>0</v>
      </c>
      <c r="H170" s="176">
        <f t="shared" ref="H170:H177" si="6">G170-D170</f>
        <v>0</v>
      </c>
      <c r="I170" s="177"/>
      <c r="J170" s="177"/>
      <c r="K170" s="177"/>
      <c r="L170" s="40">
        <f t="shared" ref="L170:L181" si="7">I170*G170</f>
        <v>0</v>
      </c>
      <c r="M170" s="425"/>
      <c r="N170" s="422"/>
      <c r="O170" s="771"/>
      <c r="P170" s="432"/>
      <c r="Q170" s="179"/>
      <c r="R170" s="715"/>
      <c r="S170" s="178"/>
      <c r="T170" s="69"/>
    </row>
    <row r="171" spans="1:20" x14ac:dyDescent="0.25">
      <c r="A171" s="173"/>
      <c r="B171" s="76"/>
      <c r="C171" s="76"/>
      <c r="D171" s="174"/>
      <c r="E171" s="121"/>
      <c r="F171" s="175"/>
      <c r="G171" s="174">
        <v>0</v>
      </c>
      <c r="H171" s="176">
        <f t="shared" si="6"/>
        <v>0</v>
      </c>
      <c r="I171" s="177"/>
      <c r="J171" s="177"/>
      <c r="K171" s="177"/>
      <c r="L171" s="40">
        <f t="shared" si="7"/>
        <v>0</v>
      </c>
      <c r="M171" s="425"/>
      <c r="N171" s="422"/>
      <c r="O171" s="771"/>
      <c r="P171" s="432"/>
      <c r="Q171" s="179"/>
      <c r="R171" s="715"/>
      <c r="S171" s="178"/>
      <c r="T171" s="69"/>
    </row>
    <row r="172" spans="1:20" x14ac:dyDescent="0.25">
      <c r="A172" s="173"/>
      <c r="B172" s="76"/>
      <c r="C172" s="76"/>
      <c r="D172" s="174"/>
      <c r="E172" s="121"/>
      <c r="F172" s="175"/>
      <c r="G172" s="174">
        <v>0</v>
      </c>
      <c r="H172" s="176">
        <f t="shared" si="6"/>
        <v>0</v>
      </c>
      <c r="I172" s="177"/>
      <c r="J172" s="177"/>
      <c r="K172" s="177"/>
      <c r="L172" s="40">
        <f t="shared" si="7"/>
        <v>0</v>
      </c>
      <c r="M172" s="425"/>
      <c r="N172" s="422"/>
      <c r="O172" s="771"/>
      <c r="P172" s="432"/>
      <c r="Q172" s="179"/>
      <c r="R172" s="715"/>
      <c r="S172" s="178"/>
      <c r="T172" s="69"/>
    </row>
    <row r="173" spans="1:20" x14ac:dyDescent="0.25">
      <c r="A173" s="173"/>
      <c r="B173" s="76"/>
      <c r="C173" s="76"/>
      <c r="D173" s="174"/>
      <c r="E173" s="121"/>
      <c r="F173" s="181"/>
      <c r="G173" s="174">
        <v>0</v>
      </c>
      <c r="H173" s="176">
        <f t="shared" si="6"/>
        <v>0</v>
      </c>
      <c r="I173" s="177"/>
      <c r="J173" s="177"/>
      <c r="K173" s="177"/>
      <c r="L173" s="40">
        <f t="shared" si="7"/>
        <v>0</v>
      </c>
      <c r="M173" s="425"/>
      <c r="N173" s="422"/>
      <c r="O173" s="771"/>
      <c r="P173" s="432"/>
      <c r="Q173" s="179"/>
      <c r="R173" s="715"/>
      <c r="S173" s="178"/>
      <c r="T173" s="69"/>
    </row>
    <row r="174" spans="1:20" x14ac:dyDescent="0.25">
      <c r="A174" s="182"/>
      <c r="B174" s="76"/>
      <c r="C174" s="76"/>
      <c r="D174" s="174"/>
      <c r="E174" s="121"/>
      <c r="F174" s="183"/>
      <c r="G174" s="174">
        <v>0</v>
      </c>
      <c r="H174" s="176">
        <f t="shared" si="6"/>
        <v>0</v>
      </c>
      <c r="I174" s="177"/>
      <c r="J174" s="177"/>
      <c r="K174" s="177"/>
      <c r="L174" s="40">
        <f t="shared" si="7"/>
        <v>0</v>
      </c>
      <c r="M174" s="425"/>
      <c r="N174" s="422"/>
      <c r="O174" s="771"/>
      <c r="P174" s="432"/>
      <c r="Q174" s="179"/>
      <c r="R174" s="715"/>
      <c r="S174" s="73"/>
      <c r="T174" s="74"/>
    </row>
    <row r="175" spans="1:20" x14ac:dyDescent="0.25">
      <c r="A175" s="184"/>
      <c r="B175" s="185"/>
      <c r="F175" s="188"/>
      <c r="G175" s="186">
        <v>0</v>
      </c>
      <c r="H175" s="186">
        <f t="shared" si="6"/>
        <v>0</v>
      </c>
      <c r="I175" s="189"/>
      <c r="J175" s="189"/>
      <c r="K175" s="189"/>
      <c r="L175" s="40">
        <f t="shared" si="7"/>
        <v>0</v>
      </c>
      <c r="M175" s="719"/>
      <c r="N175" s="720"/>
      <c r="O175" s="783"/>
      <c r="P175" s="721"/>
      <c r="Q175" s="179"/>
      <c r="R175" s="716"/>
      <c r="S175" s="33"/>
      <c r="T175" s="34"/>
    </row>
    <row r="176" spans="1:20" x14ac:dyDescent="0.25">
      <c r="A176" s="184"/>
      <c r="B176" s="185"/>
      <c r="G176" s="186">
        <v>0</v>
      </c>
      <c r="H176" s="186">
        <f t="shared" si="6"/>
        <v>0</v>
      </c>
      <c r="I176" s="189"/>
      <c r="J176" s="189"/>
      <c r="K176" s="189"/>
      <c r="L176" s="40">
        <f t="shared" si="7"/>
        <v>0</v>
      </c>
      <c r="M176" s="190"/>
      <c r="O176" s="770"/>
      <c r="P176" s="201"/>
      <c r="Q176" s="202"/>
      <c r="R176" s="203"/>
      <c r="S176" s="33"/>
      <c r="T176" s="34"/>
    </row>
    <row r="177" spans="1:20" ht="16.5" thickBot="1" x14ac:dyDescent="0.3">
      <c r="A177" s="184"/>
      <c r="B177" s="185"/>
      <c r="G177" s="205">
        <v>0</v>
      </c>
      <c r="H177" s="186">
        <f t="shared" si="6"/>
        <v>0</v>
      </c>
      <c r="I177" s="189"/>
      <c r="J177" s="189"/>
      <c r="K177" s="189"/>
      <c r="L177" s="40">
        <f t="shared" si="7"/>
        <v>0</v>
      </c>
      <c r="M177" s="190"/>
      <c r="O177" s="770"/>
      <c r="P177" s="201"/>
      <c r="Q177" s="202"/>
      <c r="R177" s="203"/>
      <c r="S177" s="33"/>
      <c r="T177" s="34"/>
    </row>
    <row r="178" spans="1:20" ht="19.5" thickTop="1" x14ac:dyDescent="0.3">
      <c r="A178" s="184"/>
      <c r="B178" s="185"/>
      <c r="D178" s="843" t="s">
        <v>33</v>
      </c>
      <c r="E178" s="843"/>
      <c r="F178" s="844"/>
      <c r="G178" s="206">
        <f>SUM(G4:G177)</f>
        <v>669156.66999999993</v>
      </c>
      <c r="H178" s="207"/>
      <c r="I178" s="189"/>
      <c r="J178" s="208"/>
      <c r="K178" s="189"/>
      <c r="L178" s="40">
        <f t="shared" si="7"/>
        <v>0</v>
      </c>
      <c r="M178" s="190"/>
      <c r="O178" s="770"/>
      <c r="P178" s="201"/>
      <c r="Q178" s="219"/>
      <c r="R178" s="220"/>
      <c r="T178" s="34"/>
    </row>
    <row r="179" spans="1:20" ht="19.5" thickBot="1" x14ac:dyDescent="0.3">
      <c r="A179" s="222"/>
      <c r="B179" s="185"/>
      <c r="G179" s="223"/>
      <c r="H179" s="207"/>
      <c r="I179" s="189"/>
      <c r="J179" s="208"/>
      <c r="K179" s="189"/>
      <c r="L179" s="40">
        <f t="shared" si="7"/>
        <v>0</v>
      </c>
      <c r="M179" s="190"/>
      <c r="O179" s="770"/>
      <c r="P179" s="201"/>
      <c r="Q179" s="219"/>
      <c r="R179" s="220"/>
      <c r="T179" s="34"/>
    </row>
    <row r="180" spans="1:20" ht="16.5" thickTop="1" x14ac:dyDescent="0.25">
      <c r="A180" s="184"/>
      <c r="B180" s="185"/>
      <c r="H180" s="186"/>
      <c r="I180" s="189"/>
      <c r="J180" s="189"/>
      <c r="K180" s="189"/>
      <c r="L180" s="40">
        <f t="shared" si="7"/>
        <v>0</v>
      </c>
      <c r="M180" s="190"/>
      <c r="O180" s="770"/>
      <c r="P180" s="201"/>
      <c r="Q180" s="219"/>
      <c r="R180" s="220"/>
      <c r="T180" s="34"/>
    </row>
    <row r="181" spans="1:20" ht="16.5" thickBot="1" x14ac:dyDescent="0.3">
      <c r="A181" s="184"/>
      <c r="B181" s="185"/>
      <c r="H181" s="186"/>
      <c r="I181" s="224"/>
      <c r="L181" s="40">
        <f t="shared" si="7"/>
        <v>0</v>
      </c>
      <c r="M181" s="225"/>
      <c r="O181" s="770"/>
      <c r="P181" s="201"/>
      <c r="Q181" s="219"/>
      <c r="R181" s="226"/>
      <c r="T181" s="34"/>
    </row>
    <row r="182" spans="1:20" ht="17.25" thickTop="1" thickBot="1" x14ac:dyDescent="0.3">
      <c r="A182" s="184"/>
      <c r="F182" s="227"/>
      <c r="G182" s="228" t="s">
        <v>34</v>
      </c>
      <c r="H182" s="229"/>
      <c r="I182" s="229"/>
      <c r="J182" s="230">
        <f>SUM(J170:J181)</f>
        <v>0</v>
      </c>
      <c r="K182" s="231"/>
      <c r="L182" s="232">
        <f>SUM(L4:L181)</f>
        <v>22577341.260000002</v>
      </c>
      <c r="M182" s="233"/>
      <c r="O182" s="784">
        <f>SUM(O4:O181)</f>
        <v>59657.64</v>
      </c>
      <c r="P182" s="25"/>
      <c r="Q182" s="236">
        <f>SUM(Q6:Q181)</f>
        <v>81088</v>
      </c>
      <c r="R182" s="237"/>
      <c r="S182" s="235"/>
      <c r="T182" s="239">
        <f>SUM(T170:T181)</f>
        <v>0</v>
      </c>
    </row>
    <row r="183" spans="1:20" x14ac:dyDescent="0.25">
      <c r="A183" s="184"/>
      <c r="F183" s="227"/>
      <c r="G183" s="240"/>
      <c r="H183" s="241"/>
      <c r="I183" s="242"/>
      <c r="J183" s="242"/>
      <c r="K183" s="242"/>
      <c r="L183" s="40"/>
      <c r="M183" s="233"/>
      <c r="P183" s="201"/>
      <c r="Q183" s="251"/>
      <c r="S183" s="209"/>
      <c r="T183"/>
    </row>
    <row r="184" spans="1:20" ht="16.5" thickBot="1" x14ac:dyDescent="0.3">
      <c r="A184" s="184"/>
      <c r="F184" s="227"/>
      <c r="G184" s="240"/>
      <c r="H184" s="241"/>
      <c r="I184" s="242"/>
      <c r="J184" s="242"/>
      <c r="K184" s="242"/>
      <c r="L184" s="40"/>
      <c r="M184" s="233"/>
      <c r="P184" s="201"/>
      <c r="Q184" s="251"/>
      <c r="S184" s="209"/>
      <c r="T184"/>
    </row>
    <row r="185" spans="1:20" ht="16.5" customHeight="1" thickTop="1" x14ac:dyDescent="0.25">
      <c r="A185" s="184"/>
      <c r="G185" s="254" t="s">
        <v>35</v>
      </c>
      <c r="H185" s="255"/>
      <c r="I185" s="255"/>
      <c r="J185" s="256"/>
      <c r="K185" s="256"/>
      <c r="L185" s="257">
        <f>T182+Q182+O182+L182+J182</f>
        <v>22718086.900000002</v>
      </c>
      <c r="M185" s="258"/>
      <c r="P185" s="201"/>
      <c r="Q185" s="251"/>
      <c r="S185" s="209"/>
      <c r="T185"/>
    </row>
    <row r="186" spans="1:20" ht="16.5" customHeight="1" thickBot="1" x14ac:dyDescent="0.3">
      <c r="A186" s="259"/>
      <c r="G186" s="260"/>
      <c r="H186" s="261"/>
      <c r="I186" s="261"/>
      <c r="J186" s="262"/>
      <c r="K186" s="262"/>
      <c r="L186" s="263"/>
      <c r="M186" s="264"/>
      <c r="P186" s="201"/>
      <c r="Q186" s="251"/>
      <c r="S186" s="209"/>
      <c r="T186"/>
    </row>
    <row r="187" spans="1:20" ht="16.5" thickTop="1" x14ac:dyDescent="0.25">
      <c r="A187" s="259"/>
      <c r="G187" s="240"/>
      <c r="H187" s="241"/>
      <c r="I187" s="242"/>
      <c r="J187" s="242"/>
      <c r="K187" s="242"/>
      <c r="L187" s="40"/>
      <c r="M187" s="233"/>
      <c r="P187" s="201"/>
      <c r="Q187" s="251"/>
      <c r="S187" s="209"/>
      <c r="T187"/>
    </row>
    <row r="188" spans="1:20" x14ac:dyDescent="0.25">
      <c r="A188" s="184"/>
      <c r="G188" s="240"/>
      <c r="H188" s="241"/>
      <c r="I188" s="242"/>
      <c r="J188" s="242"/>
      <c r="K188" s="242"/>
      <c r="L188" s="40"/>
      <c r="M188" s="233"/>
      <c r="P188" s="201"/>
      <c r="Q188" s="251"/>
      <c r="S188" s="209"/>
      <c r="T188"/>
    </row>
    <row r="189" spans="1:20" x14ac:dyDescent="0.25">
      <c r="A189" s="184"/>
      <c r="G189" s="240"/>
      <c r="H189" s="265"/>
      <c r="I189" s="242"/>
      <c r="J189" s="242"/>
      <c r="K189" s="242"/>
      <c r="L189" s="40"/>
      <c r="M189" s="266"/>
      <c r="P189" s="201"/>
      <c r="Q189" s="251"/>
      <c r="S189" s="209"/>
      <c r="T189"/>
    </row>
    <row r="190" spans="1:20" x14ac:dyDescent="0.25">
      <c r="A190" s="259"/>
      <c r="L190" s="40"/>
      <c r="M190" s="267"/>
      <c r="P190" s="201"/>
      <c r="Q190" s="251"/>
      <c r="S190" s="209"/>
      <c r="T190"/>
    </row>
    <row r="191" spans="1:20" x14ac:dyDescent="0.25">
      <c r="A191" s="259"/>
      <c r="M191" s="267"/>
      <c r="Q191" s="251"/>
      <c r="S191" s="209"/>
      <c r="T191"/>
    </row>
    <row r="192" spans="1:20" x14ac:dyDescent="0.25">
      <c r="A192" s="184"/>
      <c r="B192" s="185"/>
      <c r="L192" s="40"/>
      <c r="M192" s="233"/>
      <c r="Q192" s="251"/>
      <c r="S192" s="209"/>
      <c r="T192"/>
    </row>
    <row r="193" spans="1:20" x14ac:dyDescent="0.25">
      <c r="A193" s="259"/>
      <c r="B193" s="185"/>
      <c r="L193" s="40"/>
      <c r="M193" s="233"/>
      <c r="Q193" s="251"/>
      <c r="S193" s="209"/>
      <c r="T193"/>
    </row>
    <row r="194" spans="1:20" x14ac:dyDescent="0.25">
      <c r="A194" s="184"/>
      <c r="B194" s="185"/>
      <c r="G194" s="240"/>
      <c r="H194" s="241"/>
      <c r="I194" s="242"/>
      <c r="J194" s="242"/>
      <c r="K194" s="242"/>
      <c r="L194" s="40"/>
      <c r="M194" s="233"/>
      <c r="Q194" s="251"/>
      <c r="S194" s="209"/>
      <c r="T194"/>
    </row>
    <row r="195" spans="1:20" x14ac:dyDescent="0.25">
      <c r="A195" s="259"/>
      <c r="B195" s="185"/>
      <c r="G195" s="240"/>
      <c r="H195" s="241"/>
      <c r="I195" s="242"/>
      <c r="J195" s="242"/>
      <c r="K195" s="242"/>
      <c r="L195" s="40"/>
      <c r="M195" s="233"/>
      <c r="Q195" s="251"/>
      <c r="S195" s="209"/>
      <c r="T195"/>
    </row>
    <row r="196" spans="1:20" x14ac:dyDescent="0.25">
      <c r="A196" s="184"/>
      <c r="B196" s="185"/>
      <c r="G196" s="279"/>
      <c r="H196" s="235"/>
      <c r="I196" s="235"/>
      <c r="L196" s="40"/>
      <c r="M196" s="233"/>
      <c r="Q196" s="251"/>
      <c r="S196" s="209"/>
      <c r="T196"/>
    </row>
    <row r="197" spans="1:20" x14ac:dyDescent="0.25">
      <c r="A197" s="259"/>
      <c r="Q197" s="251"/>
      <c r="S197" s="209"/>
      <c r="T197"/>
    </row>
    <row r="198" spans="1:20" x14ac:dyDescent="0.25">
      <c r="A198" s="184"/>
      <c r="Q198" s="251"/>
      <c r="S198" s="209"/>
      <c r="T198"/>
    </row>
    <row r="199" spans="1:20" x14ac:dyDescent="0.25">
      <c r="A199" s="184"/>
      <c r="B199" s="280"/>
      <c r="C199" s="280"/>
      <c r="D199" s="246"/>
      <c r="E199"/>
      <c r="F199" s="39"/>
      <c r="G199" s="38"/>
      <c r="H199"/>
      <c r="I199"/>
      <c r="J199"/>
      <c r="K199"/>
      <c r="N199" s="281"/>
      <c r="O199" s="251"/>
      <c r="Q199" s="251"/>
      <c r="S199" s="209"/>
      <c r="T199"/>
    </row>
    <row r="200" spans="1:20" x14ac:dyDescent="0.25">
      <c r="A200" s="259"/>
      <c r="B200" s="280"/>
      <c r="C200" s="280"/>
      <c r="D200" s="246"/>
      <c r="E200"/>
      <c r="F200" s="39"/>
      <c r="G200" s="38"/>
      <c r="H200"/>
      <c r="I200"/>
      <c r="J200"/>
      <c r="K200"/>
      <c r="N200" s="281"/>
      <c r="O200" s="251"/>
      <c r="Q200" s="251"/>
      <c r="S200" s="209"/>
      <c r="T200"/>
    </row>
    <row r="201" spans="1:20" x14ac:dyDescent="0.25">
      <c r="A201" s="259"/>
      <c r="B201" s="280"/>
      <c r="C201" s="280"/>
      <c r="D201" s="246"/>
      <c r="E201"/>
      <c r="F201" s="39"/>
      <c r="G201" s="38"/>
      <c r="H201"/>
      <c r="I201"/>
      <c r="J201"/>
      <c r="K201"/>
      <c r="N201" s="281"/>
      <c r="O201" s="251"/>
      <c r="Q201" s="251"/>
      <c r="S201" s="209"/>
      <c r="T201"/>
    </row>
    <row r="202" spans="1:20" x14ac:dyDescent="0.25">
      <c r="A202" s="259"/>
      <c r="B202" s="280"/>
      <c r="C202" s="280"/>
      <c r="D202" s="246"/>
      <c r="E202"/>
      <c r="F202" s="39"/>
      <c r="G202" s="38"/>
      <c r="H202"/>
      <c r="I202"/>
      <c r="J202"/>
      <c r="K202"/>
      <c r="N202" s="281"/>
      <c r="O202" s="251"/>
      <c r="Q202" s="251"/>
      <c r="S202" s="209"/>
      <c r="T202"/>
    </row>
    <row r="203" spans="1:20" x14ac:dyDescent="0.25">
      <c r="A203" s="282"/>
      <c r="B203" s="280"/>
      <c r="C203" s="280"/>
      <c r="D203" s="246"/>
      <c r="E203"/>
      <c r="F203" s="39"/>
      <c r="G203" s="38"/>
      <c r="H203"/>
      <c r="I203"/>
      <c r="J203"/>
      <c r="K203"/>
      <c r="N203" s="281"/>
      <c r="O203" s="251"/>
      <c r="Q203" s="251"/>
      <c r="S203" s="209"/>
      <c r="T203"/>
    </row>
    <row r="204" spans="1:20" x14ac:dyDescent="0.25">
      <c r="A204" s="222"/>
      <c r="B204" s="280"/>
      <c r="C204" s="280"/>
      <c r="D204" s="246"/>
      <c r="E204"/>
      <c r="F204" s="39"/>
      <c r="G204" s="38"/>
      <c r="H204"/>
      <c r="I204"/>
      <c r="J204"/>
      <c r="K204"/>
      <c r="N204" s="281"/>
      <c r="O204" s="251"/>
      <c r="Q204" s="251"/>
      <c r="S204" s="209"/>
      <c r="T204"/>
    </row>
    <row r="205" spans="1:20" x14ac:dyDescent="0.25">
      <c r="A205" s="184"/>
      <c r="B205" s="280"/>
      <c r="C205" s="280"/>
      <c r="D205" s="246"/>
      <c r="E205"/>
      <c r="F205" s="39"/>
      <c r="G205" s="38"/>
      <c r="H205"/>
      <c r="I205"/>
      <c r="J205"/>
      <c r="K205"/>
      <c r="N205" s="281"/>
      <c r="O205" s="251"/>
      <c r="Q205" s="251"/>
      <c r="S205" s="209"/>
      <c r="T205"/>
    </row>
    <row r="206" spans="1:20" x14ac:dyDescent="0.25">
      <c r="A206" s="184"/>
      <c r="B206" s="280"/>
      <c r="C206" s="280"/>
      <c r="D206" s="246"/>
      <c r="E206"/>
      <c r="F206" s="39"/>
      <c r="G206" s="38"/>
      <c r="H206"/>
      <c r="I206"/>
      <c r="J206"/>
      <c r="K206"/>
      <c r="N206" s="281"/>
      <c r="O206" s="251"/>
      <c r="Q206" s="251"/>
      <c r="S206" s="209"/>
      <c r="T206"/>
    </row>
    <row r="207" spans="1:20" x14ac:dyDescent="0.25">
      <c r="A207" s="184"/>
      <c r="B207" s="280"/>
      <c r="C207" s="280"/>
      <c r="D207" s="246"/>
      <c r="E207"/>
      <c r="F207" s="39"/>
      <c r="G207" s="38"/>
      <c r="H207"/>
      <c r="I207"/>
      <c r="J207"/>
      <c r="K207"/>
      <c r="N207" s="281"/>
      <c r="O207" s="251"/>
      <c r="Q207" s="251"/>
      <c r="S207" s="209"/>
      <c r="T207"/>
    </row>
    <row r="208" spans="1:20" x14ac:dyDescent="0.25">
      <c r="A208" s="184"/>
      <c r="B208" s="280"/>
      <c r="C208" s="280"/>
      <c r="D208" s="246"/>
      <c r="E208"/>
      <c r="F208" s="39"/>
      <c r="G208" s="38"/>
      <c r="H208"/>
      <c r="I208"/>
      <c r="J208"/>
      <c r="K208"/>
      <c r="N208" s="281"/>
      <c r="O208" s="251"/>
      <c r="Q208" s="251"/>
      <c r="S208" s="209"/>
      <c r="T208"/>
    </row>
    <row r="209" spans="1:20" x14ac:dyDescent="0.25">
      <c r="A209" s="184"/>
      <c r="B209" s="280"/>
      <c r="C209" s="280"/>
      <c r="D209" s="246"/>
      <c r="E209"/>
      <c r="F209" s="39"/>
      <c r="G209" s="38"/>
      <c r="H209"/>
      <c r="I209"/>
      <c r="J209"/>
      <c r="K209"/>
      <c r="N209" s="281"/>
      <c r="O209" s="251"/>
      <c r="Q209" s="251"/>
      <c r="S209" s="209"/>
      <c r="T209"/>
    </row>
    <row r="210" spans="1:20" x14ac:dyDescent="0.25">
      <c r="A210" s="184"/>
      <c r="B210" s="280"/>
      <c r="C210" s="280"/>
      <c r="D210" s="246"/>
      <c r="E210"/>
      <c r="F210" s="39"/>
      <c r="G210" s="38"/>
      <c r="H210"/>
      <c r="I210"/>
      <c r="J210"/>
      <c r="K210"/>
      <c r="N210" s="281"/>
      <c r="O210" s="251"/>
      <c r="Q210" s="251"/>
      <c r="S210" s="209"/>
      <c r="T210"/>
    </row>
    <row r="211" spans="1:20" x14ac:dyDescent="0.25">
      <c r="A211" s="184"/>
      <c r="B211" s="280"/>
      <c r="C211" s="280"/>
      <c r="D211" s="246"/>
      <c r="E211"/>
      <c r="F211" s="39"/>
      <c r="G211" s="38"/>
      <c r="H211"/>
      <c r="I211"/>
      <c r="J211"/>
      <c r="K211"/>
      <c r="N211" s="281"/>
      <c r="O211" s="251"/>
      <c r="Q211" s="251"/>
      <c r="S211" s="209"/>
      <c r="T211"/>
    </row>
  </sheetData>
  <mergeCells count="10">
    <mergeCell ref="M111:M112"/>
    <mergeCell ref="N111:N112"/>
    <mergeCell ref="D178:F178"/>
    <mergeCell ref="A1:H2"/>
    <mergeCell ref="A111:A112"/>
    <mergeCell ref="F111:F112"/>
    <mergeCell ref="C111:C112"/>
    <mergeCell ref="A35:A36"/>
    <mergeCell ref="M35:M36"/>
    <mergeCell ref="N35:N36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48" t="s">
        <v>645</v>
      </c>
      <c r="B1" s="848"/>
      <c r="C1" s="848"/>
      <c r="D1" s="848"/>
      <c r="E1" s="848"/>
      <c r="F1" s="848"/>
      <c r="G1" s="84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869" t="s">
        <v>35</v>
      </c>
      <c r="F223" s="87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2020-05-12T17:39:54Z</cp:lastPrinted>
  <dcterms:created xsi:type="dcterms:W3CDTF">2020-01-15T20:00:42Z</dcterms:created>
  <dcterms:modified xsi:type="dcterms:W3CDTF">2020-07-08T17:40:30Z</dcterms:modified>
</cp:coreProperties>
</file>