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13_ncr:1_{150AEDBA-CF8D-43C6-B753-ED8FE47F2C98}" xr6:coauthVersionLast="45" xr6:coauthVersionMax="45" xr10:uidLastSave="{00000000-0000-0000-0000-000000000000}"/>
  <bookViews>
    <workbookView xWindow="-120" yWindow="-120" windowWidth="24240" windowHeight="13140" firstSheet="3" activeTab="5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A B R I L    2020" sheetId="10" r:id="rId4"/>
    <sheet name="M A Y O    2020 " sheetId="11" r:id="rId5"/>
    <sheet name="J U N I O   2020  " sheetId="3" r:id="rId6"/>
    <sheet name="Hoja4" sheetId="4" r:id="rId7"/>
    <sheet name="Hoja5" sheetId="5" r:id="rId8"/>
    <sheet name="Hoja6" sheetId="6" r:id="rId9"/>
    <sheet name="Hoja7" sheetId="7" r:id="rId10"/>
    <sheet name="Hoja8" sheetId="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3" l="1"/>
  <c r="J31" i="3"/>
  <c r="H30" i="3"/>
  <c r="M30" i="3" s="1"/>
  <c r="G30" i="3"/>
  <c r="L30" i="3" s="1"/>
  <c r="H29" i="3"/>
  <c r="M29" i="3" s="1"/>
  <c r="G29" i="3"/>
  <c r="L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20" i="3"/>
  <c r="M20" i="3" s="1"/>
  <c r="G20" i="3"/>
  <c r="L20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G31" i="3" l="1"/>
  <c r="H31" i="3"/>
  <c r="K31" i="11"/>
  <c r="J31" i="11"/>
  <c r="M30" i="11" l="1"/>
  <c r="H30" i="11"/>
  <c r="G30" i="11"/>
  <c r="L30" i="11" s="1"/>
  <c r="H29" i="11"/>
  <c r="M29" i="11" s="1"/>
  <c r="G29" i="11"/>
  <c r="L29" i="11" s="1"/>
  <c r="H28" i="11"/>
  <c r="M28" i="11" s="1"/>
  <c r="G28" i="11"/>
  <c r="L28" i="11" s="1"/>
  <c r="H27" i="11"/>
  <c r="M27" i="11" s="1"/>
  <c r="G27" i="11"/>
  <c r="L27" i="11" s="1"/>
  <c r="H26" i="11"/>
  <c r="M26" i="11" s="1"/>
  <c r="G26" i="11"/>
  <c r="L26" i="11" s="1"/>
  <c r="H25" i="11"/>
  <c r="M25" i="11" s="1"/>
  <c r="G25" i="11"/>
  <c r="L25" i="11" s="1"/>
  <c r="H24" i="11"/>
  <c r="M24" i="11" s="1"/>
  <c r="G24" i="11"/>
  <c r="L24" i="11" s="1"/>
  <c r="M23" i="11"/>
  <c r="H23" i="11"/>
  <c r="G23" i="11"/>
  <c r="L23" i="11" s="1"/>
  <c r="M22" i="11"/>
  <c r="H22" i="11"/>
  <c r="G22" i="11"/>
  <c r="L22" i="11" s="1"/>
  <c r="H21" i="11"/>
  <c r="M21" i="11" s="1"/>
  <c r="G21" i="11"/>
  <c r="L21" i="11" s="1"/>
  <c r="H20" i="11"/>
  <c r="M20" i="11" s="1"/>
  <c r="G20" i="11"/>
  <c r="L20" i="11" s="1"/>
  <c r="M19" i="11"/>
  <c r="H19" i="11"/>
  <c r="G19" i="11"/>
  <c r="L19" i="11" s="1"/>
  <c r="H18" i="11"/>
  <c r="M18" i="11" s="1"/>
  <c r="G18" i="11"/>
  <c r="L18" i="11" s="1"/>
  <c r="H17" i="11"/>
  <c r="M17" i="11" s="1"/>
  <c r="G17" i="11"/>
  <c r="L17" i="11" s="1"/>
  <c r="H16" i="11"/>
  <c r="M16" i="11" s="1"/>
  <c r="G16" i="11"/>
  <c r="L16" i="11" s="1"/>
  <c r="M15" i="11"/>
  <c r="H15" i="11"/>
  <c r="G15" i="11"/>
  <c r="L15" i="11" s="1"/>
  <c r="H14" i="11"/>
  <c r="M14" i="11" s="1"/>
  <c r="G14" i="11"/>
  <c r="L14" i="11" s="1"/>
  <c r="H13" i="11"/>
  <c r="M13" i="11" s="1"/>
  <c r="G13" i="11"/>
  <c r="L13" i="11" s="1"/>
  <c r="H12" i="11"/>
  <c r="M12" i="11" s="1"/>
  <c r="G12" i="11"/>
  <c r="L12" i="11" s="1"/>
  <c r="M11" i="11"/>
  <c r="H11" i="11"/>
  <c r="G11" i="11"/>
  <c r="L11" i="11" s="1"/>
  <c r="H10" i="11"/>
  <c r="M10" i="11" s="1"/>
  <c r="G10" i="11"/>
  <c r="L10" i="11" s="1"/>
  <c r="M9" i="11"/>
  <c r="H9" i="11"/>
  <c r="G9" i="11"/>
  <c r="L9" i="11" s="1"/>
  <c r="H8" i="11"/>
  <c r="M8" i="11" s="1"/>
  <c r="G8" i="11"/>
  <c r="L8" i="11" s="1"/>
  <c r="M7" i="11"/>
  <c r="H7" i="11"/>
  <c r="G7" i="11"/>
  <c r="L7" i="11" s="1"/>
  <c r="M6" i="11"/>
  <c r="H6" i="11"/>
  <c r="G6" i="11"/>
  <c r="L6" i="11" s="1"/>
  <c r="M5" i="11"/>
  <c r="H5" i="11"/>
  <c r="G5" i="11"/>
  <c r="L5" i="11" s="1"/>
  <c r="H31" i="11" l="1"/>
  <c r="G31" i="11"/>
  <c r="K31" i="10"/>
  <c r="J31" i="10"/>
  <c r="G6" i="10" l="1"/>
  <c r="G7" i="10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H30" i="10"/>
  <c r="M30" i="10" s="1"/>
  <c r="G30" i="10"/>
  <c r="L30" i="10" s="1"/>
  <c r="H29" i="10"/>
  <c r="M29" i="10" s="1"/>
  <c r="G29" i="10"/>
  <c r="L29" i="10" s="1"/>
  <c r="H28" i="10"/>
  <c r="M28" i="10" s="1"/>
  <c r="G28" i="10"/>
  <c r="L28" i="10" s="1"/>
  <c r="H27" i="10"/>
  <c r="M27" i="10" s="1"/>
  <c r="H26" i="10"/>
  <c r="M26" i="10" s="1"/>
  <c r="H25" i="10"/>
  <c r="M25" i="10" s="1"/>
  <c r="H24" i="10"/>
  <c r="M24" i="10" s="1"/>
  <c r="H23" i="10"/>
  <c r="M23" i="10" s="1"/>
  <c r="H22" i="10"/>
  <c r="M22" i="10" s="1"/>
  <c r="H21" i="10"/>
  <c r="M21" i="10" s="1"/>
  <c r="H20" i="10"/>
  <c r="M20" i="10" s="1"/>
  <c r="H19" i="10"/>
  <c r="M19" i="10" s="1"/>
  <c r="H18" i="10"/>
  <c r="M18" i="10" s="1"/>
  <c r="H17" i="10"/>
  <c r="M17" i="10" s="1"/>
  <c r="H16" i="10"/>
  <c r="M16" i="10" s="1"/>
  <c r="H15" i="10"/>
  <c r="M15" i="10" s="1"/>
  <c r="H14" i="10"/>
  <c r="M14" i="10" s="1"/>
  <c r="H13" i="10"/>
  <c r="M13" i="10" s="1"/>
  <c r="H12" i="10"/>
  <c r="M12" i="10" s="1"/>
  <c r="H11" i="10"/>
  <c r="M11" i="10" s="1"/>
  <c r="H10" i="10"/>
  <c r="M10" i="10" s="1"/>
  <c r="H9" i="10"/>
  <c r="M9" i="10" s="1"/>
  <c r="H8" i="10"/>
  <c r="M8" i="10" s="1"/>
  <c r="H7" i="10"/>
  <c r="M7" i="10" s="1"/>
  <c r="L7" i="10"/>
  <c r="H6" i="10"/>
  <c r="M6" i="10" s="1"/>
  <c r="L6" i="10"/>
  <c r="H5" i="10"/>
  <c r="M5" i="10" s="1"/>
  <c r="G5" i="10"/>
  <c r="L5" i="10" s="1"/>
  <c r="H31" i="10" l="1"/>
  <c r="G31" i="10"/>
  <c r="M32" i="9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sharedStrings.xml><?xml version="1.0" encoding="utf-8"?>
<sst xmlns="http://schemas.openxmlformats.org/spreadsheetml/2006/main" count="290" uniqueCount="73">
  <si>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</si>
  <si>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</si>
  <si>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</si>
  <si>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</si>
  <si>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</si>
  <si>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</si>
  <si>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</si>
  <si>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</si>
  <si>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</si>
  <si>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</si>
  <si>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</si>
  <si>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</si>
  <si>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</si>
  <si>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</si>
  <si>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</si>
  <si>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</si>
  <si>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</si>
  <si>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</si>
  <si>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</si>
  <si>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</si>
  <si>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</si>
  <si>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</si>
  <si>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</si>
  <si>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</si>
  <si>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</si>
  <si>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</si>
  <si>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</si>
  <si>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</si>
  <si>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</si>
  <si>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</si>
  <si>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</si>
  <si>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</si>
  <si>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</si>
  <si>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</si>
  <si>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</si>
  <si>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</si>
  <si>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</si>
  <si>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</si>
  <si>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</si>
  <si>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</si>
  <si>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</si>
  <si>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</si>
  <si>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</si>
  <si>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</si>
  <si>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</si>
  <si>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</si>
  <si>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</si>
  <si>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</si>
  <si>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</si>
  <si>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</si>
  <si>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</si>
  <si>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</si>
  <si>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</si>
  <si>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</si>
  <si>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</si>
  <si>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</si>
  <si>
    <t>5       M A Y O            2 0 2 0</t>
  </si>
  <si>
    <t>Mar  .   2020</t>
  </si>
  <si>
    <t>Abril,.2020</t>
  </si>
  <si>
    <t>Esp. CARNERO</t>
  </si>
  <si>
    <t xml:space="preserve">CAÑA DE LOMO </t>
  </si>
  <si>
    <t>GRASA</t>
  </si>
  <si>
    <t>PULPA DE PIERNA</t>
  </si>
  <si>
    <t>PERNIL CON PIEL SIOUX</t>
  </si>
  <si>
    <t>NO REPORTA</t>
  </si>
  <si>
    <t>31       M A Y O            2 0 2 0</t>
  </si>
  <si>
    <t>Abr  .   2020</t>
  </si>
  <si>
    <t>May,.2020</t>
  </si>
  <si>
    <t>FALTANTE DE ALMACEN  desde FEBRERO 2020</t>
  </si>
  <si>
    <t xml:space="preserve">NO LO REPORTO EN ABRIL </t>
  </si>
  <si>
    <t xml:space="preserve">GERARDO       NO REPORTO LOS  ENTRADAS NI SALIDAS DE ESTOS PRODUCTOS </t>
  </si>
  <si>
    <t>06       JULIO            2 0 2 0</t>
  </si>
  <si>
    <t xml:space="preserve">GERARDO       NO REPORT   SALIDAS DE ESTOS PRODUCTOS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</si>
</sst>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  <xf numFmtId="2" fontId="24" fillId="0" borderId="18" xfId="0" applyNumberFormat="1" applyFont="1" applyBorder="1"/>
    <xf numFmtId="0" fontId="24" fillId="0" borderId="18" xfId="0" applyFont="1" applyBorder="1" applyAlignment="1">
      <alignment horizontal="center"/>
    </xf>
    <xf numFmtId="0" fontId="13" fillId="0" borderId="57" xfId="0" applyFont="1" applyFill="1" applyBorder="1" applyAlignment="1">
      <alignment wrapText="1"/>
    </xf>
    <xf numFmtId="0" fontId="13" fillId="0" borderId="58" xfId="0" applyFont="1" applyFill="1" applyBorder="1" applyAlignment="1">
      <alignment wrapText="1"/>
    </xf>
    <xf numFmtId="0" fontId="13" fillId="0" borderId="59" xfId="0" applyFont="1" applyFill="1" applyBorder="1" applyAlignment="1">
      <alignment horizontal="center" wrapText="1"/>
    </xf>
    <xf numFmtId="0" fontId="13" fillId="0" borderId="60" xfId="0" applyFont="1" applyFill="1" applyBorder="1" applyAlignment="1">
      <alignment horizontal="center" wrapText="1"/>
    </xf>
    <xf numFmtId="0" fontId="13" fillId="0" borderId="61" xfId="0" applyFont="1" applyFill="1" applyBorder="1" applyAlignment="1">
      <alignment horizontal="center" wrapText="1"/>
    </xf>
    <xf numFmtId="0" fontId="13" fillId="0" borderId="62" xfId="0" applyFont="1" applyFill="1" applyBorder="1" applyAlignment="1">
      <alignment horizontal="center" wrapText="1"/>
    </xf>
    <xf numFmtId="2" fontId="13" fillId="0" borderId="18" xfId="0" applyNumberFormat="1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2" fontId="2" fillId="0" borderId="22" xfId="0" applyNumberFormat="1" applyFont="1" applyBorder="1"/>
    <xf numFmtId="2" fontId="20" fillId="0" borderId="2" xfId="0" applyNumberFormat="1" applyFont="1" applyFill="1" applyBorder="1" applyAlignment="1">
      <alignment horizontal="center"/>
    </xf>
    <xf numFmtId="2" fontId="20" fillId="0" borderId="24" xfId="0" applyNumberFormat="1" applyFont="1" applyFill="1" applyBorder="1"/>
    <xf numFmtId="0" fontId="26" fillId="0" borderId="25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 wrapText="1"/>
    </xf>
    <xf numFmtId="2" fontId="13" fillId="7" borderId="22" xfId="0" applyNumberFormat="1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right"/>
    </xf>
    <xf numFmtId="2" fontId="9" fillId="0" borderId="22" xfId="0" applyNumberFormat="1" applyFont="1" applyFill="1" applyBorder="1" applyAlignment="1">
      <alignment horizontal="center"/>
    </xf>
    <xf numFmtId="2" fontId="9" fillId="0" borderId="23" xfId="0" applyNumberFormat="1" applyFont="1" applyFill="1" applyBorder="1" applyAlignment="1">
      <alignment horizontal="right"/>
    </xf>
    <xf numFmtId="2" fontId="9" fillId="0" borderId="36" xfId="0" applyNumberFormat="1" applyFont="1" applyFill="1" applyBorder="1" applyAlignment="1">
      <alignment horizontal="center"/>
    </xf>
    <xf numFmtId="2" fontId="9" fillId="0" borderId="37" xfId="0" applyNumberFormat="1" applyFont="1" applyFill="1" applyBorder="1" applyAlignment="1">
      <alignment horizontal="right"/>
    </xf>
    <xf numFmtId="2" fontId="9" fillId="0" borderId="1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2" fontId="9" fillId="0" borderId="47" xfId="0" applyNumberFormat="1" applyFont="1" applyFill="1" applyBorder="1" applyAlignment="1">
      <alignment horizontal="right"/>
    </xf>
    <xf numFmtId="2" fontId="24" fillId="0" borderId="2" xfId="0" applyNumberFormat="1" applyFont="1" applyFill="1" applyBorder="1" applyAlignment="1">
      <alignment horizontal="center"/>
    </xf>
    <xf numFmtId="2" fontId="24" fillId="0" borderId="24" xfId="0" applyNumberFormat="1" applyFont="1" applyFill="1" applyBorder="1"/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5" fillId="7" borderId="63" xfId="0" applyFont="1" applyFill="1" applyBorder="1" applyAlignment="1">
      <alignment horizontal="center" vertical="center" wrapText="1"/>
    </xf>
    <xf numFmtId="0" fontId="25" fillId="7" borderId="6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32" xfId="0" applyFont="1" applyFill="1" applyBorder="1" applyAlignment="1">
      <alignment horizontal="center" wrapText="1"/>
    </xf>
    <xf numFmtId="0" fontId="9" fillId="0" borderId="65" xfId="0" applyFont="1" applyFill="1" applyBorder="1" applyAlignment="1">
      <alignment horizontal="center" wrapText="1"/>
    </xf>
    <xf numFmtId="0" fontId="9" fillId="0" borderId="64" xfId="0" applyFont="1" applyFill="1" applyBorder="1" applyAlignment="1">
      <alignment horizontal="center" wrapText="1"/>
    </xf>
    <xf numFmtId="0" fontId="9" fillId="7" borderId="63" xfId="0" applyFont="1" applyFill="1" applyBorder="1" applyAlignment="1">
      <alignment horizontal="center" vertical="center" wrapText="1"/>
    </xf>
    <xf numFmtId="0" fontId="9" fillId="7" borderId="64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 wrapText="1"/>
    </xf>
    <xf numFmtId="0" fontId="9" fillId="0" borderId="6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24</xdr:row>
      <xdr:rowOff>0</xdr:rowOff>
    </xdr:from>
    <xdr:to>
      <xdr:col>13</xdr:col>
      <xdr:colOff>590550</xdr:colOff>
      <xdr:row>29</xdr:row>
      <xdr:rowOff>295275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C520786-C7E1-4D0F-A50E-BD0FBD784D0E}"/>
            </a:ext>
          </a:extLst>
        </xdr:cNvPr>
        <xdr:cNvSpPr/>
      </xdr:nvSpPr>
      <xdr:spPr>
        <a:xfrm>
          <a:off x="8839200" y="4324350"/>
          <a:ext cx="742950" cy="22479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EDE9B39C-0FC2-4DCD-B24F-8E31CF3270A8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35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36</v>
      </c>
      <c r="C3" s="172"/>
      <c r="D3" s="9"/>
      <c r="E3" s="173" t="s">
        <v>37</v>
      </c>
      <c r="F3" s="174"/>
      <c r="G3" s="10"/>
      <c r="H3" s="175" t="s">
        <v>2</v>
      </c>
      <c r="I3" s="11"/>
      <c r="J3" s="167" t="s">
        <v>3</v>
      </c>
      <c r="K3" s="168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2"/>
      <c r="O7" s="153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4"/>
      <c r="O9" s="155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6"/>
      <c r="O10" s="157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58"/>
      <c r="O11" s="159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0"/>
      <c r="O17" s="161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56"/>
      <c r="O20" s="157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2"/>
      <c r="O23" s="163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64"/>
      <c r="O24" s="164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65"/>
      <c r="O25" s="166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46" t="s">
        <v>39</v>
      </c>
      <c r="O26" s="147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J3:K3"/>
    <mergeCell ref="A1:B1"/>
    <mergeCell ref="A2:B2"/>
    <mergeCell ref="B3:C3"/>
    <mergeCell ref="E3:F3"/>
    <mergeCell ref="H3:H4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40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41</v>
      </c>
      <c r="C3" s="172"/>
      <c r="D3" s="9"/>
      <c r="E3" s="173" t="s">
        <v>42</v>
      </c>
      <c r="F3" s="174"/>
      <c r="G3" s="10"/>
      <c r="H3" s="175" t="s">
        <v>2</v>
      </c>
      <c r="I3" s="11"/>
      <c r="J3" s="167" t="s">
        <v>3</v>
      </c>
      <c r="K3" s="168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52"/>
      <c r="O7" s="153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4"/>
      <c r="O9" s="155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6"/>
      <c r="O10" s="157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58"/>
      <c r="O11" s="159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60"/>
      <c r="O17" s="161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56"/>
      <c r="O20" s="157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2"/>
      <c r="O23" s="163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180" t="s">
        <v>45</v>
      </c>
      <c r="O24" s="180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65"/>
      <c r="O25" s="166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178"/>
      <c r="O26" s="179"/>
    </row>
    <row r="27" spans="1:16" ht="40.5" customHeight="1" thickBot="1" x14ac:dyDescent="0.3">
      <c r="A27" s="45"/>
      <c r="C27" s="47"/>
      <c r="E27" s="177" t="s">
        <v>46</v>
      </c>
      <c r="F27" s="177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opLeftCell="A22" workbookViewId="0">
      <selection activeCell="M28" sqref="M2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47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48</v>
      </c>
      <c r="C3" s="172"/>
      <c r="D3" s="9"/>
      <c r="E3" s="173" t="s">
        <v>49</v>
      </c>
      <c r="F3" s="174"/>
      <c r="G3" s="10"/>
      <c r="H3" s="175" t="s">
        <v>2</v>
      </c>
      <c r="I3" s="11"/>
      <c r="J3" s="167" t="s">
        <v>3</v>
      </c>
      <c r="K3" s="168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2"/>
      <c r="O7" s="153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54"/>
      <c r="O9" s="155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56"/>
      <c r="O10" s="157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58"/>
      <c r="O11" s="159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0"/>
      <c r="O17" s="161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56"/>
      <c r="O20" s="157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62"/>
      <c r="O23" s="163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180" t="s">
        <v>45</v>
      </c>
      <c r="O24" s="180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08"/>
      <c r="O25" s="108"/>
    </row>
    <row r="26" spans="1:15" ht="30.75" customHeight="1" thickTop="1" thickBot="1" x14ac:dyDescent="0.3">
      <c r="A26" s="115" t="s">
        <v>55</v>
      </c>
      <c r="B26" s="103"/>
      <c r="C26" s="110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18"/>
      <c r="O26" s="119"/>
    </row>
    <row r="27" spans="1:15" ht="30.75" customHeight="1" thickBot="1" x14ac:dyDescent="0.3">
      <c r="A27" s="113" t="s">
        <v>50</v>
      </c>
      <c r="B27" s="23"/>
      <c r="C27" s="24"/>
      <c r="D27" s="105"/>
      <c r="E27" s="103">
        <v>75</v>
      </c>
      <c r="F27" s="106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20"/>
      <c r="O27" s="121"/>
    </row>
    <row r="28" spans="1:15" ht="30.75" customHeight="1" thickBot="1" x14ac:dyDescent="0.3">
      <c r="A28" s="114" t="s">
        <v>51</v>
      </c>
      <c r="B28" s="23"/>
      <c r="C28" s="24"/>
      <c r="D28" s="105"/>
      <c r="E28" s="103">
        <v>60</v>
      </c>
      <c r="F28" s="106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20"/>
      <c r="O28" s="121"/>
    </row>
    <row r="29" spans="1:15" ht="30.75" customHeight="1" thickBot="1" x14ac:dyDescent="0.3">
      <c r="A29" s="111" t="s">
        <v>52</v>
      </c>
      <c r="B29" s="23"/>
      <c r="C29" s="24"/>
      <c r="D29" s="105"/>
      <c r="E29" s="103">
        <v>264</v>
      </c>
      <c r="F29" s="106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20"/>
      <c r="O29" s="121"/>
    </row>
    <row r="30" spans="1:15" ht="30.75" customHeight="1" thickBot="1" x14ac:dyDescent="0.3">
      <c r="A30" s="111" t="s">
        <v>53</v>
      </c>
      <c r="B30" s="23"/>
      <c r="C30" s="24"/>
      <c r="D30" s="105"/>
      <c r="E30" s="103">
        <v>234</v>
      </c>
      <c r="F30" s="106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20"/>
      <c r="O30" s="121"/>
    </row>
    <row r="31" spans="1:15" ht="30.75" customHeight="1" x14ac:dyDescent="0.25">
      <c r="A31" s="113" t="s">
        <v>54</v>
      </c>
      <c r="B31" s="23"/>
      <c r="C31" s="24"/>
      <c r="D31" s="105"/>
      <c r="E31" s="103">
        <v>288</v>
      </c>
      <c r="F31" s="106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20"/>
      <c r="O31" s="121"/>
    </row>
    <row r="32" spans="1:15" ht="30.75" customHeight="1" thickBot="1" x14ac:dyDescent="0.3">
      <c r="A32" s="112"/>
      <c r="B32" s="23"/>
      <c r="C32" s="24"/>
      <c r="D32" s="105"/>
      <c r="E32" s="103"/>
      <c r="F32" s="106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22"/>
      <c r="O32" s="123"/>
    </row>
    <row r="33" spans="1:14" ht="40.5" customHeight="1" thickBot="1" x14ac:dyDescent="0.3">
      <c r="A33" s="45"/>
      <c r="C33" s="47"/>
      <c r="E33" s="177" t="s">
        <v>46</v>
      </c>
      <c r="F33" s="177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  <mergeCell ref="E33:F33"/>
    <mergeCell ref="N17:O17"/>
    <mergeCell ref="N20:O20"/>
    <mergeCell ref="N23:O23"/>
    <mergeCell ref="N24:O24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sheetPr>
    <tabColor rgb="FF92D050"/>
  </sheetPr>
  <dimension ref="A1:O31"/>
  <sheetViews>
    <sheetView topLeftCell="A4" workbookViewId="0">
      <selection activeCell="A22" sqref="A2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56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57</v>
      </c>
      <c r="C3" s="172"/>
      <c r="D3" s="9"/>
      <c r="E3" s="173" t="s">
        <v>58</v>
      </c>
      <c r="F3" s="174"/>
      <c r="G3" s="10"/>
      <c r="H3" s="175" t="s">
        <v>2</v>
      </c>
      <c r="I3" s="11"/>
      <c r="J3" s="167" t="s">
        <v>3</v>
      </c>
      <c r="K3" s="168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2"/>
      <c r="O7" s="153"/>
    </row>
    <row r="8" spans="1:15" ht="25.5" customHeight="1" thickTop="1" thickBot="1" x14ac:dyDescent="0.35">
      <c r="A8" s="99" t="s">
        <v>60</v>
      </c>
      <c r="B8" s="23"/>
      <c r="C8" s="24"/>
      <c r="D8" s="25"/>
      <c r="E8" s="23">
        <v>1072.5899999999999</v>
      </c>
      <c r="F8" s="26">
        <v>40</v>
      </c>
      <c r="G8" s="27">
        <f t="shared" si="0"/>
        <v>1072.5899999999999</v>
      </c>
      <c r="H8" s="31">
        <f t="shared" si="0"/>
        <v>40</v>
      </c>
      <c r="I8" s="29"/>
      <c r="J8" s="63">
        <v>1072.5899999999999</v>
      </c>
      <c r="K8" s="65">
        <v>40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15</v>
      </c>
      <c r="B9" s="23"/>
      <c r="C9" s="24"/>
      <c r="D9" s="25"/>
      <c r="E9" s="23">
        <v>5973.74</v>
      </c>
      <c r="F9" s="26">
        <v>211</v>
      </c>
      <c r="G9" s="27">
        <f t="shared" si="0"/>
        <v>5973.74</v>
      </c>
      <c r="H9" s="31">
        <f t="shared" si="0"/>
        <v>211</v>
      </c>
      <c r="I9" s="29"/>
      <c r="J9" s="63">
        <v>5972.95</v>
      </c>
      <c r="K9" s="64">
        <v>211</v>
      </c>
      <c r="L9" s="72">
        <f t="shared" si="1"/>
        <v>-0.78999999999996362</v>
      </c>
      <c r="M9" s="73">
        <f t="shared" si="1"/>
        <v>0</v>
      </c>
      <c r="N9" s="158"/>
      <c r="O9" s="159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1005.69</v>
      </c>
      <c r="F10" s="26">
        <v>45</v>
      </c>
      <c r="G10" s="27">
        <f t="shared" si="0"/>
        <v>1005.69</v>
      </c>
      <c r="H10" s="31">
        <f t="shared" si="0"/>
        <v>45</v>
      </c>
      <c r="I10" s="29"/>
      <c r="J10" s="63">
        <v>1005.69</v>
      </c>
      <c r="K10" s="64">
        <v>45</v>
      </c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276.94</v>
      </c>
      <c r="F12" s="26">
        <v>61</v>
      </c>
      <c r="G12" s="27">
        <f t="shared" si="0"/>
        <v>276.94</v>
      </c>
      <c r="H12" s="31">
        <f t="shared" si="0"/>
        <v>61</v>
      </c>
      <c r="I12" s="29"/>
      <c r="J12" s="63">
        <v>276.94</v>
      </c>
      <c r="K12" s="64">
        <v>61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2.5" customHeight="1" thickBot="1" x14ac:dyDescent="0.35">
      <c r="A13" s="99" t="s">
        <v>61</v>
      </c>
      <c r="B13" s="23"/>
      <c r="C13" s="24"/>
      <c r="D13" s="25"/>
      <c r="E13" s="23">
        <v>1387.46</v>
      </c>
      <c r="F13" s="26">
        <v>50</v>
      </c>
      <c r="G13" s="27">
        <f t="shared" si="0"/>
        <v>1387.46</v>
      </c>
      <c r="H13" s="31">
        <f t="shared" si="0"/>
        <v>50</v>
      </c>
      <c r="I13" s="29"/>
      <c r="J13" s="134"/>
      <c r="K13" s="135"/>
      <c r="L13" s="126">
        <f t="shared" si="1"/>
        <v>-1387.46</v>
      </c>
      <c r="M13" s="127">
        <f t="shared" si="1"/>
        <v>-50</v>
      </c>
      <c r="N13" s="181" t="s">
        <v>64</v>
      </c>
      <c r="O13" s="182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63"/>
      <c r="K15" s="64"/>
      <c r="L15" s="72">
        <f t="shared" si="1"/>
        <v>0</v>
      </c>
      <c r="M15" s="73">
        <f t="shared" si="1"/>
        <v>0</v>
      </c>
      <c r="N15" s="160"/>
      <c r="O15" s="161"/>
    </row>
    <row r="16" spans="1:15" ht="22.5" customHeight="1" thickBot="1" x14ac:dyDescent="0.35">
      <c r="A16" s="99" t="s">
        <v>25</v>
      </c>
      <c r="B16" s="23">
        <v>3211.96</v>
      </c>
      <c r="C16" s="24">
        <v>118</v>
      </c>
      <c r="D16" s="25"/>
      <c r="E16" s="23"/>
      <c r="F16" s="26"/>
      <c r="G16" s="27">
        <f t="shared" si="0"/>
        <v>3211.96</v>
      </c>
      <c r="H16" s="31">
        <f t="shared" si="0"/>
        <v>118</v>
      </c>
      <c r="I16" s="29"/>
      <c r="J16" s="63">
        <v>3211.96</v>
      </c>
      <c r="K16" s="64">
        <v>118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63"/>
      <c r="K17" s="64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63">
        <v>4741.8500000000004</v>
      </c>
      <c r="K18" s="64">
        <v>226</v>
      </c>
      <c r="L18" s="72">
        <f t="shared" si="1"/>
        <v>-1.9999999999527063E-2</v>
      </c>
      <c r="M18" s="73">
        <f t="shared" si="1"/>
        <v>0</v>
      </c>
      <c r="N18" s="156"/>
      <c r="O18" s="157"/>
    </row>
    <row r="19" spans="1:15" ht="21" customHeight="1" thickBot="1" x14ac:dyDescent="0.35">
      <c r="A19" s="99" t="s">
        <v>28</v>
      </c>
      <c r="B19" s="23"/>
      <c r="C19" s="24"/>
      <c r="D19" s="25"/>
      <c r="E19" s="23">
        <v>18577.34</v>
      </c>
      <c r="F19" s="26">
        <v>20</v>
      </c>
      <c r="G19" s="27">
        <f t="shared" si="0"/>
        <v>18577.34</v>
      </c>
      <c r="H19" s="31">
        <f t="shared" si="0"/>
        <v>20</v>
      </c>
      <c r="I19" s="29"/>
      <c r="J19" s="63">
        <v>18577.34</v>
      </c>
      <c r="K19" s="64">
        <v>20</v>
      </c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>
        <v>18933.5</v>
      </c>
      <c r="F20" s="26">
        <v>21</v>
      </c>
      <c r="G20" s="27">
        <f t="shared" si="0"/>
        <v>18933.5</v>
      </c>
      <c r="H20" s="31">
        <f t="shared" si="0"/>
        <v>21</v>
      </c>
      <c r="I20" s="29"/>
      <c r="J20" s="66">
        <v>18933.5</v>
      </c>
      <c r="K20" s="67">
        <v>21</v>
      </c>
      <c r="L20" s="72">
        <f t="shared" si="1"/>
        <v>0</v>
      </c>
      <c r="M20" s="73">
        <f t="shared" si="1"/>
        <v>0</v>
      </c>
      <c r="N20" s="89"/>
      <c r="O20" s="90"/>
    </row>
    <row r="21" spans="1:15" ht="20.25" customHeight="1" thickBot="1" x14ac:dyDescent="0.35">
      <c r="A21" s="99" t="s">
        <v>62</v>
      </c>
      <c r="B21" s="23"/>
      <c r="C21" s="24"/>
      <c r="D21" s="25"/>
      <c r="E21" s="23">
        <v>1040.24</v>
      </c>
      <c r="F21" s="26">
        <v>42</v>
      </c>
      <c r="G21" s="27">
        <f t="shared" si="0"/>
        <v>1040.24</v>
      </c>
      <c r="H21" s="31">
        <f t="shared" si="0"/>
        <v>42</v>
      </c>
      <c r="I21" s="29"/>
      <c r="J21" s="66">
        <v>1040.24</v>
      </c>
      <c r="K21" s="67">
        <v>42</v>
      </c>
      <c r="L21" s="72">
        <f t="shared" si="1"/>
        <v>0</v>
      </c>
      <c r="M21" s="73">
        <f t="shared" si="1"/>
        <v>0</v>
      </c>
      <c r="N21" s="162"/>
      <c r="O21" s="163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24"/>
      <c r="K22" s="125"/>
      <c r="L22" s="100">
        <f t="shared" si="1"/>
        <v>-25.48</v>
      </c>
      <c r="M22" s="101">
        <f t="shared" si="1"/>
        <v>-1</v>
      </c>
      <c r="N22" s="180" t="s">
        <v>45</v>
      </c>
      <c r="O22" s="180"/>
    </row>
    <row r="23" spans="1:15" ht="24" hidden="1" customHeight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24"/>
      <c r="K23" s="125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>
        <v>2247.3000000000002</v>
      </c>
      <c r="C24" s="110">
        <v>165</v>
      </c>
      <c r="D24" s="41"/>
      <c r="E24" s="103"/>
      <c r="F24" s="44"/>
      <c r="G24" s="43">
        <f t="shared" si="0"/>
        <v>2247.3000000000002</v>
      </c>
      <c r="H24" s="44">
        <f t="shared" si="0"/>
        <v>165</v>
      </c>
      <c r="I24" s="29"/>
      <c r="J24" s="124">
        <v>2245.65</v>
      </c>
      <c r="K24" s="125">
        <v>165</v>
      </c>
      <c r="L24" s="72">
        <f t="shared" si="1"/>
        <v>-1.6500000000000909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24">
        <v>75</v>
      </c>
      <c r="K25" s="125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24">
        <v>60</v>
      </c>
      <c r="K26" s="125">
        <v>3</v>
      </c>
      <c r="L26" s="129">
        <f t="shared" ref="L26:M30" si="3">J26-G26</f>
        <v>0</v>
      </c>
      <c r="M26" s="130">
        <f t="shared" si="3"/>
        <v>0</v>
      </c>
      <c r="N26" s="107"/>
      <c r="O26" s="107"/>
    </row>
    <row r="27" spans="1:15" ht="30.7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24">
        <v>264</v>
      </c>
      <c r="K27" s="125">
        <v>12</v>
      </c>
      <c r="L27" s="129">
        <f t="shared" si="3"/>
        <v>0</v>
      </c>
      <c r="M27" s="130">
        <f t="shared" si="3"/>
        <v>0</v>
      </c>
      <c r="N27" s="107"/>
      <c r="O27" s="107"/>
    </row>
    <row r="28" spans="1:15" ht="30.75" customHeight="1" x14ac:dyDescent="0.3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24">
        <v>234</v>
      </c>
      <c r="K28" s="125">
        <v>13</v>
      </c>
      <c r="L28" s="129">
        <f t="shared" si="3"/>
        <v>0</v>
      </c>
      <c r="M28" s="130">
        <f t="shared" si="3"/>
        <v>0</v>
      </c>
      <c r="N28" s="107"/>
      <c r="O28" s="107"/>
    </row>
    <row r="29" spans="1:15" ht="30.75" customHeight="1" x14ac:dyDescent="0.3">
      <c r="A29" s="133" t="s">
        <v>54</v>
      </c>
      <c r="B29" s="128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24"/>
      <c r="K29" s="125"/>
      <c r="L29" s="129">
        <f t="shared" si="3"/>
        <v>0</v>
      </c>
      <c r="M29" s="130">
        <f t="shared" si="3"/>
        <v>0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70"/>
      <c r="K30" s="71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77" t="s">
        <v>46</v>
      </c>
      <c r="F31" s="177"/>
      <c r="G31" s="102">
        <f>SUM(G5:G24)</f>
        <v>58494.11</v>
      </c>
      <c r="H31" s="49">
        <f>SUM(H5:H24)</f>
        <v>1000</v>
      </c>
      <c r="I31" s="50"/>
      <c r="J31" s="51">
        <f>SUM(J5:J28)</f>
        <v>57711.71</v>
      </c>
      <c r="K31" s="51">
        <f>SUM(K5:K28)</f>
        <v>980</v>
      </c>
      <c r="N31" s="54"/>
    </row>
  </sheetData>
  <sortState xmlns:xlrd2="http://schemas.microsoft.com/office/spreadsheetml/2017/richdata2" ref="A8:F21">
    <sortCondition ref="A8:A21"/>
  </sortState>
  <mergeCells count="16">
    <mergeCell ref="J3:K3"/>
    <mergeCell ref="A1:B1"/>
    <mergeCell ref="A2:B2"/>
    <mergeCell ref="B3:C3"/>
    <mergeCell ref="E3:F3"/>
    <mergeCell ref="H3:H4"/>
    <mergeCell ref="N13:O13"/>
    <mergeCell ref="L3:M3"/>
    <mergeCell ref="N3:O3"/>
    <mergeCell ref="N7:O7"/>
    <mergeCell ref="N9:O9"/>
    <mergeCell ref="N15:O15"/>
    <mergeCell ref="N18:O18"/>
    <mergeCell ref="N21:O21"/>
    <mergeCell ref="N22:O22"/>
    <mergeCell ref="E31:F31"/>
  </mergeCells>
  <pageMargins left="0.39370078740157483" right="0.31496062992125984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sheetPr>
    <tabColor rgb="FFC00000"/>
  </sheetPr>
  <dimension ref="A1:O31"/>
  <sheetViews>
    <sheetView topLeftCell="A10" workbookViewId="0">
      <selection activeCell="B22" sqref="B22:C29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65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66</v>
      </c>
      <c r="C3" s="172"/>
      <c r="D3" s="9"/>
      <c r="E3" s="173" t="s">
        <v>67</v>
      </c>
      <c r="F3" s="174"/>
      <c r="G3" s="10"/>
      <c r="H3" s="175" t="s">
        <v>2</v>
      </c>
      <c r="I3" s="11"/>
      <c r="J3" s="167" t="s">
        <v>3</v>
      </c>
      <c r="K3" s="168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2"/>
      <c r="O7" s="153"/>
    </row>
    <row r="8" spans="1:15" ht="25.5" hidden="1" customHeight="1" thickTop="1" thickBot="1" x14ac:dyDescent="0.35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/>
      <c r="F9" s="26"/>
      <c r="G9" s="27">
        <f t="shared" si="0"/>
        <v>0</v>
      </c>
      <c r="H9" s="31">
        <f t="shared" si="0"/>
        <v>0</v>
      </c>
      <c r="I9" s="29"/>
      <c r="J9" s="136"/>
      <c r="K9" s="137"/>
      <c r="L9" s="72">
        <f t="shared" si="1"/>
        <v>0</v>
      </c>
      <c r="M9" s="73">
        <f t="shared" si="1"/>
        <v>0</v>
      </c>
      <c r="N9" s="158"/>
      <c r="O9" s="159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959.44</v>
      </c>
      <c r="F10" s="26">
        <v>50</v>
      </c>
      <c r="G10" s="27">
        <f t="shared" si="0"/>
        <v>959.44</v>
      </c>
      <c r="H10" s="31">
        <f t="shared" si="0"/>
        <v>50</v>
      </c>
      <c r="I10" s="29"/>
      <c r="J10" s="136">
        <v>960.04</v>
      </c>
      <c r="K10" s="137">
        <v>50</v>
      </c>
      <c r="L10" s="72">
        <f t="shared" si="1"/>
        <v>0.59999999999990905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413.14</v>
      </c>
      <c r="F12" s="26">
        <v>91</v>
      </c>
      <c r="G12" s="27">
        <f t="shared" si="0"/>
        <v>413.14</v>
      </c>
      <c r="H12" s="31">
        <f t="shared" si="0"/>
        <v>91</v>
      </c>
      <c r="I12" s="29"/>
      <c r="J12" s="136">
        <v>413.14</v>
      </c>
      <c r="K12" s="137">
        <v>91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customHeight="1" thickBot="1" x14ac:dyDescent="0.35">
      <c r="A13" s="99" t="s">
        <v>61</v>
      </c>
      <c r="B13" s="23">
        <v>1387.46</v>
      </c>
      <c r="C13" s="24">
        <v>50</v>
      </c>
      <c r="D13" s="25"/>
      <c r="E13" s="23"/>
      <c r="F13" s="26"/>
      <c r="G13" s="27">
        <f t="shared" si="0"/>
        <v>1387.46</v>
      </c>
      <c r="H13" s="31">
        <f t="shared" si="0"/>
        <v>50</v>
      </c>
      <c r="I13" s="29"/>
      <c r="J13" s="136"/>
      <c r="K13" s="137"/>
      <c r="L13" s="72">
        <f t="shared" si="1"/>
        <v>-1387.46</v>
      </c>
      <c r="M13" s="73">
        <f t="shared" si="1"/>
        <v>-50</v>
      </c>
      <c r="N13" s="188" t="s">
        <v>69</v>
      </c>
      <c r="O13" s="189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0"/>
      <c r="O15" s="161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9254.7999999999993</v>
      </c>
      <c r="F16" s="26">
        <v>340</v>
      </c>
      <c r="G16" s="27">
        <f t="shared" si="0"/>
        <v>9254.7999999999993</v>
      </c>
      <c r="H16" s="31">
        <f t="shared" si="0"/>
        <v>340</v>
      </c>
      <c r="I16" s="29"/>
      <c r="J16" s="136">
        <v>9254.7999999999993</v>
      </c>
      <c r="K16" s="137">
        <v>340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4741.76</v>
      </c>
      <c r="K18" s="137">
        <v>226</v>
      </c>
      <c r="L18" s="72">
        <f t="shared" si="1"/>
        <v>-0.10999999999967258</v>
      </c>
      <c r="M18" s="73">
        <f t="shared" si="1"/>
        <v>0</v>
      </c>
      <c r="N18" s="156"/>
      <c r="O18" s="157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62"/>
      <c r="O21" s="163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183" t="s">
        <v>68</v>
      </c>
      <c r="O22" s="183"/>
    </row>
    <row r="23" spans="1:15" ht="24" hidden="1" customHeight="1" x14ac:dyDescent="0.3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>
        <v>75</v>
      </c>
      <c r="K25" s="141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>
        <v>80</v>
      </c>
      <c r="K26" s="141">
        <v>4</v>
      </c>
      <c r="L26" s="129">
        <f t="shared" ref="L26:M30" si="3">J26-G26</f>
        <v>20</v>
      </c>
      <c r="M26" s="130">
        <f t="shared" si="3"/>
        <v>1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>
        <v>286</v>
      </c>
      <c r="K27" s="141">
        <v>13</v>
      </c>
      <c r="L27" s="129">
        <f t="shared" si="3"/>
        <v>22</v>
      </c>
      <c r="M27" s="130">
        <f t="shared" si="3"/>
        <v>1</v>
      </c>
      <c r="N27" s="184" t="s">
        <v>70</v>
      </c>
      <c r="O27" s="185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>
        <v>270</v>
      </c>
      <c r="K28" s="141">
        <v>15</v>
      </c>
      <c r="L28" s="129">
        <f t="shared" si="3"/>
        <v>36</v>
      </c>
      <c r="M28" s="130">
        <f t="shared" si="3"/>
        <v>2</v>
      </c>
      <c r="N28" s="186"/>
      <c r="O28" s="187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>
        <v>168</v>
      </c>
      <c r="K29" s="141">
        <v>7</v>
      </c>
      <c r="L29" s="144">
        <f t="shared" si="3"/>
        <v>-120</v>
      </c>
      <c r="M29" s="145">
        <f t="shared" si="3"/>
        <v>-5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77" t="s">
        <v>46</v>
      </c>
      <c r="F31" s="177"/>
      <c r="G31" s="102">
        <f>SUM(G5:G24)</f>
        <v>16782.189999999999</v>
      </c>
      <c r="H31" s="49">
        <f>SUM(H5:H24)</f>
        <v>758</v>
      </c>
      <c r="I31" s="50"/>
      <c r="J31" s="51">
        <f>SUM(J5:J29)</f>
        <v>16248.74</v>
      </c>
      <c r="K31" s="51">
        <f>SUM(K5:K29)</f>
        <v>749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E31:F31"/>
    <mergeCell ref="N27:O28"/>
  </mergeCells>
  <pageMargins left="0.70866141732283472" right="0.19685039370078741" top="0.55118110236220474" bottom="0.39370078740157483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sheetPr>
    <tabColor rgb="FFFFFF00"/>
  </sheetPr>
  <dimension ref="A1:O31"/>
  <sheetViews>
    <sheetView tabSelected="1" topLeftCell="B1" workbookViewId="0">
      <selection activeCell="R27" sqref="R27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69" t="s">
        <v>0</v>
      </c>
      <c r="B1" s="169"/>
      <c r="G1" s="1"/>
      <c r="H1" s="2"/>
      <c r="I1" s="2"/>
      <c r="J1" s="2"/>
      <c r="K1" s="2"/>
      <c r="L1" s="3"/>
      <c r="M1" s="4"/>
    </row>
    <row r="2" spans="1:15" ht="19.5" thickBot="1" x14ac:dyDescent="0.35">
      <c r="A2" s="170" t="s">
        <v>71</v>
      </c>
      <c r="B2" s="170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71" t="s">
        <v>66</v>
      </c>
      <c r="C3" s="172"/>
      <c r="D3" s="9"/>
      <c r="E3" s="173" t="s">
        <v>67</v>
      </c>
      <c r="F3" s="174"/>
      <c r="G3" s="10"/>
      <c r="H3" s="175" t="s">
        <v>2</v>
      </c>
      <c r="I3" s="11"/>
      <c r="J3" s="167" t="s">
        <v>3</v>
      </c>
      <c r="K3" s="168"/>
      <c r="L3" s="148" t="s">
        <v>4</v>
      </c>
      <c r="M3" s="149"/>
      <c r="N3" s="150" t="s">
        <v>5</v>
      </c>
      <c r="O3" s="15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76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52"/>
      <c r="O7" s="153"/>
    </row>
    <row r="8" spans="1:15" ht="25.5" hidden="1" customHeight="1" x14ac:dyDescent="0.3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>
        <v>5387.27</v>
      </c>
      <c r="F9" s="26">
        <v>192</v>
      </c>
      <c r="G9" s="27">
        <f t="shared" si="0"/>
        <v>5387.27</v>
      </c>
      <c r="H9" s="31">
        <f t="shared" si="0"/>
        <v>192</v>
      </c>
      <c r="I9" s="29"/>
      <c r="J9" s="136">
        <v>5387.27</v>
      </c>
      <c r="K9" s="137">
        <v>192</v>
      </c>
      <c r="L9" s="72">
        <f t="shared" si="1"/>
        <v>0</v>
      </c>
      <c r="M9" s="73">
        <f t="shared" si="1"/>
        <v>0</v>
      </c>
      <c r="N9" s="158"/>
      <c r="O9" s="159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190"/>
      <c r="O13" s="191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0"/>
      <c r="O15" s="161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15566.98</v>
      </c>
      <c r="F16" s="26">
        <v>572</v>
      </c>
      <c r="G16" s="27">
        <f t="shared" si="0"/>
        <v>15566.98</v>
      </c>
      <c r="H16" s="31">
        <f t="shared" si="0"/>
        <v>572</v>
      </c>
      <c r="I16" s="29"/>
      <c r="J16" s="136">
        <v>15567.1</v>
      </c>
      <c r="K16" s="137">
        <v>572</v>
      </c>
      <c r="L16" s="72">
        <f t="shared" si="1"/>
        <v>0.12000000000080036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56"/>
      <c r="O18" s="157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x14ac:dyDescent="0.3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62"/>
      <c r="O21" s="163"/>
    </row>
    <row r="22" spans="1:15" ht="19.5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183" t="s">
        <v>68</v>
      </c>
      <c r="O22" s="183"/>
    </row>
    <row r="23" spans="1:15" ht="18" hidden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16.5" hidden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184" t="s">
        <v>72</v>
      </c>
      <c r="O27" s="185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186"/>
      <c r="O28" s="187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77" t="s">
        <v>46</v>
      </c>
      <c r="F31" s="177"/>
      <c r="G31" s="102">
        <f>SUM(G5:G24)</f>
        <v>25721.599999999999</v>
      </c>
      <c r="H31" s="49">
        <f>SUM(H5:H24)</f>
        <v>991</v>
      </c>
      <c r="I31" s="50"/>
      <c r="J31" s="51">
        <f>SUM(J5:J29)</f>
        <v>25696.240000000002</v>
      </c>
      <c r="K31" s="51">
        <f>SUM(K5:K29)</f>
        <v>990</v>
      </c>
      <c r="N31" s="54"/>
    </row>
  </sheetData>
  <mergeCells count="17">
    <mergeCell ref="N18:O18"/>
    <mergeCell ref="N21:O21"/>
    <mergeCell ref="N22:O22"/>
    <mergeCell ref="N27:O28"/>
    <mergeCell ref="E31:F31"/>
    <mergeCell ref="L3:M3"/>
    <mergeCell ref="N3:O3"/>
    <mergeCell ref="N7:O7"/>
    <mergeCell ref="N9:O9"/>
    <mergeCell ref="N13:O13"/>
    <mergeCell ref="N15:O15"/>
    <mergeCell ref="A1:B1"/>
    <mergeCell ref="A2:B2"/>
    <mergeCell ref="B3:C3"/>
    <mergeCell ref="E3:F3"/>
    <mergeCell ref="H3:H4"/>
    <mergeCell ref="J3:K3"/>
  </mergeCells>
  <pageMargins left="0.35433070866141736" right="0.15748031496062992" top="0.83" bottom="0.23622047244094491" header="1.1299999999999999" footer="0.31496062992125984"/>
  <pageSetup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 2 0 2 0     </vt:lpstr>
      <vt:lpstr>FEBRERO   2020        </vt:lpstr>
      <vt:lpstr>M A R Z O    2 0 2 0      </vt:lpstr>
      <vt:lpstr>A B R I L    2020</vt:lpstr>
      <vt:lpstr>M A Y O    2020 </vt:lpstr>
      <vt:lpstr>J U N I O   2020  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2020-07-08T19:40:35Z</cp:lastPrinted>
  <dcterms:created xsi:type="dcterms:W3CDTF">2020-02-10T15:58:13Z</dcterms:created>
  <dcterms:modified xsi:type="dcterms:W3CDTF">2020-07-08T19:41:05Z</dcterms:modified>
</cp:coreProperties>
</file>