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10  OCTUBRE 2020\"/>
    </mc:Choice>
  </mc:AlternateContent>
  <xr:revisionPtr revIDLastSave="0" documentId="13_ncr:1_{C72AEEE3-4473-4909-A581-9313E8A4BF7F}" xr6:coauthVersionLast="45" xr6:coauthVersionMax="45" xr10:uidLastSave="{00000000-0000-0000-0000-000000000000}"/>
  <bookViews>
    <workbookView xWindow="-120" yWindow="-120" windowWidth="24240" windowHeight="13140" firstSheet="8" activeTab="9" xr2:uid="{58354C48-1B6F-47E7-9565-8ED5CFC936D5}"/>
  </bookViews>
  <sheets>
    <sheet name="E N E R O      2 0 2 0     " sheetId="1" r:id="rId1"/>
    <sheet name="FEBRERO   2020        " sheetId="2" r:id="rId2"/>
    <sheet name="M A R Z O    2 0 2 0      " sheetId="9" r:id="rId3"/>
    <sheet name="A B R I L    2020" sheetId="10" r:id="rId4"/>
    <sheet name="M A Y O    2020 " sheetId="11" r:id="rId5"/>
    <sheet name="J U N I O   2020  " sheetId="3" r:id="rId6"/>
    <sheet name="J U L I O     2020        " sheetId="4" r:id="rId7"/>
    <sheet name="A G O S T O   2020       " sheetId="5" r:id="rId8"/>
    <sheet name="SEPTIEMBRE  2020    " sheetId="6" r:id="rId9"/>
    <sheet name="OCTUBRE   2020     " sheetId="7" r:id="rId10"/>
    <sheet name="Hoja8" sheetId="8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7" l="1"/>
  <c r="G26" i="7"/>
  <c r="H25" i="7"/>
  <c r="G25" i="7"/>
  <c r="M10" i="7"/>
  <c r="L10" i="7"/>
  <c r="H10" i="7"/>
  <c r="G10" i="7"/>
  <c r="H24" i="7"/>
  <c r="G24" i="7"/>
  <c r="L26" i="7" l="1"/>
  <c r="M26" i="7"/>
  <c r="L29" i="7"/>
  <c r="M29" i="7"/>
  <c r="M25" i="7"/>
  <c r="L25" i="7"/>
  <c r="L24" i="7"/>
  <c r="M24" i="7"/>
  <c r="K35" i="7" l="1"/>
  <c r="J35" i="7"/>
  <c r="M34" i="7"/>
  <c r="H34" i="7"/>
  <c r="G34" i="7"/>
  <c r="L34" i="7" s="1"/>
  <c r="M33" i="7"/>
  <c r="H33" i="7"/>
  <c r="G33" i="7"/>
  <c r="L33" i="7" s="1"/>
  <c r="M32" i="7"/>
  <c r="H32" i="7"/>
  <c r="G32" i="7"/>
  <c r="L32" i="7" s="1"/>
  <c r="M31" i="7"/>
  <c r="H31" i="7"/>
  <c r="G31" i="7"/>
  <c r="L31" i="7" s="1"/>
  <c r="H30" i="7"/>
  <c r="M30" i="7" s="1"/>
  <c r="G30" i="7"/>
  <c r="L30" i="7" s="1"/>
  <c r="H29" i="7"/>
  <c r="G29" i="7"/>
  <c r="H28" i="7"/>
  <c r="M28" i="7" s="1"/>
  <c r="G28" i="7"/>
  <c r="L28" i="7" s="1"/>
  <c r="H27" i="7"/>
  <c r="M27" i="7" s="1"/>
  <c r="G27" i="7"/>
  <c r="L27" i="7" s="1"/>
  <c r="H23" i="7"/>
  <c r="M23" i="7" s="1"/>
  <c r="G23" i="7"/>
  <c r="L23" i="7" s="1"/>
  <c r="H22" i="7"/>
  <c r="M22" i="7" s="1"/>
  <c r="G22" i="7"/>
  <c r="L22" i="7" s="1"/>
  <c r="H21" i="7"/>
  <c r="M21" i="7" s="1"/>
  <c r="G21" i="7"/>
  <c r="L21" i="7" s="1"/>
  <c r="H20" i="7"/>
  <c r="M20" i="7" s="1"/>
  <c r="G20" i="7"/>
  <c r="L20" i="7" s="1"/>
  <c r="H19" i="7"/>
  <c r="M19" i="7" s="1"/>
  <c r="G19" i="7"/>
  <c r="L19" i="7" s="1"/>
  <c r="H18" i="7"/>
  <c r="M18" i="7" s="1"/>
  <c r="G18" i="7"/>
  <c r="L18" i="7" s="1"/>
  <c r="H17" i="7"/>
  <c r="M17" i="7" s="1"/>
  <c r="G17" i="7"/>
  <c r="L17" i="7" s="1"/>
  <c r="H16" i="7"/>
  <c r="M16" i="7" s="1"/>
  <c r="G16" i="7"/>
  <c r="L16" i="7" s="1"/>
  <c r="H15" i="7"/>
  <c r="M15" i="7" s="1"/>
  <c r="G15" i="7"/>
  <c r="L15" i="7" s="1"/>
  <c r="H14" i="7"/>
  <c r="M14" i="7" s="1"/>
  <c r="G14" i="7"/>
  <c r="L14" i="7" s="1"/>
  <c r="H13" i="7"/>
  <c r="M13" i="7" s="1"/>
  <c r="G13" i="7"/>
  <c r="L13" i="7" s="1"/>
  <c r="H12" i="7"/>
  <c r="M12" i="7" s="1"/>
  <c r="G12" i="7"/>
  <c r="L12" i="7" s="1"/>
  <c r="H11" i="7"/>
  <c r="M11" i="7" s="1"/>
  <c r="G11" i="7"/>
  <c r="L11" i="7" s="1"/>
  <c r="H9" i="7"/>
  <c r="M9" i="7" s="1"/>
  <c r="G9" i="7"/>
  <c r="L9" i="7" s="1"/>
  <c r="H8" i="7"/>
  <c r="M8" i="7" s="1"/>
  <c r="G8" i="7"/>
  <c r="L8" i="7" s="1"/>
  <c r="H7" i="7"/>
  <c r="M7" i="7" s="1"/>
  <c r="G7" i="7"/>
  <c r="L7" i="7" s="1"/>
  <c r="H6" i="7"/>
  <c r="M6" i="7" s="1"/>
  <c r="G6" i="7"/>
  <c r="L6" i="7" s="1"/>
  <c r="H5" i="7"/>
  <c r="M5" i="7" s="1"/>
  <c r="G5" i="7"/>
  <c r="L5" i="7" s="1"/>
  <c r="H35" i="7" l="1"/>
  <c r="G35" i="7"/>
  <c r="K31" i="6"/>
  <c r="J31" i="6"/>
  <c r="H30" i="6"/>
  <c r="M30" i="6" s="1"/>
  <c r="G30" i="6"/>
  <c r="L30" i="6" s="1"/>
  <c r="H29" i="6"/>
  <c r="M29" i="6" s="1"/>
  <c r="G29" i="6"/>
  <c r="L29" i="6" s="1"/>
  <c r="L28" i="6"/>
  <c r="H28" i="6"/>
  <c r="M28" i="6" s="1"/>
  <c r="G28" i="6"/>
  <c r="H27" i="6"/>
  <c r="M27" i="6" s="1"/>
  <c r="G27" i="6"/>
  <c r="L27" i="6" s="1"/>
  <c r="H26" i="6"/>
  <c r="M26" i="6" s="1"/>
  <c r="G26" i="6"/>
  <c r="L26" i="6" s="1"/>
  <c r="H25" i="6"/>
  <c r="M25" i="6" s="1"/>
  <c r="G25" i="6"/>
  <c r="L25" i="6" s="1"/>
  <c r="H24" i="6"/>
  <c r="M24" i="6" s="1"/>
  <c r="G24" i="6"/>
  <c r="L24" i="6" s="1"/>
  <c r="H23" i="6"/>
  <c r="M23" i="6" s="1"/>
  <c r="G23" i="6"/>
  <c r="L23" i="6" s="1"/>
  <c r="H22" i="6"/>
  <c r="M22" i="6" s="1"/>
  <c r="G22" i="6"/>
  <c r="L22" i="6" s="1"/>
  <c r="H21" i="6"/>
  <c r="M21" i="6" s="1"/>
  <c r="G21" i="6"/>
  <c r="L21" i="6" s="1"/>
  <c r="H20" i="6"/>
  <c r="M20" i="6" s="1"/>
  <c r="G20" i="6"/>
  <c r="L20" i="6" s="1"/>
  <c r="H19" i="6"/>
  <c r="M19" i="6" s="1"/>
  <c r="G19" i="6"/>
  <c r="L19" i="6" s="1"/>
  <c r="H18" i="6"/>
  <c r="M18" i="6" s="1"/>
  <c r="G18" i="6"/>
  <c r="L18" i="6" s="1"/>
  <c r="H17" i="6"/>
  <c r="M17" i="6" s="1"/>
  <c r="G17" i="6"/>
  <c r="L17" i="6" s="1"/>
  <c r="H16" i="6"/>
  <c r="M16" i="6" s="1"/>
  <c r="G16" i="6"/>
  <c r="L16" i="6" s="1"/>
  <c r="H15" i="6"/>
  <c r="M15" i="6" s="1"/>
  <c r="G15" i="6"/>
  <c r="L15" i="6" s="1"/>
  <c r="H14" i="6"/>
  <c r="M14" i="6" s="1"/>
  <c r="G14" i="6"/>
  <c r="L14" i="6" s="1"/>
  <c r="H13" i="6"/>
  <c r="M13" i="6" s="1"/>
  <c r="G13" i="6"/>
  <c r="L13" i="6" s="1"/>
  <c r="H12" i="6"/>
  <c r="M12" i="6" s="1"/>
  <c r="G12" i="6"/>
  <c r="L12" i="6" s="1"/>
  <c r="H11" i="6"/>
  <c r="M11" i="6" s="1"/>
  <c r="G11" i="6"/>
  <c r="L11" i="6" s="1"/>
  <c r="H10" i="6"/>
  <c r="M10" i="6" s="1"/>
  <c r="G10" i="6"/>
  <c r="L10" i="6" s="1"/>
  <c r="H9" i="6"/>
  <c r="M9" i="6" s="1"/>
  <c r="G9" i="6"/>
  <c r="L9" i="6" s="1"/>
  <c r="H8" i="6"/>
  <c r="M8" i="6" s="1"/>
  <c r="G8" i="6"/>
  <c r="L8" i="6" s="1"/>
  <c r="H7" i="6"/>
  <c r="M7" i="6" s="1"/>
  <c r="G7" i="6"/>
  <c r="L7" i="6" s="1"/>
  <c r="H6" i="6"/>
  <c r="M6" i="6" s="1"/>
  <c r="G6" i="6"/>
  <c r="L6" i="6" s="1"/>
  <c r="H5" i="6"/>
  <c r="G5" i="6"/>
  <c r="L5" i="6" s="1"/>
  <c r="G31" i="6" l="1"/>
  <c r="H31" i="6"/>
  <c r="M5" i="6"/>
  <c r="K31" i="5"/>
  <c r="J31" i="5"/>
  <c r="H30" i="5"/>
  <c r="M30" i="5" s="1"/>
  <c r="G30" i="5"/>
  <c r="L30" i="5" s="1"/>
  <c r="H29" i="5"/>
  <c r="M29" i="5" s="1"/>
  <c r="G29" i="5"/>
  <c r="L29" i="5" s="1"/>
  <c r="H28" i="5"/>
  <c r="M28" i="5" s="1"/>
  <c r="G28" i="5"/>
  <c r="L28" i="5" s="1"/>
  <c r="H27" i="5"/>
  <c r="M27" i="5" s="1"/>
  <c r="G27" i="5"/>
  <c r="L27" i="5" s="1"/>
  <c r="H26" i="5"/>
  <c r="M26" i="5" s="1"/>
  <c r="G26" i="5"/>
  <c r="L26" i="5" s="1"/>
  <c r="H25" i="5"/>
  <c r="M25" i="5" s="1"/>
  <c r="G25" i="5"/>
  <c r="L25" i="5" s="1"/>
  <c r="H24" i="5"/>
  <c r="M24" i="5" s="1"/>
  <c r="G24" i="5"/>
  <c r="L24" i="5" s="1"/>
  <c r="H23" i="5"/>
  <c r="M23" i="5" s="1"/>
  <c r="G23" i="5"/>
  <c r="L23" i="5" s="1"/>
  <c r="H22" i="5"/>
  <c r="M22" i="5" s="1"/>
  <c r="G22" i="5"/>
  <c r="L22" i="5" s="1"/>
  <c r="H21" i="5"/>
  <c r="M21" i="5" s="1"/>
  <c r="G21" i="5"/>
  <c r="L21" i="5" s="1"/>
  <c r="H20" i="5"/>
  <c r="M20" i="5" s="1"/>
  <c r="G20" i="5"/>
  <c r="L20" i="5" s="1"/>
  <c r="H19" i="5"/>
  <c r="M19" i="5" s="1"/>
  <c r="G19" i="5"/>
  <c r="L19" i="5" s="1"/>
  <c r="H18" i="5"/>
  <c r="M18" i="5" s="1"/>
  <c r="G18" i="5"/>
  <c r="L18" i="5" s="1"/>
  <c r="H17" i="5"/>
  <c r="M17" i="5" s="1"/>
  <c r="G17" i="5"/>
  <c r="L17" i="5" s="1"/>
  <c r="H16" i="5"/>
  <c r="M16" i="5" s="1"/>
  <c r="G16" i="5"/>
  <c r="L16" i="5" s="1"/>
  <c r="H15" i="5"/>
  <c r="M15" i="5" s="1"/>
  <c r="G15" i="5"/>
  <c r="L15" i="5" s="1"/>
  <c r="H14" i="5"/>
  <c r="M14" i="5" s="1"/>
  <c r="G14" i="5"/>
  <c r="L14" i="5" s="1"/>
  <c r="H13" i="5"/>
  <c r="M13" i="5" s="1"/>
  <c r="G13" i="5"/>
  <c r="L13" i="5" s="1"/>
  <c r="H12" i="5"/>
  <c r="M12" i="5" s="1"/>
  <c r="G12" i="5"/>
  <c r="L12" i="5" s="1"/>
  <c r="H11" i="5"/>
  <c r="M11" i="5" s="1"/>
  <c r="G11" i="5"/>
  <c r="L11" i="5" s="1"/>
  <c r="H10" i="5"/>
  <c r="M10" i="5" s="1"/>
  <c r="G10" i="5"/>
  <c r="L10" i="5" s="1"/>
  <c r="H9" i="5"/>
  <c r="M9" i="5" s="1"/>
  <c r="G9" i="5"/>
  <c r="L9" i="5" s="1"/>
  <c r="H8" i="5"/>
  <c r="M8" i="5" s="1"/>
  <c r="G8" i="5"/>
  <c r="L8" i="5" s="1"/>
  <c r="H7" i="5"/>
  <c r="M7" i="5" s="1"/>
  <c r="G7" i="5"/>
  <c r="L7" i="5" s="1"/>
  <c r="H6" i="5"/>
  <c r="M6" i="5" s="1"/>
  <c r="G6" i="5"/>
  <c r="L6" i="5" s="1"/>
  <c r="H5" i="5"/>
  <c r="M5" i="5" s="1"/>
  <c r="G5" i="5"/>
  <c r="L5" i="5" s="1"/>
  <c r="G31" i="5" l="1"/>
  <c r="H31" i="5"/>
  <c r="K31" i="4"/>
  <c r="J31" i="4"/>
  <c r="H30" i="4"/>
  <c r="M30" i="4" s="1"/>
  <c r="G30" i="4"/>
  <c r="L30" i="4" s="1"/>
  <c r="H29" i="4"/>
  <c r="M29" i="4" s="1"/>
  <c r="G29" i="4"/>
  <c r="L29" i="4" s="1"/>
  <c r="H28" i="4"/>
  <c r="M28" i="4" s="1"/>
  <c r="G28" i="4"/>
  <c r="L28" i="4" s="1"/>
  <c r="H27" i="4"/>
  <c r="M27" i="4" s="1"/>
  <c r="G27" i="4"/>
  <c r="L27" i="4" s="1"/>
  <c r="H26" i="4"/>
  <c r="M26" i="4" s="1"/>
  <c r="G26" i="4"/>
  <c r="L26" i="4" s="1"/>
  <c r="H25" i="4"/>
  <c r="M25" i="4" s="1"/>
  <c r="G25" i="4"/>
  <c r="L25" i="4" s="1"/>
  <c r="H24" i="4"/>
  <c r="M24" i="4" s="1"/>
  <c r="G24" i="4"/>
  <c r="L24" i="4" s="1"/>
  <c r="H23" i="4"/>
  <c r="M23" i="4" s="1"/>
  <c r="G23" i="4"/>
  <c r="L23" i="4" s="1"/>
  <c r="H22" i="4"/>
  <c r="M22" i="4" s="1"/>
  <c r="G22" i="4"/>
  <c r="L22" i="4" s="1"/>
  <c r="H21" i="4"/>
  <c r="M21" i="4" s="1"/>
  <c r="G21" i="4"/>
  <c r="L21" i="4" s="1"/>
  <c r="H20" i="4"/>
  <c r="M20" i="4" s="1"/>
  <c r="G20" i="4"/>
  <c r="L20" i="4" s="1"/>
  <c r="H19" i="4"/>
  <c r="M19" i="4" s="1"/>
  <c r="G19" i="4"/>
  <c r="L19" i="4" s="1"/>
  <c r="H18" i="4"/>
  <c r="M18" i="4" s="1"/>
  <c r="G18" i="4"/>
  <c r="L18" i="4" s="1"/>
  <c r="H17" i="4"/>
  <c r="M17" i="4" s="1"/>
  <c r="G17" i="4"/>
  <c r="L17" i="4" s="1"/>
  <c r="H16" i="4"/>
  <c r="M16" i="4" s="1"/>
  <c r="G16" i="4"/>
  <c r="L16" i="4" s="1"/>
  <c r="H15" i="4"/>
  <c r="M15" i="4" s="1"/>
  <c r="G15" i="4"/>
  <c r="L15" i="4" s="1"/>
  <c r="H14" i="4"/>
  <c r="M14" i="4" s="1"/>
  <c r="G14" i="4"/>
  <c r="L14" i="4" s="1"/>
  <c r="H13" i="4"/>
  <c r="M13" i="4" s="1"/>
  <c r="G13" i="4"/>
  <c r="L13" i="4" s="1"/>
  <c r="H12" i="4"/>
  <c r="M12" i="4" s="1"/>
  <c r="G12" i="4"/>
  <c r="L12" i="4" s="1"/>
  <c r="H11" i="4"/>
  <c r="M11" i="4" s="1"/>
  <c r="G11" i="4"/>
  <c r="L11" i="4" s="1"/>
  <c r="H10" i="4"/>
  <c r="M10" i="4" s="1"/>
  <c r="G10" i="4"/>
  <c r="L10" i="4" s="1"/>
  <c r="H9" i="4"/>
  <c r="M9" i="4" s="1"/>
  <c r="G9" i="4"/>
  <c r="L9" i="4" s="1"/>
  <c r="H8" i="4"/>
  <c r="M8" i="4" s="1"/>
  <c r="G8" i="4"/>
  <c r="L8" i="4" s="1"/>
  <c r="H7" i="4"/>
  <c r="M7" i="4" s="1"/>
  <c r="G7" i="4"/>
  <c r="L7" i="4" s="1"/>
  <c r="H6" i="4"/>
  <c r="M6" i="4" s="1"/>
  <c r="G6" i="4"/>
  <c r="L6" i="4" s="1"/>
  <c r="H5" i="4"/>
  <c r="M5" i="4" s="1"/>
  <c r="G5" i="4"/>
  <c r="L5" i="4" s="1"/>
  <c r="H31" i="4" l="1"/>
  <c r="G31" i="4"/>
  <c r="K31" i="3"/>
  <c r="J31" i="3"/>
  <c r="H30" i="3"/>
  <c r="M30" i="3" s="1"/>
  <c r="G30" i="3"/>
  <c r="L30" i="3" s="1"/>
  <c r="H29" i="3"/>
  <c r="M29" i="3" s="1"/>
  <c r="G29" i="3"/>
  <c r="L29" i="3" s="1"/>
  <c r="H28" i="3"/>
  <c r="M28" i="3" s="1"/>
  <c r="G28" i="3"/>
  <c r="L28" i="3" s="1"/>
  <c r="H27" i="3"/>
  <c r="M27" i="3" s="1"/>
  <c r="G27" i="3"/>
  <c r="L27" i="3" s="1"/>
  <c r="H26" i="3"/>
  <c r="M26" i="3" s="1"/>
  <c r="G26" i="3"/>
  <c r="L26" i="3" s="1"/>
  <c r="H25" i="3"/>
  <c r="M25" i="3" s="1"/>
  <c r="G25" i="3"/>
  <c r="L25" i="3" s="1"/>
  <c r="H24" i="3"/>
  <c r="M24" i="3" s="1"/>
  <c r="G24" i="3"/>
  <c r="L24" i="3" s="1"/>
  <c r="H23" i="3"/>
  <c r="M23" i="3" s="1"/>
  <c r="G23" i="3"/>
  <c r="L23" i="3" s="1"/>
  <c r="H22" i="3"/>
  <c r="M22" i="3" s="1"/>
  <c r="G22" i="3"/>
  <c r="L22" i="3" s="1"/>
  <c r="H21" i="3"/>
  <c r="M21" i="3" s="1"/>
  <c r="G21" i="3"/>
  <c r="L21" i="3" s="1"/>
  <c r="H20" i="3"/>
  <c r="M20" i="3" s="1"/>
  <c r="G20" i="3"/>
  <c r="L20" i="3" s="1"/>
  <c r="H19" i="3"/>
  <c r="M19" i="3" s="1"/>
  <c r="G19" i="3"/>
  <c r="L19" i="3" s="1"/>
  <c r="H18" i="3"/>
  <c r="M18" i="3" s="1"/>
  <c r="G18" i="3"/>
  <c r="L18" i="3" s="1"/>
  <c r="H17" i="3"/>
  <c r="M17" i="3" s="1"/>
  <c r="G17" i="3"/>
  <c r="L17" i="3" s="1"/>
  <c r="H16" i="3"/>
  <c r="M16" i="3" s="1"/>
  <c r="G16" i="3"/>
  <c r="L16" i="3" s="1"/>
  <c r="H15" i="3"/>
  <c r="M15" i="3" s="1"/>
  <c r="G15" i="3"/>
  <c r="L15" i="3" s="1"/>
  <c r="H14" i="3"/>
  <c r="M14" i="3" s="1"/>
  <c r="G14" i="3"/>
  <c r="L14" i="3" s="1"/>
  <c r="H13" i="3"/>
  <c r="M13" i="3" s="1"/>
  <c r="G13" i="3"/>
  <c r="L13" i="3" s="1"/>
  <c r="H12" i="3"/>
  <c r="M12" i="3" s="1"/>
  <c r="G12" i="3"/>
  <c r="L12" i="3" s="1"/>
  <c r="H11" i="3"/>
  <c r="M11" i="3" s="1"/>
  <c r="G11" i="3"/>
  <c r="L11" i="3" s="1"/>
  <c r="H10" i="3"/>
  <c r="M10" i="3" s="1"/>
  <c r="G10" i="3"/>
  <c r="L10" i="3" s="1"/>
  <c r="H9" i="3"/>
  <c r="M9" i="3" s="1"/>
  <c r="G9" i="3"/>
  <c r="L9" i="3" s="1"/>
  <c r="H8" i="3"/>
  <c r="M8" i="3" s="1"/>
  <c r="G8" i="3"/>
  <c r="L8" i="3" s="1"/>
  <c r="H7" i="3"/>
  <c r="M7" i="3" s="1"/>
  <c r="G7" i="3"/>
  <c r="L7" i="3" s="1"/>
  <c r="H6" i="3"/>
  <c r="M6" i="3" s="1"/>
  <c r="G6" i="3"/>
  <c r="L6" i="3" s="1"/>
  <c r="H5" i="3"/>
  <c r="M5" i="3" s="1"/>
  <c r="G5" i="3"/>
  <c r="L5" i="3" s="1"/>
  <c r="G31" i="3" l="1"/>
  <c r="H31" i="3"/>
  <c r="K31" i="11"/>
  <c r="J31" i="11"/>
  <c r="M30" i="11" l="1"/>
  <c r="H30" i="11"/>
  <c r="G30" i="11"/>
  <c r="L30" i="11" s="1"/>
  <c r="H29" i="11"/>
  <c r="M29" i="11" s="1"/>
  <c r="G29" i="11"/>
  <c r="L29" i="11" s="1"/>
  <c r="H28" i="11"/>
  <c r="M28" i="11" s="1"/>
  <c r="G28" i="11"/>
  <c r="L28" i="11" s="1"/>
  <c r="H27" i="11"/>
  <c r="M27" i="11" s="1"/>
  <c r="G27" i="11"/>
  <c r="L27" i="11" s="1"/>
  <c r="H26" i="11"/>
  <c r="M26" i="11" s="1"/>
  <c r="G26" i="11"/>
  <c r="L26" i="11" s="1"/>
  <c r="H25" i="11"/>
  <c r="M25" i="11" s="1"/>
  <c r="G25" i="11"/>
  <c r="L25" i="11" s="1"/>
  <c r="H24" i="11"/>
  <c r="M24" i="11" s="1"/>
  <c r="G24" i="11"/>
  <c r="L24" i="11" s="1"/>
  <c r="M23" i="11"/>
  <c r="H23" i="11"/>
  <c r="G23" i="11"/>
  <c r="L23" i="11" s="1"/>
  <c r="M22" i="11"/>
  <c r="H22" i="11"/>
  <c r="G22" i="11"/>
  <c r="L22" i="11" s="1"/>
  <c r="H21" i="11"/>
  <c r="M21" i="11" s="1"/>
  <c r="G21" i="11"/>
  <c r="L21" i="11" s="1"/>
  <c r="H20" i="11"/>
  <c r="M20" i="11" s="1"/>
  <c r="G20" i="11"/>
  <c r="L20" i="11" s="1"/>
  <c r="M19" i="11"/>
  <c r="H19" i="11"/>
  <c r="G19" i="11"/>
  <c r="L19" i="11" s="1"/>
  <c r="H18" i="11"/>
  <c r="M18" i="11" s="1"/>
  <c r="G18" i="11"/>
  <c r="L18" i="11" s="1"/>
  <c r="H17" i="11"/>
  <c r="M17" i="11" s="1"/>
  <c r="G17" i="11"/>
  <c r="L17" i="11" s="1"/>
  <c r="H16" i="11"/>
  <c r="M16" i="11" s="1"/>
  <c r="G16" i="11"/>
  <c r="L16" i="11" s="1"/>
  <c r="M15" i="11"/>
  <c r="H15" i="11"/>
  <c r="G15" i="11"/>
  <c r="L15" i="11" s="1"/>
  <c r="H14" i="11"/>
  <c r="M14" i="11" s="1"/>
  <c r="G14" i="11"/>
  <c r="L14" i="11" s="1"/>
  <c r="H13" i="11"/>
  <c r="M13" i="11" s="1"/>
  <c r="G13" i="11"/>
  <c r="L13" i="11" s="1"/>
  <c r="H12" i="11"/>
  <c r="M12" i="11" s="1"/>
  <c r="G12" i="11"/>
  <c r="L12" i="11" s="1"/>
  <c r="M11" i="11"/>
  <c r="H11" i="11"/>
  <c r="G11" i="11"/>
  <c r="L11" i="11" s="1"/>
  <c r="H10" i="11"/>
  <c r="M10" i="11" s="1"/>
  <c r="G10" i="11"/>
  <c r="L10" i="11" s="1"/>
  <c r="M9" i="11"/>
  <c r="H9" i="11"/>
  <c r="G9" i="11"/>
  <c r="L9" i="11" s="1"/>
  <c r="H8" i="11"/>
  <c r="M8" i="11" s="1"/>
  <c r="G8" i="11"/>
  <c r="L8" i="11" s="1"/>
  <c r="M7" i="11"/>
  <c r="H7" i="11"/>
  <c r="G7" i="11"/>
  <c r="L7" i="11" s="1"/>
  <c r="M6" i="11"/>
  <c r="H6" i="11"/>
  <c r="G6" i="11"/>
  <c r="L6" i="11" s="1"/>
  <c r="M5" i="11"/>
  <c r="H5" i="11"/>
  <c r="G5" i="11"/>
  <c r="L5" i="11" s="1"/>
  <c r="H31" i="11" l="1"/>
  <c r="G31" i="11"/>
  <c r="K31" i="10"/>
  <c r="J31" i="10"/>
  <c r="G6" i="10" l="1"/>
  <c r="G7" i="10"/>
  <c r="G8" i="10"/>
  <c r="L8" i="10" s="1"/>
  <c r="G9" i="10"/>
  <c r="L9" i="10" s="1"/>
  <c r="G10" i="10"/>
  <c r="L10" i="10" s="1"/>
  <c r="G11" i="10"/>
  <c r="L11" i="10" s="1"/>
  <c r="G12" i="10"/>
  <c r="L12" i="10" s="1"/>
  <c r="G13" i="10"/>
  <c r="L13" i="10" s="1"/>
  <c r="G14" i="10"/>
  <c r="L14" i="10" s="1"/>
  <c r="G15" i="10"/>
  <c r="L15" i="10" s="1"/>
  <c r="G16" i="10"/>
  <c r="L16" i="10" s="1"/>
  <c r="G17" i="10"/>
  <c r="L17" i="10" s="1"/>
  <c r="G18" i="10"/>
  <c r="L18" i="10" s="1"/>
  <c r="G19" i="10"/>
  <c r="L19" i="10" s="1"/>
  <c r="G20" i="10"/>
  <c r="L20" i="10" s="1"/>
  <c r="G21" i="10"/>
  <c r="L21" i="10" s="1"/>
  <c r="G22" i="10"/>
  <c r="L22" i="10" s="1"/>
  <c r="G23" i="10"/>
  <c r="L23" i="10" s="1"/>
  <c r="G24" i="10"/>
  <c r="L24" i="10" s="1"/>
  <c r="G25" i="10"/>
  <c r="L25" i="10" s="1"/>
  <c r="G26" i="10"/>
  <c r="L26" i="10" s="1"/>
  <c r="G27" i="10"/>
  <c r="L27" i="10" s="1"/>
  <c r="H30" i="10"/>
  <c r="M30" i="10" s="1"/>
  <c r="G30" i="10"/>
  <c r="L30" i="10" s="1"/>
  <c r="H29" i="10"/>
  <c r="M29" i="10" s="1"/>
  <c r="G29" i="10"/>
  <c r="L29" i="10" s="1"/>
  <c r="H28" i="10"/>
  <c r="M28" i="10" s="1"/>
  <c r="G28" i="10"/>
  <c r="L28" i="10" s="1"/>
  <c r="H27" i="10"/>
  <c r="M27" i="10" s="1"/>
  <c r="H26" i="10"/>
  <c r="M26" i="10" s="1"/>
  <c r="H25" i="10"/>
  <c r="M25" i="10" s="1"/>
  <c r="H24" i="10"/>
  <c r="M24" i="10" s="1"/>
  <c r="H23" i="10"/>
  <c r="M23" i="10" s="1"/>
  <c r="H22" i="10"/>
  <c r="M22" i="10" s="1"/>
  <c r="H21" i="10"/>
  <c r="M21" i="10" s="1"/>
  <c r="H20" i="10"/>
  <c r="M20" i="10" s="1"/>
  <c r="H19" i="10"/>
  <c r="M19" i="10" s="1"/>
  <c r="H18" i="10"/>
  <c r="M18" i="10" s="1"/>
  <c r="H17" i="10"/>
  <c r="M17" i="10" s="1"/>
  <c r="H16" i="10"/>
  <c r="M16" i="10" s="1"/>
  <c r="H15" i="10"/>
  <c r="M15" i="10" s="1"/>
  <c r="H14" i="10"/>
  <c r="M14" i="10" s="1"/>
  <c r="H13" i="10"/>
  <c r="M13" i="10" s="1"/>
  <c r="H12" i="10"/>
  <c r="M12" i="10" s="1"/>
  <c r="H11" i="10"/>
  <c r="M11" i="10" s="1"/>
  <c r="H10" i="10"/>
  <c r="M10" i="10" s="1"/>
  <c r="H9" i="10"/>
  <c r="M9" i="10" s="1"/>
  <c r="H8" i="10"/>
  <c r="M8" i="10" s="1"/>
  <c r="H7" i="10"/>
  <c r="M7" i="10" s="1"/>
  <c r="L7" i="10"/>
  <c r="H6" i="10"/>
  <c r="M6" i="10" s="1"/>
  <c r="L6" i="10"/>
  <c r="H5" i="10"/>
  <c r="M5" i="10" s="1"/>
  <c r="G5" i="10"/>
  <c r="L5" i="10" s="1"/>
  <c r="H31" i="10" l="1"/>
  <c r="G31" i="10"/>
  <c r="M32" i="9"/>
  <c r="L32" i="9"/>
  <c r="H27" i="9"/>
  <c r="M27" i="9" s="1"/>
  <c r="H28" i="9"/>
  <c r="M28" i="9" s="1"/>
  <c r="H29" i="9"/>
  <c r="M29" i="9" s="1"/>
  <c r="H30" i="9"/>
  <c r="M30" i="9" s="1"/>
  <c r="H31" i="9"/>
  <c r="M31" i="9" s="1"/>
  <c r="H32" i="9"/>
  <c r="G27" i="9"/>
  <c r="L27" i="9" s="1"/>
  <c r="G28" i="9"/>
  <c r="L28" i="9" s="1"/>
  <c r="G29" i="9"/>
  <c r="L29" i="9" s="1"/>
  <c r="G30" i="9"/>
  <c r="L30" i="9" s="1"/>
  <c r="G31" i="9"/>
  <c r="L31" i="9" s="1"/>
  <c r="G32" i="9"/>
  <c r="K33" i="9" l="1"/>
  <c r="J33" i="9"/>
  <c r="H26" i="9"/>
  <c r="M26" i="9" s="1"/>
  <c r="G26" i="9"/>
  <c r="L26" i="9" s="1"/>
  <c r="H25" i="9"/>
  <c r="M25" i="9" s="1"/>
  <c r="G25" i="9"/>
  <c r="L25" i="9" s="1"/>
  <c r="H24" i="9"/>
  <c r="M24" i="9" s="1"/>
  <c r="G24" i="9"/>
  <c r="L24" i="9" s="1"/>
  <c r="H23" i="9"/>
  <c r="M23" i="9" s="1"/>
  <c r="G23" i="9"/>
  <c r="L23" i="9" s="1"/>
  <c r="H22" i="9"/>
  <c r="M22" i="9" s="1"/>
  <c r="G22" i="9"/>
  <c r="L22" i="9" s="1"/>
  <c r="H21" i="9"/>
  <c r="M21" i="9" s="1"/>
  <c r="G21" i="9"/>
  <c r="L21" i="9" s="1"/>
  <c r="H20" i="9"/>
  <c r="M20" i="9" s="1"/>
  <c r="G20" i="9"/>
  <c r="L20" i="9" s="1"/>
  <c r="H19" i="9"/>
  <c r="M19" i="9" s="1"/>
  <c r="G19" i="9"/>
  <c r="L19" i="9" s="1"/>
  <c r="H18" i="9"/>
  <c r="M18" i="9" s="1"/>
  <c r="G18" i="9"/>
  <c r="L18" i="9" s="1"/>
  <c r="H17" i="9"/>
  <c r="M17" i="9" s="1"/>
  <c r="G17" i="9"/>
  <c r="L17" i="9" s="1"/>
  <c r="H16" i="9"/>
  <c r="M16" i="9" s="1"/>
  <c r="G16" i="9"/>
  <c r="L16" i="9" s="1"/>
  <c r="H15" i="9"/>
  <c r="M15" i="9" s="1"/>
  <c r="G15" i="9"/>
  <c r="L15" i="9" s="1"/>
  <c r="H14" i="9"/>
  <c r="M14" i="9" s="1"/>
  <c r="G14" i="9"/>
  <c r="L14" i="9" s="1"/>
  <c r="H13" i="9"/>
  <c r="M13" i="9" s="1"/>
  <c r="G13" i="9"/>
  <c r="L13" i="9" s="1"/>
  <c r="H12" i="9"/>
  <c r="M12" i="9" s="1"/>
  <c r="G12" i="9"/>
  <c r="L12" i="9" s="1"/>
  <c r="H11" i="9"/>
  <c r="M11" i="9" s="1"/>
  <c r="G11" i="9"/>
  <c r="L11" i="9" s="1"/>
  <c r="H10" i="9"/>
  <c r="M10" i="9" s="1"/>
  <c r="G10" i="9"/>
  <c r="L10" i="9" s="1"/>
  <c r="H9" i="9"/>
  <c r="M9" i="9" s="1"/>
  <c r="G9" i="9"/>
  <c r="L9" i="9" s="1"/>
  <c r="H8" i="9"/>
  <c r="M8" i="9" s="1"/>
  <c r="G8" i="9"/>
  <c r="L8" i="9" s="1"/>
  <c r="H7" i="9"/>
  <c r="M7" i="9" s="1"/>
  <c r="G7" i="9"/>
  <c r="L7" i="9" s="1"/>
  <c r="H6" i="9"/>
  <c r="M6" i="9" s="1"/>
  <c r="G6" i="9"/>
  <c r="L6" i="9" s="1"/>
  <c r="H5" i="9"/>
  <c r="M5" i="9" s="1"/>
  <c r="G5" i="9"/>
  <c r="L5" i="9" s="1"/>
  <c r="G33" i="9" l="1"/>
  <c r="H33" i="9"/>
  <c r="K27" i="2"/>
  <c r="J27" i="2"/>
  <c r="H26" i="2" l="1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G11" i="2"/>
  <c r="L11" i="2" s="1"/>
  <c r="H10" i="2"/>
  <c r="M10" i="2" s="1"/>
  <c r="G10" i="2"/>
  <c r="L10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M5" i="2" s="1"/>
  <c r="G5" i="2"/>
  <c r="G27" i="2" l="1"/>
  <c r="H27" i="2"/>
  <c r="L5" i="2"/>
  <c r="H26" i="1"/>
  <c r="M26" i="1" s="1"/>
  <c r="G26" i="1"/>
  <c r="L26" i="1" s="1"/>
  <c r="M25" i="1"/>
  <c r="H25" i="1"/>
  <c r="G25" i="1"/>
  <c r="L25" i="1" s="1"/>
  <c r="M24" i="1"/>
  <c r="H24" i="1"/>
  <c r="G24" i="1"/>
  <c r="L24" i="1" s="1"/>
  <c r="H23" i="1"/>
  <c r="M23" i="1" s="1"/>
  <c r="G23" i="1"/>
  <c r="L23" i="1" s="1"/>
  <c r="H22" i="1"/>
  <c r="M22" i="1" s="1"/>
  <c r="G22" i="1"/>
  <c r="L22" i="1" s="1"/>
  <c r="M21" i="1"/>
  <c r="H21" i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M17" i="1"/>
  <c r="H17" i="1"/>
  <c r="G17" i="1"/>
  <c r="L17" i="1" s="1"/>
  <c r="M16" i="1"/>
  <c r="H16" i="1"/>
  <c r="G16" i="1"/>
  <c r="L16" i="1" s="1"/>
  <c r="M15" i="1"/>
  <c r="H15" i="1"/>
  <c r="G15" i="1"/>
  <c r="L15" i="1" s="1"/>
  <c r="M14" i="1"/>
  <c r="H14" i="1"/>
  <c r="G14" i="1"/>
  <c r="L14" i="1" s="1"/>
  <c r="H13" i="1"/>
  <c r="M13" i="1" s="1"/>
  <c r="G13" i="1"/>
  <c r="L13" i="1" s="1"/>
  <c r="M12" i="1"/>
  <c r="H12" i="1"/>
  <c r="G12" i="1"/>
  <c r="L12" i="1" s="1"/>
  <c r="M11" i="1"/>
  <c r="H11" i="1"/>
  <c r="G11" i="1"/>
  <c r="L11" i="1" s="1"/>
  <c r="M10" i="1"/>
  <c r="H10" i="1"/>
  <c r="G10" i="1"/>
  <c r="L10" i="1" s="1"/>
  <c r="M9" i="1"/>
  <c r="H9" i="1"/>
  <c r="G9" i="1"/>
  <c r="L9" i="1" s="1"/>
  <c r="M8" i="1"/>
  <c r="H8" i="1"/>
  <c r="G8" i="1"/>
  <c r="L8" i="1" s="1"/>
  <c r="M7" i="1"/>
  <c r="H7" i="1"/>
  <c r="G7" i="1"/>
  <c r="L7" i="1" s="1"/>
  <c r="H6" i="1"/>
  <c r="M6" i="1" s="1"/>
  <c r="G6" i="1"/>
  <c r="L6" i="1" s="1"/>
  <c r="M5" i="1"/>
  <c r="H5" i="1"/>
  <c r="G5" i="1"/>
  <c r="H27" i="1" l="1"/>
  <c r="G27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N6" authorId="0" shapeId="0" xr:uid="{60D7DEC0-217E-4DFF-BEA6-AF9A13BD9CD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N6" authorId="0" shapeId="0" xr:uid="{546FD567-57F8-4C85-9B01-19AA2A38FA9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<sst xmlns="http://schemas.openxmlformats.org/spreadsheetml/2006/main" count="494" uniqueCount="104">
  <si>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</si>
  <si>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</si>
  <si>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</si>
  <si>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</si>
  <si>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</si>
  <si>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</si>
  <si>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</si>
  <si>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</si>
  <si>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</si>
  <si>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</si>
  <si>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</si>
  <si>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</si>
  <si>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 xml:space="preserve">ATUN </t>
  </si>
  <si>
    <t xml:space="preserve">BUCHE  </t>
  </si>
  <si>
    <t>CAMARON</t>
  </si>
  <si>
    <t>CONTRA EXCEL</t>
  </si>
  <si>
    <t>CONTRA SWIFT</t>
  </si>
  <si>
    <t>CORBATA   Seaboard</t>
  </si>
  <si>
    <t>Esp. CORDERO</t>
  </si>
  <si>
    <t>FILETE BASA</t>
  </si>
  <si>
    <t>FILETE TILAPIA</t>
  </si>
  <si>
    <t xml:space="preserve">LENGUA DE PUERCO </t>
  </si>
  <si>
    <t>LENGUA DE RES</t>
  </si>
  <si>
    <t>LOMO DE CAÑA</t>
  </si>
  <si>
    <t>GRASA  combo</t>
  </si>
  <si>
    <t>MENUDO EXCELL</t>
  </si>
  <si>
    <t>PAPA CORTE RECTO</t>
  </si>
  <si>
    <t>PATITAS</t>
  </si>
  <si>
    <t>PERNIL CON PIEL  SMITHFIELD</t>
  </si>
  <si>
    <t>PERNIL CON PIEL SEABOARD</t>
  </si>
  <si>
    <t>PAVOS</t>
  </si>
  <si>
    <t>PIERNA DE CARNERO</t>
  </si>
  <si>
    <t xml:space="preserve">SALMON    </t>
  </si>
  <si>
    <t>SESOS DE COPA SEABOARD</t>
  </si>
  <si>
    <t xml:space="preserve"> </t>
  </si>
  <si>
    <t>04       FEBRERO         2 0 2 0</t>
  </si>
  <si>
    <t>Dic   .   2019</t>
  </si>
  <si>
    <t>ENERO ,.2020</t>
  </si>
  <si>
    <t>Diferencia contra lo fisico</t>
  </si>
  <si>
    <t xml:space="preserve">SOBRANTE DE 2 Cajas FISICAMENTE </t>
  </si>
  <si>
    <t>02       M A R Z O          2 0 2 0</t>
  </si>
  <si>
    <t>Ene  .   2020</t>
  </si>
  <si>
    <t>FEBRERO ,.2020</t>
  </si>
  <si>
    <t>MANITAS DE CERDO</t>
  </si>
  <si>
    <t>RIBLETTS DE CERDO</t>
  </si>
  <si>
    <t xml:space="preserve">FALTANTE DE ALMACEN </t>
  </si>
  <si>
    <t xml:space="preserve">TOTALES </t>
  </si>
  <si>
    <t>6       A B R I L           2 0 2 0</t>
  </si>
  <si>
    <t>Feb  .   2020</t>
  </si>
  <si>
    <t>MARZO ,.2020</t>
  </si>
  <si>
    <t>NU3CAN ADULTO NAT</t>
  </si>
  <si>
    <t>NU3CAN CACHORRO NAT</t>
  </si>
  <si>
    <t>NU3CAN ADULTO ORIGINAL</t>
  </si>
  <si>
    <t>SUPERCAN CACHORRO MAX</t>
  </si>
  <si>
    <t>FEROZ</t>
  </si>
  <si>
    <t>SESOS MARQUETA</t>
  </si>
  <si>
    <t>5       M A Y O            2 0 2 0</t>
  </si>
  <si>
    <t>Mar  .   2020</t>
  </si>
  <si>
    <t>Abril,.2020</t>
  </si>
  <si>
    <t>Esp. CARNERO</t>
  </si>
  <si>
    <t xml:space="preserve">CAÑA DE LOMO </t>
  </si>
  <si>
    <t>GRASA</t>
  </si>
  <si>
    <t>PULPA DE PIERNA</t>
  </si>
  <si>
    <t>PERNIL CON PIEL SIOUX</t>
  </si>
  <si>
    <t>NO REPORTA</t>
  </si>
  <si>
    <t>31       M A Y O            2 0 2 0</t>
  </si>
  <si>
    <t>Abr  .   2020</t>
  </si>
  <si>
    <t>May,.2020</t>
  </si>
  <si>
    <t>FALTANTE DE ALMACEN  desde FEBRERO 2020</t>
  </si>
  <si>
    <t xml:space="preserve">NO LO REPORTO EN ABRIL </t>
  </si>
  <si>
    <t xml:space="preserve">GERARDO       NO REPORTO LOS  ENTRADAS NI SALIDAS DE ESTOS PRODUCTOS </t>
  </si>
  <si>
    <t>06       JULIO            2 0 2 0</t>
  </si>
  <si>
    <t xml:space="preserve">GERARDO       NO REPORT   SALIDAS DE ESTOS PRODUCTOS </t>
  </si>
  <si>
    <t>03      A G O S T O             2 0 2 0</t>
  </si>
  <si>
    <t>CORBATA SWIFT</t>
  </si>
  <si>
    <t>TOCINO NACIONAL</t>
  </si>
  <si>
    <t>07      SEPTIEMBRE            2 0 2 0</t>
  </si>
  <si>
    <t>PERNIL CON PIEL  SEABOARD</t>
  </si>
  <si>
    <t xml:space="preserve">TRASPASOS ORIGINALES DE ESTE INVENTARIO </t>
  </si>
  <si>
    <t>EN PODER DE LA SR ANORMA   el dia 26 de Sept-2020</t>
  </si>
  <si>
    <t xml:space="preserve">EN PODER DE LA SR ANORMA   </t>
  </si>
  <si>
    <t>CUERO PANCETA</t>
  </si>
  <si>
    <t>PIERNA CARNERO Nacional</t>
  </si>
  <si>
    <t>ESPALDILLA s/h</t>
  </si>
  <si>
    <t>ESTA DIFERENCIA ES PORQUE SACO CAJAS DE 27.24 KG               A 27.22 KG</t>
  </si>
  <si>
    <t>May  .   2020</t>
  </si>
  <si>
    <t>Jun,.2020</t>
  </si>
  <si>
    <t>Jun  .   2020</t>
  </si>
  <si>
    <t>Jul,.2020</t>
  </si>
  <si>
    <t>Jul  .   2020</t>
  </si>
  <si>
    <t>Ago,.2020</t>
  </si>
  <si>
    <t>Ago .   2020</t>
  </si>
  <si>
    <t>SEP,.2020</t>
  </si>
  <si>
    <t>5 DE OCTUBRE 2020</t>
  </si>
  <si>
    <t>2-NOVIEMBRE.,2020</t>
  </si>
  <si>
    <t>Oct.2020</t>
  </si>
  <si>
    <t>PECHO DE CERDO</t>
  </si>
  <si>
    <t>PIERNA  S-H</t>
  </si>
  <si>
    <t>PUNTAS DE CAÑA DE LOMO</t>
  </si>
  <si>
    <t>CABEZA DE LOMO</t>
  </si>
  <si>
    <t>RECORTE</t>
  </si>
  <si>
    <t>RIBLETTS</t>
  </si>
  <si>
    <t>COSTILLA ESPECIAL DE CERDO</t>
  </si>
  <si>
    <t>Dif. En ROMANEO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</si>
</sst>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4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18" xfId="0" applyFont="1" applyBorder="1"/>
    <xf numFmtId="164" fontId="2" fillId="0" borderId="18" xfId="0" applyNumberFormat="1" applyFont="1" applyBorder="1"/>
    <xf numFmtId="2" fontId="2" fillId="0" borderId="3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4" xfId="0" applyFont="1" applyBorder="1"/>
    <xf numFmtId="2" fontId="2" fillId="0" borderId="44" xfId="0" applyNumberFormat="1" applyFont="1" applyBorder="1"/>
    <xf numFmtId="0" fontId="2" fillId="0" borderId="44" xfId="0" applyFont="1" applyBorder="1" applyAlignment="1">
      <alignment horizontal="center"/>
    </xf>
    <xf numFmtId="0" fontId="2" fillId="8" borderId="44" xfId="0" applyFont="1" applyFill="1" applyBorder="1"/>
    <xf numFmtId="0" fontId="2" fillId="0" borderId="45" xfId="0" applyFont="1" applyBorder="1" applyAlignment="1">
      <alignment horizontal="center"/>
    </xf>
    <xf numFmtId="4" fontId="2" fillId="0" borderId="46" xfId="0" applyNumberFormat="1" applyFont="1" applyBorder="1"/>
    <xf numFmtId="0" fontId="2" fillId="0" borderId="37" xfId="0" applyFont="1" applyBorder="1" applyAlignment="1">
      <alignment horizontal="center"/>
    </xf>
    <xf numFmtId="0" fontId="17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0" xfId="1" applyFont="1" applyBorder="1"/>
    <xf numFmtId="165" fontId="10" fillId="0" borderId="51" xfId="1" applyNumberFormat="1" applyFont="1" applyBorder="1" applyAlignment="1">
      <alignment horizontal="center"/>
    </xf>
    <xf numFmtId="44" fontId="0" fillId="0" borderId="51" xfId="1" applyFont="1" applyBorder="1"/>
    <xf numFmtId="165" fontId="13" fillId="0" borderId="51" xfId="1" applyNumberFormat="1" applyFont="1" applyBorder="1" applyAlignment="1">
      <alignment horizontal="center"/>
    </xf>
    <xf numFmtId="44" fontId="13" fillId="0" borderId="52" xfId="1" applyFont="1" applyBorder="1" applyAlignment="1">
      <alignment horizontal="right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3" fillId="0" borderId="22" xfId="0" applyNumberFormat="1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2" fontId="13" fillId="0" borderId="19" xfId="0" applyNumberFormat="1" applyFont="1" applyFill="1" applyBorder="1" applyAlignment="1">
      <alignment horizontal="right"/>
    </xf>
    <xf numFmtId="2" fontId="13" fillId="0" borderId="36" xfId="0" applyNumberFormat="1" applyFont="1" applyFill="1" applyBorder="1" applyAlignment="1">
      <alignment horizontal="center"/>
    </xf>
    <xf numFmtId="2" fontId="13" fillId="0" borderId="37" xfId="0" applyNumberFormat="1" applyFont="1" applyFill="1" applyBorder="1" applyAlignment="1">
      <alignment horizontal="right"/>
    </xf>
    <xf numFmtId="2" fontId="13" fillId="0" borderId="42" xfId="0" applyNumberFormat="1" applyFont="1" applyFill="1" applyBorder="1" applyAlignment="1">
      <alignment horizontal="center"/>
    </xf>
    <xf numFmtId="2" fontId="13" fillId="0" borderId="43" xfId="0" applyNumberFormat="1" applyFont="1" applyFill="1" applyBorder="1" applyAlignment="1">
      <alignment horizontal="right"/>
    </xf>
    <xf numFmtId="2" fontId="13" fillId="0" borderId="1" xfId="0" applyNumberFormat="1" applyFont="1" applyFill="1" applyBorder="1" applyAlignment="1">
      <alignment horizontal="center"/>
    </xf>
    <xf numFmtId="2" fontId="13" fillId="0" borderId="47" xfId="0" applyNumberFormat="1" applyFont="1" applyFill="1" applyBorder="1" applyAlignment="1">
      <alignment horizontal="right"/>
    </xf>
    <xf numFmtId="2" fontId="2" fillId="0" borderId="2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9" xfId="0" applyFont="1" applyFill="1" applyBorder="1"/>
    <xf numFmtId="0" fontId="15" fillId="0" borderId="33" xfId="0" applyFont="1" applyFill="1" applyBorder="1" applyAlignment="1">
      <alignment horizontal="center" wrapText="1"/>
    </xf>
    <xf numFmtId="0" fontId="2" fillId="0" borderId="34" xfId="0" applyFont="1" applyFill="1" applyBorder="1" applyAlignment="1">
      <alignment horizontal="center"/>
    </xf>
    <xf numFmtId="0" fontId="0" fillId="0" borderId="33" xfId="0" applyFill="1" applyBorder="1"/>
    <xf numFmtId="0" fontId="16" fillId="0" borderId="12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2" fillId="0" borderId="28" xfId="0" applyFont="1" applyFill="1" applyBorder="1" applyAlignment="1">
      <alignment horizontal="center"/>
    </xf>
    <xf numFmtId="0" fontId="9" fillId="0" borderId="6" xfId="0" applyFont="1" applyFill="1" applyBorder="1"/>
    <xf numFmtId="0" fontId="9" fillId="0" borderId="9" xfId="0" applyFont="1" applyFill="1" applyBorder="1"/>
    <xf numFmtId="0" fontId="16" fillId="0" borderId="0" xfId="0" applyFont="1" applyFill="1"/>
    <xf numFmtId="0" fontId="0" fillId="0" borderId="12" xfId="0" applyFill="1" applyBorder="1"/>
    <xf numFmtId="0" fontId="2" fillId="0" borderId="6" xfId="0" applyFont="1" applyFill="1" applyBorder="1"/>
    <xf numFmtId="0" fontId="2" fillId="0" borderId="38" xfId="0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5" borderId="24" xfId="0" applyNumberFormat="1" applyFont="1" applyFill="1" applyBorder="1"/>
    <xf numFmtId="0" fontId="14" fillId="5" borderId="29" xfId="0" applyFont="1" applyFill="1" applyBorder="1"/>
    <xf numFmtId="0" fontId="14" fillId="5" borderId="30" xfId="0" applyFont="1" applyFill="1" applyBorder="1"/>
    <xf numFmtId="2" fontId="2" fillId="9" borderId="2" xfId="0" applyNumberFormat="1" applyFont="1" applyFill="1" applyBorder="1" applyAlignment="1">
      <alignment horizontal="center"/>
    </xf>
    <xf numFmtId="2" fontId="2" fillId="9" borderId="24" xfId="0" applyNumberFormat="1" applyFont="1" applyFill="1" applyBorder="1"/>
    <xf numFmtId="0" fontId="14" fillId="0" borderId="29" xfId="0" applyFont="1" applyFill="1" applyBorder="1"/>
    <xf numFmtId="0" fontId="14" fillId="0" borderId="30" xfId="0" applyFont="1" applyFill="1" applyBorder="1"/>
    <xf numFmtId="0" fontId="21" fillId="0" borderId="18" xfId="0" applyFont="1" applyBorder="1"/>
    <xf numFmtId="2" fontId="10" fillId="7" borderId="2" xfId="0" applyNumberFormat="1" applyFont="1" applyFill="1" applyBorder="1" applyAlignment="1">
      <alignment horizontal="center"/>
    </xf>
    <xf numFmtId="2" fontId="10" fillId="7" borderId="24" xfId="0" applyNumberFormat="1" applyFont="1" applyFill="1" applyBorder="1"/>
    <xf numFmtId="44" fontId="10" fillId="0" borderId="53" xfId="1" applyFont="1" applyBorder="1"/>
    <xf numFmtId="2" fontId="2" fillId="0" borderId="54" xfId="0" applyNumberFormat="1" applyFont="1" applyBorder="1"/>
    <xf numFmtId="0" fontId="0" fillId="10" borderId="0" xfId="0" applyFill="1"/>
    <xf numFmtId="0" fontId="2" fillId="8" borderId="0" xfId="0" applyFont="1" applyFill="1" applyBorder="1"/>
    <xf numFmtId="0" fontId="2" fillId="0" borderId="55" xfId="0" applyFont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2" fillId="0" borderId="54" xfId="0" applyFont="1" applyBorder="1" applyAlignment="1">
      <alignment horizontal="center"/>
    </xf>
    <xf numFmtId="0" fontId="22" fillId="0" borderId="25" xfId="0" applyFont="1" applyFill="1" applyBorder="1" applyAlignment="1">
      <alignment vertical="center" wrapText="1"/>
    </xf>
    <xf numFmtId="0" fontId="22" fillId="0" borderId="56" xfId="0" applyFont="1" applyFill="1" applyBorder="1" applyAlignment="1">
      <alignment vertical="center" wrapText="1"/>
    </xf>
    <xf numFmtId="0" fontId="23" fillId="0" borderId="25" xfId="0" applyFont="1" applyFill="1" applyBorder="1" applyAlignment="1">
      <alignment vertical="center" wrapText="1"/>
    </xf>
    <xf numFmtId="0" fontId="22" fillId="0" borderId="25" xfId="0" applyFont="1" applyFill="1" applyBorder="1" applyAlignment="1">
      <alignment vertical="center"/>
    </xf>
    <xf numFmtId="0" fontId="10" fillId="0" borderId="54" xfId="0" applyFont="1" applyBorder="1"/>
    <xf numFmtId="2" fontId="24" fillId="0" borderId="18" xfId="0" applyNumberFormat="1" applyFont="1" applyBorder="1"/>
    <xf numFmtId="0" fontId="24" fillId="0" borderId="18" xfId="0" applyFont="1" applyBorder="1" applyAlignment="1">
      <alignment horizontal="center"/>
    </xf>
    <xf numFmtId="0" fontId="13" fillId="0" borderId="57" xfId="0" applyFont="1" applyFill="1" applyBorder="1" applyAlignment="1">
      <alignment wrapText="1"/>
    </xf>
    <xf numFmtId="0" fontId="13" fillId="0" borderId="58" xfId="0" applyFont="1" applyFill="1" applyBorder="1" applyAlignment="1">
      <alignment wrapText="1"/>
    </xf>
    <xf numFmtId="0" fontId="13" fillId="0" borderId="59" xfId="0" applyFont="1" applyFill="1" applyBorder="1" applyAlignment="1">
      <alignment horizontal="center" wrapText="1"/>
    </xf>
    <xf numFmtId="0" fontId="13" fillId="0" borderId="60" xfId="0" applyFont="1" applyFill="1" applyBorder="1" applyAlignment="1">
      <alignment horizontal="center" wrapText="1"/>
    </xf>
    <xf numFmtId="0" fontId="13" fillId="0" borderId="61" xfId="0" applyFont="1" applyFill="1" applyBorder="1" applyAlignment="1">
      <alignment horizontal="center" wrapText="1"/>
    </xf>
    <xf numFmtId="0" fontId="13" fillId="0" borderId="62" xfId="0" applyFont="1" applyFill="1" applyBorder="1" applyAlignment="1">
      <alignment horizontal="center" wrapText="1"/>
    </xf>
    <xf numFmtId="2" fontId="13" fillId="0" borderId="18" xfId="0" applyNumberFormat="1" applyFont="1" applyFill="1" applyBorder="1" applyAlignment="1">
      <alignment horizontal="center"/>
    </xf>
    <xf numFmtId="2" fontId="13" fillId="0" borderId="18" xfId="0" applyNumberFormat="1" applyFont="1" applyFill="1" applyBorder="1" applyAlignment="1">
      <alignment horizontal="right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2" fontId="2" fillId="0" borderId="22" xfId="0" applyNumberFormat="1" applyFont="1" applyBorder="1"/>
    <xf numFmtId="2" fontId="20" fillId="0" borderId="2" xfId="0" applyNumberFormat="1" applyFont="1" applyFill="1" applyBorder="1" applyAlignment="1">
      <alignment horizontal="center"/>
    </xf>
    <xf numFmtId="2" fontId="20" fillId="0" borderId="24" xfId="0" applyNumberFormat="1" applyFont="1" applyFill="1" applyBorder="1"/>
    <xf numFmtId="0" fontId="26" fillId="0" borderId="25" xfId="0" applyFont="1" applyFill="1" applyBorder="1" applyAlignment="1">
      <alignment vertical="center" wrapText="1"/>
    </xf>
    <xf numFmtId="0" fontId="26" fillId="0" borderId="25" xfId="0" applyFont="1" applyFill="1" applyBorder="1" applyAlignment="1">
      <alignment vertical="center"/>
    </xf>
    <xf numFmtId="0" fontId="27" fillId="0" borderId="18" xfId="0" applyFont="1" applyFill="1" applyBorder="1" applyAlignment="1">
      <alignment vertical="center" wrapText="1"/>
    </xf>
    <xf numFmtId="2" fontId="13" fillId="7" borderId="22" xfId="0" applyNumberFormat="1" applyFont="1" applyFill="1" applyBorder="1" applyAlignment="1">
      <alignment horizontal="center"/>
    </xf>
    <xf numFmtId="2" fontId="13" fillId="7" borderId="23" xfId="0" applyNumberFormat="1" applyFont="1" applyFill="1" applyBorder="1" applyAlignment="1">
      <alignment horizontal="right"/>
    </xf>
    <xf numFmtId="2" fontId="9" fillId="0" borderId="22" xfId="0" applyNumberFormat="1" applyFont="1" applyFill="1" applyBorder="1" applyAlignment="1">
      <alignment horizontal="center"/>
    </xf>
    <xf numFmtId="2" fontId="9" fillId="0" borderId="23" xfId="0" applyNumberFormat="1" applyFont="1" applyFill="1" applyBorder="1" applyAlignment="1">
      <alignment horizontal="right"/>
    </xf>
    <xf numFmtId="2" fontId="9" fillId="0" borderId="36" xfId="0" applyNumberFormat="1" applyFont="1" applyFill="1" applyBorder="1" applyAlignment="1">
      <alignment horizontal="center"/>
    </xf>
    <xf numFmtId="2" fontId="9" fillId="0" borderId="37" xfId="0" applyNumberFormat="1" applyFont="1" applyFill="1" applyBorder="1" applyAlignment="1">
      <alignment horizontal="right"/>
    </xf>
    <xf numFmtId="2" fontId="9" fillId="0" borderId="1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right"/>
    </xf>
    <xf numFmtId="2" fontId="9" fillId="0" borderId="1" xfId="0" applyNumberFormat="1" applyFont="1" applyFill="1" applyBorder="1" applyAlignment="1">
      <alignment horizontal="center"/>
    </xf>
    <xf numFmtId="2" fontId="9" fillId="0" borderId="47" xfId="0" applyNumberFormat="1" applyFont="1" applyFill="1" applyBorder="1" applyAlignment="1">
      <alignment horizontal="right"/>
    </xf>
    <xf numFmtId="2" fontId="24" fillId="0" borderId="2" xfId="0" applyNumberFormat="1" applyFont="1" applyFill="1" applyBorder="1" applyAlignment="1">
      <alignment horizontal="center"/>
    </xf>
    <xf numFmtId="2" fontId="24" fillId="0" borderId="24" xfId="0" applyNumberFormat="1" applyFont="1" applyFill="1" applyBorder="1"/>
    <xf numFmtId="0" fontId="28" fillId="0" borderId="56" xfId="0" applyFont="1" applyFill="1" applyBorder="1" applyAlignment="1">
      <alignment vertical="center" wrapText="1"/>
    </xf>
    <xf numFmtId="0" fontId="21" fillId="0" borderId="54" xfId="0" applyFont="1" applyBorder="1"/>
    <xf numFmtId="164" fontId="2" fillId="0" borderId="54" xfId="0" applyNumberFormat="1" applyFont="1" applyBorder="1"/>
    <xf numFmtId="0" fontId="10" fillId="11" borderId="0" xfId="0" applyFont="1" applyFill="1"/>
    <xf numFmtId="0" fontId="29" fillId="11" borderId="0" xfId="0" applyFont="1" applyFill="1"/>
    <xf numFmtId="2" fontId="29" fillId="11" borderId="0" xfId="0" applyNumberFormat="1" applyFont="1" applyFill="1" applyAlignment="1">
      <alignment horizontal="center"/>
    </xf>
    <xf numFmtId="2" fontId="29" fillId="11" borderId="0" xfId="0" applyNumberFormat="1" applyFont="1" applyFill="1"/>
    <xf numFmtId="0" fontId="2" fillId="11" borderId="0" xfId="0" applyFont="1" applyFill="1"/>
    <xf numFmtId="0" fontId="2" fillId="11" borderId="0" xfId="0" applyFont="1" applyFill="1" applyAlignment="1">
      <alignment horizontal="center"/>
    </xf>
    <xf numFmtId="0" fontId="10" fillId="0" borderId="31" xfId="0" applyFont="1" applyFill="1" applyBorder="1"/>
    <xf numFmtId="0" fontId="10" fillId="0" borderId="32" xfId="0" applyFont="1" applyFill="1" applyBorder="1"/>
    <xf numFmtId="0" fontId="9" fillId="0" borderId="65" xfId="0" applyFont="1" applyFill="1" applyBorder="1"/>
    <xf numFmtId="0" fontId="9" fillId="0" borderId="64" xfId="0" applyFont="1" applyFill="1" applyBorder="1"/>
    <xf numFmtId="0" fontId="14" fillId="0" borderId="28" xfId="0" applyFont="1" applyFill="1" applyBorder="1"/>
    <xf numFmtId="0" fontId="10" fillId="0" borderId="28" xfId="0" applyFont="1" applyFill="1" applyBorder="1" applyAlignment="1">
      <alignment horizontal="center" wrapText="1"/>
    </xf>
    <xf numFmtId="0" fontId="14" fillId="0" borderId="27" xfId="0" applyFont="1" applyFill="1" applyBorder="1"/>
    <xf numFmtId="0" fontId="10" fillId="0" borderId="27" xfId="0" applyFont="1" applyFill="1" applyBorder="1" applyAlignment="1">
      <alignment horizontal="center" wrapText="1"/>
    </xf>
    <xf numFmtId="0" fontId="15" fillId="0" borderId="27" xfId="0" applyFont="1" applyFill="1" applyBorder="1" applyAlignment="1">
      <alignment horizontal="center" wrapText="1"/>
    </xf>
    <xf numFmtId="0" fontId="0" fillId="0" borderId="27" xfId="0" applyFill="1" applyBorder="1"/>
    <xf numFmtId="0" fontId="16" fillId="0" borderId="27" xfId="0" applyFont="1" applyFill="1" applyBorder="1" applyAlignment="1">
      <alignment horizontal="center" vertical="center" wrapText="1"/>
    </xf>
    <xf numFmtId="0" fontId="2" fillId="0" borderId="27" xfId="0" applyFont="1" applyFill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3" fillId="9" borderId="48" xfId="0" applyFont="1" applyFill="1" applyBorder="1" applyAlignment="1">
      <alignment horizontal="center" wrapText="1"/>
    </xf>
    <xf numFmtId="0" fontId="13" fillId="9" borderId="49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9" fillId="0" borderId="27" xfId="0" applyNumberFormat="1" applyFont="1" applyFill="1" applyBorder="1" applyAlignment="1">
      <alignment horizontal="center" wrapText="1"/>
    </xf>
    <xf numFmtId="2" fontId="9" fillId="0" borderId="28" xfId="0" applyNumberFormat="1" applyFont="1" applyFill="1" applyBorder="1" applyAlignment="1">
      <alignment horizontal="center" wrapText="1"/>
    </xf>
    <xf numFmtId="0" fontId="14" fillId="0" borderId="31" xfId="0" applyFont="1" applyFill="1" applyBorder="1" applyAlignment="1">
      <alignment horizontal="center" wrapText="1"/>
    </xf>
    <xf numFmtId="0" fontId="14" fillId="0" borderId="32" xfId="0" applyFont="1" applyFill="1" applyBorder="1" applyAlignment="1">
      <alignment horizontal="center" wrapText="1"/>
    </xf>
    <xf numFmtId="0" fontId="13" fillId="0" borderId="19" xfId="0" applyFont="1" applyFill="1" applyBorder="1" applyAlignment="1">
      <alignment horizontal="center" wrapText="1"/>
    </xf>
    <xf numFmtId="0" fontId="13" fillId="0" borderId="22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 wrapText="1"/>
    </xf>
    <xf numFmtId="0" fontId="14" fillId="0" borderId="9" xfId="0" applyFont="1" applyFill="1" applyBorder="1" applyAlignment="1">
      <alignment horizontal="center" wrapText="1"/>
    </xf>
    <xf numFmtId="0" fontId="13" fillId="0" borderId="16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26" xfId="0" applyFont="1" applyFill="1" applyBorder="1" applyAlignment="1">
      <alignment horizontal="center" wrapText="1"/>
    </xf>
    <xf numFmtId="0" fontId="9" fillId="0" borderId="18" xfId="0" applyFont="1" applyBorder="1" applyAlignment="1">
      <alignment horizontal="center"/>
    </xf>
    <xf numFmtId="0" fontId="13" fillId="0" borderId="48" xfId="0" applyFont="1" applyFill="1" applyBorder="1" applyAlignment="1">
      <alignment horizontal="center" wrapText="1"/>
    </xf>
    <xf numFmtId="0" fontId="13" fillId="0" borderId="49" xfId="0" applyFont="1" applyFill="1" applyBorder="1" applyAlignment="1">
      <alignment horizontal="center" wrapText="1"/>
    </xf>
    <xf numFmtId="0" fontId="20" fillId="7" borderId="16" xfId="0" applyFont="1" applyFill="1" applyBorder="1" applyAlignment="1">
      <alignment horizontal="center" wrapText="1"/>
    </xf>
    <xf numFmtId="0" fontId="25" fillId="7" borderId="63" xfId="0" applyFont="1" applyFill="1" applyBorder="1" applyAlignment="1">
      <alignment horizontal="center" vertical="center" wrapText="1"/>
    </xf>
    <xf numFmtId="0" fontId="25" fillId="7" borderId="64" xfId="0" applyFont="1" applyFill="1" applyBorder="1" applyAlignment="1">
      <alignment horizontal="center" vertical="center" wrapText="1"/>
    </xf>
    <xf numFmtId="0" fontId="9" fillId="7" borderId="63" xfId="0" applyFont="1" applyFill="1" applyBorder="1" applyAlignment="1">
      <alignment horizontal="center" vertical="center" wrapText="1"/>
    </xf>
    <xf numFmtId="0" fontId="9" fillId="7" borderId="6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wrapText="1"/>
    </xf>
    <xf numFmtId="0" fontId="9" fillId="0" borderId="31" xfId="0" applyFont="1" applyFill="1" applyBorder="1" applyAlignment="1">
      <alignment horizontal="center" wrapText="1"/>
    </xf>
    <xf numFmtId="0" fontId="9" fillId="0" borderId="32" xfId="0" applyFont="1" applyFill="1" applyBorder="1" applyAlignment="1">
      <alignment horizontal="center" wrapText="1"/>
    </xf>
    <xf numFmtId="0" fontId="9" fillId="0" borderId="65" xfId="0" applyFont="1" applyFill="1" applyBorder="1" applyAlignment="1">
      <alignment horizontal="center" wrapText="1"/>
    </xf>
    <xf numFmtId="0" fontId="9" fillId="0" borderId="64" xfId="0" applyFont="1" applyFill="1" applyBorder="1" applyAlignment="1">
      <alignment horizontal="center" wrapText="1"/>
    </xf>
    <xf numFmtId="0" fontId="9" fillId="0" borderId="63" xfId="0" applyFont="1" applyFill="1" applyBorder="1" applyAlignment="1">
      <alignment horizontal="center" vertical="center" wrapText="1"/>
    </xf>
    <xf numFmtId="0" fontId="9" fillId="0" borderId="64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wrapText="1"/>
    </xf>
    <xf numFmtId="0" fontId="13" fillId="0" borderId="32" xfId="0" applyFont="1" applyFill="1" applyBorder="1" applyAlignment="1">
      <alignment horizontal="center" wrapText="1"/>
    </xf>
    <xf numFmtId="0" fontId="14" fillId="0" borderId="65" xfId="0" applyFont="1" applyFill="1" applyBorder="1" applyAlignment="1">
      <alignment horizontal="center" wrapText="1"/>
    </xf>
    <xf numFmtId="0" fontId="14" fillId="0" borderId="64" xfId="0" applyFont="1" applyFill="1" applyBorder="1" applyAlignment="1">
      <alignment horizontal="center" wrapText="1"/>
    </xf>
    <xf numFmtId="0" fontId="9" fillId="7" borderId="0" xfId="0" applyFont="1" applyFill="1" applyBorder="1" applyAlignment="1">
      <alignment horizontal="center" wrapText="1"/>
    </xf>
    <xf numFmtId="0" fontId="10" fillId="0" borderId="27" xfId="0" applyFont="1" applyFill="1" applyBorder="1" applyAlignment="1">
      <alignment horizontal="center" wrapText="1"/>
    </xf>
    <xf numFmtId="0" fontId="10" fillId="0" borderId="28" xfId="0" applyFont="1" applyFill="1" applyBorder="1" applyAlignment="1">
      <alignment horizontal="center" wrapText="1"/>
    </xf>
    <xf numFmtId="0" fontId="9" fillId="0" borderId="27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2" fontId="10" fillId="0" borderId="2" xfId="0" applyNumberFormat="1" applyFont="1" applyFill="1" applyBorder="1" applyAlignment="1">
      <alignment horizontal="center"/>
    </xf>
    <xf numFmtId="2" fontId="10" fillId="0" borderId="24" xfId="0" applyNumberFormat="1" applyFont="1" applyFill="1" applyBorder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10" fillId="0" borderId="27" xfId="0" applyFont="1" applyFill="1" applyBorder="1" applyAlignment="1">
      <alignment wrapText="1"/>
    </xf>
    <xf numFmtId="0" fontId="10" fillId="0" borderId="28" xfId="0" applyFont="1" applyFill="1" applyBorder="1" applyAlignment="1">
      <alignment wrapText="1"/>
    </xf>
    <xf numFmtId="0" fontId="14" fillId="0" borderId="6" xfId="0" applyFont="1" applyFill="1" applyBorder="1" applyAlignment="1">
      <alignment wrapText="1"/>
    </xf>
    <xf numFmtId="0" fontId="14" fillId="0" borderId="9" xfId="0" applyFont="1" applyFill="1" applyBorder="1" applyAlignment="1">
      <alignment wrapText="1"/>
    </xf>
    <xf numFmtId="0" fontId="14" fillId="12" borderId="27" xfId="0" applyFont="1" applyFill="1" applyBorder="1" applyAlignment="1">
      <alignment horizontal="center"/>
    </xf>
    <xf numFmtId="0" fontId="14" fillId="12" borderId="28" xfId="0" applyFont="1" applyFill="1" applyBorder="1" applyAlignment="1">
      <alignment horizontal="center"/>
    </xf>
    <xf numFmtId="0" fontId="13" fillId="0" borderId="31" xfId="0" applyFont="1" applyFill="1" applyBorder="1" applyAlignment="1">
      <alignment wrapText="1"/>
    </xf>
    <xf numFmtId="0" fontId="13" fillId="0" borderId="32" xfId="0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FF99"/>
      <color rgb="FF0000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24</xdr:row>
      <xdr:rowOff>0</xdr:rowOff>
    </xdr:from>
    <xdr:to>
      <xdr:col>13</xdr:col>
      <xdr:colOff>590550</xdr:colOff>
      <xdr:row>29</xdr:row>
      <xdr:rowOff>295275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DC520786-C7E1-4D0F-A50E-BD0FBD784D0E}"/>
            </a:ext>
          </a:extLst>
        </xdr:cNvPr>
        <xdr:cNvSpPr/>
      </xdr:nvSpPr>
      <xdr:spPr>
        <a:xfrm>
          <a:off x="8839200" y="4324350"/>
          <a:ext cx="742950" cy="224790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EDE9B39C-0FC2-4DCD-B24F-8E31CF3270A8}"/>
            </a:ext>
          </a:extLst>
        </xdr:cNvPr>
        <xdr:cNvSpPr/>
      </xdr:nvSpPr>
      <xdr:spPr>
        <a:xfrm>
          <a:off x="8629650" y="308609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8E4464E6-EB04-4226-AA38-C88A798D7F44}"/>
            </a:ext>
          </a:extLst>
        </xdr:cNvPr>
        <xdr:cNvSpPr/>
      </xdr:nvSpPr>
      <xdr:spPr>
        <a:xfrm>
          <a:off x="8629650" y="308609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8FB6A389-2043-4488-8424-A241B77919E8}"/>
            </a:ext>
          </a:extLst>
        </xdr:cNvPr>
        <xdr:cNvSpPr/>
      </xdr:nvSpPr>
      <xdr:spPr>
        <a:xfrm>
          <a:off x="8629650" y="3495674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DD65022-7213-454E-9FF4-D47DC31F9A5A}"/>
            </a:ext>
          </a:extLst>
        </xdr:cNvPr>
        <xdr:cNvSpPr/>
      </xdr:nvSpPr>
      <xdr:spPr>
        <a:xfrm>
          <a:off x="8629650" y="428624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28</xdr:row>
      <xdr:rowOff>190499</xdr:rowOff>
    </xdr:from>
    <xdr:to>
      <xdr:col>13</xdr:col>
      <xdr:colOff>457200</xdr:colOff>
      <xdr:row>33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D4D6DCEE-36D9-401B-8DFB-25F8DAEF8B69}"/>
            </a:ext>
          </a:extLst>
        </xdr:cNvPr>
        <xdr:cNvSpPr/>
      </xdr:nvSpPr>
      <xdr:spPr>
        <a:xfrm>
          <a:off x="8629650" y="6315074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3AD3-97E3-44A2-B724-9CC218FB50B1}">
  <sheetPr>
    <tabColor rgb="FF0070C0"/>
  </sheetPr>
  <dimension ref="A1:O42"/>
  <sheetViews>
    <sheetView topLeftCell="B3" workbookViewId="0">
      <selection activeCell="N12" sqref="N12"/>
    </sheetView>
  </sheetViews>
  <sheetFormatPr baseColWidth="10" defaultRowHeight="15" x14ac:dyDescent="0.25"/>
  <cols>
    <col min="1" max="1" width="26.85546875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69" t="s">
        <v>0</v>
      </c>
      <c r="B1" s="169"/>
      <c r="G1" s="1"/>
      <c r="H1" s="2"/>
      <c r="I1" s="2"/>
      <c r="J1" s="2"/>
      <c r="K1" s="2"/>
      <c r="L1" s="3"/>
      <c r="M1" s="4"/>
    </row>
    <row r="2" spans="1:15" ht="19.5" thickBot="1" x14ac:dyDescent="0.35">
      <c r="A2" s="170" t="s">
        <v>35</v>
      </c>
      <c r="B2" s="17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1" t="s">
        <v>36</v>
      </c>
      <c r="C3" s="172"/>
      <c r="D3" s="9"/>
      <c r="E3" s="173" t="s">
        <v>37</v>
      </c>
      <c r="F3" s="174"/>
      <c r="G3" s="10"/>
      <c r="H3" s="175" t="s">
        <v>2</v>
      </c>
      <c r="I3" s="11"/>
      <c r="J3" s="167" t="s">
        <v>3</v>
      </c>
      <c r="K3" s="168"/>
      <c r="L3" s="179" t="s">
        <v>4</v>
      </c>
      <c r="M3" s="180"/>
      <c r="N3" s="181" t="s">
        <v>5</v>
      </c>
      <c r="O3" s="18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">
      <c r="A5" s="22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">
      <c r="A6" s="22" t="s">
        <v>13</v>
      </c>
      <c r="B6" s="23"/>
      <c r="C6" s="24"/>
      <c r="D6" s="25"/>
      <c r="E6" s="23">
        <v>2217.9899999999998</v>
      </c>
      <c r="F6" s="26">
        <v>163</v>
      </c>
      <c r="G6" s="27">
        <f t="shared" si="0"/>
        <v>2217.9899999999998</v>
      </c>
      <c r="H6" s="30">
        <f t="shared" si="0"/>
        <v>163</v>
      </c>
      <c r="I6" s="29"/>
      <c r="J6" s="63">
        <v>2218.4299999999998</v>
      </c>
      <c r="K6" s="64">
        <v>163</v>
      </c>
      <c r="L6" s="72">
        <f t="shared" ref="L6:M25" si="1">J6-G6</f>
        <v>0.44000000000005457</v>
      </c>
      <c r="M6" s="73">
        <f t="shared" si="1"/>
        <v>0</v>
      </c>
      <c r="N6" s="76"/>
      <c r="O6" s="77"/>
    </row>
    <row r="7" spans="1:15" ht="24" hidden="1" customHeight="1" x14ac:dyDescent="0.25">
      <c r="A7" s="22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83"/>
      <c r="O7" s="184"/>
    </row>
    <row r="8" spans="1:15" ht="25.5" customHeight="1" thickTop="1" thickBot="1" x14ac:dyDescent="0.3">
      <c r="A8" s="32" t="s">
        <v>15</v>
      </c>
      <c r="B8" s="23"/>
      <c r="C8" s="24"/>
      <c r="D8" s="25"/>
      <c r="E8" s="23">
        <v>5396.17</v>
      </c>
      <c r="F8" s="26">
        <v>165</v>
      </c>
      <c r="G8" s="27">
        <f t="shared" si="0"/>
        <v>5396.17</v>
      </c>
      <c r="H8" s="31">
        <f t="shared" si="0"/>
        <v>165</v>
      </c>
      <c r="I8" s="29"/>
      <c r="J8" s="63">
        <v>5405.29</v>
      </c>
      <c r="K8" s="65">
        <v>165</v>
      </c>
      <c r="L8" s="91">
        <f t="shared" si="1"/>
        <v>9.1199999999998909</v>
      </c>
      <c r="M8" s="92">
        <f t="shared" si="1"/>
        <v>0</v>
      </c>
      <c r="N8" s="93" t="s">
        <v>38</v>
      </c>
      <c r="O8" s="94"/>
    </row>
    <row r="9" spans="1:15" ht="26.25" hidden="1" customHeight="1" x14ac:dyDescent="0.25">
      <c r="A9" s="32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85"/>
      <c r="O9" s="186"/>
    </row>
    <row r="10" spans="1:15" ht="36" customHeight="1" thickBot="1" x14ac:dyDescent="0.3">
      <c r="A10" s="32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87"/>
      <c r="O10" s="188"/>
    </row>
    <row r="11" spans="1:15" ht="26.25" hidden="1" customHeight="1" x14ac:dyDescent="0.25">
      <c r="A11" s="32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89"/>
      <c r="O11" s="190"/>
    </row>
    <row r="12" spans="1:15" ht="21" customHeight="1" thickBot="1" x14ac:dyDescent="0.3">
      <c r="A12" s="32" t="s">
        <v>19</v>
      </c>
      <c r="B12" s="23">
        <v>230</v>
      </c>
      <c r="C12" s="24">
        <v>23</v>
      </c>
      <c r="D12" s="25"/>
      <c r="E12" s="23"/>
      <c r="F12" s="26"/>
      <c r="G12" s="27">
        <f t="shared" si="0"/>
        <v>230</v>
      </c>
      <c r="H12" s="31">
        <f t="shared" si="0"/>
        <v>23</v>
      </c>
      <c r="I12" s="29"/>
      <c r="J12" s="63">
        <v>230</v>
      </c>
      <c r="K12" s="64">
        <v>23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">
      <c r="A13" s="32" t="s">
        <v>20</v>
      </c>
      <c r="B13" s="23">
        <v>18.16</v>
      </c>
      <c r="C13" s="24">
        <v>4</v>
      </c>
      <c r="D13" s="25"/>
      <c r="E13" s="23"/>
      <c r="F13" s="26"/>
      <c r="G13" s="27">
        <f t="shared" si="0"/>
        <v>18.16</v>
      </c>
      <c r="H13" s="31">
        <f t="shared" si="0"/>
        <v>4</v>
      </c>
      <c r="I13" s="29"/>
      <c r="J13" s="63">
        <v>18.16</v>
      </c>
      <c r="K13" s="64">
        <v>4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25">
      <c r="A14" s="32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25">
      <c r="A15" s="32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25">
      <c r="A16" s="32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2.5" customHeight="1" thickBot="1" x14ac:dyDescent="0.3">
      <c r="A17" s="32" t="s">
        <v>24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91"/>
      <c r="O17" s="192"/>
    </row>
    <row r="18" spans="1:15" ht="22.5" customHeight="1" thickBot="1" x14ac:dyDescent="0.3">
      <c r="A18" s="32" t="s">
        <v>25</v>
      </c>
      <c r="B18" s="23">
        <v>12847.84</v>
      </c>
      <c r="C18" s="24">
        <v>472</v>
      </c>
      <c r="D18" s="25"/>
      <c r="E18" s="23"/>
      <c r="F18" s="26"/>
      <c r="G18" s="27">
        <f t="shared" si="0"/>
        <v>12847.84</v>
      </c>
      <c r="H18" s="31">
        <f t="shared" si="0"/>
        <v>472</v>
      </c>
      <c r="I18" s="29"/>
      <c r="J18" s="63">
        <v>12847.84</v>
      </c>
      <c r="K18" s="64">
        <v>472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customHeight="1" thickBot="1" x14ac:dyDescent="0.3">
      <c r="A19" s="32" t="s">
        <v>26</v>
      </c>
      <c r="B19" s="23">
        <v>1390</v>
      </c>
      <c r="C19" s="24">
        <v>139</v>
      </c>
      <c r="D19" s="25"/>
      <c r="E19" s="23"/>
      <c r="F19" s="26"/>
      <c r="G19" s="27">
        <f t="shared" si="0"/>
        <v>1390</v>
      </c>
      <c r="H19" s="31">
        <f t="shared" si="0"/>
        <v>139</v>
      </c>
      <c r="I19" s="29"/>
      <c r="J19" s="63">
        <v>1390</v>
      </c>
      <c r="K19" s="64">
        <v>139</v>
      </c>
      <c r="L19" s="72">
        <f t="shared" si="1"/>
        <v>0</v>
      </c>
      <c r="M19" s="73">
        <f t="shared" si="1"/>
        <v>0</v>
      </c>
      <c r="N19" s="87"/>
      <c r="O19" s="84"/>
    </row>
    <row r="20" spans="1:15" ht="30" customHeight="1" thickBot="1" x14ac:dyDescent="0.3">
      <c r="A20" s="32" t="s">
        <v>27</v>
      </c>
      <c r="B20" s="23"/>
      <c r="C20" s="24"/>
      <c r="D20" s="25"/>
      <c r="E20" s="23">
        <v>2639.95</v>
      </c>
      <c r="F20" s="26">
        <v>194</v>
      </c>
      <c r="G20" s="27">
        <f t="shared" si="0"/>
        <v>2639.95</v>
      </c>
      <c r="H20" s="31">
        <f t="shared" si="0"/>
        <v>194</v>
      </c>
      <c r="I20" s="29"/>
      <c r="J20" s="63">
        <v>2638.4</v>
      </c>
      <c r="K20" s="64">
        <v>194</v>
      </c>
      <c r="L20" s="72">
        <f t="shared" si="1"/>
        <v>-1.5499999999997272</v>
      </c>
      <c r="M20" s="73">
        <f t="shared" si="1"/>
        <v>0</v>
      </c>
      <c r="N20" s="187"/>
      <c r="O20" s="188"/>
    </row>
    <row r="21" spans="1:15" ht="16.5" thickBot="1" x14ac:dyDescent="0.3">
      <c r="A21" s="32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5.75" thickBot="1" x14ac:dyDescent="0.3">
      <c r="A22" s="22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">
      <c r="A23" s="22" t="s">
        <v>30</v>
      </c>
      <c r="B23" s="33"/>
      <c r="C23" s="24"/>
      <c r="D23" s="25"/>
      <c r="E23" s="23">
        <v>4741.87</v>
      </c>
      <c r="F23" s="26">
        <v>226</v>
      </c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93"/>
      <c r="O23" s="194"/>
    </row>
    <row r="24" spans="1:15" ht="30" customHeight="1" thickBot="1" x14ac:dyDescent="0.3">
      <c r="A24" s="32" t="s">
        <v>31</v>
      </c>
      <c r="B24" s="23"/>
      <c r="C24" s="24"/>
      <c r="D24" s="25"/>
      <c r="E24" s="23"/>
      <c r="F24" s="26"/>
      <c r="G24" s="27">
        <f t="shared" si="0"/>
        <v>0</v>
      </c>
      <c r="H24" s="31">
        <f t="shared" si="0"/>
        <v>0</v>
      </c>
      <c r="I24" s="29"/>
      <c r="J24" s="66"/>
      <c r="K24" s="67"/>
      <c r="L24" s="72">
        <f t="shared" si="1"/>
        <v>0</v>
      </c>
      <c r="M24" s="73">
        <f t="shared" si="1"/>
        <v>0</v>
      </c>
      <c r="N24" s="195"/>
      <c r="O24" s="195"/>
    </row>
    <row r="25" spans="1:15" ht="24" customHeight="1" thickTop="1" thickBot="1" x14ac:dyDescent="0.3">
      <c r="A25" s="22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96"/>
      <c r="O25" s="197"/>
    </row>
    <row r="26" spans="1:15" ht="30.75" customHeight="1" thickBot="1" x14ac:dyDescent="0.3">
      <c r="A26" s="38" t="s">
        <v>33</v>
      </c>
      <c r="B26" s="39"/>
      <c r="C26" s="40"/>
      <c r="D26" s="41"/>
      <c r="E26" s="39">
        <v>5840.84</v>
      </c>
      <c r="F26" s="42">
        <v>537</v>
      </c>
      <c r="G26" s="43">
        <f t="shared" si="0"/>
        <v>5840.84</v>
      </c>
      <c r="H26" s="44">
        <f t="shared" si="0"/>
        <v>537</v>
      </c>
      <c r="I26" s="29"/>
      <c r="J26" s="70">
        <v>5875.1</v>
      </c>
      <c r="K26" s="71">
        <v>539</v>
      </c>
      <c r="L26" s="95">
        <f t="shared" ref="L26:M26" si="2">J26-G26</f>
        <v>34.260000000000218</v>
      </c>
      <c r="M26" s="96">
        <f t="shared" si="2"/>
        <v>2</v>
      </c>
      <c r="N26" s="177" t="s">
        <v>39</v>
      </c>
      <c r="O26" s="178"/>
    </row>
    <row r="27" spans="1:15" ht="25.5" customHeight="1" thickBot="1" x14ac:dyDescent="0.3">
      <c r="A27" s="45"/>
      <c r="C27" s="47"/>
      <c r="E27" s="47"/>
      <c r="G27" s="48">
        <f>SUM(G5:G26)</f>
        <v>35322.82</v>
      </c>
      <c r="H27" s="49">
        <f>SUM(H5:H26)</f>
        <v>1923</v>
      </c>
      <c r="I27" s="50"/>
      <c r="J27" s="51"/>
      <c r="K27" s="52"/>
      <c r="N27" s="54"/>
    </row>
    <row r="29" spans="1:15" x14ac:dyDescent="0.25">
      <c r="E29" s="55"/>
      <c r="F29" s="55"/>
      <c r="G29" s="55"/>
      <c r="H29" s="55"/>
      <c r="I29" s="55"/>
      <c r="J29" s="55"/>
    </row>
    <row r="30" spans="1:15" x14ac:dyDescent="0.25">
      <c r="E30" s="56"/>
      <c r="F30" s="57"/>
      <c r="G30" s="58"/>
      <c r="O30"/>
    </row>
    <row r="31" spans="1:15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5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8"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  <mergeCell ref="J3:K3"/>
    <mergeCell ref="A1:B1"/>
    <mergeCell ref="A2:B2"/>
    <mergeCell ref="B3:C3"/>
    <mergeCell ref="E3:F3"/>
    <mergeCell ref="H3:H4"/>
  </mergeCells>
  <pageMargins left="0.35433070866141736" right="0.19685039370078741" top="0.55118110236220474" bottom="0.74803149606299213" header="0.31496062992125984" footer="0.31496062992125984"/>
  <pageSetup scale="8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B2F-E64A-4BDF-BB93-A7A76B7BF5CD}">
  <sheetPr>
    <tabColor theme="0" tint="-0.499984740745262"/>
  </sheetPr>
  <dimension ref="A1:O35"/>
  <sheetViews>
    <sheetView tabSelected="1" workbookViewId="0">
      <selection activeCell="P10" sqref="P10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69" t="s">
        <v>0</v>
      </c>
      <c r="B1" s="169"/>
      <c r="G1" s="1"/>
      <c r="H1" s="2"/>
      <c r="I1" s="2"/>
      <c r="J1" s="2"/>
      <c r="K1" s="2"/>
      <c r="L1" s="3"/>
      <c r="M1" s="4"/>
    </row>
    <row r="2" spans="1:15" ht="19.5" thickBot="1" x14ac:dyDescent="0.35">
      <c r="A2" s="170" t="s">
        <v>94</v>
      </c>
      <c r="B2" s="17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1">
        <v>44075</v>
      </c>
      <c r="C3" s="172"/>
      <c r="D3" s="9"/>
      <c r="E3" s="173" t="s">
        <v>95</v>
      </c>
      <c r="F3" s="174"/>
      <c r="G3" s="10"/>
      <c r="H3" s="175" t="s">
        <v>2</v>
      </c>
      <c r="I3" s="11"/>
      <c r="J3" s="167" t="s">
        <v>3</v>
      </c>
      <c r="K3" s="168"/>
      <c r="L3" s="179" t="s">
        <v>4</v>
      </c>
      <c r="M3" s="180"/>
      <c r="N3" s="181" t="s">
        <v>5</v>
      </c>
      <c r="O3" s="18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18.75" hidden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9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18" customHeight="1" thickTop="1" thickBot="1" x14ac:dyDescent="0.35">
      <c r="A6" s="99" t="s">
        <v>13</v>
      </c>
      <c r="B6" s="23"/>
      <c r="C6" s="24"/>
      <c r="D6" s="25"/>
      <c r="E6" s="23">
        <v>81.72</v>
      </c>
      <c r="F6" s="26">
        <v>6</v>
      </c>
      <c r="G6" s="27">
        <f t="shared" si="0"/>
        <v>81.72</v>
      </c>
      <c r="H6" s="30">
        <f t="shared" si="0"/>
        <v>6</v>
      </c>
      <c r="I6" s="29"/>
      <c r="J6" s="63">
        <v>81.72</v>
      </c>
      <c r="K6" s="64">
        <v>6</v>
      </c>
      <c r="L6" s="72">
        <f t="shared" ref="L6:M23" si="1">J6-G6</f>
        <v>0</v>
      </c>
      <c r="M6" s="73">
        <f t="shared" si="1"/>
        <v>0</v>
      </c>
      <c r="N6" s="155"/>
      <c r="O6" s="156"/>
    </row>
    <row r="7" spans="1:15" ht="18" thickBot="1" x14ac:dyDescent="0.35">
      <c r="A7" s="99" t="s">
        <v>99</v>
      </c>
      <c r="B7" s="23"/>
      <c r="C7" s="24"/>
      <c r="D7" s="25"/>
      <c r="E7" s="23">
        <v>211.3</v>
      </c>
      <c r="F7" s="26">
        <v>7</v>
      </c>
      <c r="G7" s="27">
        <f t="shared" si="0"/>
        <v>211.3</v>
      </c>
      <c r="H7" s="31">
        <f t="shared" si="0"/>
        <v>7</v>
      </c>
      <c r="I7" s="29"/>
      <c r="J7" s="63">
        <v>211.3</v>
      </c>
      <c r="K7" s="64">
        <v>7</v>
      </c>
      <c r="L7" s="72">
        <f t="shared" si="1"/>
        <v>0</v>
      </c>
      <c r="M7" s="73">
        <f t="shared" si="1"/>
        <v>0</v>
      </c>
      <c r="N7" s="183"/>
      <c r="O7" s="184"/>
    </row>
    <row r="8" spans="1:15" ht="25.5" customHeight="1" thickBot="1" x14ac:dyDescent="0.35">
      <c r="A8" s="99" t="s">
        <v>15</v>
      </c>
      <c r="B8" s="23"/>
      <c r="C8" s="24"/>
      <c r="D8" s="25"/>
      <c r="E8" s="23">
        <v>3214.65</v>
      </c>
      <c r="F8" s="26">
        <v>107</v>
      </c>
      <c r="G8" s="27">
        <f t="shared" si="0"/>
        <v>3214.65</v>
      </c>
      <c r="H8" s="31">
        <f t="shared" si="0"/>
        <v>107</v>
      </c>
      <c r="I8" s="29"/>
      <c r="J8" s="63">
        <v>3221.51</v>
      </c>
      <c r="K8" s="65">
        <v>107</v>
      </c>
      <c r="L8" s="222">
        <f t="shared" si="1"/>
        <v>6.8600000000001273</v>
      </c>
      <c r="M8" s="73">
        <f t="shared" si="1"/>
        <v>0</v>
      </c>
      <c r="N8" s="230" t="s">
        <v>103</v>
      </c>
      <c r="O8" s="231"/>
    </row>
    <row r="9" spans="1:15" ht="26.25" customHeight="1" thickBot="1" x14ac:dyDescent="0.35">
      <c r="A9" s="99" t="s">
        <v>74</v>
      </c>
      <c r="B9" s="23"/>
      <c r="C9" s="24"/>
      <c r="D9" s="25"/>
      <c r="E9" s="23">
        <v>193.28</v>
      </c>
      <c r="F9" s="26">
        <v>11</v>
      </c>
      <c r="G9" s="27">
        <f t="shared" si="0"/>
        <v>193.28</v>
      </c>
      <c r="H9" s="31">
        <f t="shared" si="0"/>
        <v>11</v>
      </c>
      <c r="I9" s="29"/>
      <c r="J9" s="136">
        <v>193.28</v>
      </c>
      <c r="K9" s="137">
        <v>11</v>
      </c>
      <c r="L9" s="72">
        <f t="shared" si="1"/>
        <v>0</v>
      </c>
      <c r="M9" s="73">
        <f t="shared" si="1"/>
        <v>0</v>
      </c>
      <c r="N9" s="226"/>
      <c r="O9" s="227"/>
    </row>
    <row r="10" spans="1:15" ht="26.25" customHeight="1" thickBot="1" x14ac:dyDescent="0.35">
      <c r="A10" s="99" t="s">
        <v>102</v>
      </c>
      <c r="B10" s="23"/>
      <c r="C10" s="24"/>
      <c r="D10" s="25"/>
      <c r="E10" s="23">
        <v>322.8</v>
      </c>
      <c r="F10" s="26">
        <v>12</v>
      </c>
      <c r="G10" s="27">
        <f t="shared" si="0"/>
        <v>322.8</v>
      </c>
      <c r="H10" s="31">
        <f t="shared" si="0"/>
        <v>12</v>
      </c>
      <c r="I10" s="29"/>
      <c r="J10" s="136">
        <v>322.8</v>
      </c>
      <c r="K10" s="137">
        <v>12</v>
      </c>
      <c r="L10" s="72">
        <f t="shared" si="1"/>
        <v>0</v>
      </c>
      <c r="M10" s="73">
        <f t="shared" si="1"/>
        <v>0</v>
      </c>
      <c r="N10" s="162"/>
      <c r="O10" s="160"/>
    </row>
    <row r="11" spans="1:15" ht="21" customHeight="1" thickBot="1" x14ac:dyDescent="0.35">
      <c r="A11" s="99" t="s">
        <v>59</v>
      </c>
      <c r="B11" s="23"/>
      <c r="C11" s="24"/>
      <c r="D11" s="25"/>
      <c r="E11" s="23">
        <v>576.36</v>
      </c>
      <c r="F11" s="26">
        <v>24</v>
      </c>
      <c r="G11" s="27">
        <f t="shared" si="0"/>
        <v>576.36</v>
      </c>
      <c r="H11" s="31">
        <f t="shared" si="0"/>
        <v>24</v>
      </c>
      <c r="I11" s="29"/>
      <c r="J11" s="136">
        <v>576.36</v>
      </c>
      <c r="K11" s="137">
        <v>24</v>
      </c>
      <c r="L11" s="72">
        <f t="shared" si="1"/>
        <v>0</v>
      </c>
      <c r="M11" s="73">
        <f t="shared" si="1"/>
        <v>0</v>
      </c>
      <c r="N11" s="163"/>
      <c r="O11" s="84"/>
    </row>
    <row r="12" spans="1:15" ht="18" thickBot="1" x14ac:dyDescent="0.35">
      <c r="A12" s="99" t="s">
        <v>83</v>
      </c>
      <c r="B12" s="23"/>
      <c r="C12" s="24"/>
      <c r="D12" s="25"/>
      <c r="E12" s="23">
        <v>622.57000000000005</v>
      </c>
      <c r="F12" s="26">
        <v>28</v>
      </c>
      <c r="G12" s="27">
        <f t="shared" si="0"/>
        <v>622.57000000000005</v>
      </c>
      <c r="H12" s="31">
        <f t="shared" si="0"/>
        <v>28</v>
      </c>
      <c r="I12" s="29"/>
      <c r="J12" s="136">
        <v>622.57000000000005</v>
      </c>
      <c r="K12" s="137">
        <v>28</v>
      </c>
      <c r="L12" s="72">
        <f t="shared" si="1"/>
        <v>0</v>
      </c>
      <c r="M12" s="73">
        <f t="shared" si="1"/>
        <v>0</v>
      </c>
      <c r="N12" s="164"/>
      <c r="O12" s="84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276.94</v>
      </c>
      <c r="F13" s="26">
        <v>61</v>
      </c>
      <c r="G13" s="27">
        <f t="shared" si="0"/>
        <v>276.94</v>
      </c>
      <c r="H13" s="31">
        <f t="shared" si="0"/>
        <v>61</v>
      </c>
      <c r="I13" s="29"/>
      <c r="J13" s="136">
        <v>276.94</v>
      </c>
      <c r="K13" s="137">
        <v>61</v>
      </c>
      <c r="L13" s="72">
        <f t="shared" si="1"/>
        <v>0</v>
      </c>
      <c r="M13" s="73">
        <f t="shared" si="1"/>
        <v>0</v>
      </c>
      <c r="N13" s="165"/>
      <c r="O13" s="84"/>
    </row>
    <row r="14" spans="1:15" ht="29.25" hidden="1" customHeight="1" thickBot="1" x14ac:dyDescent="0.35">
      <c r="A14" s="99" t="s">
        <v>81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220"/>
      <c r="O14" s="221"/>
    </row>
    <row r="15" spans="1:15" ht="25.5" customHeight="1" thickBot="1" x14ac:dyDescent="0.35">
      <c r="A15" s="99" t="s">
        <v>21</v>
      </c>
      <c r="B15" s="23"/>
      <c r="C15" s="24"/>
      <c r="D15" s="25"/>
      <c r="E15" s="23">
        <v>272.39999999999998</v>
      </c>
      <c r="F15" s="26">
        <v>20</v>
      </c>
      <c r="G15" s="27">
        <f t="shared" si="0"/>
        <v>272.39999999999998</v>
      </c>
      <c r="H15" s="31">
        <f t="shared" si="0"/>
        <v>20</v>
      </c>
      <c r="I15" s="29"/>
      <c r="J15" s="136">
        <v>272.39999999999998</v>
      </c>
      <c r="K15" s="137">
        <v>20</v>
      </c>
      <c r="L15" s="72">
        <f t="shared" si="1"/>
        <v>0</v>
      </c>
      <c r="M15" s="73">
        <f t="shared" si="1"/>
        <v>0</v>
      </c>
      <c r="N15" s="157"/>
      <c r="O15" s="158"/>
    </row>
    <row r="16" spans="1:15" ht="23.25" hidden="1" customHeight="1" thickBot="1" x14ac:dyDescent="0.35">
      <c r="A16" s="99" t="s">
        <v>22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5"/>
      <c r="J16" s="136"/>
      <c r="K16" s="137"/>
      <c r="L16" s="72">
        <f t="shared" si="1"/>
        <v>0</v>
      </c>
      <c r="M16" s="73">
        <f t="shared" si="1"/>
        <v>0</v>
      </c>
      <c r="N16" s="191"/>
      <c r="O16" s="192"/>
    </row>
    <row r="17" spans="1:15" ht="28.5" customHeight="1" thickBot="1" x14ac:dyDescent="0.35">
      <c r="A17" s="99" t="s">
        <v>25</v>
      </c>
      <c r="B17" s="23"/>
      <c r="C17" s="24"/>
      <c r="D17" s="25"/>
      <c r="E17" s="23">
        <v>10398.040000000001</v>
      </c>
      <c r="F17" s="26">
        <v>382</v>
      </c>
      <c r="G17" s="27">
        <f t="shared" si="0"/>
        <v>10398.040000000001</v>
      </c>
      <c r="H17" s="31">
        <f t="shared" si="0"/>
        <v>382</v>
      </c>
      <c r="I17" s="29"/>
      <c r="J17" s="136">
        <v>10398.040000000001</v>
      </c>
      <c r="K17" s="137">
        <v>382</v>
      </c>
      <c r="L17" s="72">
        <f t="shared" si="1"/>
        <v>0</v>
      </c>
      <c r="M17" s="73">
        <f t="shared" si="1"/>
        <v>0</v>
      </c>
      <c r="N17" s="228"/>
      <c r="O17" s="229"/>
    </row>
    <row r="18" spans="1:15" ht="22.5" hidden="1" customHeight="1" thickBot="1" x14ac:dyDescent="0.35">
      <c r="A18" s="99" t="s">
        <v>43</v>
      </c>
      <c r="B18" s="23"/>
      <c r="C18" s="24"/>
      <c r="D18" s="25"/>
      <c r="E18" s="23"/>
      <c r="F18" s="26"/>
      <c r="G18" s="27">
        <f t="shared" si="0"/>
        <v>0</v>
      </c>
      <c r="H18" s="31">
        <f t="shared" si="0"/>
        <v>0</v>
      </c>
      <c r="I18" s="29"/>
      <c r="J18" s="136"/>
      <c r="K18" s="137"/>
      <c r="L18" s="72">
        <f t="shared" si="1"/>
        <v>0</v>
      </c>
      <c r="M18" s="73">
        <f t="shared" si="1"/>
        <v>0</v>
      </c>
      <c r="N18" s="87"/>
      <c r="O18" s="84"/>
    </row>
    <row r="19" spans="1:15" ht="30" customHeight="1" thickBot="1" x14ac:dyDescent="0.35">
      <c r="A19" s="99" t="s">
        <v>30</v>
      </c>
      <c r="B19" s="33">
        <v>4741.87</v>
      </c>
      <c r="C19" s="24">
        <v>226</v>
      </c>
      <c r="D19" s="25"/>
      <c r="E19" s="23"/>
      <c r="F19" s="26"/>
      <c r="G19" s="27">
        <f t="shared" si="0"/>
        <v>4741.87</v>
      </c>
      <c r="H19" s="31">
        <f t="shared" si="0"/>
        <v>226</v>
      </c>
      <c r="I19" s="29"/>
      <c r="J19" s="136">
        <v>4741.87</v>
      </c>
      <c r="K19" s="137">
        <v>226</v>
      </c>
      <c r="L19" s="72">
        <f t="shared" si="1"/>
        <v>0</v>
      </c>
      <c r="M19" s="73">
        <f t="shared" si="1"/>
        <v>0</v>
      </c>
      <c r="N19" s="232"/>
      <c r="O19" s="233"/>
    </row>
    <row r="20" spans="1:15" ht="21" customHeight="1" thickBot="1" x14ac:dyDescent="0.35">
      <c r="A20" s="99" t="s">
        <v>77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6">
        <v>0</v>
      </c>
      <c r="K20" s="137">
        <v>0</v>
      </c>
      <c r="L20" s="72">
        <f t="shared" si="1"/>
        <v>0</v>
      </c>
      <c r="M20" s="73">
        <f t="shared" si="1"/>
        <v>0</v>
      </c>
      <c r="N20" s="164"/>
      <c r="O20" s="84"/>
    </row>
    <row r="21" spans="1:15" ht="33" customHeight="1" thickBot="1" x14ac:dyDescent="0.35">
      <c r="A21" s="99" t="s">
        <v>96</v>
      </c>
      <c r="B21" s="23"/>
      <c r="C21" s="24"/>
      <c r="D21" s="25"/>
      <c r="E21" s="23">
        <v>6328.92</v>
      </c>
      <c r="F21" s="26">
        <v>262</v>
      </c>
      <c r="G21" s="27">
        <f t="shared" si="0"/>
        <v>6328.92</v>
      </c>
      <c r="H21" s="31">
        <f t="shared" si="0"/>
        <v>262</v>
      </c>
      <c r="I21" s="29"/>
      <c r="J21" s="138">
        <v>6328.92</v>
      </c>
      <c r="K21" s="139">
        <v>262</v>
      </c>
      <c r="L21" s="72">
        <f t="shared" si="1"/>
        <v>0</v>
      </c>
      <c r="M21" s="73">
        <f t="shared" si="1"/>
        <v>0</v>
      </c>
      <c r="N21" s="166"/>
      <c r="O21" s="84"/>
    </row>
    <row r="22" spans="1:15" ht="20.25" customHeight="1" thickBot="1" x14ac:dyDescent="0.35">
      <c r="A22" s="99" t="s">
        <v>97</v>
      </c>
      <c r="B22" s="23"/>
      <c r="C22" s="24"/>
      <c r="D22" s="25"/>
      <c r="E22" s="23">
        <v>411.58</v>
      </c>
      <c r="F22" s="26">
        <v>15</v>
      </c>
      <c r="G22" s="27">
        <f t="shared" si="0"/>
        <v>411.58</v>
      </c>
      <c r="H22" s="31">
        <f t="shared" si="0"/>
        <v>15</v>
      </c>
      <c r="I22" s="29"/>
      <c r="J22" s="138">
        <v>411.58</v>
      </c>
      <c r="K22" s="139">
        <v>15</v>
      </c>
      <c r="L22" s="72">
        <f t="shared" si="1"/>
        <v>0</v>
      </c>
      <c r="M22" s="73">
        <f t="shared" si="1"/>
        <v>0</v>
      </c>
      <c r="N22" s="215"/>
      <c r="O22" s="216"/>
    </row>
    <row r="23" spans="1:15" ht="19.5" thickBot="1" x14ac:dyDescent="0.35">
      <c r="A23" s="99" t="s">
        <v>98</v>
      </c>
      <c r="B23" s="116"/>
      <c r="C23" s="117"/>
      <c r="D23" s="25"/>
      <c r="E23" s="23">
        <v>566.12</v>
      </c>
      <c r="F23" s="26">
        <v>20</v>
      </c>
      <c r="G23" s="27">
        <f t="shared" si="0"/>
        <v>566.12</v>
      </c>
      <c r="H23" s="31">
        <f t="shared" si="0"/>
        <v>20</v>
      </c>
      <c r="I23" s="29"/>
      <c r="J23" s="140">
        <v>566.12</v>
      </c>
      <c r="K23" s="141">
        <v>20</v>
      </c>
      <c r="L23" s="222">
        <f t="shared" si="1"/>
        <v>0</v>
      </c>
      <c r="M23" s="223">
        <f t="shared" si="1"/>
        <v>0</v>
      </c>
      <c r="N23" s="225"/>
      <c r="O23" s="225"/>
    </row>
    <row r="24" spans="1:15" ht="19.5" thickBot="1" x14ac:dyDescent="0.35">
      <c r="A24" s="99" t="s">
        <v>62</v>
      </c>
      <c r="B24" s="116"/>
      <c r="C24" s="117"/>
      <c r="D24" s="25"/>
      <c r="E24" s="34">
        <v>491.8</v>
      </c>
      <c r="F24" s="35">
        <v>22</v>
      </c>
      <c r="G24" s="36">
        <f t="shared" si="0"/>
        <v>491.8</v>
      </c>
      <c r="H24" s="37">
        <f t="shared" si="0"/>
        <v>22</v>
      </c>
      <c r="I24" s="29"/>
      <c r="J24" s="140">
        <v>491.8</v>
      </c>
      <c r="K24" s="141">
        <v>22</v>
      </c>
      <c r="L24" s="222">
        <f t="shared" ref="L24:L25" si="2">J24-G24</f>
        <v>0</v>
      </c>
      <c r="M24" s="223">
        <f t="shared" ref="M24:M25" si="3">K24-H24</f>
        <v>0</v>
      </c>
      <c r="N24" s="224"/>
      <c r="O24" s="224"/>
    </row>
    <row r="25" spans="1:15" ht="19.5" thickBot="1" x14ac:dyDescent="0.35">
      <c r="A25" s="99" t="s">
        <v>100</v>
      </c>
      <c r="B25" s="116"/>
      <c r="C25" s="117"/>
      <c r="D25" s="25"/>
      <c r="E25" s="34">
        <v>502.48</v>
      </c>
      <c r="F25" s="35">
        <v>18</v>
      </c>
      <c r="G25" s="36">
        <f t="shared" si="0"/>
        <v>502.48</v>
      </c>
      <c r="H25" s="37">
        <f t="shared" si="0"/>
        <v>18</v>
      </c>
      <c r="I25" s="29"/>
      <c r="J25" s="140">
        <v>502.48</v>
      </c>
      <c r="K25" s="141">
        <v>18</v>
      </c>
      <c r="L25" s="222">
        <f t="shared" si="2"/>
        <v>0</v>
      </c>
      <c r="M25" s="223">
        <f t="shared" si="3"/>
        <v>0</v>
      </c>
      <c r="N25" s="224"/>
      <c r="O25" s="224"/>
    </row>
    <row r="26" spans="1:15" ht="19.5" thickBot="1" x14ac:dyDescent="0.35">
      <c r="A26" s="99" t="s">
        <v>101</v>
      </c>
      <c r="B26" s="116"/>
      <c r="C26" s="117"/>
      <c r="D26" s="25"/>
      <c r="E26" s="34">
        <v>50.98</v>
      </c>
      <c r="F26" s="35">
        <v>2</v>
      </c>
      <c r="G26" s="36">
        <f t="shared" si="0"/>
        <v>50.98</v>
      </c>
      <c r="H26" s="37">
        <f t="shared" si="0"/>
        <v>2</v>
      </c>
      <c r="I26" s="29"/>
      <c r="J26" s="140">
        <v>50.98</v>
      </c>
      <c r="K26" s="141">
        <v>2</v>
      </c>
      <c r="L26" s="222">
        <f t="shared" ref="L26:L29" si="4">J26-G26</f>
        <v>0</v>
      </c>
      <c r="M26" s="223">
        <f t="shared" ref="M26:M29" si="5">K26-H26</f>
        <v>0</v>
      </c>
      <c r="N26" s="224"/>
      <c r="O26" s="224"/>
    </row>
    <row r="27" spans="1:15" ht="18" hidden="1" customHeight="1" thickBot="1" x14ac:dyDescent="0.3">
      <c r="A27" s="32" t="s">
        <v>55</v>
      </c>
      <c r="B27" s="23"/>
      <c r="C27" s="24"/>
      <c r="D27" s="25"/>
      <c r="E27" s="34"/>
      <c r="F27" s="35"/>
      <c r="G27" s="36">
        <f t="shared" si="0"/>
        <v>0</v>
      </c>
      <c r="H27" s="37">
        <f t="shared" si="0"/>
        <v>0</v>
      </c>
      <c r="I27" s="29"/>
      <c r="J27" s="140"/>
      <c r="K27" s="141"/>
      <c r="L27" s="222">
        <f t="shared" si="4"/>
        <v>0</v>
      </c>
      <c r="M27" s="223">
        <f t="shared" si="5"/>
        <v>0</v>
      </c>
      <c r="N27" s="108"/>
      <c r="O27" s="108"/>
    </row>
    <row r="28" spans="1:15" ht="27" hidden="1" customHeight="1" thickBot="1" x14ac:dyDescent="0.35">
      <c r="A28" s="147" t="s">
        <v>75</v>
      </c>
      <c r="B28" s="148"/>
      <c r="C28" s="110"/>
      <c r="D28" s="41"/>
      <c r="E28" s="103"/>
      <c r="F28" s="44"/>
      <c r="G28" s="43">
        <f t="shared" si="0"/>
        <v>0</v>
      </c>
      <c r="H28" s="44">
        <f t="shared" si="0"/>
        <v>0</v>
      </c>
      <c r="I28" s="29"/>
      <c r="J28" s="140"/>
      <c r="K28" s="141"/>
      <c r="L28" s="222">
        <f t="shared" si="4"/>
        <v>0</v>
      </c>
      <c r="M28" s="223">
        <f t="shared" si="5"/>
        <v>0</v>
      </c>
      <c r="N28" s="109"/>
      <c r="O28" s="109"/>
    </row>
    <row r="29" spans="1:15" ht="30.75" customHeight="1" thickBot="1" x14ac:dyDescent="0.3">
      <c r="A29" s="131" t="s">
        <v>50</v>
      </c>
      <c r="B29" s="23">
        <v>75</v>
      </c>
      <c r="C29" s="24">
        <v>3</v>
      </c>
      <c r="D29" s="105"/>
      <c r="E29" s="103"/>
      <c r="F29" s="106"/>
      <c r="G29" s="43">
        <f t="shared" si="0"/>
        <v>75</v>
      </c>
      <c r="H29" s="44">
        <f t="shared" si="0"/>
        <v>3</v>
      </c>
      <c r="I29" s="29"/>
      <c r="J29" s="140"/>
      <c r="K29" s="141"/>
      <c r="L29" s="222">
        <f t="shared" si="4"/>
        <v>-75</v>
      </c>
      <c r="M29" s="223">
        <f t="shared" si="5"/>
        <v>-3</v>
      </c>
      <c r="N29" s="107"/>
      <c r="O29" s="107"/>
    </row>
    <row r="30" spans="1:15" ht="30.75" customHeight="1" thickBot="1" x14ac:dyDescent="0.35">
      <c r="A30" s="132" t="s">
        <v>51</v>
      </c>
      <c r="B30" s="23">
        <v>60</v>
      </c>
      <c r="C30" s="24">
        <v>3</v>
      </c>
      <c r="D30" s="105"/>
      <c r="E30" s="103"/>
      <c r="F30" s="106"/>
      <c r="G30" s="43">
        <f t="shared" ref="G30:H34" si="6">E30+B30</f>
        <v>60</v>
      </c>
      <c r="H30" s="44">
        <f t="shared" si="6"/>
        <v>3</v>
      </c>
      <c r="I30" s="29"/>
      <c r="J30" s="140"/>
      <c r="K30" s="141"/>
      <c r="L30" s="129">
        <f t="shared" ref="L30:M34" si="7">J30-G30</f>
        <v>-60</v>
      </c>
      <c r="M30" s="130">
        <f t="shared" si="7"/>
        <v>-3</v>
      </c>
      <c r="N30" s="107"/>
      <c r="O30" s="107"/>
    </row>
    <row r="31" spans="1:15" ht="38.25" customHeight="1" thickBot="1" x14ac:dyDescent="0.35">
      <c r="A31" s="131" t="s">
        <v>52</v>
      </c>
      <c r="B31" s="23">
        <v>264</v>
      </c>
      <c r="C31" s="24">
        <v>12</v>
      </c>
      <c r="D31" s="105"/>
      <c r="E31" s="103"/>
      <c r="F31" s="106"/>
      <c r="G31" s="43">
        <f t="shared" si="6"/>
        <v>264</v>
      </c>
      <c r="H31" s="44">
        <f t="shared" si="6"/>
        <v>12</v>
      </c>
      <c r="I31" s="29"/>
      <c r="J31" s="140"/>
      <c r="K31" s="141"/>
      <c r="L31" s="129">
        <f t="shared" si="7"/>
        <v>-264</v>
      </c>
      <c r="M31" s="130">
        <f t="shared" si="7"/>
        <v>-12</v>
      </c>
      <c r="N31" s="207" t="s">
        <v>72</v>
      </c>
      <c r="O31" s="208"/>
    </row>
    <row r="32" spans="1:15" ht="30.75" customHeight="1" thickBot="1" x14ac:dyDescent="0.35">
      <c r="A32" s="131" t="s">
        <v>53</v>
      </c>
      <c r="B32" s="23">
        <v>234</v>
      </c>
      <c r="C32" s="24">
        <v>13</v>
      </c>
      <c r="D32" s="105"/>
      <c r="E32" s="103"/>
      <c r="F32" s="106"/>
      <c r="G32" s="43">
        <f t="shared" si="6"/>
        <v>234</v>
      </c>
      <c r="H32" s="44">
        <f t="shared" si="6"/>
        <v>13</v>
      </c>
      <c r="I32" s="29"/>
      <c r="J32" s="140"/>
      <c r="K32" s="141"/>
      <c r="L32" s="129">
        <f t="shared" si="7"/>
        <v>-234</v>
      </c>
      <c r="M32" s="130">
        <f t="shared" si="7"/>
        <v>-13</v>
      </c>
      <c r="N32" s="209"/>
      <c r="O32" s="210"/>
    </row>
    <row r="33" spans="1:15" ht="30.75" customHeight="1" x14ac:dyDescent="0.3">
      <c r="A33" s="133" t="s">
        <v>54</v>
      </c>
      <c r="B33" s="128">
        <v>288</v>
      </c>
      <c r="C33" s="24">
        <v>12</v>
      </c>
      <c r="D33" s="105"/>
      <c r="E33" s="103"/>
      <c r="F33" s="106"/>
      <c r="G33" s="43">
        <f t="shared" si="6"/>
        <v>288</v>
      </c>
      <c r="H33" s="44">
        <f t="shared" si="6"/>
        <v>12</v>
      </c>
      <c r="I33" s="29"/>
      <c r="J33" s="140"/>
      <c r="K33" s="141"/>
      <c r="L33" s="144">
        <f t="shared" si="7"/>
        <v>-288</v>
      </c>
      <c r="M33" s="145">
        <f t="shared" si="7"/>
        <v>-12</v>
      </c>
      <c r="N33" s="107"/>
      <c r="O33" s="107"/>
    </row>
    <row r="34" spans="1:15" ht="30.75" customHeight="1" thickBot="1" x14ac:dyDescent="0.35">
      <c r="A34" s="146"/>
      <c r="B34" s="23"/>
      <c r="C34" s="24"/>
      <c r="D34" s="105"/>
      <c r="E34" s="103"/>
      <c r="F34" s="106"/>
      <c r="G34" s="43">
        <f t="shared" si="6"/>
        <v>0</v>
      </c>
      <c r="H34" s="44">
        <f t="shared" si="6"/>
        <v>0</v>
      </c>
      <c r="I34" s="29"/>
      <c r="J34" s="142"/>
      <c r="K34" s="143"/>
      <c r="L34" s="129">
        <f t="shared" si="7"/>
        <v>0</v>
      </c>
      <c r="M34" s="130">
        <f t="shared" si="7"/>
        <v>0</v>
      </c>
      <c r="N34" s="107"/>
      <c r="O34" s="107"/>
    </row>
    <row r="35" spans="1:15" ht="40.5" customHeight="1" thickBot="1" x14ac:dyDescent="0.3">
      <c r="A35" s="45"/>
      <c r="C35" s="47"/>
      <c r="E35" s="198" t="s">
        <v>46</v>
      </c>
      <c r="F35" s="198"/>
      <c r="G35" s="102">
        <f>SUM(G5:G28)</f>
        <v>29263.809999999998</v>
      </c>
      <c r="H35" s="49">
        <f>SUM(H5:H28)</f>
        <v>1223</v>
      </c>
      <c r="I35" s="50"/>
      <c r="J35" s="51">
        <f>SUM(J5:J33)</f>
        <v>29270.67</v>
      </c>
      <c r="K35" s="51">
        <f>SUM(K5:K33)</f>
        <v>1223</v>
      </c>
      <c r="N35" s="54"/>
    </row>
  </sheetData>
  <mergeCells count="16">
    <mergeCell ref="N22:O22"/>
    <mergeCell ref="N23:O23"/>
    <mergeCell ref="N31:O32"/>
    <mergeCell ref="E35:F35"/>
    <mergeCell ref="L3:M3"/>
    <mergeCell ref="N3:O3"/>
    <mergeCell ref="N7:O7"/>
    <mergeCell ref="N14:O14"/>
    <mergeCell ref="N16:O16"/>
    <mergeCell ref="N8:O8"/>
    <mergeCell ref="A1:B1"/>
    <mergeCell ref="A2:B2"/>
    <mergeCell ref="B3:C3"/>
    <mergeCell ref="E3:F3"/>
    <mergeCell ref="H3:H4"/>
    <mergeCell ref="J3:K3"/>
  </mergeCells>
  <pageMargins left="0.70866141732283472" right="0.19685039370078741" top="0.47244094488188981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0375-910A-479C-96A5-5D1C24D73F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8AF2-9B46-44C9-92CC-72D590F72113}">
  <sheetPr>
    <tabColor rgb="FFC00000"/>
  </sheetPr>
  <dimension ref="A1:P42"/>
  <sheetViews>
    <sheetView topLeftCell="A7" workbookViewId="0">
      <selection activeCell="E24" sqref="E2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  <col min="16" max="16" width="2.5703125" customWidth="1"/>
  </cols>
  <sheetData>
    <row r="1" spans="1:15" ht="18.75" x14ac:dyDescent="0.3">
      <c r="A1" s="169" t="s">
        <v>0</v>
      </c>
      <c r="B1" s="169"/>
      <c r="G1" s="1"/>
      <c r="H1" s="2"/>
      <c r="I1" s="2"/>
      <c r="J1" s="2"/>
      <c r="K1" s="2"/>
      <c r="L1" s="3"/>
      <c r="M1" s="4"/>
    </row>
    <row r="2" spans="1:15" ht="19.5" thickBot="1" x14ac:dyDescent="0.35">
      <c r="A2" s="170" t="s">
        <v>40</v>
      </c>
      <c r="B2" s="17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1" t="s">
        <v>41</v>
      </c>
      <c r="C3" s="172"/>
      <c r="D3" s="9"/>
      <c r="E3" s="173" t="s">
        <v>42</v>
      </c>
      <c r="F3" s="174"/>
      <c r="G3" s="10"/>
      <c r="H3" s="175" t="s">
        <v>2</v>
      </c>
      <c r="I3" s="11"/>
      <c r="J3" s="167" t="s">
        <v>3</v>
      </c>
      <c r="K3" s="168"/>
      <c r="L3" s="179" t="s">
        <v>4</v>
      </c>
      <c r="M3" s="180"/>
      <c r="N3" s="181" t="s">
        <v>5</v>
      </c>
      <c r="O3" s="18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5">
      <c r="A6" s="99" t="s">
        <v>13</v>
      </c>
      <c r="B6" s="23">
        <v>1673.59</v>
      </c>
      <c r="C6" s="24">
        <v>123</v>
      </c>
      <c r="D6" s="25"/>
      <c r="E6" s="23"/>
      <c r="F6" s="26"/>
      <c r="G6" s="27">
        <f t="shared" si="0"/>
        <v>1673.59</v>
      </c>
      <c r="H6" s="30">
        <f t="shared" si="0"/>
        <v>123</v>
      </c>
      <c r="I6" s="29"/>
      <c r="J6" s="63">
        <v>1674.03</v>
      </c>
      <c r="K6" s="64">
        <v>123</v>
      </c>
      <c r="L6" s="72">
        <f t="shared" ref="L6:M26" si="1">J6-G6</f>
        <v>0.44000000000005457</v>
      </c>
      <c r="M6" s="73">
        <f t="shared" si="1"/>
        <v>0</v>
      </c>
      <c r="N6" s="76"/>
      <c r="O6" s="77"/>
    </row>
    <row r="7" spans="1:15" ht="24" customHeight="1" thickBot="1" x14ac:dyDescent="0.35">
      <c r="A7" s="99" t="s">
        <v>14</v>
      </c>
      <c r="B7" s="23"/>
      <c r="C7" s="24"/>
      <c r="D7" s="25"/>
      <c r="E7" s="23">
        <v>120</v>
      </c>
      <c r="F7" s="26">
        <v>6</v>
      </c>
      <c r="G7" s="27">
        <f t="shared" si="0"/>
        <v>120</v>
      </c>
      <c r="H7" s="31">
        <f t="shared" si="0"/>
        <v>6</v>
      </c>
      <c r="I7" s="29"/>
      <c r="J7" s="63">
        <v>120</v>
      </c>
      <c r="K7" s="64">
        <v>6</v>
      </c>
      <c r="L7" s="72">
        <f t="shared" si="1"/>
        <v>0</v>
      </c>
      <c r="M7" s="73">
        <f t="shared" si="1"/>
        <v>0</v>
      </c>
      <c r="N7" s="183"/>
      <c r="O7" s="184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6641.98</v>
      </c>
      <c r="F8" s="26">
        <v>215</v>
      </c>
      <c r="G8" s="27">
        <f t="shared" si="0"/>
        <v>6641.98</v>
      </c>
      <c r="H8" s="31">
        <f t="shared" si="0"/>
        <v>215</v>
      </c>
      <c r="I8" s="29"/>
      <c r="J8" s="63">
        <v>6641.47</v>
      </c>
      <c r="K8" s="65">
        <v>215</v>
      </c>
      <c r="L8" s="72">
        <f t="shared" si="1"/>
        <v>-0.50999999999930878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85"/>
      <c r="O9" s="186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87"/>
      <c r="O10" s="188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89"/>
      <c r="O11" s="190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1330</v>
      </c>
      <c r="F12" s="26">
        <v>133</v>
      </c>
      <c r="G12" s="27">
        <f t="shared" si="0"/>
        <v>1330</v>
      </c>
      <c r="H12" s="31">
        <f t="shared" si="0"/>
        <v>133</v>
      </c>
      <c r="I12" s="29"/>
      <c r="J12" s="63">
        <v>1330</v>
      </c>
      <c r="K12" s="64">
        <v>133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1457.34</v>
      </c>
      <c r="F13" s="26">
        <v>321</v>
      </c>
      <c r="G13" s="27">
        <f t="shared" si="0"/>
        <v>1457.34</v>
      </c>
      <c r="H13" s="31">
        <f t="shared" si="0"/>
        <v>321</v>
      </c>
      <c r="I13" s="29"/>
      <c r="J13" s="63">
        <v>1457.34</v>
      </c>
      <c r="K13" s="64">
        <v>321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3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6" ht="23.25" customHeight="1" thickBot="1" x14ac:dyDescent="0.35">
      <c r="A17" s="99" t="s">
        <v>43</v>
      </c>
      <c r="B17" s="23"/>
      <c r="C17" s="24"/>
      <c r="D17" s="25"/>
      <c r="E17" s="23">
        <v>995.98</v>
      </c>
      <c r="F17" s="26">
        <v>35</v>
      </c>
      <c r="G17" s="27">
        <f t="shared" si="0"/>
        <v>995.98</v>
      </c>
      <c r="H17" s="31">
        <f t="shared" si="0"/>
        <v>35</v>
      </c>
      <c r="I17" s="5"/>
      <c r="J17" s="63">
        <v>995.96</v>
      </c>
      <c r="K17" s="64">
        <v>35</v>
      </c>
      <c r="L17" s="72">
        <f t="shared" si="1"/>
        <v>-1.999999999998181E-2</v>
      </c>
      <c r="M17" s="73">
        <f t="shared" si="1"/>
        <v>0</v>
      </c>
      <c r="N17" s="191"/>
      <c r="O17" s="192"/>
    </row>
    <row r="18" spans="1:16" ht="22.5" customHeight="1" thickBot="1" x14ac:dyDescent="0.35">
      <c r="A18" s="99" t="s">
        <v>25</v>
      </c>
      <c r="B18" s="23">
        <v>3974.12</v>
      </c>
      <c r="C18" s="24">
        <v>146</v>
      </c>
      <c r="D18" s="25"/>
      <c r="E18" s="23">
        <v>18672.919999999998</v>
      </c>
      <c r="F18" s="26">
        <v>686</v>
      </c>
      <c r="G18" s="27">
        <f t="shared" si="0"/>
        <v>22647.039999999997</v>
      </c>
      <c r="H18" s="31">
        <f t="shared" si="0"/>
        <v>832</v>
      </c>
      <c r="I18" s="29"/>
      <c r="J18" s="63">
        <v>22647</v>
      </c>
      <c r="K18" s="64">
        <v>832</v>
      </c>
      <c r="L18" s="72">
        <f t="shared" si="1"/>
        <v>-3.9999999997235136E-2</v>
      </c>
      <c r="M18" s="73">
        <f t="shared" si="1"/>
        <v>0</v>
      </c>
      <c r="N18" s="87"/>
      <c r="O18" s="84"/>
    </row>
    <row r="19" spans="1:16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6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87"/>
      <c r="O20" s="188"/>
    </row>
    <row r="21" spans="1:16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>
        <v>0</v>
      </c>
      <c r="K21" s="64">
        <v>0</v>
      </c>
      <c r="L21" s="72">
        <f t="shared" si="1"/>
        <v>0</v>
      </c>
      <c r="M21" s="73">
        <f t="shared" si="1"/>
        <v>0</v>
      </c>
      <c r="N21" s="88"/>
      <c r="O21" s="82"/>
    </row>
    <row r="22" spans="1:16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>
        <v>0</v>
      </c>
      <c r="K22" s="67">
        <v>0</v>
      </c>
      <c r="L22" s="72">
        <f t="shared" si="1"/>
        <v>0</v>
      </c>
      <c r="M22" s="73">
        <f t="shared" si="1"/>
        <v>0</v>
      </c>
      <c r="N22" s="89"/>
      <c r="O22" s="90"/>
    </row>
    <row r="23" spans="1:16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93"/>
      <c r="O23" s="194"/>
    </row>
    <row r="24" spans="1:16" ht="42" customHeight="1" thickBot="1" x14ac:dyDescent="0.35">
      <c r="A24" s="99" t="s">
        <v>44</v>
      </c>
      <c r="B24" s="23"/>
      <c r="C24" s="24"/>
      <c r="D24" s="25"/>
      <c r="E24" s="23">
        <v>25.48</v>
      </c>
      <c r="F24" s="26">
        <v>1</v>
      </c>
      <c r="G24" s="27">
        <f t="shared" si="0"/>
        <v>25.48</v>
      </c>
      <c r="H24" s="31">
        <f t="shared" si="0"/>
        <v>1</v>
      </c>
      <c r="I24" s="29"/>
      <c r="J24" s="66">
        <v>0</v>
      </c>
      <c r="K24" s="67">
        <v>0</v>
      </c>
      <c r="L24" s="100">
        <f t="shared" si="1"/>
        <v>-25.48</v>
      </c>
      <c r="M24" s="101">
        <f t="shared" si="1"/>
        <v>-1</v>
      </c>
      <c r="N24" s="201" t="s">
        <v>45</v>
      </c>
      <c r="O24" s="201"/>
      <c r="P24" s="104"/>
    </row>
    <row r="25" spans="1:16" ht="24" customHeight="1" thickTop="1" thickBot="1" x14ac:dyDescent="0.35">
      <c r="A25" s="99" t="s">
        <v>32</v>
      </c>
      <c r="B25" s="33"/>
      <c r="C25" s="24"/>
      <c r="D25" s="25"/>
      <c r="E25" s="34">
        <v>40</v>
      </c>
      <c r="F25" s="35">
        <v>8</v>
      </c>
      <c r="G25" s="36">
        <f t="shared" si="0"/>
        <v>40</v>
      </c>
      <c r="H25" s="37">
        <f t="shared" si="0"/>
        <v>8</v>
      </c>
      <c r="I25" s="29"/>
      <c r="J25" s="68">
        <v>40</v>
      </c>
      <c r="K25" s="69">
        <v>8</v>
      </c>
      <c r="L25" s="72">
        <f t="shared" si="1"/>
        <v>0</v>
      </c>
      <c r="M25" s="73">
        <f t="shared" si="1"/>
        <v>0</v>
      </c>
      <c r="N25" s="196"/>
      <c r="O25" s="197"/>
    </row>
    <row r="26" spans="1:16" ht="30.75" hidden="1" customHeight="1" thickBot="1" x14ac:dyDescent="0.3">
      <c r="A26" s="38" t="s">
        <v>33</v>
      </c>
      <c r="B26" s="39"/>
      <c r="C26" s="40"/>
      <c r="D26" s="41"/>
      <c r="E26" s="103"/>
      <c r="F26" s="44"/>
      <c r="G26" s="43">
        <f t="shared" si="0"/>
        <v>0</v>
      </c>
      <c r="H26" s="44">
        <f t="shared" si="0"/>
        <v>0</v>
      </c>
      <c r="I26" s="29"/>
      <c r="J26" s="70"/>
      <c r="K26" s="71"/>
      <c r="L26" s="72">
        <f t="shared" si="1"/>
        <v>0</v>
      </c>
      <c r="M26" s="73">
        <f t="shared" si="1"/>
        <v>0</v>
      </c>
      <c r="N26" s="199"/>
      <c r="O26" s="200"/>
    </row>
    <row r="27" spans="1:16" ht="40.5" customHeight="1" thickBot="1" x14ac:dyDescent="0.3">
      <c r="A27" s="45"/>
      <c r="C27" s="47"/>
      <c r="E27" s="198" t="s">
        <v>46</v>
      </c>
      <c r="F27" s="198"/>
      <c r="G27" s="102">
        <f>SUM(G5:G26)</f>
        <v>39673.279999999999</v>
      </c>
      <c r="H27" s="49">
        <f>SUM(H5:H26)</f>
        <v>1900</v>
      </c>
      <c r="I27" s="50"/>
      <c r="J27" s="51">
        <f>SUM(J5:J26)</f>
        <v>39647.670000000006</v>
      </c>
      <c r="K27" s="51">
        <f>SUM(K5:K26)</f>
        <v>1899</v>
      </c>
      <c r="N27" s="54"/>
    </row>
    <row r="29" spans="1:16" x14ac:dyDescent="0.25">
      <c r="E29" s="55"/>
      <c r="F29" s="55"/>
      <c r="G29" s="55"/>
      <c r="H29" s="55"/>
      <c r="I29" s="55"/>
      <c r="J29" s="55"/>
    </row>
    <row r="30" spans="1:16" x14ac:dyDescent="0.25">
      <c r="E30" s="56"/>
      <c r="F30" s="57"/>
      <c r="G30" s="58"/>
      <c r="O30"/>
    </row>
    <row r="31" spans="1:16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6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9">
    <mergeCell ref="A1:B1"/>
    <mergeCell ref="A2:B2"/>
    <mergeCell ref="B3:C3"/>
    <mergeCell ref="E3:F3"/>
    <mergeCell ref="H3:H4"/>
    <mergeCell ref="E27:F27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  <mergeCell ref="J3:K3"/>
  </mergeCells>
  <pageMargins left="0.31496062992125984" right="0.15748031496062992" top="0.74803149606299213" bottom="0.74803149606299213" header="0.86614173228346458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22C2-758B-45C2-86C3-E01879B427FA}">
  <sheetPr>
    <tabColor rgb="FF66FF99"/>
  </sheetPr>
  <dimension ref="A1:O33"/>
  <sheetViews>
    <sheetView topLeftCell="A22" workbookViewId="0">
      <selection activeCell="M28" sqref="M28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69" t="s">
        <v>0</v>
      </c>
      <c r="B1" s="169"/>
      <c r="G1" s="1"/>
      <c r="H1" s="2"/>
      <c r="I1" s="2"/>
      <c r="J1" s="2"/>
      <c r="K1" s="2"/>
      <c r="L1" s="3"/>
      <c r="M1" s="4"/>
    </row>
    <row r="2" spans="1:15" ht="19.5" thickBot="1" x14ac:dyDescent="0.35">
      <c r="A2" s="170" t="s">
        <v>47</v>
      </c>
      <c r="B2" s="17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1" t="s">
        <v>48</v>
      </c>
      <c r="C3" s="172"/>
      <c r="D3" s="9"/>
      <c r="E3" s="173" t="s">
        <v>49</v>
      </c>
      <c r="F3" s="174"/>
      <c r="G3" s="10"/>
      <c r="H3" s="175" t="s">
        <v>2</v>
      </c>
      <c r="I3" s="11"/>
      <c r="J3" s="167" t="s">
        <v>3</v>
      </c>
      <c r="K3" s="168"/>
      <c r="L3" s="179" t="s">
        <v>4</v>
      </c>
      <c r="M3" s="180"/>
      <c r="N3" s="181" t="s">
        <v>5</v>
      </c>
      <c r="O3" s="18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7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Top="1" thickBot="1" x14ac:dyDescent="0.35">
      <c r="A6" s="99" t="s">
        <v>13</v>
      </c>
      <c r="B6" s="23">
        <v>843.38</v>
      </c>
      <c r="C6" s="24">
        <v>62</v>
      </c>
      <c r="D6" s="25"/>
      <c r="E6" s="23"/>
      <c r="F6" s="26"/>
      <c r="G6" s="27">
        <f t="shared" si="0"/>
        <v>843.38</v>
      </c>
      <c r="H6" s="30">
        <f t="shared" si="0"/>
        <v>62</v>
      </c>
      <c r="I6" s="29"/>
      <c r="J6" s="63">
        <v>843.82</v>
      </c>
      <c r="K6" s="64">
        <v>62</v>
      </c>
      <c r="L6" s="72">
        <f t="shared" ref="L6:M27" si="1">J6-G6</f>
        <v>0.44000000000005457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83"/>
      <c r="O7" s="184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7583.54</v>
      </c>
      <c r="F8" s="26">
        <v>266</v>
      </c>
      <c r="G8" s="27">
        <f t="shared" si="0"/>
        <v>7583.54</v>
      </c>
      <c r="H8" s="31">
        <f t="shared" si="0"/>
        <v>266</v>
      </c>
      <c r="I8" s="29"/>
      <c r="J8" s="63">
        <v>7582.75</v>
      </c>
      <c r="K8" s="65">
        <v>266</v>
      </c>
      <c r="L8" s="72">
        <f t="shared" si="1"/>
        <v>-0.78999999999996362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85"/>
      <c r="O9" s="186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87"/>
      <c r="O10" s="188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89"/>
      <c r="O11" s="190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530</v>
      </c>
      <c r="F12" s="26">
        <v>53</v>
      </c>
      <c r="G12" s="27">
        <f t="shared" si="0"/>
        <v>530</v>
      </c>
      <c r="H12" s="31">
        <f t="shared" si="0"/>
        <v>53</v>
      </c>
      <c r="I12" s="29"/>
      <c r="J12" s="63">
        <v>530</v>
      </c>
      <c r="K12" s="64">
        <v>53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367.74</v>
      </c>
      <c r="F13" s="26">
        <v>81</v>
      </c>
      <c r="G13" s="27">
        <f t="shared" si="0"/>
        <v>367.74</v>
      </c>
      <c r="H13" s="31">
        <f t="shared" si="0"/>
        <v>81</v>
      </c>
      <c r="I13" s="29"/>
      <c r="J13" s="63">
        <v>367.74</v>
      </c>
      <c r="K13" s="64">
        <v>81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thickBot="1" x14ac:dyDescent="0.35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3.25" hidden="1" customHeight="1" thickBot="1" x14ac:dyDescent="0.35">
      <c r="A17" s="99" t="s">
        <v>43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91"/>
      <c r="O17" s="192"/>
    </row>
    <row r="18" spans="1:15" ht="22.5" customHeight="1" thickBot="1" x14ac:dyDescent="0.35">
      <c r="A18" s="99" t="s">
        <v>25</v>
      </c>
      <c r="B18" s="23"/>
      <c r="C18" s="24"/>
      <c r="D18" s="25"/>
      <c r="E18" s="23">
        <v>11296.3</v>
      </c>
      <c r="F18" s="26">
        <v>415</v>
      </c>
      <c r="G18" s="27">
        <f t="shared" si="0"/>
        <v>11296.3</v>
      </c>
      <c r="H18" s="31">
        <f t="shared" si="0"/>
        <v>415</v>
      </c>
      <c r="I18" s="29"/>
      <c r="J18" s="63">
        <v>11296.3</v>
      </c>
      <c r="K18" s="64">
        <v>415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5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87"/>
      <c r="O20" s="188"/>
    </row>
    <row r="21" spans="1:15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93"/>
      <c r="O23" s="194"/>
    </row>
    <row r="24" spans="1:15" ht="42" customHeight="1" thickBot="1" x14ac:dyDescent="0.35">
      <c r="A24" s="99" t="s">
        <v>44</v>
      </c>
      <c r="B24" s="23">
        <v>25.48</v>
      </c>
      <c r="C24" s="24">
        <v>1</v>
      </c>
      <c r="D24" s="25"/>
      <c r="E24" s="23"/>
      <c r="F24" s="26"/>
      <c r="G24" s="27">
        <f t="shared" si="0"/>
        <v>25.48</v>
      </c>
      <c r="H24" s="31">
        <f t="shared" si="0"/>
        <v>1</v>
      </c>
      <c r="I24" s="29"/>
      <c r="J24" s="66"/>
      <c r="K24" s="67"/>
      <c r="L24" s="100">
        <f t="shared" si="1"/>
        <v>-25.48</v>
      </c>
      <c r="M24" s="101">
        <f t="shared" si="1"/>
        <v>-1</v>
      </c>
      <c r="N24" s="201" t="s">
        <v>45</v>
      </c>
      <c r="O24" s="201"/>
    </row>
    <row r="25" spans="1:15" ht="24" hidden="1" customHeight="1" thickBot="1" x14ac:dyDescent="0.35">
      <c r="A25" s="99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08"/>
      <c r="O25" s="108"/>
    </row>
    <row r="26" spans="1:15" ht="30.75" customHeight="1" thickTop="1" thickBot="1" x14ac:dyDescent="0.3">
      <c r="A26" s="115" t="s">
        <v>55</v>
      </c>
      <c r="B26" s="103"/>
      <c r="C26" s="110"/>
      <c r="D26" s="41"/>
      <c r="E26" s="103">
        <v>4113.34</v>
      </c>
      <c r="F26" s="44">
        <v>302</v>
      </c>
      <c r="G26" s="43">
        <f t="shared" si="0"/>
        <v>4113.34</v>
      </c>
      <c r="H26" s="44">
        <f t="shared" si="0"/>
        <v>302</v>
      </c>
      <c r="I26" s="29"/>
      <c r="J26" s="70">
        <v>4110.22</v>
      </c>
      <c r="K26" s="71">
        <v>302</v>
      </c>
      <c r="L26" s="72">
        <f t="shared" si="1"/>
        <v>-3.1199999999998909</v>
      </c>
      <c r="M26" s="73">
        <f t="shared" si="1"/>
        <v>0</v>
      </c>
      <c r="N26" s="118"/>
      <c r="O26" s="119"/>
    </row>
    <row r="27" spans="1:15" ht="30.75" customHeight="1" thickBot="1" x14ac:dyDescent="0.3">
      <c r="A27" s="113" t="s">
        <v>50</v>
      </c>
      <c r="B27" s="23"/>
      <c r="C27" s="24"/>
      <c r="D27" s="105"/>
      <c r="E27" s="103">
        <v>75</v>
      </c>
      <c r="F27" s="106">
        <v>3</v>
      </c>
      <c r="G27" s="43">
        <f t="shared" si="0"/>
        <v>75</v>
      </c>
      <c r="H27" s="44">
        <f t="shared" si="0"/>
        <v>3</v>
      </c>
      <c r="I27" s="29"/>
      <c r="J27" s="70">
        <v>75</v>
      </c>
      <c r="K27" s="71">
        <v>3</v>
      </c>
      <c r="L27" s="72">
        <f t="shared" si="1"/>
        <v>0</v>
      </c>
      <c r="M27" s="73">
        <f t="shared" si="1"/>
        <v>0</v>
      </c>
      <c r="N27" s="120"/>
      <c r="O27" s="121"/>
    </row>
    <row r="28" spans="1:15" ht="30.75" customHeight="1" thickBot="1" x14ac:dyDescent="0.3">
      <c r="A28" s="114" t="s">
        <v>51</v>
      </c>
      <c r="B28" s="23"/>
      <c r="C28" s="24"/>
      <c r="D28" s="105"/>
      <c r="E28" s="103">
        <v>60</v>
      </c>
      <c r="F28" s="106">
        <v>3</v>
      </c>
      <c r="G28" s="43">
        <f t="shared" ref="G28:H32" si="2">E28+B28</f>
        <v>60</v>
      </c>
      <c r="H28" s="44">
        <f t="shared" si="2"/>
        <v>3</v>
      </c>
      <c r="I28" s="29"/>
      <c r="J28" s="70">
        <v>60</v>
      </c>
      <c r="K28" s="71">
        <v>3</v>
      </c>
      <c r="L28" s="72">
        <f t="shared" ref="L28:M32" si="3">J28-G28</f>
        <v>0</v>
      </c>
      <c r="M28" s="73">
        <f t="shared" si="3"/>
        <v>0</v>
      </c>
      <c r="N28" s="120"/>
      <c r="O28" s="121"/>
    </row>
    <row r="29" spans="1:15" ht="30.75" customHeight="1" thickBot="1" x14ac:dyDescent="0.3">
      <c r="A29" s="111" t="s">
        <v>52</v>
      </c>
      <c r="B29" s="23"/>
      <c r="C29" s="24"/>
      <c r="D29" s="105"/>
      <c r="E29" s="103">
        <v>264</v>
      </c>
      <c r="F29" s="106">
        <v>12</v>
      </c>
      <c r="G29" s="43">
        <f t="shared" si="2"/>
        <v>264</v>
      </c>
      <c r="H29" s="44">
        <f t="shared" si="2"/>
        <v>12</v>
      </c>
      <c r="I29" s="29"/>
      <c r="J29" s="70">
        <v>264</v>
      </c>
      <c r="K29" s="71">
        <v>12</v>
      </c>
      <c r="L29" s="72">
        <f t="shared" si="3"/>
        <v>0</v>
      </c>
      <c r="M29" s="73">
        <f t="shared" si="3"/>
        <v>0</v>
      </c>
      <c r="N29" s="120"/>
      <c r="O29" s="121"/>
    </row>
    <row r="30" spans="1:15" ht="30.75" customHeight="1" thickBot="1" x14ac:dyDescent="0.3">
      <c r="A30" s="111" t="s">
        <v>53</v>
      </c>
      <c r="B30" s="23"/>
      <c r="C30" s="24"/>
      <c r="D30" s="105"/>
      <c r="E30" s="103">
        <v>234</v>
      </c>
      <c r="F30" s="106">
        <v>13</v>
      </c>
      <c r="G30" s="43">
        <f t="shared" si="2"/>
        <v>234</v>
      </c>
      <c r="H30" s="44">
        <f t="shared" si="2"/>
        <v>13</v>
      </c>
      <c r="I30" s="29"/>
      <c r="J30" s="70">
        <v>234</v>
      </c>
      <c r="K30" s="71">
        <v>13</v>
      </c>
      <c r="L30" s="72">
        <f t="shared" si="3"/>
        <v>0</v>
      </c>
      <c r="M30" s="73">
        <f t="shared" si="3"/>
        <v>0</v>
      </c>
      <c r="N30" s="120"/>
      <c r="O30" s="121"/>
    </row>
    <row r="31" spans="1:15" ht="30.75" customHeight="1" x14ac:dyDescent="0.25">
      <c r="A31" s="113" t="s">
        <v>54</v>
      </c>
      <c r="B31" s="23"/>
      <c r="C31" s="24"/>
      <c r="D31" s="105"/>
      <c r="E31" s="103">
        <v>288</v>
      </c>
      <c r="F31" s="106">
        <v>12</v>
      </c>
      <c r="G31" s="43">
        <f t="shared" si="2"/>
        <v>288</v>
      </c>
      <c r="H31" s="44">
        <f t="shared" si="2"/>
        <v>12</v>
      </c>
      <c r="I31" s="29"/>
      <c r="J31" s="70">
        <v>288</v>
      </c>
      <c r="K31" s="71">
        <v>12</v>
      </c>
      <c r="L31" s="72">
        <f t="shared" si="3"/>
        <v>0</v>
      </c>
      <c r="M31" s="73">
        <f t="shared" si="3"/>
        <v>0</v>
      </c>
      <c r="N31" s="120"/>
      <c r="O31" s="121"/>
    </row>
    <row r="32" spans="1:15" ht="30.75" customHeight="1" thickBot="1" x14ac:dyDescent="0.3">
      <c r="A32" s="112"/>
      <c r="B32" s="23"/>
      <c r="C32" s="24"/>
      <c r="D32" s="105"/>
      <c r="E32" s="103"/>
      <c r="F32" s="106"/>
      <c r="G32" s="43">
        <f t="shared" si="2"/>
        <v>0</v>
      </c>
      <c r="H32" s="44">
        <f t="shared" si="2"/>
        <v>0</v>
      </c>
      <c r="I32" s="29"/>
      <c r="J32" s="70"/>
      <c r="K32" s="71"/>
      <c r="L32" s="72">
        <f t="shared" si="3"/>
        <v>0</v>
      </c>
      <c r="M32" s="73">
        <f t="shared" si="3"/>
        <v>0</v>
      </c>
      <c r="N32" s="122"/>
      <c r="O32" s="123"/>
    </row>
    <row r="33" spans="1:14" ht="40.5" customHeight="1" thickBot="1" x14ac:dyDescent="0.3">
      <c r="A33" s="45"/>
      <c r="C33" s="47"/>
      <c r="E33" s="198" t="s">
        <v>46</v>
      </c>
      <c r="F33" s="198"/>
      <c r="G33" s="102">
        <f>SUM(G5:G26)</f>
        <v>29501.649999999998</v>
      </c>
      <c r="H33" s="49">
        <f>SUM(H5:H26)</f>
        <v>1406</v>
      </c>
      <c r="I33" s="50"/>
      <c r="J33" s="51">
        <f>SUM(J5:J26)</f>
        <v>29472.7</v>
      </c>
      <c r="K33" s="51">
        <f>SUM(K5:K26)</f>
        <v>1405</v>
      </c>
      <c r="N33" s="54"/>
    </row>
  </sheetData>
  <mergeCells count="17">
    <mergeCell ref="E33:F33"/>
    <mergeCell ref="N17:O17"/>
    <mergeCell ref="N20:O20"/>
    <mergeCell ref="N23:O23"/>
    <mergeCell ref="N24:O24"/>
    <mergeCell ref="N11:O11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0:O10"/>
  </mergeCells>
  <pageMargins left="0.35433070866141736" right="0.19685039370078741" top="0.74803149606299213" bottom="0.32" header="0.31496062992125984" footer="0.31496062992125984"/>
  <pageSetup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DD4C-E9E5-40C9-99D0-E7249946DBA5}">
  <sheetPr>
    <tabColor rgb="FF92D050"/>
  </sheetPr>
  <dimension ref="A1:O31"/>
  <sheetViews>
    <sheetView topLeftCell="A4" workbookViewId="0">
      <selection activeCell="A22" sqref="A22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69" t="s">
        <v>0</v>
      </c>
      <c r="B1" s="169"/>
      <c r="G1" s="1"/>
      <c r="H1" s="2"/>
      <c r="I1" s="2"/>
      <c r="J1" s="2"/>
      <c r="K1" s="2"/>
      <c r="L1" s="3"/>
      <c r="M1" s="4"/>
    </row>
    <row r="2" spans="1:15" ht="19.5" thickBot="1" x14ac:dyDescent="0.35">
      <c r="A2" s="170" t="s">
        <v>56</v>
      </c>
      <c r="B2" s="17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1" t="s">
        <v>57</v>
      </c>
      <c r="C3" s="172"/>
      <c r="D3" s="9"/>
      <c r="E3" s="173" t="s">
        <v>58</v>
      </c>
      <c r="F3" s="174"/>
      <c r="G3" s="10"/>
      <c r="H3" s="175" t="s">
        <v>2</v>
      </c>
      <c r="I3" s="11"/>
      <c r="J3" s="167" t="s">
        <v>3</v>
      </c>
      <c r="K3" s="168"/>
      <c r="L3" s="179" t="s">
        <v>4</v>
      </c>
      <c r="M3" s="180"/>
      <c r="N3" s="181" t="s">
        <v>5</v>
      </c>
      <c r="O3" s="18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thickBot="1" x14ac:dyDescent="0.35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83"/>
      <c r="O7" s="184"/>
    </row>
    <row r="8" spans="1:15" ht="25.5" customHeight="1" thickTop="1" thickBot="1" x14ac:dyDescent="0.35">
      <c r="A8" s="99" t="s">
        <v>60</v>
      </c>
      <c r="B8" s="23"/>
      <c r="C8" s="24"/>
      <c r="D8" s="25"/>
      <c r="E8" s="23">
        <v>1072.5899999999999</v>
      </c>
      <c r="F8" s="26">
        <v>40</v>
      </c>
      <c r="G8" s="27">
        <f t="shared" si="0"/>
        <v>1072.5899999999999</v>
      </c>
      <c r="H8" s="31">
        <f t="shared" si="0"/>
        <v>40</v>
      </c>
      <c r="I8" s="29"/>
      <c r="J8" s="63">
        <v>1072.5899999999999</v>
      </c>
      <c r="K8" s="65">
        <v>40</v>
      </c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15</v>
      </c>
      <c r="B9" s="23"/>
      <c r="C9" s="24"/>
      <c r="D9" s="25"/>
      <c r="E9" s="23">
        <v>5973.74</v>
      </c>
      <c r="F9" s="26">
        <v>211</v>
      </c>
      <c r="G9" s="27">
        <f t="shared" si="0"/>
        <v>5973.74</v>
      </c>
      <c r="H9" s="31">
        <f t="shared" si="0"/>
        <v>211</v>
      </c>
      <c r="I9" s="29"/>
      <c r="J9" s="63">
        <v>5972.95</v>
      </c>
      <c r="K9" s="64">
        <v>211</v>
      </c>
      <c r="L9" s="72">
        <f t="shared" si="1"/>
        <v>-0.78999999999996362</v>
      </c>
      <c r="M9" s="73">
        <f t="shared" si="1"/>
        <v>0</v>
      </c>
      <c r="N9" s="189"/>
      <c r="O9" s="190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1005.69</v>
      </c>
      <c r="F10" s="26">
        <v>45</v>
      </c>
      <c r="G10" s="27">
        <f t="shared" si="0"/>
        <v>1005.69</v>
      </c>
      <c r="H10" s="31">
        <f t="shared" si="0"/>
        <v>45</v>
      </c>
      <c r="I10" s="29"/>
      <c r="J10" s="63">
        <v>1005.69</v>
      </c>
      <c r="K10" s="64">
        <v>45</v>
      </c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276.94</v>
      </c>
      <c r="F12" s="26">
        <v>61</v>
      </c>
      <c r="G12" s="27">
        <f t="shared" si="0"/>
        <v>276.94</v>
      </c>
      <c r="H12" s="31">
        <f t="shared" si="0"/>
        <v>61</v>
      </c>
      <c r="I12" s="29"/>
      <c r="J12" s="63">
        <v>276.94</v>
      </c>
      <c r="K12" s="64">
        <v>61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2.5" customHeight="1" thickBot="1" x14ac:dyDescent="0.35">
      <c r="A13" s="99" t="s">
        <v>61</v>
      </c>
      <c r="B13" s="23"/>
      <c r="C13" s="24"/>
      <c r="D13" s="25"/>
      <c r="E13" s="23">
        <v>1387.46</v>
      </c>
      <c r="F13" s="26">
        <v>50</v>
      </c>
      <c r="G13" s="27">
        <f t="shared" si="0"/>
        <v>1387.46</v>
      </c>
      <c r="H13" s="31">
        <f t="shared" si="0"/>
        <v>50</v>
      </c>
      <c r="I13" s="29"/>
      <c r="J13" s="134"/>
      <c r="K13" s="135"/>
      <c r="L13" s="126">
        <f t="shared" si="1"/>
        <v>-1387.46</v>
      </c>
      <c r="M13" s="127">
        <f t="shared" si="1"/>
        <v>-50</v>
      </c>
      <c r="N13" s="202" t="s">
        <v>64</v>
      </c>
      <c r="O13" s="203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63"/>
      <c r="K15" s="64"/>
      <c r="L15" s="72">
        <f t="shared" si="1"/>
        <v>0</v>
      </c>
      <c r="M15" s="73">
        <f t="shared" si="1"/>
        <v>0</v>
      </c>
      <c r="N15" s="191"/>
      <c r="O15" s="192"/>
    </row>
    <row r="16" spans="1:15" ht="22.5" customHeight="1" thickBot="1" x14ac:dyDescent="0.35">
      <c r="A16" s="99" t="s">
        <v>25</v>
      </c>
      <c r="B16" s="23">
        <v>3211.96</v>
      </c>
      <c r="C16" s="24">
        <v>118</v>
      </c>
      <c r="D16" s="25"/>
      <c r="E16" s="23"/>
      <c r="F16" s="26"/>
      <c r="G16" s="27">
        <f t="shared" si="0"/>
        <v>3211.96</v>
      </c>
      <c r="H16" s="31">
        <f t="shared" si="0"/>
        <v>118</v>
      </c>
      <c r="I16" s="29"/>
      <c r="J16" s="63">
        <v>3211.96</v>
      </c>
      <c r="K16" s="64">
        <v>118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63"/>
      <c r="K17" s="64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63">
        <v>4741.8500000000004</v>
      </c>
      <c r="K18" s="64">
        <v>226</v>
      </c>
      <c r="L18" s="72">
        <f t="shared" si="1"/>
        <v>-1.9999999999527063E-2</v>
      </c>
      <c r="M18" s="73">
        <f t="shared" si="1"/>
        <v>0</v>
      </c>
      <c r="N18" s="187"/>
      <c r="O18" s="188"/>
    </row>
    <row r="19" spans="1:15" ht="21" customHeight="1" thickBot="1" x14ac:dyDescent="0.35">
      <c r="A19" s="99" t="s">
        <v>28</v>
      </c>
      <c r="B19" s="23"/>
      <c r="C19" s="24"/>
      <c r="D19" s="25"/>
      <c r="E19" s="23">
        <v>18577.34</v>
      </c>
      <c r="F19" s="26">
        <v>20</v>
      </c>
      <c r="G19" s="27">
        <f t="shared" si="0"/>
        <v>18577.34</v>
      </c>
      <c r="H19" s="31">
        <f t="shared" si="0"/>
        <v>20</v>
      </c>
      <c r="I19" s="29"/>
      <c r="J19" s="63">
        <v>18577.34</v>
      </c>
      <c r="K19" s="64">
        <v>20</v>
      </c>
      <c r="L19" s="72">
        <f t="shared" si="1"/>
        <v>0</v>
      </c>
      <c r="M19" s="73">
        <f t="shared" si="1"/>
        <v>0</v>
      </c>
      <c r="N19" s="88"/>
      <c r="O19" s="82"/>
    </row>
    <row r="20" spans="1:15" ht="19.5" customHeight="1" thickBot="1" x14ac:dyDescent="0.35">
      <c r="A20" s="99" t="s">
        <v>63</v>
      </c>
      <c r="B20" s="23"/>
      <c r="C20" s="24"/>
      <c r="D20" s="25"/>
      <c r="E20" s="23">
        <v>18933.5</v>
      </c>
      <c r="F20" s="26">
        <v>21</v>
      </c>
      <c r="G20" s="27">
        <f t="shared" si="0"/>
        <v>18933.5</v>
      </c>
      <c r="H20" s="31">
        <f t="shared" si="0"/>
        <v>21</v>
      </c>
      <c r="I20" s="29"/>
      <c r="J20" s="66">
        <v>18933.5</v>
      </c>
      <c r="K20" s="67">
        <v>21</v>
      </c>
      <c r="L20" s="72">
        <f t="shared" si="1"/>
        <v>0</v>
      </c>
      <c r="M20" s="73">
        <f t="shared" si="1"/>
        <v>0</v>
      </c>
      <c r="N20" s="89"/>
      <c r="O20" s="90"/>
    </row>
    <row r="21" spans="1:15" ht="20.25" customHeight="1" thickBot="1" x14ac:dyDescent="0.35">
      <c r="A21" s="99" t="s">
        <v>62</v>
      </c>
      <c r="B21" s="23"/>
      <c r="C21" s="24"/>
      <c r="D21" s="25"/>
      <c r="E21" s="23">
        <v>1040.24</v>
      </c>
      <c r="F21" s="26">
        <v>42</v>
      </c>
      <c r="G21" s="27">
        <f t="shared" si="0"/>
        <v>1040.24</v>
      </c>
      <c r="H21" s="31">
        <f t="shared" si="0"/>
        <v>42</v>
      </c>
      <c r="I21" s="29"/>
      <c r="J21" s="66">
        <v>1040.24</v>
      </c>
      <c r="K21" s="67">
        <v>42</v>
      </c>
      <c r="L21" s="72">
        <f t="shared" si="1"/>
        <v>0</v>
      </c>
      <c r="M21" s="73">
        <f t="shared" si="1"/>
        <v>0</v>
      </c>
      <c r="N21" s="193"/>
      <c r="O21" s="194"/>
    </row>
    <row r="22" spans="1:15" ht="42" customHeight="1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24"/>
      <c r="K22" s="125"/>
      <c r="L22" s="100">
        <f t="shared" si="1"/>
        <v>-25.48</v>
      </c>
      <c r="M22" s="101">
        <f t="shared" si="1"/>
        <v>-1</v>
      </c>
      <c r="N22" s="201" t="s">
        <v>45</v>
      </c>
      <c r="O22" s="201"/>
    </row>
    <row r="23" spans="1:15" ht="24" hidden="1" customHeight="1" thickBot="1" x14ac:dyDescent="0.35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24"/>
      <c r="K23" s="125"/>
      <c r="L23" s="72">
        <f t="shared" si="1"/>
        <v>0</v>
      </c>
      <c r="M23" s="73">
        <f t="shared" si="1"/>
        <v>0</v>
      </c>
      <c r="N23" s="108"/>
      <c r="O23" s="108"/>
    </row>
    <row r="24" spans="1:15" ht="30.75" customHeight="1" thickBot="1" x14ac:dyDescent="0.3">
      <c r="A24" s="115" t="s">
        <v>55</v>
      </c>
      <c r="B24" s="103">
        <v>2247.3000000000002</v>
      </c>
      <c r="C24" s="110">
        <v>165</v>
      </c>
      <c r="D24" s="41"/>
      <c r="E24" s="103"/>
      <c r="F24" s="44"/>
      <c r="G24" s="43">
        <f t="shared" si="0"/>
        <v>2247.3000000000002</v>
      </c>
      <c r="H24" s="44">
        <f t="shared" si="0"/>
        <v>165</v>
      </c>
      <c r="I24" s="29"/>
      <c r="J24" s="124">
        <v>2245.65</v>
      </c>
      <c r="K24" s="125">
        <v>165</v>
      </c>
      <c r="L24" s="72">
        <f t="shared" si="1"/>
        <v>-1.6500000000000909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24">
        <v>75</v>
      </c>
      <c r="K25" s="125">
        <v>3</v>
      </c>
      <c r="L25" s="129">
        <f t="shared" si="1"/>
        <v>0</v>
      </c>
      <c r="M25" s="130">
        <f t="shared" si="1"/>
        <v>0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24">
        <v>60</v>
      </c>
      <c r="K26" s="125">
        <v>3</v>
      </c>
      <c r="L26" s="129">
        <f t="shared" ref="L26:M30" si="3">J26-G26</f>
        <v>0</v>
      </c>
      <c r="M26" s="130">
        <f t="shared" si="3"/>
        <v>0</v>
      </c>
      <c r="N26" s="107"/>
      <c r="O26" s="107"/>
    </row>
    <row r="27" spans="1:15" ht="30.7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24">
        <v>264</v>
      </c>
      <c r="K27" s="125">
        <v>12</v>
      </c>
      <c r="L27" s="129">
        <f t="shared" si="3"/>
        <v>0</v>
      </c>
      <c r="M27" s="130">
        <f t="shared" si="3"/>
        <v>0</v>
      </c>
      <c r="N27" s="107"/>
      <c r="O27" s="107"/>
    </row>
    <row r="28" spans="1:15" ht="30.75" customHeight="1" x14ac:dyDescent="0.3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24">
        <v>234</v>
      </c>
      <c r="K28" s="125">
        <v>13</v>
      </c>
      <c r="L28" s="129">
        <f t="shared" si="3"/>
        <v>0</v>
      </c>
      <c r="M28" s="130">
        <f t="shared" si="3"/>
        <v>0</v>
      </c>
      <c r="N28" s="107"/>
      <c r="O28" s="107"/>
    </row>
    <row r="29" spans="1:15" ht="30.75" customHeight="1" x14ac:dyDescent="0.3">
      <c r="A29" s="133" t="s">
        <v>54</v>
      </c>
      <c r="B29" s="128"/>
      <c r="C29" s="24"/>
      <c r="D29" s="105"/>
      <c r="E29" s="103"/>
      <c r="F29" s="106"/>
      <c r="G29" s="43">
        <f t="shared" si="2"/>
        <v>0</v>
      </c>
      <c r="H29" s="44">
        <f t="shared" si="2"/>
        <v>0</v>
      </c>
      <c r="I29" s="29"/>
      <c r="J29" s="124"/>
      <c r="K29" s="125"/>
      <c r="L29" s="129">
        <f t="shared" si="3"/>
        <v>0</v>
      </c>
      <c r="M29" s="130">
        <f t="shared" si="3"/>
        <v>0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70"/>
      <c r="K30" s="71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98" t="s">
        <v>46</v>
      </c>
      <c r="F31" s="198"/>
      <c r="G31" s="102">
        <f>SUM(G5:G24)</f>
        <v>58494.11</v>
      </c>
      <c r="H31" s="49">
        <f>SUM(H5:H24)</f>
        <v>1000</v>
      </c>
      <c r="I31" s="50"/>
      <c r="J31" s="51">
        <f>SUM(J5:J28)</f>
        <v>57711.71</v>
      </c>
      <c r="K31" s="51">
        <f>SUM(K5:K28)</f>
        <v>980</v>
      </c>
      <c r="N31" s="54"/>
    </row>
  </sheetData>
  <sortState xmlns:xlrd2="http://schemas.microsoft.com/office/spreadsheetml/2017/richdata2" ref="A8:F21">
    <sortCondition ref="A8:A21"/>
  </sortState>
  <mergeCells count="16">
    <mergeCell ref="N15:O15"/>
    <mergeCell ref="N18:O18"/>
    <mergeCell ref="N21:O21"/>
    <mergeCell ref="N22:O22"/>
    <mergeCell ref="E31:F31"/>
    <mergeCell ref="N13:O13"/>
    <mergeCell ref="L3:M3"/>
    <mergeCell ref="N3:O3"/>
    <mergeCell ref="N7:O7"/>
    <mergeCell ref="N9:O9"/>
    <mergeCell ref="J3:K3"/>
    <mergeCell ref="A1:B1"/>
    <mergeCell ref="A2:B2"/>
    <mergeCell ref="B3:C3"/>
    <mergeCell ref="E3:F3"/>
    <mergeCell ref="H3:H4"/>
  </mergeCells>
  <pageMargins left="0.39370078740157483" right="0.31496062992125984" top="0.74803149606299213" bottom="0.74803149606299213" header="0.31496062992125984" footer="0.31496062992125984"/>
  <pageSetup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A2F5-A8E0-4B51-8DB5-61C3EB7072C7}">
  <sheetPr>
    <tabColor rgb="FFC00000"/>
  </sheetPr>
  <dimension ref="A1:O31"/>
  <sheetViews>
    <sheetView workbookViewId="0">
      <selection activeCell="B22" sqref="B22:C29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69" t="s">
        <v>0</v>
      </c>
      <c r="B1" s="169"/>
      <c r="G1" s="1"/>
      <c r="H1" s="2"/>
      <c r="I1" s="2"/>
      <c r="J1" s="2"/>
      <c r="K1" s="2"/>
      <c r="L1" s="3"/>
      <c r="M1" s="4"/>
    </row>
    <row r="2" spans="1:15" ht="19.5" thickBot="1" x14ac:dyDescent="0.35">
      <c r="A2" s="170" t="s">
        <v>65</v>
      </c>
      <c r="B2" s="17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1" t="s">
        <v>66</v>
      </c>
      <c r="C3" s="172"/>
      <c r="D3" s="9"/>
      <c r="E3" s="173" t="s">
        <v>67</v>
      </c>
      <c r="F3" s="174"/>
      <c r="G3" s="10"/>
      <c r="H3" s="175" t="s">
        <v>2</v>
      </c>
      <c r="I3" s="11"/>
      <c r="J3" s="167" t="s">
        <v>3</v>
      </c>
      <c r="K3" s="168"/>
      <c r="L3" s="179" t="s">
        <v>4</v>
      </c>
      <c r="M3" s="180"/>
      <c r="N3" s="181" t="s">
        <v>5</v>
      </c>
      <c r="O3" s="18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x14ac:dyDescent="0.3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x14ac:dyDescent="0.3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x14ac:dyDescent="0.3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83"/>
      <c r="O7" s="184"/>
    </row>
    <row r="8" spans="1:15" ht="25.5" hidden="1" customHeight="1" thickTop="1" thickBot="1" x14ac:dyDescent="0.35">
      <c r="A8" s="99" t="s">
        <v>60</v>
      </c>
      <c r="B8" s="23"/>
      <c r="C8" s="24"/>
      <c r="D8" s="25"/>
      <c r="E8" s="23"/>
      <c r="F8" s="26"/>
      <c r="G8" s="27">
        <f t="shared" si="0"/>
        <v>0</v>
      </c>
      <c r="H8" s="31">
        <f t="shared" si="0"/>
        <v>0</v>
      </c>
      <c r="I8" s="29"/>
      <c r="J8" s="63"/>
      <c r="K8" s="65"/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Top="1" thickBot="1" x14ac:dyDescent="0.35">
      <c r="A9" s="99" t="s">
        <v>15</v>
      </c>
      <c r="B9" s="23"/>
      <c r="C9" s="24"/>
      <c r="D9" s="25"/>
      <c r="E9" s="23"/>
      <c r="F9" s="26"/>
      <c r="G9" s="27">
        <f t="shared" si="0"/>
        <v>0</v>
      </c>
      <c r="H9" s="31">
        <f t="shared" si="0"/>
        <v>0</v>
      </c>
      <c r="I9" s="29"/>
      <c r="J9" s="136"/>
      <c r="K9" s="137"/>
      <c r="L9" s="72">
        <f t="shared" si="1"/>
        <v>0</v>
      </c>
      <c r="M9" s="73">
        <f t="shared" si="1"/>
        <v>0</v>
      </c>
      <c r="N9" s="189"/>
      <c r="O9" s="190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959.44</v>
      </c>
      <c r="F10" s="26">
        <v>50</v>
      </c>
      <c r="G10" s="27">
        <f t="shared" si="0"/>
        <v>959.44</v>
      </c>
      <c r="H10" s="31">
        <f t="shared" si="0"/>
        <v>50</v>
      </c>
      <c r="I10" s="29"/>
      <c r="J10" s="136">
        <v>960.04</v>
      </c>
      <c r="K10" s="137">
        <v>50</v>
      </c>
      <c r="L10" s="72">
        <f t="shared" si="1"/>
        <v>0.59999999999990905</v>
      </c>
      <c r="M10" s="73">
        <f t="shared" si="1"/>
        <v>0</v>
      </c>
      <c r="N10" s="78"/>
      <c r="O10" s="79"/>
    </row>
    <row r="11" spans="1:15" ht="22.5" hidden="1" customHeight="1" x14ac:dyDescent="0.3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413.14</v>
      </c>
      <c r="F12" s="26">
        <v>91</v>
      </c>
      <c r="G12" s="27">
        <f t="shared" si="0"/>
        <v>413.14</v>
      </c>
      <c r="H12" s="31">
        <f t="shared" si="0"/>
        <v>91</v>
      </c>
      <c r="I12" s="29"/>
      <c r="J12" s="136">
        <v>413.14</v>
      </c>
      <c r="K12" s="137">
        <v>91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9.25" customHeight="1" thickBot="1" x14ac:dyDescent="0.35">
      <c r="A13" s="99" t="s">
        <v>61</v>
      </c>
      <c r="B13" s="23">
        <v>1387.46</v>
      </c>
      <c r="C13" s="24">
        <v>50</v>
      </c>
      <c r="D13" s="25"/>
      <c r="E13" s="23"/>
      <c r="F13" s="26"/>
      <c r="G13" s="27">
        <f t="shared" si="0"/>
        <v>1387.46</v>
      </c>
      <c r="H13" s="31">
        <f t="shared" si="0"/>
        <v>50</v>
      </c>
      <c r="I13" s="29"/>
      <c r="J13" s="136"/>
      <c r="K13" s="137"/>
      <c r="L13" s="72">
        <f t="shared" si="1"/>
        <v>-1387.46</v>
      </c>
      <c r="M13" s="73">
        <f t="shared" si="1"/>
        <v>-50</v>
      </c>
      <c r="N13" s="204" t="s">
        <v>69</v>
      </c>
      <c r="O13" s="205"/>
    </row>
    <row r="14" spans="1:15" ht="25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91"/>
      <c r="O15" s="192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9254.7999999999993</v>
      </c>
      <c r="F16" s="26">
        <v>340</v>
      </c>
      <c r="G16" s="27">
        <f t="shared" si="0"/>
        <v>9254.7999999999993</v>
      </c>
      <c r="H16" s="31">
        <f t="shared" si="0"/>
        <v>340</v>
      </c>
      <c r="I16" s="29"/>
      <c r="J16" s="136">
        <v>9254.7999999999993</v>
      </c>
      <c r="K16" s="137">
        <v>340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x14ac:dyDescent="0.3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4741.76</v>
      </c>
      <c r="K18" s="137">
        <v>226</v>
      </c>
      <c r="L18" s="72">
        <f t="shared" si="1"/>
        <v>-0.10999999999967258</v>
      </c>
      <c r="M18" s="73">
        <f t="shared" si="1"/>
        <v>0</v>
      </c>
      <c r="N18" s="187"/>
      <c r="O18" s="188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19.5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93"/>
      <c r="O21" s="194"/>
    </row>
    <row r="22" spans="1:15" ht="42" customHeight="1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40"/>
      <c r="K22" s="141"/>
      <c r="L22" s="100">
        <f t="shared" si="1"/>
        <v>-25.48</v>
      </c>
      <c r="M22" s="101">
        <f t="shared" si="1"/>
        <v>-1</v>
      </c>
      <c r="N22" s="206" t="s">
        <v>68</v>
      </c>
      <c r="O22" s="206"/>
    </row>
    <row r="23" spans="1:15" ht="24" hidden="1" customHeight="1" x14ac:dyDescent="0.3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30.75" customHeight="1" thickBot="1" x14ac:dyDescent="0.3">
      <c r="A24" s="115" t="s">
        <v>55</v>
      </c>
      <c r="B24" s="103"/>
      <c r="C24" s="110"/>
      <c r="D24" s="41"/>
      <c r="E24" s="103"/>
      <c r="F24" s="44"/>
      <c r="G24" s="43">
        <f t="shared" si="0"/>
        <v>0</v>
      </c>
      <c r="H24" s="44">
        <f t="shared" si="0"/>
        <v>0</v>
      </c>
      <c r="I24" s="29"/>
      <c r="J24" s="140"/>
      <c r="K24" s="141"/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>
        <v>75</v>
      </c>
      <c r="K25" s="141">
        <v>3</v>
      </c>
      <c r="L25" s="129">
        <f t="shared" si="1"/>
        <v>0</v>
      </c>
      <c r="M25" s="130">
        <f t="shared" si="1"/>
        <v>0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>
        <v>80</v>
      </c>
      <c r="K26" s="141">
        <v>4</v>
      </c>
      <c r="L26" s="129">
        <f t="shared" ref="L26:M30" si="3">J26-G26</f>
        <v>20</v>
      </c>
      <c r="M26" s="130">
        <f t="shared" si="3"/>
        <v>1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>
        <v>286</v>
      </c>
      <c r="K27" s="141">
        <v>13</v>
      </c>
      <c r="L27" s="129">
        <f t="shared" si="3"/>
        <v>22</v>
      </c>
      <c r="M27" s="130">
        <f t="shared" si="3"/>
        <v>1</v>
      </c>
      <c r="N27" s="207" t="s">
        <v>70</v>
      </c>
      <c r="O27" s="20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>
        <v>270</v>
      </c>
      <c r="K28" s="141">
        <v>15</v>
      </c>
      <c r="L28" s="129">
        <f t="shared" si="3"/>
        <v>36</v>
      </c>
      <c r="M28" s="130">
        <f t="shared" si="3"/>
        <v>2</v>
      </c>
      <c r="N28" s="209"/>
      <c r="O28" s="21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>
        <v>168</v>
      </c>
      <c r="K29" s="141">
        <v>7</v>
      </c>
      <c r="L29" s="144">
        <f t="shared" si="3"/>
        <v>-120</v>
      </c>
      <c r="M29" s="145">
        <f t="shared" si="3"/>
        <v>-5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98" t="s">
        <v>46</v>
      </c>
      <c r="F31" s="198"/>
      <c r="G31" s="102">
        <f>SUM(G5:G24)</f>
        <v>16782.189999999999</v>
      </c>
      <c r="H31" s="49">
        <f>SUM(H5:H24)</f>
        <v>758</v>
      </c>
      <c r="I31" s="50"/>
      <c r="J31" s="51">
        <f>SUM(J5:J29)</f>
        <v>16248.74</v>
      </c>
      <c r="K31" s="51">
        <f>SUM(K5:K29)</f>
        <v>749</v>
      </c>
      <c r="N31" s="54"/>
    </row>
  </sheetData>
  <mergeCells count="17">
    <mergeCell ref="N18:O18"/>
    <mergeCell ref="N21:O21"/>
    <mergeCell ref="N22:O22"/>
    <mergeCell ref="E31:F31"/>
    <mergeCell ref="N27:O28"/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</mergeCells>
  <pageMargins left="0.70866141732283472" right="0.19685039370078741" top="0.55118110236220474" bottom="0.39370078740157483" header="0.31496062992125984" footer="0.31496062992125984"/>
  <pageSetup scale="8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D5B6-09D7-4E2B-BBE6-BAD2C89D15BF}">
  <sheetPr>
    <tabColor rgb="FFFFFF00"/>
  </sheetPr>
  <dimension ref="A1:O31"/>
  <sheetViews>
    <sheetView workbookViewId="0">
      <selection activeCell="E4" sqref="E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69" t="s">
        <v>0</v>
      </c>
      <c r="B1" s="169"/>
      <c r="G1" s="1"/>
      <c r="H1" s="149" t="s">
        <v>78</v>
      </c>
      <c r="I1" s="150"/>
      <c r="J1" s="151"/>
      <c r="K1" s="152"/>
      <c r="L1" s="153"/>
      <c r="M1" s="154"/>
    </row>
    <row r="2" spans="1:15" ht="19.5" thickBot="1" x14ac:dyDescent="0.35">
      <c r="A2" s="170" t="s">
        <v>71</v>
      </c>
      <c r="B2" s="170"/>
      <c r="E2" s="6" t="s">
        <v>1</v>
      </c>
      <c r="G2" s="7"/>
      <c r="H2" s="149" t="s">
        <v>80</v>
      </c>
      <c r="I2" s="150"/>
      <c r="J2" s="151"/>
      <c r="K2" s="152"/>
      <c r="L2" s="153"/>
      <c r="M2" s="154"/>
    </row>
    <row r="3" spans="1:15" ht="20.25" thickTop="1" thickBot="1" x14ac:dyDescent="0.35">
      <c r="A3" s="9"/>
      <c r="B3" s="171" t="s">
        <v>85</v>
      </c>
      <c r="C3" s="172"/>
      <c r="D3" s="9"/>
      <c r="E3" s="173" t="s">
        <v>86</v>
      </c>
      <c r="F3" s="174"/>
      <c r="G3" s="10"/>
      <c r="H3" s="175" t="s">
        <v>2</v>
      </c>
      <c r="I3" s="11"/>
      <c r="J3" s="167" t="s">
        <v>3</v>
      </c>
      <c r="K3" s="168"/>
      <c r="L3" s="179" t="s">
        <v>4</v>
      </c>
      <c r="M3" s="180"/>
      <c r="N3" s="181" t="s">
        <v>5</v>
      </c>
      <c r="O3" s="18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x14ac:dyDescent="0.3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x14ac:dyDescent="0.3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x14ac:dyDescent="0.3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83"/>
      <c r="O7" s="184"/>
    </row>
    <row r="8" spans="1:15" ht="25.5" hidden="1" customHeight="1" x14ac:dyDescent="0.3">
      <c r="A8" s="99" t="s">
        <v>60</v>
      </c>
      <c r="B8" s="23"/>
      <c r="C8" s="24"/>
      <c r="D8" s="25"/>
      <c r="E8" s="23"/>
      <c r="F8" s="26"/>
      <c r="G8" s="27">
        <f t="shared" si="0"/>
        <v>0</v>
      </c>
      <c r="H8" s="31">
        <f t="shared" si="0"/>
        <v>0</v>
      </c>
      <c r="I8" s="29"/>
      <c r="J8" s="63"/>
      <c r="K8" s="65"/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Top="1" thickBot="1" x14ac:dyDescent="0.35">
      <c r="A9" s="99" t="s">
        <v>15</v>
      </c>
      <c r="B9" s="23"/>
      <c r="C9" s="24"/>
      <c r="D9" s="25"/>
      <c r="E9" s="23">
        <v>5387.27</v>
      </c>
      <c r="F9" s="26">
        <v>192</v>
      </c>
      <c r="G9" s="27">
        <f t="shared" si="0"/>
        <v>5387.27</v>
      </c>
      <c r="H9" s="31">
        <f t="shared" si="0"/>
        <v>192</v>
      </c>
      <c r="I9" s="29"/>
      <c r="J9" s="136">
        <v>5387.27</v>
      </c>
      <c r="K9" s="137">
        <v>192</v>
      </c>
      <c r="L9" s="72">
        <f t="shared" si="1"/>
        <v>0</v>
      </c>
      <c r="M9" s="73">
        <f t="shared" si="1"/>
        <v>0</v>
      </c>
      <c r="N9" s="189"/>
      <c r="O9" s="190"/>
    </row>
    <row r="10" spans="1:15" ht="21" hidden="1" customHeight="1" thickBot="1" x14ac:dyDescent="0.35">
      <c r="A10" s="99" t="s">
        <v>59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136"/>
      <c r="K10" s="137"/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x14ac:dyDescent="0.3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hidden="1" customHeight="1" thickBot="1" x14ac:dyDescent="0.35">
      <c r="A12" s="99" t="s">
        <v>20</v>
      </c>
      <c r="B12" s="23"/>
      <c r="C12" s="24"/>
      <c r="D12" s="25"/>
      <c r="E12" s="23"/>
      <c r="F12" s="26"/>
      <c r="G12" s="27">
        <f t="shared" si="0"/>
        <v>0</v>
      </c>
      <c r="H12" s="31">
        <f t="shared" si="0"/>
        <v>0</v>
      </c>
      <c r="I12" s="29"/>
      <c r="J12" s="136"/>
      <c r="K12" s="137"/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211"/>
      <c r="O13" s="212"/>
    </row>
    <row r="14" spans="1:15" ht="25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91"/>
      <c r="O15" s="192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15566.98</v>
      </c>
      <c r="F16" s="26">
        <v>572</v>
      </c>
      <c r="G16" s="27">
        <f t="shared" si="0"/>
        <v>15566.98</v>
      </c>
      <c r="H16" s="31">
        <f t="shared" si="0"/>
        <v>572</v>
      </c>
      <c r="I16" s="29"/>
      <c r="J16" s="136">
        <v>15567.1</v>
      </c>
      <c r="K16" s="137">
        <v>572</v>
      </c>
      <c r="L16" s="72">
        <f t="shared" si="1"/>
        <v>0.12000000000080036</v>
      </c>
      <c r="M16" s="73">
        <f t="shared" si="1"/>
        <v>0</v>
      </c>
      <c r="N16" s="87"/>
      <c r="O16" s="84"/>
    </row>
    <row r="17" spans="1:15" ht="22.5" hidden="1" customHeight="1" x14ac:dyDescent="0.3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187"/>
      <c r="O18" s="188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x14ac:dyDescent="0.3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93"/>
      <c r="O21" s="194"/>
    </row>
    <row r="22" spans="1:15" ht="19.5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40"/>
      <c r="K22" s="141"/>
      <c r="L22" s="100">
        <f t="shared" si="1"/>
        <v>-25.48</v>
      </c>
      <c r="M22" s="101">
        <f t="shared" si="1"/>
        <v>-1</v>
      </c>
      <c r="N22" s="206" t="s">
        <v>68</v>
      </c>
      <c r="O22" s="206"/>
    </row>
    <row r="23" spans="1:15" ht="18" hidden="1" thickBot="1" x14ac:dyDescent="0.35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16.5" hidden="1" thickBot="1" x14ac:dyDescent="0.3">
      <c r="A24" s="115" t="s">
        <v>55</v>
      </c>
      <c r="B24" s="103"/>
      <c r="C24" s="110"/>
      <c r="D24" s="41"/>
      <c r="E24" s="103"/>
      <c r="F24" s="44"/>
      <c r="G24" s="43">
        <f t="shared" si="0"/>
        <v>0</v>
      </c>
      <c r="H24" s="44">
        <f t="shared" si="0"/>
        <v>0</v>
      </c>
      <c r="I24" s="29"/>
      <c r="J24" s="140"/>
      <c r="K24" s="141"/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207" t="s">
        <v>72</v>
      </c>
      <c r="O27" s="20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209"/>
      <c r="O28" s="21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98" t="s">
        <v>46</v>
      </c>
      <c r="F31" s="198"/>
      <c r="G31" s="102">
        <f>SUM(G5:G24)</f>
        <v>25721.599999999999</v>
      </c>
      <c r="H31" s="49">
        <f>SUM(H5:H24)</f>
        <v>991</v>
      </c>
      <c r="I31" s="50"/>
      <c r="J31" s="51">
        <f>SUM(J5:J29)</f>
        <v>25696.240000000002</v>
      </c>
      <c r="K31" s="51">
        <f>SUM(K5:K29)</f>
        <v>990</v>
      </c>
      <c r="N31" s="54"/>
    </row>
  </sheetData>
  <mergeCells count="17"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  <mergeCell ref="N18:O18"/>
    <mergeCell ref="N21:O21"/>
    <mergeCell ref="N22:O22"/>
    <mergeCell ref="N27:O28"/>
    <mergeCell ref="E31:F31"/>
  </mergeCells>
  <pageMargins left="0.35433070866141736" right="0.15748031496062992" top="0.83" bottom="0.23622047244094491" header="1.1299999999999999" footer="0.31496062992125984"/>
  <pageSetup scale="8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22E6-0A8F-404D-9E8D-3CED54447CCD}">
  <sheetPr>
    <tabColor rgb="FF00FF99"/>
  </sheetPr>
  <dimension ref="A1:O31"/>
  <sheetViews>
    <sheetView workbookViewId="0">
      <selection activeCell="B4" sqref="B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69" t="s">
        <v>0</v>
      </c>
      <c r="B1" s="169"/>
      <c r="G1" s="1"/>
      <c r="H1" s="149" t="s">
        <v>78</v>
      </c>
      <c r="I1" s="150"/>
      <c r="J1" s="151"/>
      <c r="K1" s="152"/>
      <c r="L1" s="153"/>
      <c r="M1" s="154"/>
    </row>
    <row r="2" spans="1:15" ht="19.5" thickBot="1" x14ac:dyDescent="0.35">
      <c r="A2" s="170" t="s">
        <v>73</v>
      </c>
      <c r="B2" s="170"/>
      <c r="E2" s="6" t="s">
        <v>1</v>
      </c>
      <c r="G2" s="7"/>
      <c r="H2" s="149" t="s">
        <v>79</v>
      </c>
      <c r="I2" s="150"/>
      <c r="J2" s="151"/>
      <c r="K2" s="152"/>
      <c r="L2" s="153"/>
      <c r="M2" s="154"/>
    </row>
    <row r="3" spans="1:15" ht="20.25" thickTop="1" thickBot="1" x14ac:dyDescent="0.35">
      <c r="A3" s="9"/>
      <c r="B3" s="171" t="s">
        <v>87</v>
      </c>
      <c r="C3" s="172"/>
      <c r="D3" s="9"/>
      <c r="E3" s="173" t="s">
        <v>88</v>
      </c>
      <c r="F3" s="174"/>
      <c r="G3" s="10"/>
      <c r="H3" s="175" t="s">
        <v>2</v>
      </c>
      <c r="I3" s="11"/>
      <c r="J3" s="167" t="s">
        <v>3</v>
      </c>
      <c r="K3" s="168"/>
      <c r="L3" s="179" t="s">
        <v>4</v>
      </c>
      <c r="M3" s="180"/>
      <c r="N3" s="181" t="s">
        <v>5</v>
      </c>
      <c r="O3" s="18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thickBot="1" x14ac:dyDescent="0.35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83"/>
      <c r="O7" s="184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14380.76</v>
      </c>
      <c r="F8" s="26">
        <v>505</v>
      </c>
      <c r="G8" s="27">
        <f t="shared" si="0"/>
        <v>14380.76</v>
      </c>
      <c r="H8" s="31">
        <f t="shared" si="0"/>
        <v>505</v>
      </c>
      <c r="I8" s="29"/>
      <c r="J8" s="63">
        <v>14380.76</v>
      </c>
      <c r="K8" s="65">
        <v>505</v>
      </c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74</v>
      </c>
      <c r="B9" s="23"/>
      <c r="C9" s="24"/>
      <c r="D9" s="25"/>
      <c r="E9" s="23">
        <v>2032.33</v>
      </c>
      <c r="F9" s="26">
        <v>110</v>
      </c>
      <c r="G9" s="27">
        <f t="shared" si="0"/>
        <v>2032.33</v>
      </c>
      <c r="H9" s="31">
        <f t="shared" si="0"/>
        <v>110</v>
      </c>
      <c r="I9" s="29"/>
      <c r="J9" s="136">
        <v>2032.33</v>
      </c>
      <c r="K9" s="137">
        <v>110</v>
      </c>
      <c r="L9" s="72">
        <f t="shared" si="1"/>
        <v>0</v>
      </c>
      <c r="M9" s="73">
        <f t="shared" si="1"/>
        <v>0</v>
      </c>
      <c r="N9" s="189"/>
      <c r="O9" s="190"/>
    </row>
    <row r="10" spans="1:15" ht="21" hidden="1" customHeight="1" thickBot="1" x14ac:dyDescent="0.35">
      <c r="A10" s="99" t="s">
        <v>59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136"/>
      <c r="K10" s="137"/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hidden="1" customHeight="1" thickBot="1" x14ac:dyDescent="0.35">
      <c r="A12" s="99" t="s">
        <v>20</v>
      </c>
      <c r="B12" s="23"/>
      <c r="C12" s="24"/>
      <c r="D12" s="25"/>
      <c r="E12" s="23"/>
      <c r="F12" s="26"/>
      <c r="G12" s="27">
        <f t="shared" si="0"/>
        <v>0</v>
      </c>
      <c r="H12" s="31">
        <f t="shared" si="0"/>
        <v>0</v>
      </c>
      <c r="I12" s="29"/>
      <c r="J12" s="136"/>
      <c r="K12" s="137"/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211"/>
      <c r="O13" s="212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91"/>
      <c r="O15" s="192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11849.4</v>
      </c>
      <c r="F16" s="26">
        <v>435</v>
      </c>
      <c r="G16" s="27">
        <f t="shared" si="0"/>
        <v>11849.4</v>
      </c>
      <c r="H16" s="31">
        <f t="shared" si="0"/>
        <v>435</v>
      </c>
      <c r="I16" s="29"/>
      <c r="J16" s="136">
        <v>11849.4</v>
      </c>
      <c r="K16" s="137">
        <v>435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187"/>
      <c r="O18" s="188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93"/>
      <c r="O21" s="194"/>
    </row>
    <row r="22" spans="1:15" ht="19.5" hidden="1" thickBot="1" x14ac:dyDescent="0.35">
      <c r="A22" s="99" t="s">
        <v>44</v>
      </c>
      <c r="B22" s="116"/>
      <c r="C22" s="117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140"/>
      <c r="K22" s="141"/>
      <c r="L22" s="100">
        <f t="shared" si="1"/>
        <v>0</v>
      </c>
      <c r="M22" s="101">
        <f t="shared" si="1"/>
        <v>0</v>
      </c>
      <c r="N22" s="206" t="s">
        <v>68</v>
      </c>
      <c r="O22" s="206"/>
    </row>
    <row r="23" spans="1:15" ht="18" hidden="1" customHeight="1" thickBot="1" x14ac:dyDescent="0.3">
      <c r="A23" s="32" t="s">
        <v>55</v>
      </c>
      <c r="B23" s="2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26.25" customHeight="1" thickBot="1" x14ac:dyDescent="0.35">
      <c r="A24" s="147" t="s">
        <v>75</v>
      </c>
      <c r="B24" s="148"/>
      <c r="C24" s="110"/>
      <c r="D24" s="41"/>
      <c r="E24" s="103">
        <v>2045.83</v>
      </c>
      <c r="F24" s="44">
        <v>105</v>
      </c>
      <c r="G24" s="43">
        <f t="shared" si="0"/>
        <v>2045.83</v>
      </c>
      <c r="H24" s="44">
        <f t="shared" si="0"/>
        <v>105</v>
      </c>
      <c r="I24" s="29"/>
      <c r="J24" s="140">
        <v>2045.83</v>
      </c>
      <c r="K24" s="141">
        <v>105</v>
      </c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207" t="s">
        <v>72</v>
      </c>
      <c r="O27" s="20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209"/>
      <c r="O28" s="21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46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98" t="s">
        <v>46</v>
      </c>
      <c r="F31" s="198"/>
      <c r="G31" s="102">
        <f>SUM(G5:G24)</f>
        <v>35050.19</v>
      </c>
      <c r="H31" s="49">
        <f>SUM(H5:H24)</f>
        <v>1381</v>
      </c>
      <c r="I31" s="50"/>
      <c r="J31" s="51">
        <f>SUM(J5:J29)</f>
        <v>35050.19</v>
      </c>
      <c r="K31" s="51">
        <f>SUM(K5:K29)</f>
        <v>1381</v>
      </c>
      <c r="N31" s="54"/>
    </row>
  </sheetData>
  <sortState xmlns:xlrd2="http://schemas.microsoft.com/office/spreadsheetml/2017/richdata2" ref="A5:C24">
    <sortCondition ref="A5:A24"/>
  </sortState>
  <mergeCells count="17">
    <mergeCell ref="N18:O18"/>
    <mergeCell ref="N21:O21"/>
    <mergeCell ref="N22:O22"/>
    <mergeCell ref="N27:O28"/>
    <mergeCell ref="E31:F31"/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</mergeCells>
  <pageMargins left="0.31496062992125984" right="0.15748031496062992" top="0.55118110236220474" bottom="0.35433070866141736" header="0.31496062992125984" footer="0.31496062992125984"/>
  <pageSetup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C4-BE94-40E6-BB6A-B562E996C551}">
  <sheetPr>
    <tabColor rgb="FF7030A0"/>
  </sheetPr>
  <dimension ref="A1:O31"/>
  <sheetViews>
    <sheetView workbookViewId="0">
      <selection activeCell="F4" sqref="F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69" t="s">
        <v>0</v>
      </c>
      <c r="B1" s="169"/>
      <c r="G1" s="1"/>
      <c r="H1" s="2"/>
      <c r="I1" s="2"/>
      <c r="J1" s="2"/>
      <c r="K1" s="2"/>
      <c r="L1" s="3"/>
      <c r="M1" s="4"/>
    </row>
    <row r="2" spans="1:15" ht="19.5" thickBot="1" x14ac:dyDescent="0.35">
      <c r="A2" s="170" t="s">
        <v>76</v>
      </c>
      <c r="B2" s="17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1" t="s">
        <v>89</v>
      </c>
      <c r="C3" s="172"/>
      <c r="D3" s="9"/>
      <c r="E3" s="173" t="s">
        <v>90</v>
      </c>
      <c r="F3" s="174"/>
      <c r="G3" s="10"/>
      <c r="H3" s="175" t="s">
        <v>2</v>
      </c>
      <c r="I3" s="11"/>
      <c r="J3" s="167" t="s">
        <v>3</v>
      </c>
      <c r="K3" s="168"/>
      <c r="L3" s="179" t="s">
        <v>4</v>
      </c>
      <c r="M3" s="180"/>
      <c r="N3" s="181" t="s">
        <v>5</v>
      </c>
      <c r="O3" s="18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18.75" hidden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18.75" thickTop="1" thickBot="1" x14ac:dyDescent="0.35">
      <c r="A6" s="99" t="s">
        <v>13</v>
      </c>
      <c r="B6" s="23"/>
      <c r="C6" s="24"/>
      <c r="D6" s="25"/>
      <c r="E6" s="23">
        <v>122.58</v>
      </c>
      <c r="F6" s="26">
        <v>9</v>
      </c>
      <c r="G6" s="27">
        <f t="shared" si="0"/>
        <v>122.58</v>
      </c>
      <c r="H6" s="30">
        <f t="shared" si="0"/>
        <v>9</v>
      </c>
      <c r="I6" s="29"/>
      <c r="J6" s="63">
        <v>122.58</v>
      </c>
      <c r="K6" s="64">
        <v>9</v>
      </c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18" hidden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83"/>
      <c r="O7" s="184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11298.36</v>
      </c>
      <c r="F8" s="26">
        <v>394</v>
      </c>
      <c r="G8" s="27">
        <f t="shared" si="0"/>
        <v>11298.36</v>
      </c>
      <c r="H8" s="31">
        <f t="shared" si="0"/>
        <v>394</v>
      </c>
      <c r="I8" s="29"/>
      <c r="J8" s="63">
        <v>11298.34</v>
      </c>
      <c r="K8" s="65">
        <v>394</v>
      </c>
      <c r="L8" s="72">
        <f t="shared" si="1"/>
        <v>-2.0000000000436557E-2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74</v>
      </c>
      <c r="B9" s="23">
        <v>2032.33</v>
      </c>
      <c r="C9" s="24">
        <v>110</v>
      </c>
      <c r="D9" s="25"/>
      <c r="E9" s="23"/>
      <c r="F9" s="26"/>
      <c r="G9" s="27">
        <f t="shared" si="0"/>
        <v>2032.33</v>
      </c>
      <c r="H9" s="31">
        <f t="shared" si="0"/>
        <v>110</v>
      </c>
      <c r="I9" s="29"/>
      <c r="J9" s="136">
        <v>2032.33</v>
      </c>
      <c r="K9" s="137">
        <v>110</v>
      </c>
      <c r="L9" s="72">
        <f t="shared" si="1"/>
        <v>0</v>
      </c>
      <c r="M9" s="73">
        <f t="shared" si="1"/>
        <v>0</v>
      </c>
      <c r="N9" s="189"/>
      <c r="O9" s="190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1489.5</v>
      </c>
      <c r="F10" s="26">
        <v>67</v>
      </c>
      <c r="G10" s="27">
        <f t="shared" si="0"/>
        <v>1489.5</v>
      </c>
      <c r="H10" s="31">
        <f t="shared" si="0"/>
        <v>67</v>
      </c>
      <c r="I10" s="29"/>
      <c r="J10" s="136">
        <v>1489.1</v>
      </c>
      <c r="K10" s="137">
        <v>67</v>
      </c>
      <c r="L10" s="72">
        <f t="shared" si="1"/>
        <v>-0.40000000000009095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1548.14</v>
      </c>
      <c r="F12" s="26">
        <v>341</v>
      </c>
      <c r="G12" s="27">
        <f t="shared" si="0"/>
        <v>1548.14</v>
      </c>
      <c r="H12" s="31">
        <f t="shared" si="0"/>
        <v>341</v>
      </c>
      <c r="I12" s="29"/>
      <c r="J12" s="136">
        <v>1548.14</v>
      </c>
      <c r="K12" s="137">
        <v>341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211"/>
      <c r="O13" s="212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91"/>
      <c r="O15" s="192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14518.92</v>
      </c>
      <c r="F16" s="26">
        <v>533</v>
      </c>
      <c r="G16" s="27">
        <f t="shared" si="0"/>
        <v>14518.92</v>
      </c>
      <c r="H16" s="31">
        <f t="shared" si="0"/>
        <v>533</v>
      </c>
      <c r="I16" s="29"/>
      <c r="J16" s="136">
        <v>14518.92</v>
      </c>
      <c r="K16" s="137">
        <v>533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187"/>
      <c r="O18" s="188"/>
    </row>
    <row r="19" spans="1:15" ht="21" customHeight="1" thickBot="1" x14ac:dyDescent="0.35">
      <c r="A19" s="99" t="s">
        <v>77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93"/>
      <c r="O21" s="194"/>
    </row>
    <row r="22" spans="1:15" ht="19.5" hidden="1" thickBot="1" x14ac:dyDescent="0.35">
      <c r="A22" s="99" t="s">
        <v>44</v>
      </c>
      <c r="B22" s="116"/>
      <c r="C22" s="117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140"/>
      <c r="K22" s="141"/>
      <c r="L22" s="100">
        <f t="shared" si="1"/>
        <v>0</v>
      </c>
      <c r="M22" s="101">
        <f t="shared" si="1"/>
        <v>0</v>
      </c>
      <c r="N22" s="206" t="s">
        <v>68</v>
      </c>
      <c r="O22" s="206"/>
    </row>
    <row r="23" spans="1:15" ht="18" hidden="1" customHeight="1" thickBot="1" x14ac:dyDescent="0.3">
      <c r="A23" s="32" t="s">
        <v>55</v>
      </c>
      <c r="B23" s="2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26.25" customHeight="1" thickBot="1" x14ac:dyDescent="0.35">
      <c r="A24" s="147" t="s">
        <v>75</v>
      </c>
      <c r="B24" s="148">
        <v>1718.4</v>
      </c>
      <c r="C24" s="110">
        <v>88</v>
      </c>
      <c r="D24" s="41"/>
      <c r="E24" s="103">
        <v>949.59</v>
      </c>
      <c r="F24" s="44">
        <v>50</v>
      </c>
      <c r="G24" s="43">
        <f t="shared" si="0"/>
        <v>2667.9900000000002</v>
      </c>
      <c r="H24" s="44">
        <f t="shared" si="0"/>
        <v>138</v>
      </c>
      <c r="I24" s="29"/>
      <c r="J24" s="140">
        <v>2667.99</v>
      </c>
      <c r="K24" s="141">
        <v>138</v>
      </c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207" t="s">
        <v>72</v>
      </c>
      <c r="O27" s="20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209"/>
      <c r="O28" s="21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46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98" t="s">
        <v>46</v>
      </c>
      <c r="F31" s="198"/>
      <c r="G31" s="102">
        <f>SUM(G5:G24)</f>
        <v>38419.69</v>
      </c>
      <c r="H31" s="49">
        <f>SUM(H5:H24)</f>
        <v>1818</v>
      </c>
      <c r="I31" s="50"/>
      <c r="J31" s="51">
        <f>SUM(J5:J29)</f>
        <v>38419.270000000004</v>
      </c>
      <c r="K31" s="51">
        <f>SUM(K5:K29)</f>
        <v>1818</v>
      </c>
      <c r="N31" s="54"/>
    </row>
  </sheetData>
  <mergeCells count="17">
    <mergeCell ref="N18:O18"/>
    <mergeCell ref="N21:O21"/>
    <mergeCell ref="N22:O22"/>
    <mergeCell ref="N27:O28"/>
    <mergeCell ref="E31:F31"/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</mergeCells>
  <pageMargins left="0.15748031496062992" right="0.19685039370078741" top="0.51181102362204722" bottom="0.31496062992125984" header="0.31496062992125984" footer="0.31496062992125984"/>
  <pageSetup scale="85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D070-BC96-4089-8FDF-3E8EE568B217}">
  <sheetPr>
    <tabColor rgb="FF00B050"/>
  </sheetPr>
  <dimension ref="A1:O31"/>
  <sheetViews>
    <sheetView workbookViewId="0">
      <selection activeCell="A16" sqref="A16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69" t="s">
        <v>0</v>
      </c>
      <c r="B1" s="169"/>
      <c r="G1" s="1"/>
      <c r="H1" s="2"/>
      <c r="I1" s="2"/>
      <c r="J1" s="2"/>
      <c r="K1" s="2"/>
      <c r="L1" s="3"/>
      <c r="M1" s="4"/>
    </row>
    <row r="2" spans="1:15" ht="19.5" thickBot="1" x14ac:dyDescent="0.35">
      <c r="A2" s="170" t="s">
        <v>93</v>
      </c>
      <c r="B2" s="17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1" t="s">
        <v>91</v>
      </c>
      <c r="C3" s="172"/>
      <c r="D3" s="9"/>
      <c r="E3" s="173" t="s">
        <v>92</v>
      </c>
      <c r="F3" s="174"/>
      <c r="G3" s="10"/>
      <c r="H3" s="175" t="s">
        <v>2</v>
      </c>
      <c r="I3" s="11"/>
      <c r="J3" s="167" t="s">
        <v>3</v>
      </c>
      <c r="K3" s="168"/>
      <c r="L3" s="179" t="s">
        <v>4</v>
      </c>
      <c r="M3" s="180"/>
      <c r="N3" s="181" t="s">
        <v>5</v>
      </c>
      <c r="O3" s="18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18.75" hidden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18" customHeight="1" thickTop="1" thickBot="1" x14ac:dyDescent="0.35">
      <c r="A6" s="99" t="s">
        <v>13</v>
      </c>
      <c r="B6" s="23"/>
      <c r="C6" s="24"/>
      <c r="D6" s="25"/>
      <c r="E6" s="23">
        <v>0</v>
      </c>
      <c r="F6" s="26">
        <v>0</v>
      </c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155"/>
      <c r="O6" s="156"/>
    </row>
    <row r="7" spans="1:15" ht="18" thickBot="1" x14ac:dyDescent="0.35">
      <c r="A7" s="99" t="s">
        <v>16</v>
      </c>
      <c r="B7" s="23"/>
      <c r="C7" s="24"/>
      <c r="D7" s="25"/>
      <c r="E7" s="23">
        <v>987.73</v>
      </c>
      <c r="F7" s="26">
        <v>34</v>
      </c>
      <c r="G7" s="27">
        <f t="shared" si="0"/>
        <v>987.73</v>
      </c>
      <c r="H7" s="31">
        <f t="shared" si="0"/>
        <v>34</v>
      </c>
      <c r="I7" s="29"/>
      <c r="J7" s="63">
        <v>987.73</v>
      </c>
      <c r="K7" s="64">
        <v>34</v>
      </c>
      <c r="L7" s="72">
        <f t="shared" si="1"/>
        <v>0</v>
      </c>
      <c r="M7" s="73">
        <f t="shared" si="1"/>
        <v>0</v>
      </c>
      <c r="N7" s="183"/>
      <c r="O7" s="184"/>
    </row>
    <row r="8" spans="1:15" ht="25.5" customHeight="1" thickBot="1" x14ac:dyDescent="0.35">
      <c r="A8" s="99" t="s">
        <v>15</v>
      </c>
      <c r="B8" s="23"/>
      <c r="C8" s="24"/>
      <c r="D8" s="25"/>
      <c r="E8" s="23">
        <v>6639.26</v>
      </c>
      <c r="F8" s="26">
        <v>218</v>
      </c>
      <c r="G8" s="27">
        <f t="shared" si="0"/>
        <v>6639.26</v>
      </c>
      <c r="H8" s="31">
        <f t="shared" si="0"/>
        <v>218</v>
      </c>
      <c r="I8" s="29"/>
      <c r="J8" s="63">
        <v>6639.32</v>
      </c>
      <c r="K8" s="65">
        <v>218</v>
      </c>
      <c r="L8" s="72">
        <f t="shared" si="1"/>
        <v>5.9999999999490683E-2</v>
      </c>
      <c r="M8" s="73">
        <f t="shared" si="1"/>
        <v>0</v>
      </c>
      <c r="N8" s="161"/>
      <c r="O8" s="159"/>
    </row>
    <row r="9" spans="1:15" ht="26.25" customHeight="1" thickBot="1" x14ac:dyDescent="0.35">
      <c r="A9" s="99" t="s">
        <v>74</v>
      </c>
      <c r="B9" s="23">
        <v>1068.93</v>
      </c>
      <c r="C9" s="24">
        <v>58</v>
      </c>
      <c r="D9" s="25"/>
      <c r="E9" s="23"/>
      <c r="F9" s="26"/>
      <c r="G9" s="27">
        <f t="shared" si="0"/>
        <v>1068.93</v>
      </c>
      <c r="H9" s="31">
        <f t="shared" si="0"/>
        <v>58</v>
      </c>
      <c r="I9" s="29"/>
      <c r="J9" s="136">
        <v>1068.93</v>
      </c>
      <c r="K9" s="137">
        <v>58</v>
      </c>
      <c r="L9" s="72">
        <f t="shared" si="1"/>
        <v>0</v>
      </c>
      <c r="M9" s="73">
        <f t="shared" si="1"/>
        <v>0</v>
      </c>
      <c r="N9" s="218"/>
      <c r="O9" s="219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344.74</v>
      </c>
      <c r="F10" s="26">
        <v>14</v>
      </c>
      <c r="G10" s="27">
        <f t="shared" si="0"/>
        <v>344.74</v>
      </c>
      <c r="H10" s="31">
        <f t="shared" si="0"/>
        <v>14</v>
      </c>
      <c r="I10" s="29"/>
      <c r="J10" s="136">
        <v>344.74</v>
      </c>
      <c r="K10" s="137">
        <v>14</v>
      </c>
      <c r="L10" s="72">
        <f t="shared" si="1"/>
        <v>0</v>
      </c>
      <c r="M10" s="73">
        <f t="shared" si="1"/>
        <v>0</v>
      </c>
      <c r="N10" s="163"/>
      <c r="O10" s="84"/>
    </row>
    <row r="11" spans="1:15" ht="22.5" customHeight="1" thickBot="1" x14ac:dyDescent="0.35">
      <c r="A11" s="99" t="s">
        <v>83</v>
      </c>
      <c r="B11" s="23"/>
      <c r="C11" s="24"/>
      <c r="D11" s="25"/>
      <c r="E11" s="23">
        <v>387.24</v>
      </c>
      <c r="F11" s="26">
        <v>15</v>
      </c>
      <c r="G11" s="27">
        <f t="shared" si="0"/>
        <v>387.24</v>
      </c>
      <c r="H11" s="31">
        <f t="shared" si="0"/>
        <v>15</v>
      </c>
      <c r="I11" s="29"/>
      <c r="J11" s="136">
        <v>387.42</v>
      </c>
      <c r="K11" s="137">
        <v>15</v>
      </c>
      <c r="L11" s="72">
        <f t="shared" si="1"/>
        <v>0.18000000000000682</v>
      </c>
      <c r="M11" s="73">
        <f t="shared" si="1"/>
        <v>0</v>
      </c>
      <c r="N11" s="164"/>
      <c r="O11" s="84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653.76</v>
      </c>
      <c r="F12" s="26">
        <v>144</v>
      </c>
      <c r="G12" s="27">
        <f t="shared" si="0"/>
        <v>653.76</v>
      </c>
      <c r="H12" s="31">
        <f t="shared" si="0"/>
        <v>144</v>
      </c>
      <c r="I12" s="29"/>
      <c r="J12" s="136">
        <v>653.76</v>
      </c>
      <c r="K12" s="137">
        <v>144</v>
      </c>
      <c r="L12" s="72">
        <f t="shared" si="1"/>
        <v>0</v>
      </c>
      <c r="M12" s="73">
        <f t="shared" si="1"/>
        <v>0</v>
      </c>
      <c r="N12" s="165"/>
      <c r="O12" s="84"/>
    </row>
    <row r="13" spans="1:15" ht="29.25" customHeight="1" thickBot="1" x14ac:dyDescent="0.35">
      <c r="A13" s="99" t="s">
        <v>81</v>
      </c>
      <c r="B13" s="23"/>
      <c r="C13" s="24"/>
      <c r="D13" s="25"/>
      <c r="E13" s="23">
        <v>0</v>
      </c>
      <c r="F13" s="26">
        <v>0</v>
      </c>
      <c r="G13" s="27">
        <f t="shared" si="0"/>
        <v>0</v>
      </c>
      <c r="H13" s="31">
        <f t="shared" si="0"/>
        <v>0</v>
      </c>
      <c r="I13" s="29"/>
      <c r="J13" s="136">
        <v>0</v>
      </c>
      <c r="K13" s="137">
        <v>0</v>
      </c>
      <c r="L13" s="72">
        <f t="shared" si="1"/>
        <v>0</v>
      </c>
      <c r="M13" s="73">
        <f t="shared" si="1"/>
        <v>0</v>
      </c>
      <c r="N13" s="220"/>
      <c r="O13" s="221"/>
    </row>
    <row r="14" spans="1:15" ht="25.5" customHeight="1" thickBot="1" x14ac:dyDescent="0.35">
      <c r="A14" s="99" t="s">
        <v>21</v>
      </c>
      <c r="B14" s="23"/>
      <c r="C14" s="24"/>
      <c r="D14" s="25"/>
      <c r="E14" s="23">
        <v>0</v>
      </c>
      <c r="F14" s="26">
        <v>0</v>
      </c>
      <c r="G14" s="27">
        <f t="shared" si="0"/>
        <v>0</v>
      </c>
      <c r="H14" s="31">
        <f t="shared" si="0"/>
        <v>0</v>
      </c>
      <c r="I14" s="29"/>
      <c r="J14" s="136">
        <v>0</v>
      </c>
      <c r="K14" s="137">
        <v>0</v>
      </c>
      <c r="L14" s="72">
        <f t="shared" si="1"/>
        <v>0</v>
      </c>
      <c r="M14" s="73">
        <f t="shared" si="1"/>
        <v>0</v>
      </c>
      <c r="N14" s="157"/>
      <c r="O14" s="158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91"/>
      <c r="O15" s="192"/>
    </row>
    <row r="16" spans="1:15" ht="44.25" customHeight="1" thickBot="1" x14ac:dyDescent="0.35">
      <c r="A16" s="99" t="s">
        <v>25</v>
      </c>
      <c r="B16" s="23"/>
      <c r="C16" s="24"/>
      <c r="D16" s="25"/>
      <c r="E16" s="23">
        <v>9943.48</v>
      </c>
      <c r="F16" s="26">
        <v>365</v>
      </c>
      <c r="G16" s="27">
        <f t="shared" si="0"/>
        <v>9943.48</v>
      </c>
      <c r="H16" s="31">
        <f t="shared" si="0"/>
        <v>365</v>
      </c>
      <c r="I16" s="29"/>
      <c r="J16" s="136">
        <v>9931.32</v>
      </c>
      <c r="K16" s="137">
        <v>365</v>
      </c>
      <c r="L16" s="72">
        <f t="shared" si="1"/>
        <v>-12.159999999999854</v>
      </c>
      <c r="M16" s="73">
        <f t="shared" si="1"/>
        <v>0</v>
      </c>
      <c r="N16" s="193" t="s">
        <v>84</v>
      </c>
      <c r="O16" s="194"/>
    </row>
    <row r="17" spans="1:15" ht="22.5" customHeight="1" thickBot="1" x14ac:dyDescent="0.35">
      <c r="A17" s="99" t="s">
        <v>43</v>
      </c>
      <c r="B17" s="23"/>
      <c r="C17" s="24"/>
      <c r="D17" s="25"/>
      <c r="E17" s="23">
        <v>602.64</v>
      </c>
      <c r="F17" s="26">
        <v>20</v>
      </c>
      <c r="G17" s="27">
        <f t="shared" si="0"/>
        <v>602.64</v>
      </c>
      <c r="H17" s="31">
        <f t="shared" si="0"/>
        <v>20</v>
      </c>
      <c r="I17" s="29"/>
      <c r="J17" s="136">
        <v>602.64</v>
      </c>
      <c r="K17" s="137">
        <v>20</v>
      </c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213"/>
      <c r="O18" s="214"/>
    </row>
    <row r="19" spans="1:15" ht="21" customHeight="1" thickBot="1" x14ac:dyDescent="0.35">
      <c r="A19" s="99" t="s">
        <v>77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164"/>
      <c r="O19" s="84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166"/>
      <c r="O20" s="84"/>
    </row>
    <row r="21" spans="1:15" ht="20.25" customHeight="1" thickBot="1" x14ac:dyDescent="0.35">
      <c r="A21" s="99" t="s">
        <v>82</v>
      </c>
      <c r="B21" s="23"/>
      <c r="C21" s="24"/>
      <c r="D21" s="25"/>
      <c r="E21" s="23">
        <v>219.59</v>
      </c>
      <c r="F21" s="26">
        <v>9</v>
      </c>
      <c r="G21" s="27">
        <f t="shared" si="0"/>
        <v>219.59</v>
      </c>
      <c r="H21" s="31">
        <f t="shared" si="0"/>
        <v>9</v>
      </c>
      <c r="I21" s="29"/>
      <c r="J21" s="138">
        <v>219.59</v>
      </c>
      <c r="K21" s="139">
        <v>9</v>
      </c>
      <c r="L21" s="72">
        <f t="shared" si="1"/>
        <v>0</v>
      </c>
      <c r="M21" s="73">
        <f t="shared" si="1"/>
        <v>0</v>
      </c>
      <c r="N21" s="215"/>
      <c r="O21" s="216"/>
    </row>
    <row r="22" spans="1:15" ht="19.5" hidden="1" thickBot="1" x14ac:dyDescent="0.35">
      <c r="A22" s="99" t="s">
        <v>44</v>
      </c>
      <c r="B22" s="116"/>
      <c r="C22" s="117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140"/>
      <c r="K22" s="141"/>
      <c r="L22" s="100">
        <f t="shared" si="1"/>
        <v>0</v>
      </c>
      <c r="M22" s="101">
        <f t="shared" si="1"/>
        <v>0</v>
      </c>
      <c r="N22" s="217" t="s">
        <v>68</v>
      </c>
      <c r="O22" s="217"/>
    </row>
    <row r="23" spans="1:15" ht="18" hidden="1" customHeight="1" thickBot="1" x14ac:dyDescent="0.3">
      <c r="A23" s="32" t="s">
        <v>55</v>
      </c>
      <c r="B23" s="2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27" customHeight="1" thickBot="1" x14ac:dyDescent="0.35">
      <c r="A24" s="147" t="s">
        <v>75</v>
      </c>
      <c r="B24" s="148">
        <v>1183.18</v>
      </c>
      <c r="C24" s="110">
        <v>64</v>
      </c>
      <c r="D24" s="41"/>
      <c r="E24" s="103"/>
      <c r="F24" s="44"/>
      <c r="G24" s="43">
        <f t="shared" si="0"/>
        <v>1183.18</v>
      </c>
      <c r="H24" s="44">
        <f t="shared" si="0"/>
        <v>64</v>
      </c>
      <c r="I24" s="29"/>
      <c r="J24" s="140">
        <v>1183.18</v>
      </c>
      <c r="K24" s="141">
        <v>64</v>
      </c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207" t="s">
        <v>72</v>
      </c>
      <c r="O27" s="208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209"/>
      <c r="O28" s="210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46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98" t="s">
        <v>46</v>
      </c>
      <c r="F31" s="198"/>
      <c r="G31" s="102">
        <f>SUM(G5:G24)</f>
        <v>26772.42</v>
      </c>
      <c r="H31" s="49">
        <f>SUM(H5:H24)</f>
        <v>1167</v>
      </c>
      <c r="I31" s="50"/>
      <c r="J31" s="51">
        <f>SUM(J5:J29)</f>
        <v>26760.5</v>
      </c>
      <c r="K31" s="51">
        <f>SUM(K5:K29)</f>
        <v>1167</v>
      </c>
      <c r="N31" s="54"/>
    </row>
  </sheetData>
  <mergeCells count="18">
    <mergeCell ref="E31:F31"/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  <mergeCell ref="N16:O16"/>
    <mergeCell ref="N18:O18"/>
    <mergeCell ref="N21:O21"/>
    <mergeCell ref="N22:O22"/>
    <mergeCell ref="N27:O28"/>
  </mergeCells>
  <pageMargins left="0.6692913385826772" right="0.15748031496062992" top="0.31496062992125984" bottom="0.31496062992125984" header="0.31496062992125984" footer="0.31496062992125984"/>
  <pageSetup scale="7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  2 0 2 0     </vt:lpstr>
      <vt:lpstr>FEBRERO   2020        </vt:lpstr>
      <vt:lpstr>M A R Z O    2 0 2 0      </vt:lpstr>
      <vt:lpstr>A B R I L    2020</vt:lpstr>
      <vt:lpstr>M A Y O    2020 </vt:lpstr>
      <vt:lpstr>J U N I O   2020  </vt:lpstr>
      <vt:lpstr>J U L I O     2020        </vt:lpstr>
      <vt:lpstr>A G O S T O   2020       </vt:lpstr>
      <vt:lpstr>SEPTIEMBRE  2020    </vt:lpstr>
      <vt:lpstr>OCTUBRE   2020     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2020-11-10T19:32:07Z</cp:lastPrinted>
  <dcterms:created xsi:type="dcterms:W3CDTF">2020-02-10T15:58:13Z</dcterms:created>
  <dcterms:modified xsi:type="dcterms:W3CDTF">2020-11-10T19:32:31Z</dcterms:modified>
</cp:coreProperties>
</file>