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1  NOVIEMBRE  2020\"/>
    </mc:Choice>
  </mc:AlternateContent>
  <xr:revisionPtr revIDLastSave="0" documentId="13_ncr:1_{121D7686-2518-4334-8A40-92050FBCDF59}" xr6:coauthVersionLast="45" xr6:coauthVersionMax="45" xr10:uidLastSave="{00000000-0000-0000-0000-000000000000}"/>
  <bookViews>
    <workbookView xWindow="9885" yWindow="705" windowWidth="13980" windowHeight="11550" firstSheet="9" activeTab="10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J U L I O     2020     " sheetId="4" r:id="rId7"/>
    <sheet name="A G O S T O    2020   " sheetId="8" r:id="rId8"/>
    <sheet name="SEPTIEMBRE   2020     " sheetId="10" r:id="rId9"/>
    <sheet name="OCTUBRE   2 0 2 0        " sheetId="15" r:id="rId10"/>
    <sheet name="NOVIEMBRE  2020     " sheetId="14" r:id="rId11"/>
    <sheet name="Hoja1" sheetId="16" r:id="rId12"/>
    <sheet name="Hoja3" sheetId="11" r:id="rId13"/>
    <sheet name="MIGUEL HERRERA" sheetId="9" r:id="rId14"/>
    <sheet name="FACTURAS   M H   " sheetId="12" r:id="rId15"/>
    <sheet name="CORRECIONES MIGUEL HERRERA" sheetId="1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2" l="1"/>
  <c r="G74" i="14" l="1"/>
  <c r="E74" i="14"/>
  <c r="H73" i="14"/>
  <c r="Q69" i="14"/>
  <c r="H69" i="14"/>
  <c r="Q68" i="14"/>
  <c r="H68" i="14"/>
  <c r="Q67" i="14"/>
  <c r="H67" i="14"/>
  <c r="Q66" i="14"/>
  <c r="H66" i="14"/>
  <c r="Q65" i="14"/>
  <c r="M65" i="14"/>
  <c r="M66" i="14" s="1"/>
  <c r="M67" i="14" s="1"/>
  <c r="M68" i="14" s="1"/>
  <c r="M69" i="14" s="1"/>
  <c r="H65" i="14"/>
  <c r="W64" i="14"/>
  <c r="U64" i="14"/>
  <c r="Q64" i="14"/>
  <c r="H64" i="14"/>
  <c r="H63" i="14"/>
  <c r="X62" i="14"/>
  <c r="H62" i="14"/>
  <c r="X61" i="14"/>
  <c r="H61" i="14"/>
  <c r="X60" i="14"/>
  <c r="H60" i="14"/>
  <c r="X59" i="14"/>
  <c r="H59" i="14"/>
  <c r="X58" i="14"/>
  <c r="H58" i="14"/>
  <c r="X57" i="14"/>
  <c r="H57" i="14"/>
  <c r="X56" i="14"/>
  <c r="H56" i="14"/>
  <c r="X55" i="14"/>
  <c r="H55" i="14"/>
  <c r="X54" i="14"/>
  <c r="H54" i="14"/>
  <c r="X53" i="14"/>
  <c r="H53" i="14"/>
  <c r="X52" i="14"/>
  <c r="H52" i="14"/>
  <c r="X51" i="14"/>
  <c r="H51" i="14"/>
  <c r="X50" i="14"/>
  <c r="H50" i="14"/>
  <c r="X49" i="14"/>
  <c r="H49" i="14"/>
  <c r="X48" i="14"/>
  <c r="H48" i="14"/>
  <c r="X47" i="14"/>
  <c r="H47" i="14"/>
  <c r="X46" i="14"/>
  <c r="H46" i="14"/>
  <c r="X45" i="14"/>
  <c r="H45" i="14"/>
  <c r="X44" i="14"/>
  <c r="H44" i="14"/>
  <c r="X43" i="14"/>
  <c r="H43" i="14"/>
  <c r="X42" i="14"/>
  <c r="X64" i="14" s="1"/>
  <c r="H42" i="14"/>
  <c r="X41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H4" i="14"/>
  <c r="V68" i="14" l="1"/>
  <c r="E78" i="14"/>
  <c r="H74" i="14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64" i="15"/>
  <c r="P102" i="15"/>
  <c r="N102" i="15"/>
  <c r="Q102" i="15" s="1"/>
  <c r="M65" i="15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M84" i="15" s="1"/>
  <c r="M85" i="15" s="1"/>
  <c r="M86" i="15" s="1"/>
  <c r="M87" i="15" s="1"/>
  <c r="M88" i="15" s="1"/>
  <c r="M89" i="15" s="1"/>
  <c r="M90" i="15" s="1"/>
  <c r="M91" i="15" s="1"/>
  <c r="M92" i="15" s="1"/>
  <c r="M93" i="15" s="1"/>
  <c r="M94" i="15" s="1"/>
  <c r="M95" i="15" s="1"/>
  <c r="M96" i="15" s="1"/>
  <c r="M97" i="15" s="1"/>
  <c r="M98" i="15" s="1"/>
  <c r="M99" i="15" s="1"/>
  <c r="M100" i="15" s="1"/>
  <c r="H78" i="15"/>
  <c r="H70" i="15"/>
  <c r="H71" i="15"/>
  <c r="H72" i="15"/>
  <c r="H73" i="15"/>
  <c r="H74" i="15"/>
  <c r="H75" i="15"/>
  <c r="H76" i="15"/>
  <c r="H77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65" i="15" l="1"/>
  <c r="H66" i="15"/>
  <c r="H67" i="15"/>
  <c r="H68" i="15"/>
  <c r="H69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64" i="15" s="1"/>
  <c r="X57" i="15"/>
  <c r="X58" i="15"/>
  <c r="X59" i="15"/>
  <c r="X60" i="15"/>
  <c r="X61" i="15"/>
  <c r="X62" i="15"/>
  <c r="X41" i="15"/>
  <c r="W64" i="15"/>
  <c r="V68" i="15" s="1"/>
  <c r="U64" i="15"/>
  <c r="E39" i="13" l="1"/>
  <c r="E37" i="13"/>
  <c r="E36" i="13"/>
  <c r="H64" i="10" l="1"/>
  <c r="H65" i="10"/>
  <c r="H66" i="10"/>
  <c r="H67" i="10"/>
  <c r="H68" i="10"/>
  <c r="H69" i="10"/>
  <c r="G121" i="15" l="1"/>
  <c r="E121" i="15"/>
  <c r="H120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H4" i="15"/>
  <c r="E125" i="15" l="1"/>
  <c r="H121" i="15"/>
  <c r="H63" i="10" l="1"/>
  <c r="H62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K24" i="9" l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G71" i="10"/>
  <c r="E71" i="10"/>
  <c r="H7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75" i="10" l="1"/>
  <c r="H71" i="10"/>
  <c r="H48" i="8"/>
  <c r="H49" i="8"/>
  <c r="G51" i="8" l="1"/>
  <c r="E51" i="8"/>
  <c r="H50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H4" i="8"/>
  <c r="E55" i="8" l="1"/>
  <c r="H51" i="8"/>
  <c r="H34" i="4"/>
  <c r="H38" i="4" l="1"/>
  <c r="H39" i="4"/>
  <c r="H40" i="4"/>
  <c r="H41" i="4"/>
  <c r="H42" i="4"/>
  <c r="H43" i="4"/>
  <c r="H44" i="4"/>
  <c r="G46" i="4" l="1"/>
  <c r="E46" i="4"/>
  <c r="H45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4" i="4"/>
  <c r="H46" i="4" l="1"/>
  <c r="E50" i="4"/>
  <c r="H345" i="7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s="1"/>
  <c r="E351" i="7" l="1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2" authorId="0" shapeId="0" xr:uid="{529403BF-B467-41A7-9E26-A6FCD148C34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2" authorId="0" shapeId="0" xr:uid="{83528AB8-A89F-4EE2-A5AD-2B25440B883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<sst xmlns="http://schemas.openxmlformats.org/spreadsheetml/2006/main" count="1366" uniqueCount="247">
  <si>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</si>
  <si>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</si>
  <si>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</si>
  <si>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</si>
  <si>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</si>
  <si>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</si>
  <si>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</si>
  <si>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</si>
  <si>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</si>
  <si>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</si>
  <si>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</si>
  <si>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</si>
  <si>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</si>
  <si>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</si>
  <si>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</si>
  <si>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</si>
  <si>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</si>
  <si>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</si>
  <si>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</si>
  <si>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</si>
  <si>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</si>
  <si>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</si>
  <si>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</si>
  <si>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</si>
  <si>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</si>
  <si>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</si>
  <si>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</si>
  <si>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</si>
  <si>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</si>
  <si>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</si>
  <si>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</si>
  <si>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</si>
  <si>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</si>
  <si>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</si>
  <si>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</si>
  <si>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</si>
  <si>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</si>
  <si>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</si>
  <si>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</si>
  <si>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</si>
  <si>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</si>
  <si>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</si>
  <si>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</si>
  <si>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</si>
  <si>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</si>
  <si>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</si>
  <si>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</si>
  <si>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</si>
  <si>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</si>
  <si>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</si>
  <si>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</si>
  <si>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</si>
  <si>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</si>
  <si>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</si>
  <si>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</si>
  <si>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</si>
  <si>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</si>
  <si>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</si>
  <si>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</si>
  <si>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</si>
  <si>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</si>
  <si>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</si>
  <si>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</si>
  <si>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</si>
  <si>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</si>
  <si>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</si>
  <si>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</si>
  <si>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</si>
  <si>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</si>
  <si>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</si>
  <si>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</si>
  <si>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</si>
  <si>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</si>
  <si>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</si>
  <si>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</si>
  <si>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</si>
  <si>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</si>
  <si>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</si>
  <si>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</si>
  <si>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</si>
  <si>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</si>
  <si>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</si>
  <si>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</si>
  <si>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</si>
  <si>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</si>
  <si>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</si>
  <si>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</si>
  <si>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</si>
  <si>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</si>
  <si>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</si>
  <si>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</si>
  <si>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</si>
  <si>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</si>
  <si>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</si>
  <si>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</si>
  <si>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</si>
  <si>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</si>
  <si>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</si>
  <si>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</si>
  <si>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</si>
  <si>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</si>
  <si>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</si>
  <si>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</si>
  <si>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</si>
  <si>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</si>
  <si>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</si>
  <si>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</si>
  <si>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</si>
  <si>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</si>
  <si>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</si>
  <si>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</si>
  <si>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</si>
  <si>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</si>
  <si>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</si>
  <si>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</si>
  <si>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</si>
  <si>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</si>
  <si>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</si>
  <si>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</si>
  <si>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</si>
  <si>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</si>
  <si>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</si>
  <si>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</si>
  <si>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</si>
  <si>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</si>
  <si>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</si>
  <si>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</si>
  <si>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</si>
  <si>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</si>
  <si>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</si>
  <si>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</si>
  <si>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</si>
  <si>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</si>
  <si>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</si>
  <si>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</si>
  <si>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</si>
  <si>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</si>
  <si>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</si>
  <si>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</si>
  <si>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</si>
  <si>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</si>
  <si>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</si>
  <si>
    <t>REMISIONES    POR     CREDITOS         DE    J U L I O          2 0 2 0</t>
  </si>
  <si>
    <t>ROSALIA QUECHOL TECUATEPLA</t>
  </si>
  <si>
    <t>LA CASETITA</t>
  </si>
  <si>
    <t>FISICAMENTE NO ENVIARON ESTA REMISION</t>
  </si>
  <si>
    <t xml:space="preserve">1252          ( 1251) </t>
  </si>
  <si>
    <t>1253                    (1252)</t>
  </si>
  <si>
    <t>1254             (1253)</t>
  </si>
  <si>
    <t>1255        (1254)</t>
  </si>
  <si>
    <t>1256      (1255)</t>
  </si>
  <si>
    <t>1257          (1256)</t>
  </si>
  <si>
    <t>1258              (1257)</t>
  </si>
  <si>
    <t>1259         (1258)</t>
  </si>
  <si>
    <t>1260           (1259)</t>
  </si>
  <si>
    <t>1261              (1260)</t>
  </si>
  <si>
    <t>PERDIERON</t>
  </si>
  <si>
    <t>REMISIONES    POR     CREDITOS         DE    AGOSTO          2 0 2 0</t>
  </si>
  <si>
    <t>1261-1262</t>
  </si>
  <si>
    <t>1263--1262</t>
  </si>
  <si>
    <t>1264-1263</t>
  </si>
  <si>
    <t>1264-1265</t>
  </si>
  <si>
    <t>1265-1266</t>
  </si>
  <si>
    <t xml:space="preserve">GANADEROS TRUCK SA DE CV </t>
  </si>
  <si>
    <t>RECIBIDO</t>
  </si>
  <si>
    <t>FACTURA</t>
  </si>
  <si>
    <t xml:space="preserve">IMPORTE </t>
  </si>
  <si>
    <t>PAGADO</t>
  </si>
  <si>
    <t>No recibido</t>
  </si>
  <si>
    <t>x</t>
  </si>
  <si>
    <t>Productos Agropecuarios la Xeiba</t>
  </si>
  <si>
    <t>???????????</t>
  </si>
  <si>
    <t>MANZANO</t>
  </si>
  <si>
    <t>RES</t>
  </si>
  <si>
    <t xml:space="preserve">RES  </t>
  </si>
  <si>
    <t>F-</t>
  </si>
  <si>
    <t xml:space="preserve">MIGUEL HERRERA </t>
  </si>
  <si>
    <t>REMISIONES    POR     CREDITOS         DE    SEPTIEMBRE         2 0 2 0</t>
  </si>
  <si>
    <t>F-200  Truck  20-Ago-2020</t>
  </si>
  <si>
    <t>F-201  Truck  26 Ago -2020</t>
  </si>
  <si>
    <t>F-183  Truck 28-Julio 2020</t>
  </si>
  <si>
    <t>F-199  Truck  24-Ago-2020</t>
  </si>
  <si>
    <t xml:space="preserve">sin factura </t>
  </si>
  <si>
    <t>F-206  Tricl  4-Sept-2020</t>
  </si>
  <si>
    <t xml:space="preserve">F- </t>
  </si>
  <si>
    <t>F-209  Truck 4-Sept-2020</t>
  </si>
  <si>
    <t xml:space="preserve"> F-207 Truck 4-Sept-2020</t>
  </si>
  <si>
    <t>F-212 Truck 4-Sept-2020</t>
  </si>
  <si>
    <t>F-214   Truck 4-Sept-2020</t>
  </si>
  <si>
    <t>F-216  Truck  8-Sept-2020</t>
  </si>
  <si>
    <t>F-220  Truck  10-Sept-2020</t>
  </si>
  <si>
    <t xml:space="preserve">Fact 8  Miguel Herrera  </t>
  </si>
  <si>
    <t>Fact 13  Miguel Herrera</t>
  </si>
  <si>
    <t>NOTA</t>
  </si>
  <si>
    <t xml:space="preserve">FACTURA  202  Truck </t>
  </si>
  <si>
    <t>duplicada con  F-183</t>
  </si>
  <si>
    <t>Fact 12 Miguel Herrera</t>
  </si>
  <si>
    <t>xxxx</t>
  </si>
  <si>
    <t>F-016  Miguel Herrera</t>
  </si>
  <si>
    <t>F-18  Miguel Herrera</t>
  </si>
  <si>
    <t>F-21  Miguel Herrera</t>
  </si>
  <si>
    <t>CARCERIA CHAVE</t>
  </si>
  <si>
    <t>F-30  Miguel Herrera</t>
  </si>
  <si>
    <t>F-31  Miguel Herrera</t>
  </si>
  <si>
    <t>F-           Miguel Herrera</t>
  </si>
  <si>
    <t>.</t>
  </si>
  <si>
    <t>cancelar F-29</t>
  </si>
  <si>
    <t>F-  37         Miguel Herrera</t>
  </si>
  <si>
    <t>F-  40         Miguel Herrera</t>
  </si>
  <si>
    <t>F-  38         Miguel Herrera</t>
  </si>
  <si>
    <t>cancelar  F-27</t>
  </si>
  <si>
    <t>FACTURA DUPLICADA</t>
  </si>
  <si>
    <t>RECIBO</t>
  </si>
  <si>
    <t xml:space="preserve">FACTURA : </t>
  </si>
  <si>
    <t>???</t>
  </si>
  <si>
    <t>61.38 Kg x 68=                     $  4,173.84     VALOR CORRECTO</t>
  </si>
  <si>
    <t>REMISIONES    POR     CREDITOS         DE   OCTUBRE        2 0 2 0</t>
  </si>
  <si>
    <t>valor correcto</t>
  </si>
  <si>
    <t>F-  44         Miguel Herrera</t>
  </si>
  <si>
    <t>F- 45          Miguel Herrera</t>
  </si>
  <si>
    <t>F---47          Miguel Herrera</t>
  </si>
  <si>
    <t>STATUS</t>
  </si>
  <si>
    <t>F---59           Miguel Herrera</t>
  </si>
  <si>
    <t>F---62          Miguel Herrera</t>
  </si>
  <si>
    <t>F---63           Miguel Herrera</t>
  </si>
  <si>
    <t>TOTALES</t>
  </si>
  <si>
    <t>VALOR DE REMISION   MANUAL</t>
  </si>
  <si>
    <t>IMPORTE PAGADO EN SISTEMA</t>
  </si>
  <si>
    <t>FALTANTE</t>
  </si>
  <si>
    <t>DIFERENCIAS</t>
  </si>
  <si>
    <t>F--                Miguel Herrera</t>
  </si>
  <si>
    <t>9-oct-20----23-Oct-20</t>
  </si>
  <si>
    <t>DUPLICADA</t>
  </si>
  <si>
    <t>PAGADA</t>
  </si>
  <si>
    <t>REMISIONES    POR     CREDITOS         DE  NOVIEMBRE        2 0 2 0</t>
  </si>
  <si>
    <t>F-31           Miguel Herrera</t>
  </si>
  <si>
    <t>F-30                Miguel Herrera</t>
  </si>
  <si>
    <t>cancela        F-29</t>
  </si>
  <si>
    <t>cancelar     F-27</t>
  </si>
  <si>
    <t>F--247  GANADEROS TRUCK</t>
  </si>
  <si>
    <t>F--246  GANADEROS TRUCK</t>
  </si>
  <si>
    <t>$ 19,285.30   A FAVOR  pagada 18-Nov-20</t>
  </si>
  <si>
    <t>F 40---4194.24  cancelada</t>
  </si>
  <si>
    <t>ESTACION DEL SAZON</t>
  </si>
  <si>
    <t>CARNICERIA CHAVE</t>
  </si>
  <si>
    <t>14*11</t>
  </si>
  <si>
    <t>MIGUEL XOCHIHUATL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</si>
</sst>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165" fontId="15" fillId="7" borderId="0" xfId="0" applyNumberFormat="1" applyFont="1" applyFill="1" applyAlignment="1">
      <alignment horizontal="center" wrapText="1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8" borderId="7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164" fontId="2" fillId="12" borderId="7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2" fillId="12" borderId="7" xfId="0" applyFont="1" applyFill="1" applyBorder="1"/>
    <xf numFmtId="44" fontId="2" fillId="12" borderId="8" xfId="1" applyFont="1" applyFill="1" applyBorder="1"/>
    <xf numFmtId="165" fontId="2" fillId="12" borderId="0" xfId="0" applyNumberFormat="1" applyFont="1" applyFill="1" applyAlignment="1">
      <alignment horizontal="center"/>
    </xf>
    <xf numFmtId="166" fontId="2" fillId="0" borderId="0" xfId="0" applyNumberFormat="1" applyFont="1"/>
    <xf numFmtId="164" fontId="0" fillId="0" borderId="16" xfId="0" applyNumberFormat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44" fontId="10" fillId="0" borderId="7" xfId="1" applyFont="1" applyBorder="1"/>
    <xf numFmtId="165" fontId="10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8" fillId="0" borderId="7" xfId="0" applyNumberFormat="1" applyFont="1" applyBorder="1"/>
    <xf numFmtId="0" fontId="10" fillId="7" borderId="7" xfId="0" applyFont="1" applyFill="1" applyBorder="1" applyAlignment="1">
      <alignment horizontal="center"/>
    </xf>
    <xf numFmtId="44" fontId="10" fillId="7" borderId="7" xfId="1" applyFont="1" applyFill="1" applyBorder="1"/>
    <xf numFmtId="0" fontId="10" fillId="0" borderId="7" xfId="0" applyFont="1" applyFill="1" applyBorder="1" applyAlignment="1">
      <alignment horizontal="center"/>
    </xf>
    <xf numFmtId="44" fontId="10" fillId="0" borderId="7" xfId="1" applyFont="1" applyFill="1" applyBorder="1"/>
    <xf numFmtId="0" fontId="16" fillId="7" borderId="7" xfId="0" applyFont="1" applyFill="1" applyBorder="1" applyAlignment="1">
      <alignment horizontal="center"/>
    </xf>
    <xf numFmtId="165" fontId="8" fillId="13" borderId="7" xfId="0" applyNumberFormat="1" applyFont="1" applyFill="1" applyBorder="1"/>
    <xf numFmtId="0" fontId="0" fillId="0" borderId="7" xfId="0" applyBorder="1"/>
    <xf numFmtId="165" fontId="10" fillId="8" borderId="7" xfId="0" applyNumberFormat="1" applyFont="1" applyFill="1" applyBorder="1"/>
    <xf numFmtId="0" fontId="10" fillId="8" borderId="7" xfId="0" applyFont="1" applyFill="1" applyBorder="1" applyAlignment="1">
      <alignment horizontal="center"/>
    </xf>
    <xf numFmtId="44" fontId="10" fillId="8" borderId="7" xfId="1" applyFont="1" applyFill="1" applyBorder="1"/>
    <xf numFmtId="165" fontId="8" fillId="8" borderId="7" xfId="0" applyNumberFormat="1" applyFont="1" applyFill="1" applyBorder="1"/>
    <xf numFmtId="165" fontId="8" fillId="0" borderId="7" xfId="0" applyNumberFormat="1" applyFont="1" applyFill="1" applyBorder="1"/>
    <xf numFmtId="44" fontId="2" fillId="0" borderId="0" xfId="1" applyFont="1" applyFill="1" applyBorder="1"/>
    <xf numFmtId="0" fontId="0" fillId="0" borderId="0" xfId="0" applyFill="1"/>
    <xf numFmtId="164" fontId="2" fillId="0" borderId="0" xfId="0" applyNumberFormat="1" applyFont="1" applyFill="1" applyBorder="1" applyAlignment="1">
      <alignment horizontal="center"/>
    </xf>
    <xf numFmtId="15" fontId="2" fillId="0" borderId="0" xfId="0" applyNumberFormat="1" applyFont="1" applyFill="1" applyBorder="1"/>
    <xf numFmtId="0" fontId="0" fillId="0" borderId="0" xfId="0" applyFill="1" applyBorder="1"/>
    <xf numFmtId="44" fontId="10" fillId="10" borderId="7" xfId="1" applyFont="1" applyFill="1" applyBorder="1"/>
    <xf numFmtId="0" fontId="10" fillId="10" borderId="7" xfId="0" applyFont="1" applyFill="1" applyBorder="1" applyAlignment="1">
      <alignment horizontal="left"/>
    </xf>
    <xf numFmtId="166" fontId="8" fillId="0" borderId="31" xfId="0" applyNumberFormat="1" applyFont="1" applyFill="1" applyBorder="1"/>
    <xf numFmtId="0" fontId="15" fillId="10" borderId="7" xfId="0" applyFont="1" applyFill="1" applyBorder="1" applyAlignment="1">
      <alignment horizontal="left"/>
    </xf>
    <xf numFmtId="44" fontId="10" fillId="0" borderId="0" xfId="1" applyFont="1" applyFill="1" applyBorder="1"/>
    <xf numFmtId="44" fontId="2" fillId="10" borderId="7" xfId="1" applyFont="1" applyFill="1" applyBorder="1"/>
    <xf numFmtId="44" fontId="7" fillId="0" borderId="0" xfId="1" applyFont="1" applyFill="1" applyBorder="1" applyAlignment="1">
      <alignment horizontal="center"/>
    </xf>
    <xf numFmtId="44" fontId="10" fillId="8" borderId="25" xfId="1" applyFont="1" applyFill="1" applyBorder="1"/>
    <xf numFmtId="0" fontId="10" fillId="8" borderId="25" xfId="0" applyFont="1" applyFill="1" applyBorder="1"/>
    <xf numFmtId="0" fontId="10" fillId="8" borderId="26" xfId="0" applyFont="1" applyFill="1" applyBorder="1"/>
    <xf numFmtId="0" fontId="27" fillId="0" borderId="24" xfId="0" applyFont="1" applyFill="1" applyBorder="1" applyAlignment="1">
      <alignment horizontal="center"/>
    </xf>
    <xf numFmtId="0" fontId="27" fillId="0" borderId="34" xfId="0" applyFont="1" applyFill="1" applyBorder="1" applyAlignment="1">
      <alignment horizontal="center"/>
    </xf>
    <xf numFmtId="44" fontId="10" fillId="0" borderId="5" xfId="1" applyFont="1" applyFill="1" applyBorder="1"/>
    <xf numFmtId="44" fontId="8" fillId="0" borderId="5" xfId="1" applyFont="1" applyFill="1" applyBorder="1" applyAlignment="1">
      <alignment horizontal="left"/>
    </xf>
    <xf numFmtId="166" fontId="8" fillId="0" borderId="5" xfId="0" applyNumberFormat="1" applyFont="1" applyFill="1" applyBorder="1"/>
    <xf numFmtId="0" fontId="26" fillId="0" borderId="35" xfId="0" applyFont="1" applyFill="1" applyBorder="1"/>
    <xf numFmtId="166" fontId="8" fillId="10" borderId="31" xfId="0" applyNumberFormat="1" applyFont="1" applyFill="1" applyBorder="1"/>
    <xf numFmtId="164" fontId="2" fillId="10" borderId="33" xfId="0" applyNumberFormat="1" applyFont="1" applyFill="1" applyBorder="1" applyAlignment="1">
      <alignment horizontal="center"/>
    </xf>
    <xf numFmtId="164" fontId="2" fillId="10" borderId="32" xfId="0" applyNumberFormat="1" applyFont="1" applyFill="1" applyBorder="1" applyAlignment="1">
      <alignment horizontal="center"/>
    </xf>
    <xf numFmtId="44" fontId="10" fillId="0" borderId="0" xfId="0" applyNumberFormat="1" applyFont="1" applyFill="1" applyBorder="1"/>
    <xf numFmtId="44" fontId="2" fillId="14" borderId="7" xfId="1" applyFont="1" applyFill="1" applyBorder="1"/>
    <xf numFmtId="166" fontId="8" fillId="14" borderId="31" xfId="0" applyNumberFormat="1" applyFont="1" applyFill="1" applyBorder="1"/>
    <xf numFmtId="164" fontId="2" fillId="14" borderId="33" xfId="0" applyNumberFormat="1" applyFont="1" applyFill="1" applyBorder="1" applyAlignment="1">
      <alignment horizontal="center"/>
    </xf>
    <xf numFmtId="44" fontId="2" fillId="14" borderId="10" xfId="1" applyFont="1" applyFill="1" applyBorder="1"/>
    <xf numFmtId="166" fontId="8" fillId="14" borderId="38" xfId="0" applyNumberFormat="1" applyFont="1" applyFill="1" applyBorder="1"/>
    <xf numFmtId="166" fontId="8" fillId="14" borderId="7" xfId="0" applyNumberFormat="1" applyFont="1" applyFill="1" applyBorder="1"/>
    <xf numFmtId="164" fontId="2" fillId="14" borderId="36" xfId="0" applyNumberFormat="1" applyFont="1" applyFill="1" applyBorder="1" applyAlignment="1">
      <alignment horizontal="center"/>
    </xf>
    <xf numFmtId="166" fontId="10" fillId="14" borderId="7" xfId="0" applyNumberFormat="1" applyFont="1" applyFill="1" applyBorder="1"/>
    <xf numFmtId="0" fontId="10" fillId="0" borderId="7" xfId="0" applyFont="1" applyFill="1" applyBorder="1" applyAlignment="1">
      <alignment horizontal="left"/>
    </xf>
    <xf numFmtId="164" fontId="2" fillId="0" borderId="32" xfId="0" applyNumberFormat="1" applyFont="1" applyFill="1" applyBorder="1" applyAlignment="1">
      <alignment horizontal="center"/>
    </xf>
    <xf numFmtId="166" fontId="10" fillId="0" borderId="20" xfId="0" applyNumberFormat="1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  <xf numFmtId="164" fontId="2" fillId="0" borderId="33" xfId="0" applyNumberFormat="1" applyFont="1" applyFill="1" applyBorder="1" applyAlignment="1">
      <alignment horizontal="center"/>
    </xf>
    <xf numFmtId="0" fontId="10" fillId="0" borderId="23" xfId="0" applyFont="1" applyFill="1" applyBorder="1"/>
    <xf numFmtId="166" fontId="15" fillId="0" borderId="0" xfId="0" applyNumberFormat="1" applyFont="1" applyFill="1"/>
    <xf numFmtId="44" fontId="2" fillId="0" borderId="22" xfId="1" applyFont="1" applyFill="1" applyBorder="1"/>
    <xf numFmtId="166" fontId="8" fillId="14" borderId="10" xfId="0" applyNumberFormat="1" applyFont="1" applyFill="1" applyBorder="1"/>
    <xf numFmtId="164" fontId="2" fillId="14" borderId="21" xfId="0" applyNumberFormat="1" applyFont="1" applyFill="1" applyBorder="1" applyAlignment="1">
      <alignment horizontal="center"/>
    </xf>
    <xf numFmtId="0" fontId="15" fillId="0" borderId="27" xfId="0" applyFont="1" applyFill="1" applyBorder="1" applyAlignment="1">
      <alignment horizontal="left"/>
    </xf>
    <xf numFmtId="44" fontId="2" fillId="0" borderId="27" xfId="1" applyFont="1" applyFill="1" applyBorder="1"/>
    <xf numFmtId="166" fontId="8" fillId="0" borderId="27" xfId="0" applyNumberFormat="1" applyFont="1" applyFill="1" applyBorder="1"/>
    <xf numFmtId="164" fontId="2" fillId="0" borderId="27" xfId="0" applyNumberFormat="1" applyFont="1" applyFill="1" applyBorder="1" applyAlignment="1">
      <alignment horizontal="center"/>
    </xf>
    <xf numFmtId="166" fontId="2" fillId="0" borderId="37" xfId="0" applyNumberFormat="1" applyFont="1" applyBorder="1"/>
    <xf numFmtId="0" fontId="15" fillId="0" borderId="39" xfId="0" applyFont="1" applyFill="1" applyBorder="1" applyAlignment="1">
      <alignment horizontal="center" wrapText="1"/>
    </xf>
    <xf numFmtId="166" fontId="10" fillId="0" borderId="0" xfId="0" applyNumberFormat="1" applyFont="1" applyFill="1" applyBorder="1"/>
    <xf numFmtId="44" fontId="0" fillId="0" borderId="0" xfId="0" applyNumberFormat="1" applyFill="1" applyBorder="1"/>
    <xf numFmtId="44" fontId="2" fillId="7" borderId="10" xfId="1" applyFont="1" applyFill="1" applyBorder="1"/>
    <xf numFmtId="0" fontId="15" fillId="0" borderId="7" xfId="0" applyFont="1" applyFill="1" applyBorder="1" applyAlignment="1">
      <alignment horizontal="left"/>
    </xf>
    <xf numFmtId="166" fontId="8" fillId="0" borderId="7" xfId="0" applyNumberFormat="1" applyFont="1" applyFill="1" applyBorder="1"/>
    <xf numFmtId="165" fontId="2" fillId="0" borderId="29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5" fontId="2" fillId="0" borderId="17" xfId="0" applyNumberFormat="1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44" fontId="10" fillId="10" borderId="30" xfId="1" applyFont="1" applyFill="1" applyBorder="1"/>
    <xf numFmtId="44" fontId="2" fillId="10" borderId="21" xfId="1" applyFont="1" applyFill="1" applyBorder="1"/>
    <xf numFmtId="166" fontId="8" fillId="10" borderId="0" xfId="0" applyNumberFormat="1" applyFont="1" applyFill="1" applyBorder="1"/>
    <xf numFmtId="166" fontId="8" fillId="0" borderId="0" xfId="0" applyNumberFormat="1" applyFont="1" applyFill="1" applyBorder="1"/>
    <xf numFmtId="0" fontId="8" fillId="0" borderId="7" xfId="0" applyFont="1" applyFill="1" applyBorder="1"/>
    <xf numFmtId="166" fontId="8" fillId="0" borderId="7" xfId="0" applyNumberFormat="1" applyFont="1" applyFill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44" fontId="2" fillId="0" borderId="41" xfId="1" applyFont="1" applyFill="1" applyBorder="1"/>
    <xf numFmtId="166" fontId="8" fillId="0" borderId="41" xfId="0" applyNumberFormat="1" applyFont="1" applyFill="1" applyBorder="1"/>
    <xf numFmtId="164" fontId="2" fillId="10" borderId="45" xfId="0" applyNumberFormat="1" applyFont="1" applyFill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8" fillId="7" borderId="10" xfId="0" applyFont="1" applyFill="1" applyBorder="1"/>
    <xf numFmtId="166" fontId="15" fillId="7" borderId="38" xfId="0" applyNumberFormat="1" applyFont="1" applyFill="1" applyBorder="1"/>
    <xf numFmtId="0" fontId="10" fillId="0" borderId="43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4" fontId="2" fillId="0" borderId="45" xfId="0" applyNumberFormat="1" applyFont="1" applyFill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3" fillId="0" borderId="51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2" fillId="0" borderId="28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2" fillId="7" borderId="22" xfId="1" applyFont="1" applyFill="1" applyBorder="1"/>
    <xf numFmtId="44" fontId="2" fillId="7" borderId="30" xfId="1" applyFont="1" applyFill="1" applyBorder="1"/>
    <xf numFmtId="44" fontId="2" fillId="7" borderId="21" xfId="1" applyFont="1" applyFill="1" applyBorder="1"/>
    <xf numFmtId="44" fontId="2" fillId="7" borderId="19" xfId="1" applyFont="1" applyFill="1" applyBorder="1"/>
    <xf numFmtId="44" fontId="2" fillId="7" borderId="0" xfId="1" applyFont="1" applyFill="1" applyBorder="1"/>
    <xf numFmtId="0" fontId="15" fillId="7" borderId="37" xfId="0" applyFont="1" applyFill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7" borderId="10" xfId="0" applyFont="1" applyFill="1" applyBorder="1" applyAlignment="1">
      <alignment horizontal="left"/>
    </xf>
    <xf numFmtId="0" fontId="15" fillId="0" borderId="7" xfId="0" applyFont="1" applyBorder="1" applyAlignment="1">
      <alignment horizontal="left"/>
    </xf>
    <xf numFmtId="44" fontId="10" fillId="0" borderId="19" xfId="1" applyFont="1" applyFill="1" applyBorder="1"/>
    <xf numFmtId="166" fontId="15" fillId="0" borderId="20" xfId="0" applyNumberFormat="1" applyFont="1" applyBorder="1" applyAlignment="1">
      <alignment horizontal="left"/>
    </xf>
    <xf numFmtId="0" fontId="8" fillId="0" borderId="10" xfId="0" applyFont="1" applyFill="1" applyBorder="1"/>
    <xf numFmtId="165" fontId="10" fillId="0" borderId="7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164" fontId="2" fillId="12" borderId="27" xfId="0" applyNumberFormat="1" applyFont="1" applyFill="1" applyBorder="1" applyAlignment="1">
      <alignment horizontal="center"/>
    </xf>
    <xf numFmtId="166" fontId="8" fillId="12" borderId="31" xfId="0" applyNumberFormat="1" applyFont="1" applyFill="1" applyBorder="1"/>
    <xf numFmtId="165" fontId="2" fillId="12" borderId="18" xfId="0" applyNumberFormat="1" applyFont="1" applyFill="1" applyBorder="1" applyAlignment="1">
      <alignment horizontal="left"/>
    </xf>
    <xf numFmtId="164" fontId="2" fillId="12" borderId="7" xfId="0" applyNumberFormat="1" applyFont="1" applyFill="1" applyBorder="1" applyAlignment="1">
      <alignment horizontal="left"/>
    </xf>
    <xf numFmtId="0" fontId="25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Alignment="1"/>
    <xf numFmtId="0" fontId="3" fillId="0" borderId="0" xfId="0" applyFont="1" applyFill="1" applyBorder="1" applyAlignment="1"/>
    <xf numFmtId="0" fontId="10" fillId="0" borderId="53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/>
    </xf>
    <xf numFmtId="0" fontId="0" fillId="0" borderId="54" xfId="0" applyFill="1" applyBorder="1" applyAlignment="1"/>
    <xf numFmtId="0" fontId="3" fillId="0" borderId="55" xfId="0" applyFont="1" applyFill="1" applyBorder="1" applyAlignment="1">
      <alignment horizontal="center" wrapText="1"/>
    </xf>
    <xf numFmtId="0" fontId="15" fillId="9" borderId="7" xfId="0" applyFont="1" applyFill="1" applyBorder="1" applyAlignment="1">
      <alignment horizontal="left"/>
    </xf>
    <xf numFmtId="44" fontId="2" fillId="9" borderId="7" xfId="1" applyFont="1" applyFill="1" applyBorder="1" applyAlignment="1">
      <alignment horizontal="center" wrapText="1"/>
    </xf>
    <xf numFmtId="164" fontId="3" fillId="12" borderId="32" xfId="0" applyNumberFormat="1" applyFont="1" applyFill="1" applyBorder="1" applyAlignment="1">
      <alignment horizontal="left"/>
    </xf>
    <xf numFmtId="166" fontId="15" fillId="12" borderId="31" xfId="0" applyNumberFormat="1" applyFont="1" applyFill="1" applyBorder="1"/>
    <xf numFmtId="165" fontId="10" fillId="8" borderId="7" xfId="0" applyNumberFormat="1" applyFont="1" applyFill="1" applyBorder="1" applyAlignment="1">
      <alignment horizontal="left"/>
    </xf>
    <xf numFmtId="164" fontId="21" fillId="0" borderId="40" xfId="0" applyNumberFormat="1" applyFont="1" applyFill="1" applyBorder="1" applyAlignment="1">
      <alignment horizontal="center"/>
    </xf>
    <xf numFmtId="16" fontId="0" fillId="0" borderId="0" xfId="0" applyNumberFormat="1" applyFill="1"/>
    <xf numFmtId="44" fontId="2" fillId="0" borderId="0" xfId="1" applyFont="1" applyFill="1" applyBorder="1" applyAlignment="1">
      <alignment horizontal="center"/>
    </xf>
    <xf numFmtId="44" fontId="2" fillId="7" borderId="8" xfId="1" applyFont="1" applyFill="1" applyBorder="1"/>
    <xf numFmtId="0" fontId="2" fillId="7" borderId="10" xfId="0" applyFont="1" applyFill="1" applyBorder="1"/>
    <xf numFmtId="44" fontId="2" fillId="7" borderId="11" xfId="1" applyFont="1" applyFill="1" applyBorder="1"/>
    <xf numFmtId="0" fontId="3" fillId="0" borderId="7" xfId="0" applyFont="1" applyFill="1" applyBorder="1" applyAlignment="1"/>
    <xf numFmtId="44" fontId="3" fillId="0" borderId="7" xfId="1" applyFont="1" applyFill="1" applyBorder="1" applyAlignment="1"/>
    <xf numFmtId="0" fontId="0" fillId="0" borderId="7" xfId="0" applyFill="1" applyBorder="1" applyAlignment="1"/>
    <xf numFmtId="0" fontId="0" fillId="0" borderId="10" xfId="0" applyFill="1" applyBorder="1" applyAlignment="1"/>
    <xf numFmtId="44" fontId="10" fillId="0" borderId="10" xfId="1" applyFont="1" applyFill="1" applyBorder="1" applyAlignment="1"/>
    <xf numFmtId="44" fontId="3" fillId="7" borderId="56" xfId="1" applyFont="1" applyFill="1" applyBorder="1" applyAlignment="1"/>
    <xf numFmtId="0" fontId="0" fillId="7" borderId="26" xfId="0" applyFill="1" applyBorder="1" applyAlignment="1"/>
    <xf numFmtId="166" fontId="2" fillId="12" borderId="9" xfId="0" applyNumberFormat="1" applyFont="1" applyFill="1" applyBorder="1"/>
    <xf numFmtId="166" fontId="2" fillId="13" borderId="9" xfId="0" applyNumberFormat="1" applyFont="1" applyFill="1" applyBorder="1"/>
    <xf numFmtId="0" fontId="15" fillId="7" borderId="0" xfId="0" applyFont="1" applyFill="1" applyAlignment="1">
      <alignment horizontal="center" wrapText="1"/>
    </xf>
    <xf numFmtId="166" fontId="2" fillId="13" borderId="37" xfId="0" applyNumberFormat="1" applyFont="1" applyFill="1" applyBorder="1"/>
    <xf numFmtId="166" fontId="2" fillId="12" borderId="37" xfId="0" applyNumberFormat="1" applyFont="1" applyFill="1" applyBorder="1"/>
    <xf numFmtId="44" fontId="10" fillId="0" borderId="0" xfId="0" applyNumberFormat="1" applyFont="1"/>
    <xf numFmtId="44" fontId="3" fillId="0" borderId="0" xfId="0" applyNumberFormat="1" applyFont="1"/>
    <xf numFmtId="0" fontId="3" fillId="0" borderId="0" xfId="0" applyFont="1"/>
    <xf numFmtId="44" fontId="2" fillId="0" borderId="58" xfId="1" applyFont="1" applyFill="1" applyBorder="1"/>
    <xf numFmtId="0" fontId="0" fillId="0" borderId="12" xfId="0" applyBorder="1"/>
    <xf numFmtId="44" fontId="2" fillId="0" borderId="12" xfId="1" applyFont="1" applyFill="1" applyBorder="1"/>
    <xf numFmtId="44" fontId="0" fillId="0" borderId="0" xfId="0" applyNumberFormat="1" applyAlignment="1"/>
    <xf numFmtId="0" fontId="3" fillId="0" borderId="59" xfId="0" applyFont="1" applyBorder="1" applyAlignment="1">
      <alignment horizontal="right"/>
    </xf>
    <xf numFmtId="44" fontId="3" fillId="0" borderId="56" xfId="0" applyNumberFormat="1" applyFont="1" applyBorder="1" applyAlignment="1"/>
    <xf numFmtId="0" fontId="0" fillId="0" borderId="24" xfId="0" applyBorder="1"/>
    <xf numFmtId="0" fontId="0" fillId="0" borderId="26" xfId="0" applyBorder="1"/>
    <xf numFmtId="165" fontId="10" fillId="0" borderId="7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44" fontId="2" fillId="0" borderId="60" xfId="1" applyFont="1" applyFill="1" applyBorder="1"/>
    <xf numFmtId="165" fontId="10" fillId="0" borderId="23" xfId="0" applyNumberFormat="1" applyFont="1" applyFill="1" applyBorder="1" applyAlignment="1">
      <alignment horizontal="center"/>
    </xf>
    <xf numFmtId="44" fontId="10" fillId="0" borderId="23" xfId="1" applyFont="1" applyFill="1" applyBorder="1"/>
    <xf numFmtId="0" fontId="0" fillId="0" borderId="0" xfId="0" applyBorder="1"/>
    <xf numFmtId="0" fontId="2" fillId="0" borderId="25" xfId="0" applyFont="1" applyBorder="1" applyAlignment="1">
      <alignment horizontal="center"/>
    </xf>
    <xf numFmtId="0" fontId="0" fillId="0" borderId="25" xfId="0" applyBorder="1"/>
    <xf numFmtId="0" fontId="0" fillId="0" borderId="24" xfId="0" applyBorder="1" applyAlignment="1">
      <alignment horizontal="center"/>
    </xf>
    <xf numFmtId="44" fontId="3" fillId="0" borderId="27" xfId="1" applyFont="1" applyBorder="1"/>
    <xf numFmtId="0" fontId="2" fillId="0" borderId="0" xfId="0" applyFont="1" applyFill="1" applyBorder="1"/>
    <xf numFmtId="164" fontId="2" fillId="7" borderId="10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10" fillId="0" borderId="62" xfId="0" applyFont="1" applyBorder="1"/>
    <xf numFmtId="165" fontId="8" fillId="13" borderId="0" xfId="0" applyNumberFormat="1" applyFont="1" applyFill="1" applyAlignment="1">
      <alignment horizontal="center"/>
    </xf>
    <xf numFmtId="44" fontId="8" fillId="13" borderId="0" xfId="1" applyFont="1" applyFill="1"/>
    <xf numFmtId="166" fontId="2" fillId="0" borderId="9" xfId="0" applyNumberFormat="1" applyFont="1" applyFill="1" applyBorder="1"/>
    <xf numFmtId="44" fontId="10" fillId="13" borderId="7" xfId="1" applyFont="1" applyFill="1" applyBorder="1"/>
    <xf numFmtId="0" fontId="15" fillId="13" borderId="7" xfId="0" applyFont="1" applyFill="1" applyBorder="1" applyAlignment="1">
      <alignment horizontal="left"/>
    </xf>
    <xf numFmtId="0" fontId="0" fillId="13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37" xfId="0" applyNumberFormat="1" applyFont="1" applyFill="1" applyBorder="1"/>
    <xf numFmtId="166" fontId="2" fillId="0" borderId="13" xfId="0" applyNumberFormat="1" applyFont="1" applyFill="1" applyBorder="1"/>
    <xf numFmtId="166" fontId="2" fillId="0" borderId="0" xfId="0" applyNumberFormat="1" applyFont="1" applyFill="1"/>
    <xf numFmtId="166" fontId="0" fillId="0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44" fontId="2" fillId="0" borderId="10" xfId="1" applyFont="1" applyFill="1" applyBorder="1"/>
    <xf numFmtId="164" fontId="3" fillId="13" borderId="8" xfId="0" applyNumberFormat="1" applyFont="1" applyFill="1" applyBorder="1" applyAlignment="1">
      <alignment horizontal="center"/>
    </xf>
    <xf numFmtId="0" fontId="3" fillId="0" borderId="57" xfId="0" applyFont="1" applyBorder="1" applyAlignment="1">
      <alignment horizontal="center" vertical="center"/>
    </xf>
    <xf numFmtId="164" fontId="2" fillId="0" borderId="57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164" fontId="2" fillId="0" borderId="65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left"/>
    </xf>
    <xf numFmtId="166" fontId="8" fillId="0" borderId="31" xfId="0" applyNumberFormat="1" applyFont="1" applyBorder="1"/>
    <xf numFmtId="164" fontId="10" fillId="0" borderId="18" xfId="0" applyNumberFormat="1" applyFont="1" applyBorder="1" applyAlignment="1">
      <alignment horizontal="center" wrapText="1"/>
    </xf>
    <xf numFmtId="164" fontId="10" fillId="0" borderId="65" xfId="0" applyNumberFormat="1" applyFont="1" applyBorder="1" applyAlignment="1">
      <alignment horizontal="center"/>
    </xf>
    <xf numFmtId="16" fontId="0" fillId="0" borderId="0" xfId="0" applyNumberFormat="1"/>
    <xf numFmtId="0" fontId="8" fillId="0" borderId="7" xfId="0" applyFont="1" applyBorder="1"/>
    <xf numFmtId="166" fontId="15" fillId="0" borderId="31" xfId="0" applyNumberFormat="1" applyFont="1" applyBorder="1"/>
    <xf numFmtId="0" fontId="8" fillId="0" borderId="10" xfId="0" applyFont="1" applyBorder="1"/>
    <xf numFmtId="166" fontId="15" fillId="0" borderId="38" xfId="0" applyNumberFormat="1" applyFont="1" applyBorder="1"/>
    <xf numFmtId="164" fontId="2" fillId="0" borderId="64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6" fontId="8" fillId="0" borderId="7" xfId="0" applyNumberFormat="1" applyFont="1" applyBorder="1" applyAlignment="1">
      <alignment horizontal="left"/>
    </xf>
    <xf numFmtId="166" fontId="8" fillId="0" borderId="7" xfId="0" applyNumberFormat="1" applyFont="1" applyBorder="1"/>
    <xf numFmtId="165" fontId="2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5" fontId="2" fillId="0" borderId="41" xfId="0" applyNumberFormat="1" applyFont="1" applyBorder="1" applyAlignment="1">
      <alignment horizontal="left"/>
    </xf>
    <xf numFmtId="165" fontId="2" fillId="0" borderId="27" xfId="0" applyNumberFormat="1" applyFont="1" applyBorder="1" applyAlignment="1">
      <alignment horizontal="left"/>
    </xf>
    <xf numFmtId="15" fontId="2" fillId="0" borderId="0" xfId="0" applyNumberFormat="1" applyFont="1"/>
    <xf numFmtId="166" fontId="15" fillId="0" borderId="0" xfId="0" applyNumberFormat="1" applyFont="1"/>
    <xf numFmtId="0" fontId="2" fillId="0" borderId="0" xfId="0" applyFont="1"/>
    <xf numFmtId="167" fontId="21" fillId="13" borderId="8" xfId="1" applyNumberFormat="1" applyFont="1" applyFill="1" applyBorder="1" applyAlignment="1">
      <alignment horizontal="center"/>
    </xf>
    <xf numFmtId="164" fontId="2" fillId="13" borderId="65" xfId="0" applyNumberFormat="1" applyFont="1" applyFill="1" applyBorder="1" applyAlignment="1">
      <alignment horizontal="center" wrapText="1"/>
    </xf>
    <xf numFmtId="0" fontId="15" fillId="15" borderId="7" xfId="0" applyFont="1" applyFill="1" applyBorder="1" applyAlignment="1">
      <alignment horizontal="left"/>
    </xf>
    <xf numFmtId="44" fontId="15" fillId="13" borderId="8" xfId="1" applyFont="1" applyFill="1" applyBorder="1" applyAlignment="1">
      <alignment horizontal="center" wrapText="1"/>
    </xf>
    <xf numFmtId="44" fontId="16" fillId="15" borderId="14" xfId="1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/>
    </xf>
    <xf numFmtId="0" fontId="2" fillId="0" borderId="41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" fillId="7" borderId="41" xfId="0" applyNumberFormat="1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44" fontId="2" fillId="7" borderId="41" xfId="1" applyFont="1" applyFill="1" applyBorder="1"/>
    <xf numFmtId="166" fontId="8" fillId="7" borderId="41" xfId="0" applyNumberFormat="1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left"/>
    </xf>
    <xf numFmtId="44" fontId="10" fillId="0" borderId="30" xfId="1" applyFont="1" applyFill="1" applyBorder="1"/>
    <xf numFmtId="164" fontId="2" fillId="0" borderId="63" xfId="0" applyNumberFormat="1" applyFont="1" applyFill="1" applyBorder="1" applyAlignment="1">
      <alignment horizontal="left"/>
    </xf>
    <xf numFmtId="44" fontId="2" fillId="0" borderId="21" xfId="1" applyFont="1" applyFill="1" applyBorder="1"/>
    <xf numFmtId="164" fontId="2" fillId="0" borderId="18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166" fontId="8" fillId="7" borderId="65" xfId="0" applyNumberFormat="1" applyFont="1" applyFill="1" applyBorder="1"/>
    <xf numFmtId="165" fontId="31" fillId="7" borderId="0" xfId="0" applyNumberFormat="1" applyFont="1" applyFill="1" applyAlignment="1">
      <alignment horizontal="center"/>
    </xf>
    <xf numFmtId="44" fontId="31" fillId="7" borderId="0" xfId="1" applyFont="1" applyFill="1"/>
    <xf numFmtId="44" fontId="2" fillId="7" borderId="7" xfId="1" applyFont="1" applyFill="1" applyBorder="1"/>
    <xf numFmtId="0" fontId="8" fillId="7" borderId="37" xfId="0" applyFont="1" applyFill="1" applyBorder="1" applyAlignment="1">
      <alignment horizontal="left"/>
    </xf>
    <xf numFmtId="165" fontId="2" fillId="7" borderId="7" xfId="0" applyNumberFormat="1" applyFont="1" applyFill="1" applyBorder="1" applyAlignment="1">
      <alignment horizontal="left"/>
    </xf>
    <xf numFmtId="165" fontId="2" fillId="0" borderId="41" xfId="0" applyNumberFormat="1" applyFont="1" applyFill="1" applyBorder="1" applyAlignment="1">
      <alignment horizontal="left"/>
    </xf>
    <xf numFmtId="165" fontId="2" fillId="0" borderId="65" xfId="0" applyNumberFormat="1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left"/>
    </xf>
    <xf numFmtId="0" fontId="8" fillId="0" borderId="37" xfId="0" applyFont="1" applyFill="1" applyBorder="1" applyAlignment="1">
      <alignment horizontal="left"/>
    </xf>
    <xf numFmtId="44" fontId="2" fillId="0" borderId="65" xfId="1" applyFont="1" applyFill="1" applyBorder="1"/>
    <xf numFmtId="166" fontId="8" fillId="0" borderId="65" xfId="0" applyNumberFormat="1" applyFont="1" applyFill="1" applyBorder="1"/>
    <xf numFmtId="0" fontId="2" fillId="0" borderId="6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61" xfId="0" applyFont="1" applyBorder="1" applyAlignment="1">
      <alignment horizontal="center" wrapText="1"/>
    </xf>
    <xf numFmtId="44" fontId="10" fillId="0" borderId="57" xfId="0" applyNumberFormat="1" applyFont="1" applyBorder="1" applyAlignment="1">
      <alignment horizontal="center" vertical="center"/>
    </xf>
    <xf numFmtId="44" fontId="10" fillId="0" borderId="41" xfId="0" applyNumberFormat="1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3" fillId="7" borderId="57" xfId="0" applyFont="1" applyFill="1" applyBorder="1" applyAlignment="1">
      <alignment horizontal="center" wrapText="1"/>
    </xf>
    <xf numFmtId="0" fontId="3" fillId="7" borderId="4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00FF00"/>
      <color rgb="FF800000"/>
      <color rgb="FFCC99FF"/>
      <color rgb="FFFF66FF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713CC21-24B7-430B-8147-7FE12B3BABE8}"/>
            </a:ext>
          </a:extLst>
        </xdr:cNvPr>
        <xdr:cNvCxnSpPr/>
      </xdr:nvCxnSpPr>
      <xdr:spPr>
        <a:xfrm rot="16200000" flipH="1">
          <a:off x="4219577" y="153352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3C1191C-76BF-44B2-B8A2-FC393B1870E1}"/>
            </a:ext>
          </a:extLst>
        </xdr:cNvPr>
        <xdr:cNvCxnSpPr/>
      </xdr:nvCxnSpPr>
      <xdr:spPr>
        <a:xfrm rot="5400000">
          <a:off x="5243515" y="151399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33B4B579-3FED-441A-A483-F10EFBC50883}"/>
            </a:ext>
          </a:extLst>
        </xdr:cNvPr>
        <xdr:cNvSpPr/>
      </xdr:nvSpPr>
      <xdr:spPr>
        <a:xfrm rot="5400000">
          <a:off x="11625260" y="13234990"/>
          <a:ext cx="447677" cy="1600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AB6C259-0E5D-4B60-8D19-9558FA5593CD}"/>
            </a:ext>
          </a:extLst>
        </xdr:cNvPr>
        <xdr:cNvCxnSpPr/>
      </xdr:nvCxnSpPr>
      <xdr:spPr>
        <a:xfrm flipH="1">
          <a:off x="11915775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74</xdr:row>
      <xdr:rowOff>152402</xdr:rowOff>
    </xdr:from>
    <xdr:to>
      <xdr:col>5</xdr:col>
      <xdr:colOff>180974</xdr:colOff>
      <xdr:row>76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ED3472D-7778-4029-8A4A-E1FE2413D15D}"/>
            </a:ext>
          </a:extLst>
        </xdr:cNvPr>
        <xdr:cNvCxnSpPr/>
      </xdr:nvCxnSpPr>
      <xdr:spPr>
        <a:xfrm rot="16200000" flipH="1">
          <a:off x="4219577" y="25450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74</xdr:row>
      <xdr:rowOff>123829</xdr:rowOff>
    </xdr:from>
    <xdr:to>
      <xdr:col>6</xdr:col>
      <xdr:colOff>171450</xdr:colOff>
      <xdr:row>76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BC79585-D438-4194-A00D-F2830A1F27BF}"/>
            </a:ext>
          </a:extLst>
        </xdr:cNvPr>
        <xdr:cNvCxnSpPr/>
      </xdr:nvCxnSpPr>
      <xdr:spPr>
        <a:xfrm rot="5400000">
          <a:off x="5057777" y="2544127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7865B96C-C673-4916-BAEA-FC90CB18999E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4AFC1F3-AC6A-4412-A759-2EB8F67206C8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15</xdr:row>
      <xdr:rowOff>114299</xdr:rowOff>
    </xdr:from>
    <xdr:to>
      <xdr:col>5</xdr:col>
      <xdr:colOff>219075</xdr:colOff>
      <xdr:row>33</xdr:row>
      <xdr:rowOff>172719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618EAF-1A74-4778-82C7-4194584A005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229099"/>
          <a:ext cx="4162425" cy="35350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8153362-DFA5-4B62-BC9E-964F3FF42ABF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CF2EEF7-2CC2-4C00-A7E5-022B0B8E5822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6106889-E800-4701-8351-FE291DE6AD50}"/>
            </a:ext>
          </a:extLst>
        </xdr:cNvPr>
        <xdr:cNvCxnSpPr/>
      </xdr:nvCxnSpPr>
      <xdr:spPr>
        <a:xfrm rot="16200000" flipH="1">
          <a:off x="4048127" y="125158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DD37B3E-67FB-4CF0-82CE-74BB80AE6797}"/>
            </a:ext>
          </a:extLst>
        </xdr:cNvPr>
        <xdr:cNvCxnSpPr/>
      </xdr:nvCxnSpPr>
      <xdr:spPr>
        <a:xfrm rot="5400000">
          <a:off x="5072065" y="123205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71</xdr:row>
      <xdr:rowOff>152402</xdr:rowOff>
    </xdr:from>
    <xdr:to>
      <xdr:col>5</xdr:col>
      <xdr:colOff>180974</xdr:colOff>
      <xdr:row>73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23B7D3F-0520-4A63-88F3-05643E61B3D0}"/>
            </a:ext>
          </a:extLst>
        </xdr:cNvPr>
        <xdr:cNvCxnSpPr/>
      </xdr:nvCxnSpPr>
      <xdr:spPr>
        <a:xfrm rot="16200000" flipH="1">
          <a:off x="4219577" y="11334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71</xdr:row>
      <xdr:rowOff>123829</xdr:rowOff>
    </xdr:from>
    <xdr:to>
      <xdr:col>6</xdr:col>
      <xdr:colOff>171450</xdr:colOff>
      <xdr:row>73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2124997-9EE5-45E8-9AFF-CD446FF8A7C1}"/>
            </a:ext>
          </a:extLst>
        </xdr:cNvPr>
        <xdr:cNvCxnSpPr/>
      </xdr:nvCxnSpPr>
      <xdr:spPr>
        <a:xfrm rot="5400000">
          <a:off x="5243515" y="11139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12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380">
        <f>E65-G65</f>
        <v>0</v>
      </c>
      <c r="F69" s="381"/>
      <c r="G69" s="382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383" t="s">
        <v>11</v>
      </c>
      <c r="F71" s="383"/>
      <c r="G71" s="383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E8EA-7307-4A7D-B393-B24140927F21}">
  <sheetPr>
    <tabColor rgb="FF800000"/>
  </sheetPr>
  <dimension ref="A1:X138"/>
  <sheetViews>
    <sheetView topLeftCell="A109" workbookViewId="0">
      <selection activeCell="F111" sqref="F111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3.28515625" style="42" customWidth="1"/>
    <col min="7" max="7" width="18" style="41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376" t="s">
        <v>216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44105</v>
      </c>
      <c r="B4" s="44">
        <v>1374</v>
      </c>
      <c r="C4" s="45"/>
      <c r="D4" s="46" t="s">
        <v>22</v>
      </c>
      <c r="E4" s="17">
        <v>1665</v>
      </c>
      <c r="F4" s="47">
        <v>44106</v>
      </c>
      <c r="G4" s="19">
        <v>1665</v>
      </c>
      <c r="H4" s="20">
        <f t="shared" ref="H4:H120" si="0">E4-G4</f>
        <v>0</v>
      </c>
      <c r="I4" s="2"/>
    </row>
    <row r="5" spans="1:9" ht="15.75" x14ac:dyDescent="0.25">
      <c r="A5" s="43">
        <v>44105</v>
      </c>
      <c r="B5" s="113">
        <f>B4+1</f>
        <v>1375</v>
      </c>
      <c r="C5" s="45"/>
      <c r="D5" s="59" t="s">
        <v>31</v>
      </c>
      <c r="E5" s="258">
        <v>11812</v>
      </c>
      <c r="F5" s="47">
        <v>44110</v>
      </c>
      <c r="G5" s="19">
        <v>11812</v>
      </c>
      <c r="H5" s="20">
        <f t="shared" si="0"/>
        <v>0</v>
      </c>
    </row>
    <row r="6" spans="1:9" ht="15.75" x14ac:dyDescent="0.25">
      <c r="A6" s="43">
        <v>44105</v>
      </c>
      <c r="B6" s="113">
        <f t="shared" ref="B6:B70" si="1">B5+1</f>
        <v>1376</v>
      </c>
      <c r="C6" s="45"/>
      <c r="D6" s="46" t="s">
        <v>46</v>
      </c>
      <c r="E6" s="17">
        <v>1965</v>
      </c>
      <c r="F6" s="47">
        <v>44106</v>
      </c>
      <c r="G6" s="19">
        <v>1965</v>
      </c>
      <c r="H6" s="20">
        <f t="shared" si="0"/>
        <v>0</v>
      </c>
    </row>
    <row r="7" spans="1:9" ht="16.5" customHeight="1" x14ac:dyDescent="0.25">
      <c r="A7" s="48">
        <v>44105</v>
      </c>
      <c r="B7" s="113">
        <f t="shared" si="1"/>
        <v>1377</v>
      </c>
      <c r="C7" s="45"/>
      <c r="D7" s="259" t="s">
        <v>46</v>
      </c>
      <c r="E7" s="260">
        <v>218</v>
      </c>
      <c r="F7" s="47">
        <v>44111</v>
      </c>
      <c r="G7" s="19">
        <v>218</v>
      </c>
      <c r="H7" s="20">
        <f t="shared" si="0"/>
        <v>0</v>
      </c>
    </row>
    <row r="8" spans="1:9" ht="15.75" x14ac:dyDescent="0.25">
      <c r="A8" s="43">
        <v>44106</v>
      </c>
      <c r="B8" s="113">
        <f t="shared" si="1"/>
        <v>1378</v>
      </c>
      <c r="C8" s="45"/>
      <c r="D8" s="50" t="s">
        <v>29</v>
      </c>
      <c r="E8" s="22">
        <v>1523</v>
      </c>
      <c r="F8" s="47">
        <v>44107</v>
      </c>
      <c r="G8" s="19">
        <v>1523</v>
      </c>
      <c r="H8" s="20">
        <f t="shared" si="0"/>
        <v>0</v>
      </c>
    </row>
    <row r="9" spans="1:9" ht="15.75" x14ac:dyDescent="0.25">
      <c r="A9" s="43">
        <v>44106</v>
      </c>
      <c r="B9" s="113">
        <f t="shared" si="1"/>
        <v>1379</v>
      </c>
      <c r="C9" s="45"/>
      <c r="D9" s="46" t="s">
        <v>46</v>
      </c>
      <c r="E9" s="22">
        <v>140</v>
      </c>
      <c r="F9" s="47">
        <v>44111</v>
      </c>
      <c r="G9" s="19">
        <v>140</v>
      </c>
      <c r="H9" s="20">
        <f t="shared" si="0"/>
        <v>0</v>
      </c>
    </row>
    <row r="10" spans="1:9" ht="15.75" x14ac:dyDescent="0.25">
      <c r="A10" s="43">
        <v>44106</v>
      </c>
      <c r="B10" s="113">
        <f t="shared" si="1"/>
        <v>1380</v>
      </c>
      <c r="C10" s="45"/>
      <c r="D10" s="46" t="s">
        <v>17</v>
      </c>
      <c r="E10" s="22">
        <v>3449</v>
      </c>
      <c r="F10" s="47">
        <v>44113</v>
      </c>
      <c r="G10" s="19">
        <v>3449</v>
      </c>
      <c r="H10" s="20">
        <f t="shared" si="0"/>
        <v>0</v>
      </c>
    </row>
    <row r="11" spans="1:9" ht="15.75" x14ac:dyDescent="0.25">
      <c r="A11" s="43">
        <v>44106</v>
      </c>
      <c r="B11" s="113">
        <f t="shared" si="1"/>
        <v>1381</v>
      </c>
      <c r="C11" s="45"/>
      <c r="D11" s="46" t="s">
        <v>21</v>
      </c>
      <c r="E11" s="17">
        <v>5561</v>
      </c>
      <c r="F11" s="47">
        <v>44107</v>
      </c>
      <c r="G11" s="19">
        <v>5561</v>
      </c>
      <c r="H11" s="20">
        <f t="shared" si="0"/>
        <v>0</v>
      </c>
    </row>
    <row r="12" spans="1:9" ht="15.75" x14ac:dyDescent="0.25">
      <c r="A12" s="43">
        <v>44107</v>
      </c>
      <c r="B12" s="113">
        <f t="shared" si="1"/>
        <v>1382</v>
      </c>
      <c r="C12" s="51"/>
      <c r="D12" s="52" t="s">
        <v>18</v>
      </c>
      <c r="E12" s="17">
        <v>9865</v>
      </c>
      <c r="F12" s="47">
        <v>44110</v>
      </c>
      <c r="G12" s="19">
        <v>9865</v>
      </c>
      <c r="H12" s="20">
        <f t="shared" si="0"/>
        <v>0</v>
      </c>
    </row>
    <row r="13" spans="1:9" ht="15.75" x14ac:dyDescent="0.25">
      <c r="A13" s="43">
        <v>44107</v>
      </c>
      <c r="B13" s="113">
        <f t="shared" si="1"/>
        <v>1383</v>
      </c>
      <c r="C13" s="53"/>
      <c r="D13" s="46" t="s">
        <v>46</v>
      </c>
      <c r="E13" s="17">
        <v>171</v>
      </c>
      <c r="F13" s="47">
        <v>44111</v>
      </c>
      <c r="G13" s="19">
        <v>171</v>
      </c>
      <c r="H13" s="20">
        <f t="shared" si="0"/>
        <v>0</v>
      </c>
    </row>
    <row r="14" spans="1:9" ht="15.75" x14ac:dyDescent="0.25">
      <c r="A14" s="43">
        <v>44108</v>
      </c>
      <c r="B14" s="113">
        <f t="shared" si="1"/>
        <v>1384</v>
      </c>
      <c r="C14" s="51"/>
      <c r="D14" s="52" t="s">
        <v>144</v>
      </c>
      <c r="E14" s="17">
        <v>1365</v>
      </c>
      <c r="F14" s="47">
        <v>44114</v>
      </c>
      <c r="G14" s="19">
        <v>1365</v>
      </c>
      <c r="H14" s="20">
        <f t="shared" si="0"/>
        <v>0</v>
      </c>
    </row>
    <row r="15" spans="1:9" ht="15.75" x14ac:dyDescent="0.25">
      <c r="A15" s="43">
        <v>44108</v>
      </c>
      <c r="B15" s="113">
        <f t="shared" si="1"/>
        <v>1385</v>
      </c>
      <c r="C15" s="53"/>
      <c r="D15" s="46" t="s">
        <v>13</v>
      </c>
      <c r="E15" s="17">
        <v>4295</v>
      </c>
      <c r="F15" s="47">
        <v>44114</v>
      </c>
      <c r="G15" s="19">
        <v>4295</v>
      </c>
      <c r="H15" s="20">
        <f t="shared" si="0"/>
        <v>0</v>
      </c>
    </row>
    <row r="16" spans="1:9" ht="15.75" x14ac:dyDescent="0.25">
      <c r="A16" s="43">
        <v>44109</v>
      </c>
      <c r="B16" s="113">
        <f t="shared" si="1"/>
        <v>1386</v>
      </c>
      <c r="C16" s="51"/>
      <c r="D16" s="46" t="s">
        <v>29</v>
      </c>
      <c r="E16" s="17">
        <v>1524</v>
      </c>
      <c r="F16" s="47">
        <v>44112</v>
      </c>
      <c r="G16" s="19">
        <v>1524</v>
      </c>
      <c r="H16" s="20">
        <f t="shared" si="0"/>
        <v>0</v>
      </c>
    </row>
    <row r="17" spans="1:8" ht="15.75" x14ac:dyDescent="0.25">
      <c r="A17" s="43">
        <v>44110</v>
      </c>
      <c r="B17" s="113">
        <f t="shared" si="1"/>
        <v>1387</v>
      </c>
      <c r="C17" s="53"/>
      <c r="D17" s="46" t="s">
        <v>31</v>
      </c>
      <c r="E17" s="17">
        <v>12185</v>
      </c>
      <c r="F17" s="47">
        <v>44116</v>
      </c>
      <c r="G17" s="19">
        <v>12185</v>
      </c>
      <c r="H17" s="20">
        <f t="shared" si="0"/>
        <v>0</v>
      </c>
    </row>
    <row r="18" spans="1:8" ht="15.75" x14ac:dyDescent="0.25">
      <c r="A18" s="43">
        <v>44111</v>
      </c>
      <c r="B18" s="113">
        <f t="shared" si="1"/>
        <v>1388</v>
      </c>
      <c r="C18" s="51"/>
      <c r="D18" s="46" t="s">
        <v>18</v>
      </c>
      <c r="E18" s="17">
        <v>13501</v>
      </c>
      <c r="F18" s="47">
        <v>44116</v>
      </c>
      <c r="G18" s="19">
        <v>13501</v>
      </c>
      <c r="H18" s="20">
        <f t="shared" si="0"/>
        <v>0</v>
      </c>
    </row>
    <row r="19" spans="1:8" ht="15.75" x14ac:dyDescent="0.25">
      <c r="A19" s="43">
        <v>44111</v>
      </c>
      <c r="B19" s="113">
        <f t="shared" si="1"/>
        <v>1389</v>
      </c>
      <c r="C19" s="53"/>
      <c r="D19" s="52" t="s">
        <v>47</v>
      </c>
      <c r="E19" s="17">
        <v>9146</v>
      </c>
      <c r="F19" s="47">
        <v>44112</v>
      </c>
      <c r="G19" s="19">
        <v>9146</v>
      </c>
      <c r="H19" s="20">
        <f t="shared" si="0"/>
        <v>0</v>
      </c>
    </row>
    <row r="20" spans="1:8" ht="15.75" x14ac:dyDescent="0.25">
      <c r="A20" s="43">
        <v>44111</v>
      </c>
      <c r="B20" s="113">
        <f t="shared" si="1"/>
        <v>1390</v>
      </c>
      <c r="C20" s="51"/>
      <c r="D20" s="46" t="s">
        <v>46</v>
      </c>
      <c r="E20" s="17">
        <v>422</v>
      </c>
      <c r="F20" s="54">
        <v>44146</v>
      </c>
      <c r="G20" s="55">
        <v>422</v>
      </c>
      <c r="H20" s="20">
        <f t="shared" si="0"/>
        <v>0</v>
      </c>
    </row>
    <row r="21" spans="1:8" ht="15.75" x14ac:dyDescent="0.25">
      <c r="A21" s="43">
        <v>44111</v>
      </c>
      <c r="B21" s="113">
        <f t="shared" si="1"/>
        <v>1391</v>
      </c>
      <c r="C21" s="51"/>
      <c r="D21" s="46" t="s">
        <v>29</v>
      </c>
      <c r="E21" s="17">
        <v>1524</v>
      </c>
      <c r="F21" s="47">
        <v>44112</v>
      </c>
      <c r="G21" s="19">
        <v>1524</v>
      </c>
      <c r="H21" s="20">
        <f t="shared" si="0"/>
        <v>0</v>
      </c>
    </row>
    <row r="22" spans="1:8" ht="15.75" x14ac:dyDescent="0.25">
      <c r="A22" s="43">
        <v>44111</v>
      </c>
      <c r="B22" s="113">
        <f t="shared" si="1"/>
        <v>1392</v>
      </c>
      <c r="C22" s="51"/>
      <c r="D22" s="46" t="s">
        <v>18</v>
      </c>
      <c r="E22" s="17">
        <v>8114</v>
      </c>
      <c r="F22" s="47">
        <v>44116</v>
      </c>
      <c r="G22" s="19">
        <v>8114</v>
      </c>
      <c r="H22" s="20">
        <f t="shared" si="0"/>
        <v>0</v>
      </c>
    </row>
    <row r="23" spans="1:8" ht="15.75" x14ac:dyDescent="0.25">
      <c r="A23" s="43">
        <v>44113</v>
      </c>
      <c r="B23" s="113">
        <f t="shared" si="1"/>
        <v>1393</v>
      </c>
      <c r="C23" s="51"/>
      <c r="D23" s="46" t="s">
        <v>13</v>
      </c>
      <c r="E23" s="17">
        <v>6165</v>
      </c>
      <c r="F23" s="47">
        <v>44117</v>
      </c>
      <c r="G23" s="19">
        <v>6165</v>
      </c>
      <c r="H23" s="20">
        <f t="shared" si="0"/>
        <v>0</v>
      </c>
    </row>
    <row r="24" spans="1:8" ht="15.75" x14ac:dyDescent="0.25">
      <c r="A24" s="43">
        <v>44113</v>
      </c>
      <c r="B24" s="113">
        <f t="shared" si="1"/>
        <v>1394</v>
      </c>
      <c r="C24" s="51"/>
      <c r="D24" s="46" t="s">
        <v>46</v>
      </c>
      <c r="E24" s="17">
        <v>209</v>
      </c>
      <c r="F24" s="54">
        <v>44146</v>
      </c>
      <c r="G24" s="55">
        <v>209</v>
      </c>
      <c r="H24" s="20">
        <f t="shared" si="0"/>
        <v>0</v>
      </c>
    </row>
    <row r="25" spans="1:8" ht="15.75" x14ac:dyDescent="0.25">
      <c r="A25" s="43">
        <v>44114</v>
      </c>
      <c r="B25" s="113">
        <f t="shared" si="1"/>
        <v>1395</v>
      </c>
      <c r="C25" s="51"/>
      <c r="D25" s="46" t="s">
        <v>18</v>
      </c>
      <c r="E25" s="17">
        <v>5372</v>
      </c>
      <c r="F25" s="47">
        <v>44118</v>
      </c>
      <c r="G25" s="19">
        <v>5372</v>
      </c>
      <c r="H25" s="20">
        <f t="shared" si="0"/>
        <v>0</v>
      </c>
    </row>
    <row r="26" spans="1:8" ht="15.75" x14ac:dyDescent="0.25">
      <c r="A26" s="43">
        <v>44114</v>
      </c>
      <c r="B26" s="113">
        <f t="shared" si="1"/>
        <v>1396</v>
      </c>
      <c r="C26" s="51"/>
      <c r="D26" s="46" t="s">
        <v>16</v>
      </c>
      <c r="E26" s="17">
        <v>2090</v>
      </c>
      <c r="F26" s="47">
        <v>44119</v>
      </c>
      <c r="G26" s="19">
        <v>2090</v>
      </c>
      <c r="H26" s="20">
        <f t="shared" si="0"/>
        <v>0</v>
      </c>
    </row>
    <row r="27" spans="1:8" ht="15.75" x14ac:dyDescent="0.25">
      <c r="A27" s="43">
        <v>44116</v>
      </c>
      <c r="B27" s="113">
        <f t="shared" si="1"/>
        <v>1397</v>
      </c>
      <c r="C27" s="51"/>
      <c r="D27" s="46" t="s">
        <v>31</v>
      </c>
      <c r="E27" s="17">
        <v>11581</v>
      </c>
      <c r="F27" s="47">
        <v>44124</v>
      </c>
      <c r="G27" s="19">
        <v>11581</v>
      </c>
      <c r="H27" s="20">
        <f t="shared" si="0"/>
        <v>0</v>
      </c>
    </row>
    <row r="28" spans="1:8" ht="15.75" x14ac:dyDescent="0.25">
      <c r="A28" s="43">
        <v>44116</v>
      </c>
      <c r="B28" s="113">
        <f t="shared" si="1"/>
        <v>1398</v>
      </c>
      <c r="C28" s="51"/>
      <c r="D28" s="46" t="s">
        <v>22</v>
      </c>
      <c r="E28" s="17">
        <v>669</v>
      </c>
      <c r="F28" s="47">
        <v>44118</v>
      </c>
      <c r="G28" s="19">
        <v>669</v>
      </c>
      <c r="H28" s="20">
        <f t="shared" si="0"/>
        <v>0</v>
      </c>
    </row>
    <row r="29" spans="1:8" ht="15.75" x14ac:dyDescent="0.25">
      <c r="A29" s="43">
        <v>44117</v>
      </c>
      <c r="B29" s="113">
        <f t="shared" si="1"/>
        <v>1399</v>
      </c>
      <c r="C29" s="51"/>
      <c r="D29" s="46" t="s">
        <v>18</v>
      </c>
      <c r="E29" s="17">
        <v>1008</v>
      </c>
      <c r="F29" s="47">
        <v>44120</v>
      </c>
      <c r="G29" s="19">
        <v>1008</v>
      </c>
      <c r="H29" s="20">
        <f t="shared" si="0"/>
        <v>0</v>
      </c>
    </row>
    <row r="30" spans="1:8" ht="15.75" x14ac:dyDescent="0.25">
      <c r="A30" s="43">
        <v>44117</v>
      </c>
      <c r="B30" s="113">
        <f t="shared" si="1"/>
        <v>1400</v>
      </c>
      <c r="C30" s="51"/>
      <c r="D30" s="46" t="s">
        <v>18</v>
      </c>
      <c r="E30" s="17">
        <v>10254</v>
      </c>
      <c r="F30" s="47">
        <v>44121</v>
      </c>
      <c r="G30" s="19">
        <v>10254</v>
      </c>
      <c r="H30" s="20">
        <f t="shared" si="0"/>
        <v>0</v>
      </c>
    </row>
    <row r="31" spans="1:8" ht="15.75" x14ac:dyDescent="0.25">
      <c r="A31" s="43">
        <v>44117</v>
      </c>
      <c r="B31" s="113">
        <f t="shared" si="1"/>
        <v>1401</v>
      </c>
      <c r="C31" s="51"/>
      <c r="D31" s="46" t="s">
        <v>22</v>
      </c>
      <c r="E31" s="17">
        <v>1701</v>
      </c>
      <c r="F31" s="47">
        <v>44118</v>
      </c>
      <c r="G31" s="19">
        <v>1701</v>
      </c>
      <c r="H31" s="20">
        <f t="shared" si="0"/>
        <v>0</v>
      </c>
    </row>
    <row r="32" spans="1:8" ht="15.75" x14ac:dyDescent="0.25">
      <c r="A32" s="43">
        <v>44117</v>
      </c>
      <c r="B32" s="113">
        <f t="shared" si="1"/>
        <v>1402</v>
      </c>
      <c r="C32" s="51"/>
      <c r="D32" s="46" t="s">
        <v>13</v>
      </c>
      <c r="E32" s="17">
        <v>5835</v>
      </c>
      <c r="F32" s="47">
        <v>44121</v>
      </c>
      <c r="G32" s="19">
        <v>5835</v>
      </c>
      <c r="H32" s="20">
        <f t="shared" si="0"/>
        <v>0</v>
      </c>
    </row>
    <row r="33" spans="1:24" ht="15.75" x14ac:dyDescent="0.25">
      <c r="A33" s="43">
        <v>44119</v>
      </c>
      <c r="B33" s="113">
        <f t="shared" si="1"/>
        <v>1403</v>
      </c>
      <c r="C33" s="51"/>
      <c r="D33" s="46" t="s">
        <v>22</v>
      </c>
      <c r="E33" s="17">
        <v>1595</v>
      </c>
      <c r="F33" s="47">
        <v>44121</v>
      </c>
      <c r="G33" s="19">
        <v>1595</v>
      </c>
      <c r="H33" s="20">
        <f t="shared" si="0"/>
        <v>0</v>
      </c>
    </row>
    <row r="34" spans="1:24" ht="15.75" x14ac:dyDescent="0.25">
      <c r="A34" s="43">
        <v>44119</v>
      </c>
      <c r="B34" s="113">
        <f t="shared" si="1"/>
        <v>1404</v>
      </c>
      <c r="C34" s="107"/>
      <c r="D34" s="46" t="s">
        <v>46</v>
      </c>
      <c r="E34" s="17">
        <v>339</v>
      </c>
      <c r="F34" s="364">
        <v>44153</v>
      </c>
      <c r="G34" s="365">
        <v>339</v>
      </c>
      <c r="H34" s="20">
        <f t="shared" si="0"/>
        <v>0</v>
      </c>
    </row>
    <row r="35" spans="1:24" ht="18.75" customHeight="1" x14ac:dyDescent="0.25">
      <c r="A35" s="43">
        <v>44119</v>
      </c>
      <c r="B35" s="113">
        <f t="shared" si="1"/>
        <v>1405</v>
      </c>
      <c r="C35" s="105"/>
      <c r="D35" s="46" t="s">
        <v>16</v>
      </c>
      <c r="E35" s="17">
        <v>1762</v>
      </c>
      <c r="F35" s="47">
        <v>44125</v>
      </c>
      <c r="G35" s="19">
        <v>1762</v>
      </c>
      <c r="H35" s="20">
        <f t="shared" si="0"/>
        <v>0</v>
      </c>
    </row>
    <row r="36" spans="1:24" ht="18.75" customHeight="1" x14ac:dyDescent="0.25">
      <c r="A36" s="43">
        <v>44120</v>
      </c>
      <c r="B36" s="113">
        <f t="shared" si="1"/>
        <v>1406</v>
      </c>
      <c r="C36" s="51"/>
      <c r="D36" s="46" t="s">
        <v>18</v>
      </c>
      <c r="E36" s="22">
        <v>1722</v>
      </c>
      <c r="F36" s="102">
        <v>44121</v>
      </c>
      <c r="G36" s="103">
        <v>1722</v>
      </c>
      <c r="H36" s="20">
        <f t="shared" si="0"/>
        <v>0</v>
      </c>
    </row>
    <row r="37" spans="1:24" ht="18.75" customHeight="1" x14ac:dyDescent="0.25">
      <c r="A37" s="43">
        <v>44120</v>
      </c>
      <c r="B37" s="113">
        <f t="shared" si="1"/>
        <v>1407</v>
      </c>
      <c r="C37" s="51"/>
      <c r="D37" s="46" t="s">
        <v>13</v>
      </c>
      <c r="E37" s="22">
        <v>5503</v>
      </c>
      <c r="F37" s="102">
        <v>44123</v>
      </c>
      <c r="G37" s="103">
        <v>5503</v>
      </c>
      <c r="H37" s="20">
        <f t="shared" si="0"/>
        <v>0</v>
      </c>
    </row>
    <row r="38" spans="1:24" ht="18.75" customHeight="1" thickBot="1" x14ac:dyDescent="0.3">
      <c r="A38" s="43">
        <v>44120</v>
      </c>
      <c r="B38" s="113">
        <f t="shared" si="1"/>
        <v>1408</v>
      </c>
      <c r="C38" s="51"/>
      <c r="D38" s="46" t="s">
        <v>21</v>
      </c>
      <c r="E38" s="22">
        <v>7338</v>
      </c>
      <c r="F38" s="102">
        <v>44126</v>
      </c>
      <c r="G38" s="103">
        <v>7338</v>
      </c>
      <c r="H38" s="20">
        <f t="shared" si="0"/>
        <v>0</v>
      </c>
    </row>
    <row r="39" spans="1:24" ht="18.75" customHeight="1" x14ac:dyDescent="0.25">
      <c r="A39" s="43">
        <v>44120</v>
      </c>
      <c r="B39" s="113">
        <f t="shared" si="1"/>
        <v>1409</v>
      </c>
      <c r="C39" s="51"/>
      <c r="D39" s="46" t="s">
        <v>33</v>
      </c>
      <c r="E39" s="22">
        <v>2857</v>
      </c>
      <c r="F39" s="102">
        <v>44121</v>
      </c>
      <c r="G39" s="103">
        <v>2857</v>
      </c>
      <c r="H39" s="20">
        <f t="shared" si="0"/>
        <v>0</v>
      </c>
      <c r="T39" s="289"/>
      <c r="U39" s="391" t="s">
        <v>226</v>
      </c>
      <c r="V39" s="289"/>
      <c r="W39" s="389" t="s">
        <v>227</v>
      </c>
    </row>
    <row r="40" spans="1:24" ht="18.75" customHeight="1" thickBot="1" x14ac:dyDescent="0.3">
      <c r="A40" s="43">
        <v>44120</v>
      </c>
      <c r="B40" s="113">
        <f t="shared" si="1"/>
        <v>1410</v>
      </c>
      <c r="C40" s="51"/>
      <c r="D40" s="46" t="s">
        <v>29</v>
      </c>
      <c r="E40" s="22">
        <v>1660</v>
      </c>
      <c r="F40" s="47">
        <v>44128</v>
      </c>
      <c r="G40" s="19">
        <v>1660</v>
      </c>
      <c r="H40" s="20">
        <f t="shared" si="0"/>
        <v>0</v>
      </c>
      <c r="T40" s="290" t="s">
        <v>2</v>
      </c>
      <c r="U40" s="392"/>
      <c r="V40" s="291"/>
      <c r="W40" s="390"/>
      <c r="X40" s="292" t="s">
        <v>229</v>
      </c>
    </row>
    <row r="41" spans="1:24" ht="18.75" customHeight="1" x14ac:dyDescent="0.25">
      <c r="A41" s="43">
        <v>44121</v>
      </c>
      <c r="B41" s="270">
        <f t="shared" si="1"/>
        <v>1411</v>
      </c>
      <c r="C41" s="51"/>
      <c r="D41" s="46" t="s">
        <v>46</v>
      </c>
      <c r="E41" s="22">
        <v>202</v>
      </c>
      <c r="F41" s="47">
        <v>44121</v>
      </c>
      <c r="G41" s="19">
        <v>202</v>
      </c>
      <c r="H41" s="20">
        <f t="shared" si="0"/>
        <v>0</v>
      </c>
      <c r="T41" s="285">
        <v>1412</v>
      </c>
      <c r="U41" s="286">
        <v>430</v>
      </c>
      <c r="V41" s="287">
        <v>44121</v>
      </c>
      <c r="W41" s="288">
        <v>427</v>
      </c>
      <c r="X41" s="273">
        <f>U41-W41</f>
        <v>3</v>
      </c>
    </row>
    <row r="42" spans="1:24" ht="18.75" customHeight="1" x14ac:dyDescent="0.25">
      <c r="A42" s="43">
        <v>44121</v>
      </c>
      <c r="B42" s="270">
        <f t="shared" si="1"/>
        <v>1412</v>
      </c>
      <c r="C42" s="51"/>
      <c r="D42" s="46" t="s">
        <v>46</v>
      </c>
      <c r="E42" s="22">
        <v>430</v>
      </c>
      <c r="F42" s="102">
        <v>44121</v>
      </c>
      <c r="G42" s="103">
        <v>427</v>
      </c>
      <c r="H42" s="268">
        <f t="shared" si="0"/>
        <v>3</v>
      </c>
      <c r="T42" s="117">
        <v>1413</v>
      </c>
      <c r="U42" s="17">
        <v>126</v>
      </c>
      <c r="V42" s="284">
        <v>44121</v>
      </c>
      <c r="W42" s="122">
        <v>126</v>
      </c>
      <c r="X42" s="273">
        <f t="shared" ref="X42:X62" si="2">U42-W42</f>
        <v>0</v>
      </c>
    </row>
    <row r="43" spans="1:24" ht="18.75" customHeight="1" x14ac:dyDescent="0.25">
      <c r="A43" s="43">
        <v>44121</v>
      </c>
      <c r="B43" s="270">
        <f t="shared" si="1"/>
        <v>1413</v>
      </c>
      <c r="C43" s="51"/>
      <c r="D43" s="46" t="s">
        <v>46</v>
      </c>
      <c r="E43" s="22">
        <v>126</v>
      </c>
      <c r="F43" s="102">
        <v>44121</v>
      </c>
      <c r="G43" s="103">
        <v>126</v>
      </c>
      <c r="H43" s="20">
        <f t="shared" si="0"/>
        <v>0</v>
      </c>
      <c r="T43" s="117">
        <v>1414</v>
      </c>
      <c r="U43" s="17">
        <v>119</v>
      </c>
      <c r="V43" s="284">
        <v>44121</v>
      </c>
      <c r="W43" s="122">
        <v>87</v>
      </c>
      <c r="X43" s="273">
        <f t="shared" si="2"/>
        <v>32</v>
      </c>
    </row>
    <row r="44" spans="1:24" ht="18.75" customHeight="1" x14ac:dyDescent="0.25">
      <c r="A44" s="43">
        <v>44121</v>
      </c>
      <c r="B44" s="270">
        <f t="shared" si="1"/>
        <v>1414</v>
      </c>
      <c r="C44" s="51"/>
      <c r="D44" s="46" t="s">
        <v>46</v>
      </c>
      <c r="E44" s="22">
        <v>119</v>
      </c>
      <c r="F44" s="102">
        <v>44121</v>
      </c>
      <c r="G44" s="103">
        <v>87</v>
      </c>
      <c r="H44" s="268">
        <f t="shared" si="0"/>
        <v>32</v>
      </c>
      <c r="T44" s="117">
        <v>1415</v>
      </c>
      <c r="U44" s="17">
        <v>92</v>
      </c>
      <c r="V44" s="284">
        <v>44121</v>
      </c>
      <c r="W44" s="122">
        <v>56</v>
      </c>
      <c r="X44" s="273">
        <f t="shared" si="2"/>
        <v>36</v>
      </c>
    </row>
    <row r="45" spans="1:24" ht="15.75" x14ac:dyDescent="0.25">
      <c r="A45" s="43">
        <v>44121</v>
      </c>
      <c r="B45" s="270">
        <f t="shared" si="1"/>
        <v>1415</v>
      </c>
      <c r="C45" s="51"/>
      <c r="D45" s="46" t="s">
        <v>46</v>
      </c>
      <c r="E45" s="22">
        <v>92</v>
      </c>
      <c r="F45" s="102">
        <v>44121</v>
      </c>
      <c r="G45" s="103">
        <v>56</v>
      </c>
      <c r="H45" s="268">
        <f t="shared" si="0"/>
        <v>36</v>
      </c>
      <c r="T45" s="117">
        <v>1416</v>
      </c>
      <c r="U45" s="17">
        <v>161</v>
      </c>
      <c r="V45" s="284">
        <v>44121</v>
      </c>
      <c r="W45" s="122">
        <v>403</v>
      </c>
      <c r="X45" s="273">
        <f t="shared" si="2"/>
        <v>-242</v>
      </c>
    </row>
    <row r="46" spans="1:24" ht="15.75" x14ac:dyDescent="0.25">
      <c r="A46" s="43">
        <v>44121</v>
      </c>
      <c r="B46" s="270">
        <f t="shared" si="1"/>
        <v>1416</v>
      </c>
      <c r="C46" s="51"/>
      <c r="D46" s="46" t="s">
        <v>46</v>
      </c>
      <c r="E46" s="22">
        <v>161</v>
      </c>
      <c r="F46" s="102">
        <v>44121</v>
      </c>
      <c r="G46" s="103">
        <v>403</v>
      </c>
      <c r="H46" s="269">
        <f t="shared" si="0"/>
        <v>-242</v>
      </c>
      <c r="T46" s="117">
        <v>1417</v>
      </c>
      <c r="U46" s="17">
        <v>141</v>
      </c>
      <c r="V46" s="218">
        <v>44121</v>
      </c>
      <c r="W46" s="22">
        <v>492</v>
      </c>
      <c r="X46" s="273">
        <f t="shared" si="2"/>
        <v>-351</v>
      </c>
    </row>
    <row r="47" spans="1:24" ht="15.75" x14ac:dyDescent="0.25">
      <c r="A47" s="43">
        <v>44121</v>
      </c>
      <c r="B47" s="113">
        <f t="shared" si="1"/>
        <v>1417</v>
      </c>
      <c r="C47" s="51"/>
      <c r="D47" s="46" t="s">
        <v>46</v>
      </c>
      <c r="E47" s="22">
        <v>141</v>
      </c>
      <c r="F47" s="47">
        <v>44121</v>
      </c>
      <c r="G47" s="19">
        <v>492</v>
      </c>
      <c r="H47" s="269">
        <f t="shared" si="0"/>
        <v>-351</v>
      </c>
      <c r="T47" s="117">
        <v>1418</v>
      </c>
      <c r="U47" s="17">
        <v>403</v>
      </c>
      <c r="V47" s="218">
        <v>44121</v>
      </c>
      <c r="W47" s="22">
        <v>132</v>
      </c>
      <c r="X47" s="273">
        <f t="shared" si="2"/>
        <v>271</v>
      </c>
    </row>
    <row r="48" spans="1:24" ht="15.75" x14ac:dyDescent="0.25">
      <c r="A48" s="48">
        <v>44121</v>
      </c>
      <c r="B48" s="113">
        <f t="shared" si="1"/>
        <v>1418</v>
      </c>
      <c r="C48" s="51"/>
      <c r="D48" s="46" t="s">
        <v>46</v>
      </c>
      <c r="E48" s="22">
        <v>403</v>
      </c>
      <c r="F48" s="47">
        <v>44121</v>
      </c>
      <c r="G48" s="19">
        <v>132</v>
      </c>
      <c r="H48" s="268">
        <f t="shared" si="0"/>
        <v>271</v>
      </c>
      <c r="T48" s="117">
        <v>1419</v>
      </c>
      <c r="U48" s="17">
        <v>492</v>
      </c>
      <c r="V48" s="218">
        <v>44121</v>
      </c>
      <c r="W48" s="22">
        <v>139</v>
      </c>
      <c r="X48" s="273">
        <f t="shared" si="2"/>
        <v>353</v>
      </c>
    </row>
    <row r="49" spans="1:24" ht="15.75" x14ac:dyDescent="0.25">
      <c r="A49" s="48">
        <v>44121</v>
      </c>
      <c r="B49" s="113">
        <f t="shared" si="1"/>
        <v>1419</v>
      </c>
      <c r="C49" s="51"/>
      <c r="D49" s="46" t="s">
        <v>46</v>
      </c>
      <c r="E49" s="22">
        <v>492</v>
      </c>
      <c r="F49" s="47">
        <v>44121</v>
      </c>
      <c r="G49" s="19">
        <v>139</v>
      </c>
      <c r="H49" s="268">
        <f t="shared" si="0"/>
        <v>353</v>
      </c>
      <c r="T49" s="117">
        <v>1420</v>
      </c>
      <c r="U49" s="17">
        <v>132</v>
      </c>
      <c r="V49" s="218">
        <v>44121</v>
      </c>
      <c r="W49" s="22">
        <v>116</v>
      </c>
      <c r="X49" s="273">
        <f t="shared" si="2"/>
        <v>16</v>
      </c>
    </row>
    <row r="50" spans="1:24" ht="15.75" x14ac:dyDescent="0.25">
      <c r="A50" s="48">
        <v>44121</v>
      </c>
      <c r="B50" s="113">
        <f t="shared" si="1"/>
        <v>1420</v>
      </c>
      <c r="C50" s="51"/>
      <c r="D50" s="46" t="s">
        <v>46</v>
      </c>
      <c r="E50" s="22">
        <v>132</v>
      </c>
      <c r="F50" s="47">
        <v>44121</v>
      </c>
      <c r="G50" s="19">
        <v>116</v>
      </c>
      <c r="H50" s="268">
        <f t="shared" si="0"/>
        <v>16</v>
      </c>
      <c r="T50" s="117">
        <v>1421</v>
      </c>
      <c r="U50" s="17">
        <v>139</v>
      </c>
      <c r="V50" s="218">
        <v>44121</v>
      </c>
      <c r="W50" s="22">
        <v>151</v>
      </c>
      <c r="X50" s="273">
        <f t="shared" si="2"/>
        <v>-12</v>
      </c>
    </row>
    <row r="51" spans="1:24" ht="15.75" x14ac:dyDescent="0.25">
      <c r="A51" s="48">
        <v>44121</v>
      </c>
      <c r="B51" s="113">
        <f t="shared" si="1"/>
        <v>1421</v>
      </c>
      <c r="C51" s="51"/>
      <c r="D51" s="46" t="s">
        <v>46</v>
      </c>
      <c r="E51" s="22">
        <v>139</v>
      </c>
      <c r="F51" s="47">
        <v>44121</v>
      </c>
      <c r="G51" s="19">
        <v>151</v>
      </c>
      <c r="H51" s="269">
        <f t="shared" si="0"/>
        <v>-12</v>
      </c>
      <c r="T51" s="117">
        <v>1422</v>
      </c>
      <c r="U51" s="17">
        <v>116</v>
      </c>
      <c r="V51" s="218">
        <v>44121</v>
      </c>
      <c r="W51" s="22">
        <v>214</v>
      </c>
      <c r="X51" s="273">
        <f t="shared" si="2"/>
        <v>-98</v>
      </c>
    </row>
    <row r="52" spans="1:24" ht="15.75" x14ac:dyDescent="0.25">
      <c r="A52" s="48">
        <v>44121</v>
      </c>
      <c r="B52" s="113">
        <f t="shared" si="1"/>
        <v>1422</v>
      </c>
      <c r="C52" s="51"/>
      <c r="D52" s="46" t="s">
        <v>46</v>
      </c>
      <c r="E52" s="22">
        <v>116</v>
      </c>
      <c r="F52" s="47">
        <v>44121</v>
      </c>
      <c r="G52" s="19">
        <v>214</v>
      </c>
      <c r="H52" s="269">
        <f t="shared" si="0"/>
        <v>-98</v>
      </c>
      <c r="T52" s="117">
        <v>1423</v>
      </c>
      <c r="U52" s="17">
        <v>151</v>
      </c>
      <c r="V52" s="218">
        <v>44121</v>
      </c>
      <c r="W52" s="22">
        <v>70</v>
      </c>
      <c r="X52" s="273">
        <f t="shared" si="2"/>
        <v>81</v>
      </c>
    </row>
    <row r="53" spans="1:24" ht="15.75" x14ac:dyDescent="0.25">
      <c r="A53" s="48">
        <v>44121</v>
      </c>
      <c r="B53" s="113">
        <f t="shared" si="1"/>
        <v>1423</v>
      </c>
      <c r="C53" s="51"/>
      <c r="D53" s="46" t="s">
        <v>46</v>
      </c>
      <c r="E53" s="22">
        <v>151</v>
      </c>
      <c r="F53" s="47">
        <v>44121</v>
      </c>
      <c r="G53" s="19">
        <v>70</v>
      </c>
      <c r="H53" s="268">
        <f t="shared" si="0"/>
        <v>81</v>
      </c>
      <c r="T53" s="117">
        <v>1424</v>
      </c>
      <c r="U53" s="17">
        <v>214</v>
      </c>
      <c r="V53" s="218">
        <v>44121</v>
      </c>
      <c r="W53" s="22">
        <v>103</v>
      </c>
      <c r="X53" s="273">
        <f t="shared" si="2"/>
        <v>111</v>
      </c>
    </row>
    <row r="54" spans="1:24" ht="15.75" x14ac:dyDescent="0.25">
      <c r="A54" s="48">
        <v>44121</v>
      </c>
      <c r="B54" s="113">
        <f t="shared" si="1"/>
        <v>1424</v>
      </c>
      <c r="C54" s="51"/>
      <c r="D54" s="46" t="s">
        <v>46</v>
      </c>
      <c r="E54" s="22">
        <v>214</v>
      </c>
      <c r="F54" s="47">
        <v>44121</v>
      </c>
      <c r="G54" s="19">
        <v>103</v>
      </c>
      <c r="H54" s="268">
        <f t="shared" si="0"/>
        <v>111</v>
      </c>
      <c r="T54" s="117">
        <v>1425</v>
      </c>
      <c r="U54" s="17">
        <v>70</v>
      </c>
      <c r="V54" s="218">
        <v>44121</v>
      </c>
      <c r="W54" s="22">
        <v>721</v>
      </c>
      <c r="X54" s="273">
        <f t="shared" si="2"/>
        <v>-651</v>
      </c>
    </row>
    <row r="55" spans="1:24" ht="15.75" x14ac:dyDescent="0.25">
      <c r="A55" s="48">
        <v>44121</v>
      </c>
      <c r="B55" s="113">
        <f t="shared" si="1"/>
        <v>1425</v>
      </c>
      <c r="C55" s="51"/>
      <c r="D55" s="46" t="s">
        <v>46</v>
      </c>
      <c r="E55" s="22">
        <v>70</v>
      </c>
      <c r="F55" s="47">
        <v>44121</v>
      </c>
      <c r="G55" s="19">
        <v>721</v>
      </c>
      <c r="H55" s="269">
        <f t="shared" si="0"/>
        <v>-651</v>
      </c>
      <c r="T55" s="117">
        <v>1426</v>
      </c>
      <c r="U55" s="17">
        <v>104</v>
      </c>
      <c r="V55" s="218">
        <v>44121</v>
      </c>
      <c r="W55" s="22">
        <v>133</v>
      </c>
      <c r="X55" s="273">
        <f t="shared" si="2"/>
        <v>-29</v>
      </c>
    </row>
    <row r="56" spans="1:24" ht="15.75" x14ac:dyDescent="0.25">
      <c r="A56" s="48">
        <v>44121</v>
      </c>
      <c r="B56" s="113">
        <f t="shared" si="1"/>
        <v>1426</v>
      </c>
      <c r="C56" s="51"/>
      <c r="D56" s="46" t="s">
        <v>46</v>
      </c>
      <c r="E56" s="22">
        <v>104</v>
      </c>
      <c r="F56" s="47">
        <v>44121</v>
      </c>
      <c r="G56" s="19">
        <v>133</v>
      </c>
      <c r="H56" s="269">
        <f t="shared" si="0"/>
        <v>-29</v>
      </c>
      <c r="T56" s="117">
        <v>1427</v>
      </c>
      <c r="U56" s="17">
        <v>721</v>
      </c>
      <c r="V56" s="218">
        <v>44121</v>
      </c>
      <c r="W56" s="22">
        <v>94</v>
      </c>
      <c r="X56" s="273">
        <f t="shared" si="2"/>
        <v>627</v>
      </c>
    </row>
    <row r="57" spans="1:24" ht="15.75" x14ac:dyDescent="0.25">
      <c r="A57" s="48">
        <v>44121</v>
      </c>
      <c r="B57" s="113">
        <f t="shared" si="1"/>
        <v>1427</v>
      </c>
      <c r="C57" s="51"/>
      <c r="D57" s="46" t="s">
        <v>46</v>
      </c>
      <c r="E57" s="22">
        <v>721</v>
      </c>
      <c r="F57" s="47">
        <v>44121</v>
      </c>
      <c r="G57" s="19">
        <v>94</v>
      </c>
      <c r="H57" s="268">
        <f t="shared" si="0"/>
        <v>627</v>
      </c>
      <c r="T57" s="117">
        <v>1428</v>
      </c>
      <c r="U57" s="17">
        <v>133</v>
      </c>
      <c r="V57" s="218">
        <v>44121</v>
      </c>
      <c r="W57" s="22">
        <v>130</v>
      </c>
      <c r="X57" s="273">
        <f t="shared" si="2"/>
        <v>3</v>
      </c>
    </row>
    <row r="58" spans="1:24" ht="15.75" x14ac:dyDescent="0.25">
      <c r="A58" s="48">
        <v>44121</v>
      </c>
      <c r="B58" s="113">
        <f t="shared" si="1"/>
        <v>1428</v>
      </c>
      <c r="C58" s="51"/>
      <c r="D58" s="46" t="s">
        <v>46</v>
      </c>
      <c r="E58" s="22">
        <v>133</v>
      </c>
      <c r="F58" s="47">
        <v>44121</v>
      </c>
      <c r="G58" s="19">
        <v>130</v>
      </c>
      <c r="H58" s="268">
        <f t="shared" si="0"/>
        <v>3</v>
      </c>
      <c r="T58" s="117">
        <v>1429</v>
      </c>
      <c r="U58" s="17">
        <v>94</v>
      </c>
      <c r="V58" s="218">
        <v>44121</v>
      </c>
      <c r="W58" s="22">
        <v>37</v>
      </c>
      <c r="X58" s="273">
        <f t="shared" si="2"/>
        <v>57</v>
      </c>
    </row>
    <row r="59" spans="1:24" ht="15.75" x14ac:dyDescent="0.25">
      <c r="A59" s="48">
        <v>44121</v>
      </c>
      <c r="B59" s="113">
        <f t="shared" si="1"/>
        <v>1429</v>
      </c>
      <c r="C59" s="51"/>
      <c r="D59" s="46" t="s">
        <v>46</v>
      </c>
      <c r="E59" s="22">
        <v>94</v>
      </c>
      <c r="F59" s="47">
        <v>44121</v>
      </c>
      <c r="G59" s="19">
        <v>37</v>
      </c>
      <c r="H59" s="268">
        <f t="shared" si="0"/>
        <v>57</v>
      </c>
      <c r="T59" s="117">
        <v>1430</v>
      </c>
      <c r="U59" s="17">
        <v>128</v>
      </c>
      <c r="V59" s="218">
        <v>44121</v>
      </c>
      <c r="W59" s="22">
        <v>153</v>
      </c>
      <c r="X59" s="273">
        <f t="shared" si="2"/>
        <v>-25</v>
      </c>
    </row>
    <row r="60" spans="1:24" ht="15.75" x14ac:dyDescent="0.25">
      <c r="A60" s="48">
        <v>44121</v>
      </c>
      <c r="B60" s="113">
        <f t="shared" si="1"/>
        <v>1430</v>
      </c>
      <c r="C60" s="51"/>
      <c r="D60" s="46" t="s">
        <v>46</v>
      </c>
      <c r="E60" s="22">
        <v>128</v>
      </c>
      <c r="F60" s="47">
        <v>44121</v>
      </c>
      <c r="G60" s="19">
        <v>153</v>
      </c>
      <c r="H60" s="269">
        <f t="shared" si="0"/>
        <v>-25</v>
      </c>
      <c r="T60" s="117">
        <v>1431</v>
      </c>
      <c r="U60" s="17">
        <v>37</v>
      </c>
      <c r="V60" s="218">
        <v>44121</v>
      </c>
      <c r="W60" s="22">
        <v>431</v>
      </c>
      <c r="X60" s="273">
        <f t="shared" si="2"/>
        <v>-394</v>
      </c>
    </row>
    <row r="61" spans="1:24" ht="15.75" x14ac:dyDescent="0.25">
      <c r="A61" s="48">
        <v>44121</v>
      </c>
      <c r="B61" s="113">
        <f t="shared" si="1"/>
        <v>1431</v>
      </c>
      <c r="C61" s="51"/>
      <c r="D61" s="46" t="s">
        <v>46</v>
      </c>
      <c r="E61" s="22">
        <v>37</v>
      </c>
      <c r="F61" s="47">
        <v>44121</v>
      </c>
      <c r="G61" s="19">
        <v>431</v>
      </c>
      <c r="H61" s="269">
        <f t="shared" si="0"/>
        <v>-394</v>
      </c>
      <c r="T61" s="117">
        <v>1432</v>
      </c>
      <c r="U61" s="17">
        <v>154</v>
      </c>
      <c r="V61" s="218">
        <v>44121</v>
      </c>
      <c r="W61" s="22">
        <v>160</v>
      </c>
      <c r="X61" s="273">
        <f t="shared" si="2"/>
        <v>-6</v>
      </c>
    </row>
    <row r="62" spans="1:24" ht="15.75" x14ac:dyDescent="0.25">
      <c r="A62" s="48">
        <v>44121</v>
      </c>
      <c r="B62" s="113">
        <f t="shared" si="1"/>
        <v>1432</v>
      </c>
      <c r="C62" s="51"/>
      <c r="D62" s="46" t="s">
        <v>46</v>
      </c>
      <c r="E62" s="22">
        <v>154</v>
      </c>
      <c r="F62" s="47">
        <v>44121</v>
      </c>
      <c r="G62" s="19">
        <v>160</v>
      </c>
      <c r="H62" s="271">
        <f t="shared" si="0"/>
        <v>-6</v>
      </c>
      <c r="T62" s="117">
        <v>1433</v>
      </c>
      <c r="U62" s="17">
        <v>436</v>
      </c>
      <c r="V62" s="218">
        <v>44121</v>
      </c>
      <c r="W62" s="22">
        <v>87</v>
      </c>
      <c r="X62" s="273">
        <f t="shared" si="2"/>
        <v>349</v>
      </c>
    </row>
    <row r="63" spans="1:24" ht="16.5" thickBot="1" x14ac:dyDescent="0.3">
      <c r="A63" s="295">
        <v>44121</v>
      </c>
      <c r="B63" s="113">
        <f t="shared" si="1"/>
        <v>1433</v>
      </c>
      <c r="C63" s="51"/>
      <c r="D63" s="46" t="s">
        <v>46</v>
      </c>
      <c r="E63" s="22">
        <v>436</v>
      </c>
      <c r="F63" s="47">
        <v>44121</v>
      </c>
      <c r="G63" s="19">
        <v>87</v>
      </c>
      <c r="H63" s="272">
        <f t="shared" si="0"/>
        <v>349</v>
      </c>
      <c r="U63" s="276">
        <v>0</v>
      </c>
      <c r="V63" s="277"/>
      <c r="W63" s="278">
        <v>0</v>
      </c>
      <c r="X63" s="41">
        <v>0</v>
      </c>
    </row>
    <row r="64" spans="1:24" ht="20.25" thickTop="1" thickBot="1" x14ac:dyDescent="0.35">
      <c r="A64" s="48">
        <v>44122</v>
      </c>
      <c r="B64" s="113">
        <f t="shared" si="1"/>
        <v>1434</v>
      </c>
      <c r="C64" s="51"/>
      <c r="D64" s="46" t="s">
        <v>46</v>
      </c>
      <c r="E64" s="22">
        <v>48</v>
      </c>
      <c r="F64" s="47">
        <v>44122</v>
      </c>
      <c r="G64" s="19">
        <v>48</v>
      </c>
      <c r="H64" s="178">
        <f t="shared" si="0"/>
        <v>0</v>
      </c>
      <c r="L64" s="48">
        <v>44122</v>
      </c>
      <c r="M64" s="113">
        <v>1434</v>
      </c>
      <c r="N64" s="22">
        <v>48</v>
      </c>
      <c r="O64" s="47">
        <v>44122</v>
      </c>
      <c r="P64" s="19">
        <v>48</v>
      </c>
      <c r="Q64" s="273">
        <f>N64-P64</f>
        <v>0</v>
      </c>
      <c r="T64" s="114" t="s">
        <v>225</v>
      </c>
      <c r="U64" s="274">
        <f>SUM(U41:U63)</f>
        <v>4593</v>
      </c>
      <c r="V64" s="275"/>
      <c r="W64" s="274">
        <f>SUM(W41:W63)</f>
        <v>4462</v>
      </c>
      <c r="X64" s="293">
        <f>SUM(X41:X63)</f>
        <v>131</v>
      </c>
    </row>
    <row r="65" spans="1:24" ht="15.75" x14ac:dyDescent="0.25">
      <c r="A65" s="48">
        <v>44122</v>
      </c>
      <c r="B65" s="113">
        <f t="shared" si="1"/>
        <v>1435</v>
      </c>
      <c r="C65" s="51"/>
      <c r="D65" s="46" t="s">
        <v>46</v>
      </c>
      <c r="E65" s="22">
        <v>96</v>
      </c>
      <c r="F65" s="47">
        <v>44122</v>
      </c>
      <c r="G65" s="19">
        <v>95</v>
      </c>
      <c r="H65" s="178">
        <f t="shared" si="0"/>
        <v>1</v>
      </c>
      <c r="L65" s="48">
        <v>44122</v>
      </c>
      <c r="M65" s="113">
        <f t="shared" ref="M65:M100" si="3">M64+1</f>
        <v>1435</v>
      </c>
      <c r="N65" s="22">
        <v>96</v>
      </c>
      <c r="O65" s="47">
        <v>44122</v>
      </c>
      <c r="P65" s="19">
        <v>95</v>
      </c>
      <c r="Q65" s="273">
        <f t="shared" ref="Q65:Q102" si="4">N65-P65</f>
        <v>1</v>
      </c>
      <c r="X65" s="41"/>
    </row>
    <row r="66" spans="1:24" ht="15.75" x14ac:dyDescent="0.25">
      <c r="A66" s="48">
        <v>44122</v>
      </c>
      <c r="B66" s="113">
        <f t="shared" si="1"/>
        <v>1436</v>
      </c>
      <c r="C66" s="51"/>
      <c r="D66" s="46" t="s">
        <v>46</v>
      </c>
      <c r="E66" s="22">
        <v>265</v>
      </c>
      <c r="F66" s="47">
        <v>44122</v>
      </c>
      <c r="G66" s="19">
        <v>264</v>
      </c>
      <c r="H66" s="178">
        <f t="shared" si="0"/>
        <v>1</v>
      </c>
      <c r="L66" s="48">
        <v>44122</v>
      </c>
      <c r="M66" s="113">
        <f t="shared" si="3"/>
        <v>1436</v>
      </c>
      <c r="N66" s="22">
        <v>265</v>
      </c>
      <c r="O66" s="47">
        <v>44122</v>
      </c>
      <c r="P66" s="19">
        <v>264</v>
      </c>
      <c r="Q66" s="273">
        <f t="shared" si="4"/>
        <v>1</v>
      </c>
      <c r="X66" s="41"/>
    </row>
    <row r="67" spans="1:24" ht="16.5" thickBot="1" x14ac:dyDescent="0.3">
      <c r="A67" s="48">
        <v>44122</v>
      </c>
      <c r="B67" s="113">
        <f t="shared" si="1"/>
        <v>1437</v>
      </c>
      <c r="C67" s="51"/>
      <c r="D67" s="46" t="s">
        <v>46</v>
      </c>
      <c r="E67" s="22">
        <v>154</v>
      </c>
      <c r="F67" s="102">
        <v>44122</v>
      </c>
      <c r="G67" s="103">
        <v>154</v>
      </c>
      <c r="H67" s="178">
        <f t="shared" si="0"/>
        <v>0</v>
      </c>
      <c r="L67" s="48">
        <v>44122</v>
      </c>
      <c r="M67" s="113">
        <f t="shared" si="3"/>
        <v>1437</v>
      </c>
      <c r="N67" s="22">
        <v>154</v>
      </c>
      <c r="O67" s="102">
        <v>44122</v>
      </c>
      <c r="P67" s="103">
        <v>154</v>
      </c>
      <c r="Q67" s="273">
        <f t="shared" si="4"/>
        <v>0</v>
      </c>
    </row>
    <row r="68" spans="1:24" ht="18.75" x14ac:dyDescent="0.3">
      <c r="A68" s="48">
        <v>44122</v>
      </c>
      <c r="B68" s="113">
        <f t="shared" si="1"/>
        <v>1438</v>
      </c>
      <c r="C68" s="51"/>
      <c r="D68" s="46" t="s">
        <v>46</v>
      </c>
      <c r="E68" s="22">
        <v>75</v>
      </c>
      <c r="F68" s="102">
        <v>44122</v>
      </c>
      <c r="G68" s="103">
        <v>74</v>
      </c>
      <c r="H68" s="178">
        <f t="shared" si="0"/>
        <v>1</v>
      </c>
      <c r="L68" s="48">
        <v>44122</v>
      </c>
      <c r="M68" s="113">
        <f t="shared" si="3"/>
        <v>1438</v>
      </c>
      <c r="N68" s="22">
        <v>75</v>
      </c>
      <c r="O68" s="102">
        <v>44122</v>
      </c>
      <c r="P68" s="103">
        <v>74</v>
      </c>
      <c r="Q68" s="273">
        <f t="shared" si="4"/>
        <v>1</v>
      </c>
      <c r="U68" s="280" t="s">
        <v>228</v>
      </c>
      <c r="V68" s="281">
        <f>U64-W64</f>
        <v>131</v>
      </c>
      <c r="W68" s="279"/>
    </row>
    <row r="69" spans="1:24" ht="16.5" thickBot="1" x14ac:dyDescent="0.3">
      <c r="A69" s="48">
        <v>44122</v>
      </c>
      <c r="B69" s="113">
        <f t="shared" si="1"/>
        <v>1439</v>
      </c>
      <c r="C69" s="51"/>
      <c r="D69" s="46" t="s">
        <v>46</v>
      </c>
      <c r="E69" s="22">
        <v>43</v>
      </c>
      <c r="F69" s="102">
        <v>44122</v>
      </c>
      <c r="G69" s="103">
        <v>43</v>
      </c>
      <c r="H69" s="178">
        <f t="shared" si="0"/>
        <v>0</v>
      </c>
      <c r="L69" s="48">
        <v>44122</v>
      </c>
      <c r="M69" s="113">
        <f t="shared" si="3"/>
        <v>1439</v>
      </c>
      <c r="N69" s="22">
        <v>43</v>
      </c>
      <c r="O69" s="102">
        <v>44122</v>
      </c>
      <c r="P69" s="103">
        <v>43</v>
      </c>
      <c r="Q69" s="273">
        <f t="shared" si="4"/>
        <v>0</v>
      </c>
      <c r="U69" s="282"/>
      <c r="V69" s="283"/>
    </row>
    <row r="70" spans="1:24" ht="15.75" x14ac:dyDescent="0.25">
      <c r="A70" s="48">
        <v>44122</v>
      </c>
      <c r="B70" s="113">
        <f t="shared" si="1"/>
        <v>1440</v>
      </c>
      <c r="C70" s="51"/>
      <c r="D70" s="46" t="s">
        <v>46</v>
      </c>
      <c r="E70" s="22">
        <v>40</v>
      </c>
      <c r="F70" s="102">
        <v>44122</v>
      </c>
      <c r="G70" s="103">
        <v>40</v>
      </c>
      <c r="H70" s="178">
        <f t="shared" si="0"/>
        <v>0</v>
      </c>
      <c r="L70" s="48">
        <v>44122</v>
      </c>
      <c r="M70" s="113">
        <f t="shared" si="3"/>
        <v>1440</v>
      </c>
      <c r="N70" s="22">
        <v>40</v>
      </c>
      <c r="O70" s="102">
        <v>44122</v>
      </c>
      <c r="P70" s="103">
        <v>40</v>
      </c>
      <c r="Q70" s="273">
        <f t="shared" si="4"/>
        <v>0</v>
      </c>
      <c r="U70" s="289"/>
      <c r="V70" s="289"/>
    </row>
    <row r="71" spans="1:24" ht="15.75" x14ac:dyDescent="0.25">
      <c r="A71" s="48">
        <v>44122</v>
      </c>
      <c r="B71" s="113">
        <f t="shared" ref="B71:B116" si="5">B70+1</f>
        <v>1441</v>
      </c>
      <c r="C71" s="51"/>
      <c r="D71" s="46" t="s">
        <v>46</v>
      </c>
      <c r="E71" s="22">
        <v>36</v>
      </c>
      <c r="F71" s="102">
        <v>44122</v>
      </c>
      <c r="G71" s="103">
        <v>35</v>
      </c>
      <c r="H71" s="178">
        <f t="shared" si="0"/>
        <v>1</v>
      </c>
      <c r="L71" s="48">
        <v>44122</v>
      </c>
      <c r="M71" s="113">
        <f t="shared" si="3"/>
        <v>1441</v>
      </c>
      <c r="N71" s="22">
        <v>36</v>
      </c>
      <c r="O71" s="102">
        <v>44122</v>
      </c>
      <c r="P71" s="103">
        <v>35</v>
      </c>
      <c r="Q71" s="273">
        <f t="shared" si="4"/>
        <v>1</v>
      </c>
      <c r="U71" s="289"/>
      <c r="V71" s="289"/>
    </row>
    <row r="72" spans="1:24" ht="15.75" x14ac:dyDescent="0.25">
      <c r="A72" s="48">
        <v>44122</v>
      </c>
      <c r="B72" s="113">
        <f t="shared" si="5"/>
        <v>1442</v>
      </c>
      <c r="C72" s="51"/>
      <c r="D72" s="46" t="s">
        <v>46</v>
      </c>
      <c r="E72" s="22">
        <v>43</v>
      </c>
      <c r="F72" s="102">
        <v>44122</v>
      </c>
      <c r="G72" s="103">
        <v>43</v>
      </c>
      <c r="H72" s="178">
        <f t="shared" si="0"/>
        <v>0</v>
      </c>
      <c r="L72" s="48">
        <v>44122</v>
      </c>
      <c r="M72" s="113">
        <f t="shared" si="3"/>
        <v>1442</v>
      </c>
      <c r="N72" s="22">
        <v>43</v>
      </c>
      <c r="O72" s="102">
        <v>44122</v>
      </c>
      <c r="P72" s="103">
        <v>43</v>
      </c>
      <c r="Q72" s="273">
        <f t="shared" si="4"/>
        <v>0</v>
      </c>
      <c r="U72" s="289"/>
      <c r="V72" s="289"/>
    </row>
    <row r="73" spans="1:24" ht="15.75" x14ac:dyDescent="0.25">
      <c r="A73" s="48">
        <v>44122</v>
      </c>
      <c r="B73" s="113">
        <f t="shared" si="5"/>
        <v>1443</v>
      </c>
      <c r="C73" s="51"/>
      <c r="D73" s="46" t="s">
        <v>46</v>
      </c>
      <c r="E73" s="22">
        <v>174</v>
      </c>
      <c r="F73" s="102">
        <v>44122</v>
      </c>
      <c r="G73" s="103">
        <v>174</v>
      </c>
      <c r="H73" s="178">
        <f t="shared" si="0"/>
        <v>0</v>
      </c>
      <c r="L73" s="48">
        <v>44122</v>
      </c>
      <c r="M73" s="113">
        <f t="shared" si="3"/>
        <v>1443</v>
      </c>
      <c r="N73" s="22">
        <v>174</v>
      </c>
      <c r="O73" s="102">
        <v>44122</v>
      </c>
      <c r="P73" s="103">
        <v>174</v>
      </c>
      <c r="Q73" s="273">
        <f t="shared" si="4"/>
        <v>0</v>
      </c>
      <c r="U73" s="289"/>
      <c r="V73" s="289"/>
    </row>
    <row r="74" spans="1:24" ht="15.75" x14ac:dyDescent="0.25">
      <c r="A74" s="48">
        <v>44122</v>
      </c>
      <c r="B74" s="113">
        <f t="shared" si="5"/>
        <v>1444</v>
      </c>
      <c r="C74" s="51"/>
      <c r="D74" s="46" t="s">
        <v>46</v>
      </c>
      <c r="E74" s="22">
        <v>236</v>
      </c>
      <c r="F74" s="102">
        <v>44122</v>
      </c>
      <c r="G74" s="103">
        <v>236</v>
      </c>
      <c r="H74" s="178">
        <f t="shared" si="0"/>
        <v>0</v>
      </c>
      <c r="L74" s="48">
        <v>44122</v>
      </c>
      <c r="M74" s="113">
        <f t="shared" si="3"/>
        <v>1444</v>
      </c>
      <c r="N74" s="22">
        <v>236</v>
      </c>
      <c r="O74" s="102">
        <v>44122</v>
      </c>
      <c r="P74" s="103">
        <v>236</v>
      </c>
      <c r="Q74" s="273">
        <f t="shared" si="4"/>
        <v>0</v>
      </c>
      <c r="U74" s="289"/>
      <c r="V74" s="289"/>
    </row>
    <row r="75" spans="1:24" ht="15.75" x14ac:dyDescent="0.25">
      <c r="A75" s="48">
        <v>44122</v>
      </c>
      <c r="B75" s="113">
        <f t="shared" si="5"/>
        <v>1445</v>
      </c>
      <c r="C75" s="51"/>
      <c r="D75" s="46" t="s">
        <v>46</v>
      </c>
      <c r="E75" s="22">
        <v>46</v>
      </c>
      <c r="F75" s="102">
        <v>44122</v>
      </c>
      <c r="G75" s="103">
        <v>46</v>
      </c>
      <c r="H75" s="178">
        <f t="shared" si="0"/>
        <v>0</v>
      </c>
      <c r="L75" s="48">
        <v>44122</v>
      </c>
      <c r="M75" s="113">
        <f t="shared" si="3"/>
        <v>1445</v>
      </c>
      <c r="N75" s="22">
        <v>46</v>
      </c>
      <c r="O75" s="102">
        <v>44122</v>
      </c>
      <c r="P75" s="103">
        <v>46</v>
      </c>
      <c r="Q75" s="273">
        <f t="shared" si="4"/>
        <v>0</v>
      </c>
      <c r="U75" s="289"/>
      <c r="V75" s="289"/>
    </row>
    <row r="76" spans="1:24" ht="15.75" x14ac:dyDescent="0.25">
      <c r="A76" s="48">
        <v>44122</v>
      </c>
      <c r="B76" s="113">
        <f t="shared" si="5"/>
        <v>1446</v>
      </c>
      <c r="C76" s="51"/>
      <c r="D76" s="46" t="s">
        <v>46</v>
      </c>
      <c r="E76" s="22">
        <v>243</v>
      </c>
      <c r="F76" s="102">
        <v>44122</v>
      </c>
      <c r="G76" s="103">
        <v>234</v>
      </c>
      <c r="H76" s="178">
        <f t="shared" si="0"/>
        <v>9</v>
      </c>
      <c r="L76" s="48">
        <v>44122</v>
      </c>
      <c r="M76" s="113">
        <f t="shared" si="3"/>
        <v>1446</v>
      </c>
      <c r="N76" s="22">
        <v>243</v>
      </c>
      <c r="O76" s="102">
        <v>44122</v>
      </c>
      <c r="P76" s="103">
        <v>234</v>
      </c>
      <c r="Q76" s="273">
        <f t="shared" si="4"/>
        <v>9</v>
      </c>
      <c r="U76" s="289"/>
      <c r="V76" s="289"/>
    </row>
    <row r="77" spans="1:24" ht="15.75" x14ac:dyDescent="0.25">
      <c r="A77" s="48">
        <v>44122</v>
      </c>
      <c r="B77" s="113">
        <f t="shared" si="5"/>
        <v>1447</v>
      </c>
      <c r="C77" s="51"/>
      <c r="D77" s="46" t="s">
        <v>46</v>
      </c>
      <c r="E77" s="22">
        <v>932</v>
      </c>
      <c r="F77" s="102">
        <v>44122</v>
      </c>
      <c r="G77" s="103">
        <v>930</v>
      </c>
      <c r="H77" s="178">
        <f t="shared" si="0"/>
        <v>2</v>
      </c>
      <c r="L77" s="48">
        <v>44122</v>
      </c>
      <c r="M77" s="113">
        <f t="shared" si="3"/>
        <v>1447</v>
      </c>
      <c r="N77" s="22">
        <v>932</v>
      </c>
      <c r="O77" s="102">
        <v>44122</v>
      </c>
      <c r="P77" s="103">
        <v>930</v>
      </c>
      <c r="Q77" s="273">
        <f t="shared" si="4"/>
        <v>2</v>
      </c>
      <c r="U77" s="289"/>
      <c r="V77" s="289"/>
    </row>
    <row r="78" spans="1:24" ht="15.75" x14ac:dyDescent="0.25">
      <c r="A78" s="48">
        <v>44122</v>
      </c>
      <c r="B78" s="113">
        <f t="shared" si="5"/>
        <v>1448</v>
      </c>
      <c r="C78" s="51"/>
      <c r="D78" s="46" t="s">
        <v>46</v>
      </c>
      <c r="E78" s="22">
        <v>94</v>
      </c>
      <c r="F78" s="102">
        <v>44122</v>
      </c>
      <c r="G78" s="103">
        <v>93</v>
      </c>
      <c r="H78" s="178">
        <f t="shared" si="0"/>
        <v>1</v>
      </c>
      <c r="L78" s="48">
        <v>44122</v>
      </c>
      <c r="M78" s="113">
        <f t="shared" si="3"/>
        <v>1448</v>
      </c>
      <c r="N78" s="22">
        <v>94</v>
      </c>
      <c r="O78" s="102">
        <v>44122</v>
      </c>
      <c r="P78" s="103">
        <v>93</v>
      </c>
      <c r="Q78" s="273">
        <f t="shared" si="4"/>
        <v>1</v>
      </c>
      <c r="U78" s="289"/>
      <c r="V78" s="289"/>
    </row>
    <row r="79" spans="1:24" ht="15.75" x14ac:dyDescent="0.25">
      <c r="A79" s="48">
        <v>44122</v>
      </c>
      <c r="B79" s="113">
        <f t="shared" si="5"/>
        <v>1449</v>
      </c>
      <c r="C79" s="51"/>
      <c r="D79" s="46" t="s">
        <v>46</v>
      </c>
      <c r="E79" s="22">
        <v>81</v>
      </c>
      <c r="F79" s="102">
        <v>44122</v>
      </c>
      <c r="G79" s="103">
        <v>81</v>
      </c>
      <c r="H79" s="178">
        <f t="shared" si="0"/>
        <v>0</v>
      </c>
      <c r="L79" s="48">
        <v>44122</v>
      </c>
      <c r="M79" s="113">
        <f t="shared" si="3"/>
        <v>1449</v>
      </c>
      <c r="N79" s="22">
        <v>81</v>
      </c>
      <c r="O79" s="102">
        <v>44122</v>
      </c>
      <c r="P79" s="103">
        <v>81</v>
      </c>
      <c r="Q79" s="273">
        <f t="shared" si="4"/>
        <v>0</v>
      </c>
      <c r="U79" s="289"/>
      <c r="V79" s="289"/>
    </row>
    <row r="80" spans="1:24" ht="15.75" x14ac:dyDescent="0.25">
      <c r="A80" s="48">
        <v>44122</v>
      </c>
      <c r="B80" s="113">
        <f t="shared" si="5"/>
        <v>1450</v>
      </c>
      <c r="C80" s="51"/>
      <c r="D80" s="46" t="s">
        <v>46</v>
      </c>
      <c r="E80" s="22">
        <v>87</v>
      </c>
      <c r="F80" s="102">
        <v>44122</v>
      </c>
      <c r="G80" s="103">
        <v>87</v>
      </c>
      <c r="H80" s="178">
        <f t="shared" si="0"/>
        <v>0</v>
      </c>
      <c r="L80" s="48">
        <v>44122</v>
      </c>
      <c r="M80" s="113">
        <f t="shared" si="3"/>
        <v>1450</v>
      </c>
      <c r="N80" s="22">
        <v>87</v>
      </c>
      <c r="O80" s="102">
        <v>44122</v>
      </c>
      <c r="P80" s="103">
        <v>87</v>
      </c>
      <c r="Q80" s="273">
        <f t="shared" si="4"/>
        <v>0</v>
      </c>
      <c r="U80" s="289"/>
      <c r="V80" s="289"/>
    </row>
    <row r="81" spans="1:22" ht="15.75" x14ac:dyDescent="0.25">
      <c r="A81" s="48">
        <v>44122</v>
      </c>
      <c r="B81" s="113">
        <f t="shared" si="5"/>
        <v>1451</v>
      </c>
      <c r="C81" s="51"/>
      <c r="D81" s="46" t="s">
        <v>46</v>
      </c>
      <c r="E81" s="22">
        <v>97</v>
      </c>
      <c r="F81" s="102">
        <v>44122</v>
      </c>
      <c r="G81" s="103">
        <v>97</v>
      </c>
      <c r="H81" s="178">
        <f t="shared" si="0"/>
        <v>0</v>
      </c>
      <c r="L81" s="48">
        <v>44122</v>
      </c>
      <c r="M81" s="113">
        <f t="shared" si="3"/>
        <v>1451</v>
      </c>
      <c r="N81" s="22">
        <v>97</v>
      </c>
      <c r="O81" s="102">
        <v>44122</v>
      </c>
      <c r="P81" s="103">
        <v>97</v>
      </c>
      <c r="Q81" s="273">
        <f t="shared" si="4"/>
        <v>0</v>
      </c>
      <c r="U81" s="289"/>
      <c r="V81" s="289"/>
    </row>
    <row r="82" spans="1:22" ht="15.75" x14ac:dyDescent="0.25">
      <c r="A82" s="48">
        <v>44122</v>
      </c>
      <c r="B82" s="113">
        <f t="shared" si="5"/>
        <v>1452</v>
      </c>
      <c r="C82" s="51"/>
      <c r="D82" s="46" t="s">
        <v>46</v>
      </c>
      <c r="E82" s="22">
        <v>60</v>
      </c>
      <c r="F82" s="102">
        <v>44122</v>
      </c>
      <c r="G82" s="103">
        <v>59</v>
      </c>
      <c r="H82" s="178">
        <f t="shared" si="0"/>
        <v>1</v>
      </c>
      <c r="L82" s="48">
        <v>44122</v>
      </c>
      <c r="M82" s="113">
        <f t="shared" si="3"/>
        <v>1452</v>
      </c>
      <c r="N82" s="22">
        <v>60</v>
      </c>
      <c r="O82" s="102">
        <v>44122</v>
      </c>
      <c r="P82" s="103">
        <v>59</v>
      </c>
      <c r="Q82" s="273">
        <f t="shared" si="4"/>
        <v>1</v>
      </c>
      <c r="U82" s="289"/>
      <c r="V82" s="289"/>
    </row>
    <row r="83" spans="1:22" ht="15.75" x14ac:dyDescent="0.25">
      <c r="A83" s="48">
        <v>44122</v>
      </c>
      <c r="B83" s="113">
        <f t="shared" si="5"/>
        <v>1453</v>
      </c>
      <c r="C83" s="51"/>
      <c r="D83" s="46" t="s">
        <v>46</v>
      </c>
      <c r="E83" s="22">
        <v>39</v>
      </c>
      <c r="F83" s="102">
        <v>44122</v>
      </c>
      <c r="G83" s="103">
        <v>39</v>
      </c>
      <c r="H83" s="178">
        <f t="shared" si="0"/>
        <v>0</v>
      </c>
      <c r="L83" s="48">
        <v>44122</v>
      </c>
      <c r="M83" s="113">
        <f t="shared" si="3"/>
        <v>1453</v>
      </c>
      <c r="N83" s="22">
        <v>39</v>
      </c>
      <c r="O83" s="102">
        <v>44122</v>
      </c>
      <c r="P83" s="103">
        <v>39</v>
      </c>
      <c r="Q83" s="273">
        <f t="shared" si="4"/>
        <v>0</v>
      </c>
      <c r="U83" s="289"/>
      <c r="V83" s="289"/>
    </row>
    <row r="84" spans="1:22" ht="15.75" x14ac:dyDescent="0.25">
      <c r="A84" s="48">
        <v>44122</v>
      </c>
      <c r="B84" s="113">
        <f t="shared" si="5"/>
        <v>1454</v>
      </c>
      <c r="C84" s="51"/>
      <c r="D84" s="46" t="s">
        <v>46</v>
      </c>
      <c r="E84" s="22">
        <v>175</v>
      </c>
      <c r="F84" s="102">
        <v>44122</v>
      </c>
      <c r="G84" s="103">
        <v>175</v>
      </c>
      <c r="H84" s="178">
        <f t="shared" si="0"/>
        <v>0</v>
      </c>
      <c r="L84" s="48">
        <v>44122</v>
      </c>
      <c r="M84" s="113">
        <f t="shared" si="3"/>
        <v>1454</v>
      </c>
      <c r="N84" s="22">
        <v>175</v>
      </c>
      <c r="O84" s="102">
        <v>44122</v>
      </c>
      <c r="P84" s="103">
        <v>175</v>
      </c>
      <c r="Q84" s="273">
        <f t="shared" si="4"/>
        <v>0</v>
      </c>
      <c r="U84" s="289"/>
      <c r="V84" s="289"/>
    </row>
    <row r="85" spans="1:22" ht="15.75" x14ac:dyDescent="0.25">
      <c r="A85" s="48">
        <v>44122</v>
      </c>
      <c r="B85" s="113">
        <f t="shared" si="5"/>
        <v>1455</v>
      </c>
      <c r="C85" s="51"/>
      <c r="D85" s="46" t="s">
        <v>46</v>
      </c>
      <c r="E85" s="22">
        <v>40</v>
      </c>
      <c r="F85" s="102">
        <v>44122</v>
      </c>
      <c r="G85" s="103">
        <v>39</v>
      </c>
      <c r="H85" s="178">
        <f t="shared" si="0"/>
        <v>1</v>
      </c>
      <c r="L85" s="48">
        <v>44122</v>
      </c>
      <c r="M85" s="113">
        <f t="shared" si="3"/>
        <v>1455</v>
      </c>
      <c r="N85" s="22">
        <v>40</v>
      </c>
      <c r="O85" s="102">
        <v>44122</v>
      </c>
      <c r="P85" s="103">
        <v>39</v>
      </c>
      <c r="Q85" s="273">
        <f t="shared" si="4"/>
        <v>1</v>
      </c>
      <c r="U85" s="289"/>
      <c r="V85" s="289"/>
    </row>
    <row r="86" spans="1:22" ht="15.75" x14ac:dyDescent="0.25">
      <c r="A86" s="48">
        <v>44122</v>
      </c>
      <c r="B86" s="113">
        <f t="shared" si="5"/>
        <v>1456</v>
      </c>
      <c r="C86" s="51"/>
      <c r="D86" s="46" t="s">
        <v>46</v>
      </c>
      <c r="E86" s="22">
        <v>268</v>
      </c>
      <c r="F86" s="102">
        <v>44122</v>
      </c>
      <c r="G86" s="103">
        <v>268</v>
      </c>
      <c r="H86" s="178">
        <f t="shared" si="0"/>
        <v>0</v>
      </c>
      <c r="L86" s="48">
        <v>44122</v>
      </c>
      <c r="M86" s="113">
        <f t="shared" si="3"/>
        <v>1456</v>
      </c>
      <c r="N86" s="22">
        <v>268</v>
      </c>
      <c r="O86" s="102">
        <v>44122</v>
      </c>
      <c r="P86" s="103">
        <v>268</v>
      </c>
      <c r="Q86" s="273">
        <f t="shared" si="4"/>
        <v>0</v>
      </c>
      <c r="U86" s="289"/>
      <c r="V86" s="289"/>
    </row>
    <row r="87" spans="1:22" ht="15.75" x14ac:dyDescent="0.25">
      <c r="A87" s="48">
        <v>44122</v>
      </c>
      <c r="B87" s="113">
        <f t="shared" si="5"/>
        <v>1457</v>
      </c>
      <c r="C87" s="51"/>
      <c r="D87" s="46" t="s">
        <v>46</v>
      </c>
      <c r="E87" s="22">
        <v>82</v>
      </c>
      <c r="F87" s="102">
        <v>44122</v>
      </c>
      <c r="G87" s="103">
        <v>82</v>
      </c>
      <c r="H87" s="178">
        <f t="shared" si="0"/>
        <v>0</v>
      </c>
      <c r="L87" s="48">
        <v>44122</v>
      </c>
      <c r="M87" s="113">
        <f t="shared" si="3"/>
        <v>1457</v>
      </c>
      <c r="N87" s="22">
        <v>82</v>
      </c>
      <c r="O87" s="102">
        <v>44122</v>
      </c>
      <c r="P87" s="103">
        <v>82</v>
      </c>
      <c r="Q87" s="273">
        <f t="shared" si="4"/>
        <v>0</v>
      </c>
      <c r="U87" s="289"/>
      <c r="V87" s="289"/>
    </row>
    <row r="88" spans="1:22" ht="15.75" x14ac:dyDescent="0.25">
      <c r="A88" s="48">
        <v>44122</v>
      </c>
      <c r="B88" s="113">
        <f t="shared" si="5"/>
        <v>1458</v>
      </c>
      <c r="C88" s="51"/>
      <c r="D88" s="46" t="s">
        <v>46</v>
      </c>
      <c r="E88" s="22">
        <v>145</v>
      </c>
      <c r="F88" s="102">
        <v>44122</v>
      </c>
      <c r="G88" s="103">
        <v>145</v>
      </c>
      <c r="H88" s="178">
        <f t="shared" si="0"/>
        <v>0</v>
      </c>
      <c r="L88" s="48">
        <v>44122</v>
      </c>
      <c r="M88" s="113">
        <f t="shared" si="3"/>
        <v>1458</v>
      </c>
      <c r="N88" s="22">
        <v>145</v>
      </c>
      <c r="O88" s="102">
        <v>44122</v>
      </c>
      <c r="P88" s="103">
        <v>145</v>
      </c>
      <c r="Q88" s="273">
        <f t="shared" si="4"/>
        <v>0</v>
      </c>
      <c r="U88" s="289"/>
      <c r="V88" s="289"/>
    </row>
    <row r="89" spans="1:22" ht="15.75" x14ac:dyDescent="0.25">
      <c r="A89" s="48">
        <v>44122</v>
      </c>
      <c r="B89" s="113">
        <f t="shared" si="5"/>
        <v>1459</v>
      </c>
      <c r="C89" s="51"/>
      <c r="D89" s="46" t="s">
        <v>46</v>
      </c>
      <c r="E89" s="22">
        <v>82</v>
      </c>
      <c r="F89" s="102">
        <v>44122</v>
      </c>
      <c r="G89" s="103">
        <v>82</v>
      </c>
      <c r="H89" s="178">
        <f t="shared" si="0"/>
        <v>0</v>
      </c>
      <c r="L89" s="48">
        <v>44122</v>
      </c>
      <c r="M89" s="113">
        <f t="shared" si="3"/>
        <v>1459</v>
      </c>
      <c r="N89" s="22">
        <v>82</v>
      </c>
      <c r="O89" s="102">
        <v>44122</v>
      </c>
      <c r="P89" s="103">
        <v>82</v>
      </c>
      <c r="Q89" s="273">
        <f t="shared" si="4"/>
        <v>0</v>
      </c>
      <c r="U89" s="289"/>
      <c r="V89" s="289"/>
    </row>
    <row r="90" spans="1:22" ht="15.75" x14ac:dyDescent="0.25">
      <c r="A90" s="48">
        <v>44122</v>
      </c>
      <c r="B90" s="113">
        <f t="shared" si="5"/>
        <v>1460</v>
      </c>
      <c r="C90" s="51"/>
      <c r="D90" s="46" t="s">
        <v>46</v>
      </c>
      <c r="E90" s="22">
        <v>100</v>
      </c>
      <c r="F90" s="102">
        <v>44122</v>
      </c>
      <c r="G90" s="103">
        <v>100</v>
      </c>
      <c r="H90" s="178">
        <f t="shared" si="0"/>
        <v>0</v>
      </c>
      <c r="L90" s="48">
        <v>44122</v>
      </c>
      <c r="M90" s="113">
        <f t="shared" si="3"/>
        <v>1460</v>
      </c>
      <c r="N90" s="22">
        <v>100</v>
      </c>
      <c r="O90" s="102">
        <v>44122</v>
      </c>
      <c r="P90" s="103">
        <v>100</v>
      </c>
      <c r="Q90" s="273">
        <f t="shared" si="4"/>
        <v>0</v>
      </c>
      <c r="U90" s="289"/>
      <c r="V90" s="289"/>
    </row>
    <row r="91" spans="1:22" ht="15.75" x14ac:dyDescent="0.25">
      <c r="A91" s="48">
        <v>44122</v>
      </c>
      <c r="B91" s="113">
        <f t="shared" si="5"/>
        <v>1461</v>
      </c>
      <c r="C91" s="51"/>
      <c r="D91" s="46" t="s">
        <v>46</v>
      </c>
      <c r="E91" s="22">
        <v>216</v>
      </c>
      <c r="F91" s="102">
        <v>44122</v>
      </c>
      <c r="G91" s="103">
        <v>214</v>
      </c>
      <c r="H91" s="178">
        <f t="shared" si="0"/>
        <v>2</v>
      </c>
      <c r="L91" s="48">
        <v>44122</v>
      </c>
      <c r="M91" s="113">
        <f t="shared" si="3"/>
        <v>1461</v>
      </c>
      <c r="N91" s="22">
        <v>216</v>
      </c>
      <c r="O91" s="102">
        <v>44122</v>
      </c>
      <c r="P91" s="103">
        <v>214</v>
      </c>
      <c r="Q91" s="273">
        <f t="shared" si="4"/>
        <v>2</v>
      </c>
      <c r="U91" s="289"/>
      <c r="V91" s="289"/>
    </row>
    <row r="92" spans="1:22" ht="15.75" x14ac:dyDescent="0.25">
      <c r="A92" s="48">
        <v>44122</v>
      </c>
      <c r="B92" s="113">
        <f t="shared" si="5"/>
        <v>1462</v>
      </c>
      <c r="C92" s="51"/>
      <c r="D92" s="46" t="s">
        <v>46</v>
      </c>
      <c r="E92" s="22">
        <v>219</v>
      </c>
      <c r="F92" s="102">
        <v>44122</v>
      </c>
      <c r="G92" s="103">
        <v>218</v>
      </c>
      <c r="H92" s="178">
        <f t="shared" si="0"/>
        <v>1</v>
      </c>
      <c r="L92" s="48">
        <v>44122</v>
      </c>
      <c r="M92" s="113">
        <f t="shared" si="3"/>
        <v>1462</v>
      </c>
      <c r="N92" s="22">
        <v>219</v>
      </c>
      <c r="O92" s="102">
        <v>44122</v>
      </c>
      <c r="P92" s="103">
        <v>218</v>
      </c>
      <c r="Q92" s="273">
        <f t="shared" si="4"/>
        <v>1</v>
      </c>
      <c r="U92" s="289"/>
      <c r="V92" s="289"/>
    </row>
    <row r="93" spans="1:22" ht="15.75" x14ac:dyDescent="0.25">
      <c r="A93" s="48">
        <v>44122</v>
      </c>
      <c r="B93" s="113">
        <f t="shared" si="5"/>
        <v>1463</v>
      </c>
      <c r="C93" s="51"/>
      <c r="D93" s="46" t="s">
        <v>46</v>
      </c>
      <c r="E93" s="22">
        <v>15</v>
      </c>
      <c r="F93" s="102">
        <v>44122</v>
      </c>
      <c r="G93" s="103">
        <v>15</v>
      </c>
      <c r="H93" s="178">
        <f t="shared" si="0"/>
        <v>0</v>
      </c>
      <c r="L93" s="48">
        <v>44122</v>
      </c>
      <c r="M93" s="113">
        <f t="shared" si="3"/>
        <v>1463</v>
      </c>
      <c r="N93" s="22">
        <v>15</v>
      </c>
      <c r="O93" s="102">
        <v>44122</v>
      </c>
      <c r="P93" s="103">
        <v>15</v>
      </c>
      <c r="Q93" s="273">
        <f t="shared" si="4"/>
        <v>0</v>
      </c>
      <c r="U93" s="289"/>
      <c r="V93" s="289"/>
    </row>
    <row r="94" spans="1:22" ht="15.75" x14ac:dyDescent="0.25">
      <c r="A94" s="48">
        <v>44122</v>
      </c>
      <c r="B94" s="113">
        <f t="shared" si="5"/>
        <v>1464</v>
      </c>
      <c r="C94" s="51"/>
      <c r="D94" s="46" t="s">
        <v>46</v>
      </c>
      <c r="E94" s="22">
        <v>269</v>
      </c>
      <c r="F94" s="102">
        <v>44122</v>
      </c>
      <c r="G94" s="103">
        <v>268</v>
      </c>
      <c r="H94" s="178">
        <f t="shared" si="0"/>
        <v>1</v>
      </c>
      <c r="L94" s="48">
        <v>44122</v>
      </c>
      <c r="M94" s="113">
        <f t="shared" si="3"/>
        <v>1464</v>
      </c>
      <c r="N94" s="22">
        <v>269</v>
      </c>
      <c r="O94" s="102">
        <v>44122</v>
      </c>
      <c r="P94" s="103">
        <v>268</v>
      </c>
      <c r="Q94" s="273">
        <f t="shared" si="4"/>
        <v>1</v>
      </c>
      <c r="U94" s="289"/>
      <c r="V94" s="289"/>
    </row>
    <row r="95" spans="1:22" ht="15.75" x14ac:dyDescent="0.25">
      <c r="A95" s="48">
        <v>44122</v>
      </c>
      <c r="B95" s="113">
        <f t="shared" si="5"/>
        <v>1465</v>
      </c>
      <c r="C95" s="51"/>
      <c r="D95" s="46" t="s">
        <v>46</v>
      </c>
      <c r="E95" s="22">
        <v>88</v>
      </c>
      <c r="F95" s="102">
        <v>44122</v>
      </c>
      <c r="G95" s="103">
        <v>87</v>
      </c>
      <c r="H95" s="178">
        <f t="shared" si="0"/>
        <v>1</v>
      </c>
      <c r="L95" s="48">
        <v>44122</v>
      </c>
      <c r="M95" s="113">
        <f t="shared" si="3"/>
        <v>1465</v>
      </c>
      <c r="N95" s="22">
        <v>88</v>
      </c>
      <c r="O95" s="102">
        <v>44122</v>
      </c>
      <c r="P95" s="103">
        <v>87</v>
      </c>
      <c r="Q95" s="273">
        <f t="shared" si="4"/>
        <v>1</v>
      </c>
      <c r="U95" s="289"/>
      <c r="V95" s="289"/>
    </row>
    <row r="96" spans="1:22" ht="15.75" x14ac:dyDescent="0.25">
      <c r="A96" s="48">
        <v>44122</v>
      </c>
      <c r="B96" s="113">
        <f t="shared" si="5"/>
        <v>1466</v>
      </c>
      <c r="C96" s="51"/>
      <c r="D96" s="46" t="s">
        <v>46</v>
      </c>
      <c r="E96" s="22">
        <v>85</v>
      </c>
      <c r="F96" s="102">
        <v>44122</v>
      </c>
      <c r="G96" s="103">
        <v>84</v>
      </c>
      <c r="H96" s="178">
        <f t="shared" si="0"/>
        <v>1</v>
      </c>
      <c r="L96" s="48">
        <v>44122</v>
      </c>
      <c r="M96" s="113">
        <f t="shared" si="3"/>
        <v>1466</v>
      </c>
      <c r="N96" s="22">
        <v>85</v>
      </c>
      <c r="O96" s="102">
        <v>44122</v>
      </c>
      <c r="P96" s="103">
        <v>84</v>
      </c>
      <c r="Q96" s="273">
        <f t="shared" si="4"/>
        <v>1</v>
      </c>
      <c r="U96" s="289"/>
      <c r="V96" s="289"/>
    </row>
    <row r="97" spans="1:22" ht="15.75" x14ac:dyDescent="0.25">
      <c r="A97" s="48">
        <v>44122</v>
      </c>
      <c r="B97" s="113">
        <f t="shared" si="5"/>
        <v>1467</v>
      </c>
      <c r="C97" s="51"/>
      <c r="D97" s="46" t="s">
        <v>46</v>
      </c>
      <c r="E97" s="22">
        <v>494</v>
      </c>
      <c r="F97" s="102">
        <v>44122</v>
      </c>
      <c r="G97" s="103">
        <v>485</v>
      </c>
      <c r="H97" s="178">
        <f t="shared" si="0"/>
        <v>9</v>
      </c>
      <c r="L97" s="48">
        <v>44122</v>
      </c>
      <c r="M97" s="113">
        <f t="shared" si="3"/>
        <v>1467</v>
      </c>
      <c r="N97" s="22">
        <v>494</v>
      </c>
      <c r="O97" s="102">
        <v>44122</v>
      </c>
      <c r="P97" s="103">
        <v>485</v>
      </c>
      <c r="Q97" s="273">
        <f t="shared" si="4"/>
        <v>9</v>
      </c>
      <c r="U97" s="289"/>
      <c r="V97" s="289"/>
    </row>
    <row r="98" spans="1:22" ht="15.75" x14ac:dyDescent="0.25">
      <c r="A98" s="48">
        <v>44122</v>
      </c>
      <c r="B98" s="113">
        <f t="shared" si="5"/>
        <v>1468</v>
      </c>
      <c r="C98" s="51"/>
      <c r="D98" s="46" t="s">
        <v>46</v>
      </c>
      <c r="E98" s="22">
        <v>4152</v>
      </c>
      <c r="F98" s="102">
        <v>44122</v>
      </c>
      <c r="G98" s="103">
        <v>4152</v>
      </c>
      <c r="H98" s="178">
        <f t="shared" si="0"/>
        <v>0</v>
      </c>
      <c r="L98" s="48">
        <v>44122</v>
      </c>
      <c r="M98" s="113">
        <f t="shared" si="3"/>
        <v>1468</v>
      </c>
      <c r="N98" s="22">
        <v>4152</v>
      </c>
      <c r="O98" s="102">
        <v>44122</v>
      </c>
      <c r="P98" s="103">
        <v>4152</v>
      </c>
      <c r="Q98" s="273">
        <f t="shared" si="4"/>
        <v>0</v>
      </c>
      <c r="U98" s="289"/>
      <c r="V98" s="289"/>
    </row>
    <row r="99" spans="1:22" ht="15.75" x14ac:dyDescent="0.25">
      <c r="A99" s="48">
        <v>44122</v>
      </c>
      <c r="B99" s="113">
        <f t="shared" si="5"/>
        <v>1469</v>
      </c>
      <c r="C99" s="51"/>
      <c r="D99" s="46" t="s">
        <v>46</v>
      </c>
      <c r="E99" s="22">
        <v>430</v>
      </c>
      <c r="F99" s="102">
        <v>44122</v>
      </c>
      <c r="G99" s="103">
        <v>430</v>
      </c>
      <c r="H99" s="178">
        <f t="shared" si="0"/>
        <v>0</v>
      </c>
      <c r="L99" s="48">
        <v>44122</v>
      </c>
      <c r="M99" s="113">
        <f t="shared" si="3"/>
        <v>1469</v>
      </c>
      <c r="N99" s="22">
        <v>430</v>
      </c>
      <c r="O99" s="102">
        <v>44122</v>
      </c>
      <c r="P99" s="103">
        <v>430</v>
      </c>
      <c r="Q99" s="273">
        <f t="shared" si="4"/>
        <v>0</v>
      </c>
      <c r="U99" s="289"/>
      <c r="V99" s="289"/>
    </row>
    <row r="100" spans="1:22" ht="15.75" x14ac:dyDescent="0.25">
      <c r="A100" s="48">
        <v>44122</v>
      </c>
      <c r="B100" s="113">
        <f t="shared" si="5"/>
        <v>1470</v>
      </c>
      <c r="C100" s="51"/>
      <c r="D100" s="46" t="s">
        <v>46</v>
      </c>
      <c r="E100" s="22">
        <v>11865</v>
      </c>
      <c r="F100" s="102">
        <v>44122</v>
      </c>
      <c r="G100" s="103">
        <v>11865</v>
      </c>
      <c r="H100" s="178">
        <f t="shared" si="0"/>
        <v>0</v>
      </c>
      <c r="L100" s="48">
        <v>44122</v>
      </c>
      <c r="M100" s="113">
        <f t="shared" si="3"/>
        <v>1470</v>
      </c>
      <c r="N100" s="22">
        <v>11865</v>
      </c>
      <c r="O100" s="102">
        <v>44122</v>
      </c>
      <c r="P100" s="103">
        <v>11865</v>
      </c>
      <c r="Q100" s="273">
        <f t="shared" si="4"/>
        <v>0</v>
      </c>
      <c r="U100" s="289"/>
      <c r="V100" s="289"/>
    </row>
    <row r="101" spans="1:22" ht="16.5" thickBot="1" x14ac:dyDescent="0.3">
      <c r="A101" s="48">
        <v>44122</v>
      </c>
      <c r="B101" s="113">
        <f t="shared" si="5"/>
        <v>1471</v>
      </c>
      <c r="C101" s="51"/>
      <c r="D101" s="46" t="s">
        <v>13</v>
      </c>
      <c r="E101" s="22">
        <v>5692</v>
      </c>
      <c r="F101" s="102">
        <v>44124</v>
      </c>
      <c r="G101" s="103">
        <v>5692</v>
      </c>
      <c r="H101" s="178">
        <f t="shared" si="0"/>
        <v>0</v>
      </c>
      <c r="N101" s="296">
        <v>0</v>
      </c>
      <c r="P101" s="103">
        <v>0</v>
      </c>
      <c r="Q101" s="273">
        <f t="shared" si="4"/>
        <v>0</v>
      </c>
      <c r="U101" s="289"/>
      <c r="V101" s="289"/>
    </row>
    <row r="102" spans="1:22" ht="15.75" x14ac:dyDescent="0.25">
      <c r="A102" s="48">
        <v>44123</v>
      </c>
      <c r="B102" s="113">
        <f t="shared" si="5"/>
        <v>1472</v>
      </c>
      <c r="C102" s="51"/>
      <c r="D102" s="46" t="s">
        <v>18</v>
      </c>
      <c r="E102" s="22">
        <v>12841</v>
      </c>
      <c r="F102" s="102">
        <v>44127</v>
      </c>
      <c r="G102" s="103">
        <v>12841</v>
      </c>
      <c r="H102" s="178">
        <f t="shared" si="0"/>
        <v>0</v>
      </c>
      <c r="M102" s="395" t="s">
        <v>225</v>
      </c>
      <c r="N102" s="393">
        <f>SUM(N64:N101)</f>
        <v>21614</v>
      </c>
      <c r="O102" s="297"/>
      <c r="P102" s="393">
        <f>SUM(P64:P101)</f>
        <v>21581</v>
      </c>
      <c r="Q102" s="393">
        <f t="shared" si="4"/>
        <v>33</v>
      </c>
      <c r="U102" s="289"/>
      <c r="V102" s="289"/>
    </row>
    <row r="103" spans="1:22" ht="16.5" thickBot="1" x14ac:dyDescent="0.3">
      <c r="A103" s="48">
        <v>44123</v>
      </c>
      <c r="B103" s="113">
        <f t="shared" si="5"/>
        <v>1473</v>
      </c>
      <c r="C103" s="51"/>
      <c r="D103" s="46" t="s">
        <v>46</v>
      </c>
      <c r="E103" s="22">
        <v>4562</v>
      </c>
      <c r="F103" s="102">
        <v>44124</v>
      </c>
      <c r="G103" s="103">
        <v>4562</v>
      </c>
      <c r="H103" s="178">
        <f t="shared" si="0"/>
        <v>0</v>
      </c>
      <c r="M103" s="396"/>
      <c r="N103" s="394"/>
      <c r="O103" s="291"/>
      <c r="P103" s="394"/>
      <c r="Q103" s="394"/>
      <c r="U103" s="289"/>
      <c r="V103" s="289"/>
    </row>
    <row r="104" spans="1:22" ht="15.75" x14ac:dyDescent="0.25">
      <c r="A104" s="48">
        <v>44124</v>
      </c>
      <c r="B104" s="113">
        <f t="shared" si="5"/>
        <v>1474</v>
      </c>
      <c r="C104" s="51"/>
      <c r="D104" s="46" t="s">
        <v>16</v>
      </c>
      <c r="E104" s="22">
        <v>3072</v>
      </c>
      <c r="F104" s="77">
        <v>44145</v>
      </c>
      <c r="G104" s="78">
        <v>3072</v>
      </c>
      <c r="H104" s="178">
        <f t="shared" si="0"/>
        <v>0</v>
      </c>
      <c r="U104" s="289"/>
      <c r="V104" s="289"/>
    </row>
    <row r="105" spans="1:22" ht="15.75" x14ac:dyDescent="0.25">
      <c r="A105" s="48">
        <v>44124</v>
      </c>
      <c r="B105" s="113">
        <f t="shared" si="5"/>
        <v>1475</v>
      </c>
      <c r="C105" s="51"/>
      <c r="D105" s="46" t="s">
        <v>31</v>
      </c>
      <c r="E105" s="22">
        <v>2565</v>
      </c>
      <c r="F105" s="102">
        <v>44125</v>
      </c>
      <c r="G105" s="103">
        <v>2565</v>
      </c>
      <c r="H105" s="178">
        <f t="shared" si="0"/>
        <v>0</v>
      </c>
      <c r="U105" s="289"/>
      <c r="V105" s="289"/>
    </row>
    <row r="106" spans="1:22" ht="15.75" x14ac:dyDescent="0.25">
      <c r="A106" s="48">
        <v>44125</v>
      </c>
      <c r="B106" s="113">
        <f t="shared" si="5"/>
        <v>1476</v>
      </c>
      <c r="C106" s="51"/>
      <c r="D106" s="46" t="s">
        <v>31</v>
      </c>
      <c r="E106" s="22">
        <v>11900</v>
      </c>
      <c r="F106" s="102">
        <v>44130</v>
      </c>
      <c r="G106" s="103">
        <v>11900</v>
      </c>
      <c r="H106" s="178">
        <f t="shared" si="0"/>
        <v>0</v>
      </c>
      <c r="U106" s="289"/>
      <c r="V106" s="289"/>
    </row>
    <row r="107" spans="1:22" ht="15.75" x14ac:dyDescent="0.25">
      <c r="A107" s="48">
        <v>44127</v>
      </c>
      <c r="B107" s="113">
        <f t="shared" si="5"/>
        <v>1477</v>
      </c>
      <c r="C107" s="51"/>
      <c r="D107" s="46" t="s">
        <v>29</v>
      </c>
      <c r="E107" s="22">
        <v>1742</v>
      </c>
      <c r="F107" s="102">
        <v>44128</v>
      </c>
      <c r="G107" s="103">
        <v>1742</v>
      </c>
      <c r="H107" s="178">
        <f t="shared" si="0"/>
        <v>0</v>
      </c>
      <c r="U107" s="289"/>
      <c r="V107" s="289"/>
    </row>
    <row r="108" spans="1:22" ht="15.75" x14ac:dyDescent="0.25">
      <c r="A108" s="48">
        <v>44127</v>
      </c>
      <c r="B108" s="113">
        <f t="shared" si="5"/>
        <v>1478</v>
      </c>
      <c r="C108" s="51"/>
      <c r="D108" s="46" t="s">
        <v>18</v>
      </c>
      <c r="E108" s="22">
        <v>75</v>
      </c>
      <c r="F108" s="77">
        <v>44149</v>
      </c>
      <c r="G108" s="78">
        <v>75</v>
      </c>
      <c r="H108" s="178">
        <f t="shared" si="0"/>
        <v>0</v>
      </c>
      <c r="U108" s="289"/>
      <c r="V108" s="289"/>
    </row>
    <row r="109" spans="1:22" ht="15.75" x14ac:dyDescent="0.25">
      <c r="A109" s="48">
        <v>44127</v>
      </c>
      <c r="B109" s="113">
        <f t="shared" si="5"/>
        <v>1479</v>
      </c>
      <c r="C109" s="51"/>
      <c r="D109" s="46" t="s">
        <v>31</v>
      </c>
      <c r="E109" s="22">
        <v>9278</v>
      </c>
      <c r="F109" s="102">
        <v>44131</v>
      </c>
      <c r="G109" s="103">
        <v>9278</v>
      </c>
      <c r="H109" s="178">
        <f t="shared" si="0"/>
        <v>0</v>
      </c>
      <c r="U109" s="289"/>
      <c r="V109" s="289"/>
    </row>
    <row r="110" spans="1:22" ht="15.75" x14ac:dyDescent="0.25">
      <c r="A110" s="48">
        <v>44130</v>
      </c>
      <c r="B110" s="113">
        <f t="shared" si="5"/>
        <v>1480</v>
      </c>
      <c r="C110" s="51"/>
      <c r="D110" s="46" t="s">
        <v>31</v>
      </c>
      <c r="E110" s="22">
        <v>12216</v>
      </c>
      <c r="F110" s="77">
        <v>44137</v>
      </c>
      <c r="G110" s="78">
        <v>12216</v>
      </c>
      <c r="H110" s="178">
        <f t="shared" si="0"/>
        <v>0</v>
      </c>
      <c r="U110" s="289"/>
      <c r="V110" s="289"/>
    </row>
    <row r="111" spans="1:22" ht="15.75" x14ac:dyDescent="0.25">
      <c r="A111" s="48">
        <v>44130</v>
      </c>
      <c r="B111" s="113">
        <f t="shared" si="5"/>
        <v>1481</v>
      </c>
      <c r="C111" s="51"/>
      <c r="D111" s="46" t="s">
        <v>23</v>
      </c>
      <c r="E111" s="22">
        <v>2620</v>
      </c>
      <c r="F111" s="298">
        <v>44165</v>
      </c>
      <c r="G111" s="299">
        <v>2620</v>
      </c>
      <c r="H111" s="178">
        <f t="shared" si="0"/>
        <v>0</v>
      </c>
      <c r="U111" s="289"/>
      <c r="V111" s="289"/>
    </row>
    <row r="112" spans="1:22" ht="15.75" x14ac:dyDescent="0.25">
      <c r="A112" s="48">
        <v>44132</v>
      </c>
      <c r="B112" s="113">
        <f t="shared" si="5"/>
        <v>1482</v>
      </c>
      <c r="C112" s="51"/>
      <c r="D112" s="46" t="s">
        <v>31</v>
      </c>
      <c r="E112" s="22">
        <v>6945</v>
      </c>
      <c r="F112" s="102">
        <v>44132</v>
      </c>
      <c r="G112" s="103">
        <v>6945</v>
      </c>
      <c r="H112" s="178">
        <f t="shared" si="0"/>
        <v>0</v>
      </c>
      <c r="U112" s="289"/>
      <c r="V112" s="289"/>
    </row>
    <row r="113" spans="1:22" ht="13.5" customHeight="1" x14ac:dyDescent="0.25">
      <c r="A113" s="48">
        <v>44133</v>
      </c>
      <c r="B113" s="113">
        <f t="shared" si="5"/>
        <v>1483</v>
      </c>
      <c r="C113" s="51"/>
      <c r="D113" s="46" t="s">
        <v>31</v>
      </c>
      <c r="E113" s="22">
        <v>2645</v>
      </c>
      <c r="F113" s="102">
        <v>44133</v>
      </c>
      <c r="G113" s="103">
        <v>2645</v>
      </c>
      <c r="H113" s="178">
        <f t="shared" si="0"/>
        <v>0</v>
      </c>
      <c r="U113" s="289"/>
      <c r="V113" s="289"/>
    </row>
    <row r="114" spans="1:22" ht="15.75" x14ac:dyDescent="0.25">
      <c r="A114" s="48">
        <v>44133</v>
      </c>
      <c r="B114" s="113">
        <f t="shared" si="5"/>
        <v>1484</v>
      </c>
      <c r="C114" s="51"/>
      <c r="D114" s="46" t="s">
        <v>18</v>
      </c>
      <c r="E114" s="22">
        <v>75</v>
      </c>
      <c r="F114" s="77">
        <v>44141</v>
      </c>
      <c r="G114" s="78">
        <v>75</v>
      </c>
      <c r="H114" s="178">
        <f t="shared" si="0"/>
        <v>0</v>
      </c>
      <c r="U114" s="289"/>
      <c r="V114" s="289"/>
    </row>
    <row r="115" spans="1:22" ht="15.75" x14ac:dyDescent="0.25">
      <c r="A115" s="48">
        <v>44134</v>
      </c>
      <c r="B115" s="113">
        <f t="shared" si="5"/>
        <v>1485</v>
      </c>
      <c r="C115" s="51"/>
      <c r="D115" s="46" t="s">
        <v>31</v>
      </c>
      <c r="E115" s="22">
        <v>7011</v>
      </c>
      <c r="F115" s="102">
        <v>44134</v>
      </c>
      <c r="G115" s="103">
        <v>7011</v>
      </c>
      <c r="H115" s="178">
        <f t="shared" si="0"/>
        <v>0</v>
      </c>
      <c r="U115" s="289"/>
      <c r="V115" s="289"/>
    </row>
    <row r="116" spans="1:22" ht="15.75" x14ac:dyDescent="0.25">
      <c r="A116" s="48">
        <v>44135</v>
      </c>
      <c r="B116" s="113">
        <f t="shared" si="5"/>
        <v>1486</v>
      </c>
      <c r="C116" s="51"/>
      <c r="D116" s="46" t="s">
        <v>31</v>
      </c>
      <c r="E116" s="22">
        <v>7012</v>
      </c>
      <c r="F116" s="102">
        <v>44135</v>
      </c>
      <c r="G116" s="103">
        <v>7012</v>
      </c>
      <c r="H116" s="178">
        <f t="shared" si="0"/>
        <v>0</v>
      </c>
      <c r="U116" s="289"/>
      <c r="V116" s="289"/>
    </row>
    <row r="117" spans="1:22" ht="15.75" x14ac:dyDescent="0.25">
      <c r="A117" s="48"/>
      <c r="B117" s="113"/>
      <c r="C117" s="51"/>
      <c r="D117" s="294"/>
      <c r="E117" s="131"/>
      <c r="F117" s="102"/>
      <c r="G117" s="103"/>
      <c r="H117" s="178"/>
      <c r="U117" s="289"/>
      <c r="V117" s="289"/>
    </row>
    <row r="118" spans="1:22" ht="15.75" x14ac:dyDescent="0.25">
      <c r="A118" s="48"/>
      <c r="B118" s="113"/>
      <c r="C118" s="51"/>
      <c r="D118" s="294"/>
      <c r="E118" s="131"/>
      <c r="F118" s="102"/>
      <c r="G118" s="103"/>
      <c r="H118" s="178"/>
      <c r="U118" s="289"/>
      <c r="V118" s="289"/>
    </row>
    <row r="119" spans="1:22" ht="15.75" x14ac:dyDescent="0.25">
      <c r="A119" s="48"/>
      <c r="B119" s="113"/>
      <c r="C119" s="51"/>
      <c r="D119" s="294"/>
      <c r="E119" s="131"/>
      <c r="F119" s="102"/>
      <c r="G119" s="103"/>
      <c r="H119" s="178"/>
      <c r="U119" s="289"/>
      <c r="V119" s="289"/>
    </row>
    <row r="120" spans="1:22" ht="16.5" thickBot="1" x14ac:dyDescent="0.3">
      <c r="A120" s="112"/>
      <c r="B120" s="179"/>
      <c r="C120" s="25"/>
      <c r="D120" s="26"/>
      <c r="E120" s="27"/>
      <c r="F120" s="28"/>
      <c r="G120" s="27"/>
      <c r="H120" s="29">
        <f t="shared" si="0"/>
        <v>0</v>
      </c>
      <c r="I120" s="2"/>
    </row>
    <row r="121" spans="1:22" ht="15.75" thickTop="1" x14ac:dyDescent="0.25">
      <c r="A121" s="30"/>
      <c r="B121" s="31"/>
      <c r="C121" s="31"/>
      <c r="D121" s="2"/>
      <c r="E121" s="32">
        <f>SUM(E4:E120)</f>
        <v>272765</v>
      </c>
      <c r="F121" s="33"/>
      <c r="G121" s="32">
        <f>SUM(G4:G120)</f>
        <v>272601</v>
      </c>
      <c r="H121" s="111">
        <f>SUM(H4:H120)</f>
        <v>164</v>
      </c>
      <c r="I121" s="2"/>
    </row>
    <row r="122" spans="1:22" x14ac:dyDescent="0.25">
      <c r="A122" s="30"/>
      <c r="B122" s="31"/>
      <c r="C122" s="31"/>
      <c r="D122" s="2"/>
      <c r="E122" s="35"/>
      <c r="F122" s="36"/>
      <c r="G122" s="35"/>
      <c r="H122" s="34"/>
      <c r="I122" s="2"/>
    </row>
    <row r="123" spans="1:22" ht="30" x14ac:dyDescent="0.25">
      <c r="A123" s="30"/>
      <c r="B123" s="31"/>
      <c r="C123" s="31"/>
      <c r="D123" s="2"/>
      <c r="E123" s="37" t="s">
        <v>9</v>
      </c>
      <c r="F123" s="36"/>
      <c r="G123" s="38" t="s">
        <v>10</v>
      </c>
      <c r="H123" s="34"/>
      <c r="I123" s="2"/>
    </row>
    <row r="124" spans="1:22" ht="15.75" thickBot="1" x14ac:dyDescent="0.3">
      <c r="A124" s="30"/>
      <c r="B124" s="31"/>
      <c r="C124" s="31"/>
      <c r="D124" s="2"/>
      <c r="E124" s="37"/>
      <c r="F124" s="36"/>
      <c r="G124" s="38"/>
      <c r="H124" s="34"/>
      <c r="I124" s="2"/>
    </row>
    <row r="125" spans="1:22" ht="21.75" thickBot="1" x14ac:dyDescent="0.4">
      <c r="A125" s="30"/>
      <c r="B125" s="31"/>
      <c r="C125" s="31"/>
      <c r="D125" s="2"/>
      <c r="E125" s="380">
        <f>E121-G121</f>
        <v>164</v>
      </c>
      <c r="F125" s="381"/>
      <c r="G125" s="382"/>
      <c r="I125" s="2"/>
    </row>
    <row r="126" spans="1:22" x14ac:dyDescent="0.25">
      <c r="A126" s="30"/>
      <c r="B126" s="31"/>
      <c r="C126" s="31"/>
      <c r="D126" s="2"/>
      <c r="E126" s="35"/>
      <c r="F126" s="36"/>
      <c r="G126" s="35"/>
      <c r="I126" s="2"/>
    </row>
    <row r="127" spans="1:22" ht="18.75" x14ac:dyDescent="0.3">
      <c r="A127" s="30"/>
      <c r="B127" s="31"/>
      <c r="C127" s="31"/>
      <c r="D127" s="2"/>
      <c r="E127" s="383" t="s">
        <v>11</v>
      </c>
      <c r="F127" s="383"/>
      <c r="G127" s="383"/>
      <c r="I127" s="2"/>
    </row>
    <row r="128" spans="1:22" x14ac:dyDescent="0.25">
      <c r="A128" s="30"/>
      <c r="B128" s="31"/>
      <c r="C128" s="31"/>
      <c r="D128" s="2"/>
      <c r="E128" s="35"/>
      <c r="F128" s="36"/>
      <c r="G128" s="35"/>
      <c r="I128" s="2"/>
    </row>
    <row r="129" spans="1:9" x14ac:dyDescent="0.25">
      <c r="A129" s="30"/>
      <c r="B129" s="31"/>
      <c r="C129" s="31"/>
      <c r="D129" s="2"/>
      <c r="E129" s="35"/>
      <c r="F129" s="36"/>
      <c r="G129" s="35"/>
      <c r="I129" s="2"/>
    </row>
    <row r="130" spans="1:9" x14ac:dyDescent="0.25">
      <c r="A130" s="30"/>
      <c r="B130" s="31"/>
      <c r="C130" s="31"/>
      <c r="D130" s="2"/>
      <c r="E130" s="35"/>
      <c r="F130" s="36"/>
      <c r="G130" s="35"/>
      <c r="I130" s="2"/>
    </row>
    <row r="131" spans="1:9" x14ac:dyDescent="0.25">
      <c r="A131" s="30"/>
      <c r="B131" s="31"/>
      <c r="C131" s="31"/>
      <c r="D131" s="2"/>
      <c r="E131" s="35"/>
      <c r="F131" s="36"/>
      <c r="G131" s="35"/>
      <c r="I131" s="2"/>
    </row>
    <row r="132" spans="1:9" ht="18.75" x14ac:dyDescent="0.3">
      <c r="A132" s="30"/>
      <c r="B132" s="31"/>
      <c r="C132" s="31"/>
      <c r="D132" s="2"/>
      <c r="E132" s="35"/>
      <c r="F132" s="39"/>
      <c r="G132" s="35"/>
      <c r="I132" s="2"/>
    </row>
    <row r="133" spans="1:9" x14ac:dyDescent="0.25">
      <c r="A133" s="30"/>
      <c r="B133" s="31"/>
      <c r="C133" s="31"/>
      <c r="D133" s="2"/>
      <c r="E133" s="35"/>
      <c r="F133" s="36"/>
      <c r="G133" s="35"/>
      <c r="I133" s="2"/>
    </row>
    <row r="134" spans="1:9" x14ac:dyDescent="0.25">
      <c r="A134" s="30"/>
      <c r="B134" s="31"/>
      <c r="C134" s="31"/>
      <c r="D134" s="2"/>
      <c r="E134" s="35"/>
      <c r="F134" s="36"/>
      <c r="G134" s="35"/>
      <c r="I134" s="2"/>
    </row>
    <row r="135" spans="1:9" x14ac:dyDescent="0.25">
      <c r="A135" s="30"/>
      <c r="B135" s="31"/>
      <c r="C135" s="31"/>
      <c r="D135" s="2"/>
      <c r="E135" s="35"/>
      <c r="F135" s="36"/>
      <c r="G135" s="35"/>
      <c r="I135" s="2"/>
    </row>
    <row r="136" spans="1:9" x14ac:dyDescent="0.25">
      <c r="A136" s="30"/>
      <c r="B136" s="31"/>
      <c r="C136" s="31"/>
      <c r="D136" s="2"/>
      <c r="E136" s="35"/>
      <c r="F136" s="36"/>
      <c r="G136" s="35"/>
      <c r="I136" s="2"/>
    </row>
    <row r="137" spans="1:9" x14ac:dyDescent="0.25">
      <c r="A137" s="30"/>
      <c r="B137" s="31"/>
      <c r="C137" s="31"/>
      <c r="D137" s="2"/>
      <c r="E137" s="35"/>
      <c r="F137" s="36"/>
      <c r="G137" s="35"/>
      <c r="I137" s="2"/>
    </row>
    <row r="138" spans="1:9" x14ac:dyDescent="0.25">
      <c r="A138" s="30"/>
      <c r="B138" s="31"/>
      <c r="C138" s="31"/>
      <c r="D138" s="2"/>
      <c r="E138" s="35"/>
      <c r="F138" s="36"/>
      <c r="G138" s="35"/>
      <c r="I138" s="2"/>
    </row>
  </sheetData>
  <mergeCells count="10">
    <mergeCell ref="W39:W40"/>
    <mergeCell ref="B1:G1"/>
    <mergeCell ref="B2:F2"/>
    <mergeCell ref="E125:G125"/>
    <mergeCell ref="E127:G127"/>
    <mergeCell ref="U39:U40"/>
    <mergeCell ref="N102:N103"/>
    <mergeCell ref="P102:P103"/>
    <mergeCell ref="M102:M103"/>
    <mergeCell ref="Q102:Q103"/>
  </mergeCells>
  <pageMargins left="0.31496062992125984" right="0.11811023622047245" top="1.25" bottom="0.31496062992125984" header="0.31496062992125984" footer="0.31496062992125984"/>
  <pageSetup scale="8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C7D2-A31C-4514-88F3-8F6088B2F1B6}">
  <sheetPr>
    <tabColor rgb="FF00B050"/>
  </sheetPr>
  <dimension ref="A1:X91"/>
  <sheetViews>
    <sheetView tabSelected="1" topLeftCell="A59" workbookViewId="0">
      <selection activeCell="B76" sqref="B76"/>
    </sheetView>
  </sheetViews>
  <sheetFormatPr baseColWidth="10" defaultRowHeight="15" x14ac:dyDescent="0.25"/>
  <cols>
    <col min="1" max="1" width="11.42578125" style="310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3.28515625" style="42" customWidth="1"/>
    <col min="7" max="7" width="18" style="41" customWidth="1"/>
    <col min="8" max="8" width="14.140625" style="132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376" t="s">
        <v>234</v>
      </c>
      <c r="C1" s="377"/>
      <c r="D1" s="377"/>
      <c r="E1" s="377"/>
      <c r="F1" s="377"/>
      <c r="G1" s="378"/>
      <c r="I1" s="2"/>
    </row>
    <row r="2" spans="1:9" ht="21" x14ac:dyDescent="0.35">
      <c r="A2" s="311"/>
      <c r="B2" s="379" t="s">
        <v>0</v>
      </c>
      <c r="C2" s="379"/>
      <c r="D2" s="379"/>
      <c r="E2" s="379"/>
      <c r="F2" s="379"/>
      <c r="G2" s="4"/>
      <c r="H2" s="304"/>
      <c r="I2" s="2"/>
    </row>
    <row r="3" spans="1:9" ht="46.5" thickBot="1" x14ac:dyDescent="0.35">
      <c r="A3" s="312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305" t="s">
        <v>8</v>
      </c>
      <c r="I3" s="2"/>
    </row>
    <row r="4" spans="1:9" ht="18.75" customHeight="1" thickTop="1" x14ac:dyDescent="0.25">
      <c r="A4" s="43">
        <v>44136</v>
      </c>
      <c r="B4" s="44">
        <v>1487</v>
      </c>
      <c r="C4" s="45"/>
      <c r="D4" s="46" t="s">
        <v>31</v>
      </c>
      <c r="E4" s="17">
        <v>10006</v>
      </c>
      <c r="F4" s="47">
        <v>44141</v>
      </c>
      <c r="G4" s="19">
        <v>10006</v>
      </c>
      <c r="H4" s="300">
        <f t="shared" ref="H4:H73" si="0">E4-G4</f>
        <v>0</v>
      </c>
      <c r="I4" s="2"/>
    </row>
    <row r="5" spans="1:9" ht="15.75" x14ac:dyDescent="0.25">
      <c r="A5" s="43">
        <v>44137</v>
      </c>
      <c r="B5" s="113">
        <f>B4+1</f>
        <v>1488</v>
      </c>
      <c r="C5" s="45"/>
      <c r="D5" s="46" t="s">
        <v>18</v>
      </c>
      <c r="E5" s="17">
        <v>75</v>
      </c>
      <c r="F5" s="47">
        <v>44141</v>
      </c>
      <c r="G5" s="19">
        <v>75</v>
      </c>
      <c r="H5" s="300">
        <f t="shared" si="0"/>
        <v>0</v>
      </c>
    </row>
    <row r="6" spans="1:9" ht="15.75" x14ac:dyDescent="0.25">
      <c r="A6" s="43">
        <v>44138</v>
      </c>
      <c r="B6" s="113">
        <f t="shared" ref="B6:B69" si="1">B5+1</f>
        <v>1489</v>
      </c>
      <c r="C6" s="45"/>
      <c r="D6" s="46" t="s">
        <v>31</v>
      </c>
      <c r="E6" s="17">
        <v>8208</v>
      </c>
      <c r="F6" s="47">
        <v>44138</v>
      </c>
      <c r="G6" s="19">
        <v>8208</v>
      </c>
      <c r="H6" s="300">
        <f t="shared" si="0"/>
        <v>0</v>
      </c>
    </row>
    <row r="7" spans="1:9" ht="16.5" customHeight="1" x14ac:dyDescent="0.25">
      <c r="A7" s="48">
        <v>44138</v>
      </c>
      <c r="B7" s="113">
        <f t="shared" si="1"/>
        <v>1490</v>
      </c>
      <c r="C7" s="45"/>
      <c r="D7" s="49" t="s">
        <v>46</v>
      </c>
      <c r="E7" s="21">
        <v>459</v>
      </c>
      <c r="F7" s="47">
        <v>44153</v>
      </c>
      <c r="G7" s="19">
        <v>459</v>
      </c>
      <c r="H7" s="300">
        <f t="shared" si="0"/>
        <v>0</v>
      </c>
    </row>
    <row r="8" spans="1:9" ht="15.75" x14ac:dyDescent="0.25">
      <c r="A8" s="43">
        <v>44140</v>
      </c>
      <c r="B8" s="113">
        <f t="shared" si="1"/>
        <v>1491</v>
      </c>
      <c r="C8" s="45"/>
      <c r="D8" s="50" t="s">
        <v>31</v>
      </c>
      <c r="E8" s="22">
        <v>3379</v>
      </c>
      <c r="F8" s="47">
        <v>44141</v>
      </c>
      <c r="G8" s="19">
        <v>3379</v>
      </c>
      <c r="H8" s="300">
        <f t="shared" si="0"/>
        <v>0</v>
      </c>
    </row>
    <row r="9" spans="1:9" ht="15.75" x14ac:dyDescent="0.25">
      <c r="A9" s="43">
        <v>44140</v>
      </c>
      <c r="B9" s="113">
        <f t="shared" si="1"/>
        <v>1492</v>
      </c>
      <c r="C9" s="45"/>
      <c r="D9" s="46" t="s">
        <v>18</v>
      </c>
      <c r="E9" s="22">
        <v>8191</v>
      </c>
      <c r="F9" s="47">
        <v>44147</v>
      </c>
      <c r="G9" s="19">
        <v>8191</v>
      </c>
      <c r="H9" s="300">
        <f t="shared" si="0"/>
        <v>0</v>
      </c>
    </row>
    <row r="10" spans="1:9" ht="15.75" x14ac:dyDescent="0.25">
      <c r="A10" s="43">
        <v>44141</v>
      </c>
      <c r="B10" s="113">
        <f t="shared" si="1"/>
        <v>1493</v>
      </c>
      <c r="C10" s="45"/>
      <c r="D10" s="46" t="s">
        <v>31</v>
      </c>
      <c r="E10" s="22">
        <v>12112</v>
      </c>
      <c r="F10" s="47" t="s">
        <v>245</v>
      </c>
      <c r="G10" s="19">
        <v>12112</v>
      </c>
      <c r="H10" s="300">
        <f t="shared" si="0"/>
        <v>0</v>
      </c>
    </row>
    <row r="11" spans="1:9" ht="15.75" x14ac:dyDescent="0.25">
      <c r="A11" s="43">
        <v>44141</v>
      </c>
      <c r="B11" s="113">
        <f t="shared" si="1"/>
        <v>1494</v>
      </c>
      <c r="C11" s="45"/>
      <c r="D11" s="46" t="s">
        <v>18</v>
      </c>
      <c r="E11" s="17">
        <v>758</v>
      </c>
      <c r="F11" s="47">
        <v>44147</v>
      </c>
      <c r="G11" s="19">
        <v>758</v>
      </c>
      <c r="H11" s="300">
        <f t="shared" si="0"/>
        <v>0</v>
      </c>
    </row>
    <row r="12" spans="1:9" ht="15.75" x14ac:dyDescent="0.25">
      <c r="A12" s="43">
        <v>44143</v>
      </c>
      <c r="B12" s="113">
        <f t="shared" si="1"/>
        <v>1495</v>
      </c>
      <c r="C12" s="51"/>
      <c r="D12" s="52" t="s">
        <v>31</v>
      </c>
      <c r="E12" s="17">
        <v>5414</v>
      </c>
      <c r="F12" s="47">
        <v>44143</v>
      </c>
      <c r="G12" s="19">
        <v>5414</v>
      </c>
      <c r="H12" s="300">
        <f t="shared" si="0"/>
        <v>0</v>
      </c>
    </row>
    <row r="13" spans="1:9" ht="15.75" x14ac:dyDescent="0.25">
      <c r="A13" s="43">
        <v>44144</v>
      </c>
      <c r="B13" s="113">
        <f t="shared" si="1"/>
        <v>1496</v>
      </c>
      <c r="C13" s="53"/>
      <c r="D13" s="46" t="s">
        <v>46</v>
      </c>
      <c r="E13" s="17">
        <v>3177</v>
      </c>
      <c r="F13" s="47">
        <v>44145</v>
      </c>
      <c r="G13" s="19">
        <v>3177</v>
      </c>
      <c r="H13" s="300">
        <f t="shared" si="0"/>
        <v>0</v>
      </c>
    </row>
    <row r="14" spans="1:9" ht="15.75" x14ac:dyDescent="0.25">
      <c r="A14" s="43">
        <v>44145</v>
      </c>
      <c r="B14" s="113">
        <f t="shared" si="1"/>
        <v>1497</v>
      </c>
      <c r="C14" s="51"/>
      <c r="D14" s="52" t="s">
        <v>243</v>
      </c>
      <c r="E14" s="17">
        <v>610</v>
      </c>
      <c r="F14" s="47">
        <v>44153</v>
      </c>
      <c r="G14" s="19">
        <v>610</v>
      </c>
      <c r="H14" s="300">
        <f t="shared" si="0"/>
        <v>0</v>
      </c>
    </row>
    <row r="15" spans="1:9" ht="15.75" x14ac:dyDescent="0.25">
      <c r="A15" s="43">
        <v>44146</v>
      </c>
      <c r="B15" s="113">
        <f t="shared" si="1"/>
        <v>1498</v>
      </c>
      <c r="C15" s="53"/>
      <c r="D15" s="46" t="s">
        <v>18</v>
      </c>
      <c r="E15" s="17">
        <v>10930</v>
      </c>
      <c r="F15" s="47">
        <v>44147</v>
      </c>
      <c r="G15" s="19">
        <v>10930</v>
      </c>
      <c r="H15" s="300">
        <f t="shared" si="0"/>
        <v>0</v>
      </c>
    </row>
    <row r="16" spans="1:9" ht="15.75" x14ac:dyDescent="0.25">
      <c r="A16" s="43">
        <v>44146</v>
      </c>
      <c r="B16" s="113">
        <f t="shared" si="1"/>
        <v>1499</v>
      </c>
      <c r="C16" s="51"/>
      <c r="D16" s="46" t="s">
        <v>16</v>
      </c>
      <c r="E16" s="17">
        <v>2149</v>
      </c>
      <c r="F16" s="47">
        <v>44153</v>
      </c>
      <c r="G16" s="19">
        <v>2149</v>
      </c>
      <c r="H16" s="300">
        <f t="shared" si="0"/>
        <v>0</v>
      </c>
    </row>
    <row r="17" spans="1:8" ht="15.75" x14ac:dyDescent="0.25">
      <c r="A17" s="43">
        <v>44148</v>
      </c>
      <c r="B17" s="113">
        <f t="shared" si="1"/>
        <v>1500</v>
      </c>
      <c r="C17" s="53"/>
      <c r="D17" s="46" t="s">
        <v>244</v>
      </c>
      <c r="E17" s="17">
        <v>1175</v>
      </c>
      <c r="F17" s="47">
        <v>44148</v>
      </c>
      <c r="G17" s="19">
        <v>1175</v>
      </c>
      <c r="H17" s="300">
        <f t="shared" si="0"/>
        <v>0</v>
      </c>
    </row>
    <row r="18" spans="1:8" ht="15.75" x14ac:dyDescent="0.25">
      <c r="A18" s="43">
        <v>44148</v>
      </c>
      <c r="B18" s="113">
        <f t="shared" si="1"/>
        <v>1501</v>
      </c>
      <c r="C18" s="51"/>
      <c r="D18" s="46" t="s">
        <v>21</v>
      </c>
      <c r="E18" s="17">
        <v>6294</v>
      </c>
      <c r="F18" s="47">
        <v>44149</v>
      </c>
      <c r="G18" s="19">
        <v>6294</v>
      </c>
      <c r="H18" s="300">
        <f t="shared" si="0"/>
        <v>0</v>
      </c>
    </row>
    <row r="19" spans="1:8" ht="15.75" x14ac:dyDescent="0.25">
      <c r="A19" s="43">
        <v>44149</v>
      </c>
      <c r="B19" s="113">
        <f t="shared" si="1"/>
        <v>1502</v>
      </c>
      <c r="C19" s="53"/>
      <c r="D19" s="46" t="s">
        <v>31</v>
      </c>
      <c r="E19" s="17">
        <v>13421</v>
      </c>
      <c r="F19" s="47">
        <v>44157</v>
      </c>
      <c r="G19" s="19">
        <v>13421</v>
      </c>
      <c r="H19" s="300">
        <f t="shared" si="0"/>
        <v>0</v>
      </c>
    </row>
    <row r="20" spans="1:8" ht="15.75" x14ac:dyDescent="0.25">
      <c r="A20" s="43">
        <v>44149</v>
      </c>
      <c r="B20" s="113">
        <f t="shared" si="1"/>
        <v>1503</v>
      </c>
      <c r="C20" s="51"/>
      <c r="D20" s="46" t="s">
        <v>18</v>
      </c>
      <c r="E20" s="17">
        <v>2801</v>
      </c>
      <c r="F20" s="47">
        <v>44153</v>
      </c>
      <c r="G20" s="19">
        <v>2801</v>
      </c>
      <c r="H20" s="300">
        <f t="shared" si="0"/>
        <v>0</v>
      </c>
    </row>
    <row r="21" spans="1:8" ht="15.75" x14ac:dyDescent="0.25">
      <c r="A21" s="43">
        <v>44150</v>
      </c>
      <c r="B21" s="113">
        <f t="shared" si="1"/>
        <v>1504</v>
      </c>
      <c r="C21" s="51"/>
      <c r="D21" s="46" t="s">
        <v>17</v>
      </c>
      <c r="E21" s="17">
        <v>39866</v>
      </c>
      <c r="F21" s="47">
        <v>44151</v>
      </c>
      <c r="G21" s="19">
        <v>39866</v>
      </c>
      <c r="H21" s="300">
        <f t="shared" si="0"/>
        <v>0</v>
      </c>
    </row>
    <row r="22" spans="1:8" ht="15.75" x14ac:dyDescent="0.25">
      <c r="A22" s="43">
        <v>44150</v>
      </c>
      <c r="B22" s="113">
        <f t="shared" si="1"/>
        <v>1505</v>
      </c>
      <c r="C22" s="51"/>
      <c r="D22" s="46" t="s">
        <v>13</v>
      </c>
      <c r="E22" s="17">
        <v>4203</v>
      </c>
      <c r="F22" s="47">
        <v>44151</v>
      </c>
      <c r="G22" s="19">
        <v>4203</v>
      </c>
      <c r="H22" s="300">
        <f t="shared" si="0"/>
        <v>0</v>
      </c>
    </row>
    <row r="23" spans="1:8" ht="15.75" x14ac:dyDescent="0.25">
      <c r="A23" s="43">
        <v>44150</v>
      </c>
      <c r="B23" s="113">
        <f t="shared" si="1"/>
        <v>1506</v>
      </c>
      <c r="C23" s="51"/>
      <c r="D23" s="46" t="s">
        <v>246</v>
      </c>
      <c r="E23" s="17">
        <v>5046</v>
      </c>
      <c r="F23" s="47">
        <v>44151</v>
      </c>
      <c r="G23" s="19">
        <v>5046</v>
      </c>
      <c r="H23" s="300">
        <f t="shared" si="0"/>
        <v>0</v>
      </c>
    </row>
    <row r="24" spans="1:8" ht="15.75" x14ac:dyDescent="0.25">
      <c r="A24" s="43">
        <v>44151</v>
      </c>
      <c r="B24" s="113">
        <f t="shared" si="1"/>
        <v>1507</v>
      </c>
      <c r="C24" s="51"/>
      <c r="D24" s="46" t="s">
        <v>18</v>
      </c>
      <c r="E24" s="17">
        <v>6682</v>
      </c>
      <c r="F24" s="47">
        <v>44153</v>
      </c>
      <c r="G24" s="19">
        <v>6682</v>
      </c>
      <c r="H24" s="300">
        <f t="shared" si="0"/>
        <v>0</v>
      </c>
    </row>
    <row r="25" spans="1:8" ht="15.75" x14ac:dyDescent="0.25">
      <c r="A25" s="43">
        <v>44151</v>
      </c>
      <c r="B25" s="113">
        <f t="shared" si="1"/>
        <v>1508</v>
      </c>
      <c r="C25" s="51"/>
      <c r="D25" s="46" t="s">
        <v>22</v>
      </c>
      <c r="E25" s="17">
        <v>1296</v>
      </c>
      <c r="F25" s="47">
        <v>44152</v>
      </c>
      <c r="G25" s="19">
        <v>1296</v>
      </c>
      <c r="H25" s="300">
        <f t="shared" si="0"/>
        <v>0</v>
      </c>
    </row>
    <row r="26" spans="1:8" ht="15.75" x14ac:dyDescent="0.25">
      <c r="A26" s="43">
        <v>44151</v>
      </c>
      <c r="B26" s="113">
        <f t="shared" si="1"/>
        <v>1509</v>
      </c>
      <c r="C26" s="51"/>
      <c r="D26" s="46" t="s">
        <v>13</v>
      </c>
      <c r="E26" s="17">
        <v>4911</v>
      </c>
      <c r="F26" s="47">
        <v>44154</v>
      </c>
      <c r="G26" s="19">
        <v>4911</v>
      </c>
      <c r="H26" s="300">
        <f t="shared" si="0"/>
        <v>0</v>
      </c>
    </row>
    <row r="27" spans="1:8" ht="15.75" x14ac:dyDescent="0.25">
      <c r="A27" s="43">
        <v>44151</v>
      </c>
      <c r="B27" s="113">
        <f t="shared" si="1"/>
        <v>1510</v>
      </c>
      <c r="C27" s="51"/>
      <c r="D27" s="46" t="s">
        <v>21</v>
      </c>
      <c r="E27" s="17">
        <v>7569</v>
      </c>
      <c r="F27" s="47">
        <v>44153</v>
      </c>
      <c r="G27" s="19">
        <v>7569</v>
      </c>
      <c r="H27" s="300">
        <f t="shared" si="0"/>
        <v>0</v>
      </c>
    </row>
    <row r="28" spans="1:8" ht="15.75" x14ac:dyDescent="0.25">
      <c r="A28" s="43">
        <v>44152</v>
      </c>
      <c r="B28" s="113">
        <f t="shared" si="1"/>
        <v>1511</v>
      </c>
      <c r="C28" s="51"/>
      <c r="D28" s="46" t="s">
        <v>243</v>
      </c>
      <c r="E28" s="17">
        <v>574</v>
      </c>
      <c r="F28" s="47">
        <v>44161</v>
      </c>
      <c r="G28" s="19">
        <v>574</v>
      </c>
      <c r="H28" s="300">
        <f t="shared" si="0"/>
        <v>0</v>
      </c>
    </row>
    <row r="29" spans="1:8" ht="15.75" x14ac:dyDescent="0.25">
      <c r="A29" s="43">
        <v>44152</v>
      </c>
      <c r="B29" s="113">
        <f t="shared" si="1"/>
        <v>1512</v>
      </c>
      <c r="C29" s="51"/>
      <c r="D29" s="46" t="s">
        <v>17</v>
      </c>
      <c r="E29" s="17">
        <v>1742</v>
      </c>
      <c r="F29" s="47">
        <v>44157</v>
      </c>
      <c r="G29" s="19">
        <v>1742</v>
      </c>
      <c r="H29" s="300">
        <f t="shared" si="0"/>
        <v>0</v>
      </c>
    </row>
    <row r="30" spans="1:8" ht="15.75" x14ac:dyDescent="0.25">
      <c r="A30" s="43">
        <v>44152</v>
      </c>
      <c r="B30" s="113">
        <f t="shared" si="1"/>
        <v>1513</v>
      </c>
      <c r="C30" s="51"/>
      <c r="D30" s="46" t="s">
        <v>18</v>
      </c>
      <c r="E30" s="17">
        <v>2724</v>
      </c>
      <c r="F30" s="47">
        <v>44160</v>
      </c>
      <c r="G30" s="19">
        <v>2724</v>
      </c>
      <c r="H30" s="300">
        <f t="shared" si="0"/>
        <v>0</v>
      </c>
    </row>
    <row r="31" spans="1:8" ht="15.75" x14ac:dyDescent="0.25">
      <c r="A31" s="43">
        <v>44153</v>
      </c>
      <c r="B31" s="113">
        <f t="shared" si="1"/>
        <v>1514</v>
      </c>
      <c r="C31" s="51"/>
      <c r="D31" s="46" t="s">
        <v>16</v>
      </c>
      <c r="E31" s="17">
        <v>2200</v>
      </c>
      <c r="F31" s="54"/>
      <c r="G31" s="55"/>
      <c r="H31" s="300">
        <f t="shared" si="0"/>
        <v>2200</v>
      </c>
    </row>
    <row r="32" spans="1:8" ht="15.75" x14ac:dyDescent="0.25">
      <c r="A32" s="43">
        <v>44153</v>
      </c>
      <c r="B32" s="113">
        <f t="shared" si="1"/>
        <v>1515</v>
      </c>
      <c r="C32" s="51"/>
      <c r="D32" s="46" t="s">
        <v>46</v>
      </c>
      <c r="E32" s="17">
        <v>2483</v>
      </c>
      <c r="F32" s="47">
        <v>44161</v>
      </c>
      <c r="G32" s="19">
        <v>2483</v>
      </c>
      <c r="H32" s="300">
        <f t="shared" si="0"/>
        <v>0</v>
      </c>
    </row>
    <row r="33" spans="1:24" ht="15.75" x14ac:dyDescent="0.25">
      <c r="A33" s="43">
        <v>44153</v>
      </c>
      <c r="B33" s="113">
        <f t="shared" si="1"/>
        <v>1516</v>
      </c>
      <c r="C33" s="51"/>
      <c r="D33" s="46" t="s">
        <v>21</v>
      </c>
      <c r="E33" s="17">
        <v>7598</v>
      </c>
      <c r="F33" s="47">
        <v>44154</v>
      </c>
      <c r="G33" s="19">
        <v>7598</v>
      </c>
      <c r="H33" s="300">
        <f t="shared" si="0"/>
        <v>0</v>
      </c>
    </row>
    <row r="34" spans="1:24" ht="15.75" x14ac:dyDescent="0.25">
      <c r="A34" s="43">
        <v>44153</v>
      </c>
      <c r="B34" s="113">
        <f t="shared" si="1"/>
        <v>1517</v>
      </c>
      <c r="C34" s="107"/>
      <c r="D34" s="46" t="s">
        <v>46</v>
      </c>
      <c r="E34" s="17">
        <v>3306</v>
      </c>
      <c r="F34" s="47">
        <v>44154</v>
      </c>
      <c r="G34" s="19">
        <v>3306</v>
      </c>
      <c r="H34" s="300">
        <f t="shared" si="0"/>
        <v>0</v>
      </c>
    </row>
    <row r="35" spans="1:24" ht="18.75" customHeight="1" x14ac:dyDescent="0.25">
      <c r="A35" s="43">
        <v>44154</v>
      </c>
      <c r="B35" s="113">
        <f t="shared" si="1"/>
        <v>1518</v>
      </c>
      <c r="C35" s="105"/>
      <c r="D35" s="46" t="s">
        <v>18</v>
      </c>
      <c r="E35" s="17">
        <v>30</v>
      </c>
      <c r="F35" s="47">
        <v>44160</v>
      </c>
      <c r="G35" s="19">
        <v>30</v>
      </c>
      <c r="H35" s="300">
        <f t="shared" si="0"/>
        <v>0</v>
      </c>
    </row>
    <row r="36" spans="1:24" ht="18.75" customHeight="1" x14ac:dyDescent="0.25">
      <c r="A36" s="43">
        <v>44154</v>
      </c>
      <c r="B36" s="113">
        <f t="shared" si="1"/>
        <v>1519</v>
      </c>
      <c r="C36" s="51"/>
      <c r="D36" s="46" t="s">
        <v>17</v>
      </c>
      <c r="E36" s="22">
        <v>43290</v>
      </c>
      <c r="F36" s="102">
        <v>44157</v>
      </c>
      <c r="G36" s="19">
        <v>43290</v>
      </c>
      <c r="H36" s="300">
        <f t="shared" si="0"/>
        <v>0</v>
      </c>
    </row>
    <row r="37" spans="1:24" ht="18.75" customHeight="1" x14ac:dyDescent="0.25">
      <c r="A37" s="43">
        <v>44154</v>
      </c>
      <c r="B37" s="113">
        <f t="shared" si="1"/>
        <v>1520</v>
      </c>
      <c r="C37" s="51"/>
      <c r="D37" s="46" t="s">
        <v>13</v>
      </c>
      <c r="E37" s="22">
        <v>5117</v>
      </c>
      <c r="F37" s="102">
        <v>44156</v>
      </c>
      <c r="G37" s="103">
        <v>5117</v>
      </c>
      <c r="H37" s="300">
        <f t="shared" si="0"/>
        <v>0</v>
      </c>
    </row>
    <row r="38" spans="1:24" ht="18.75" customHeight="1" thickBot="1" x14ac:dyDescent="0.3">
      <c r="A38" s="43">
        <v>44155</v>
      </c>
      <c r="B38" s="113">
        <f t="shared" si="1"/>
        <v>1521</v>
      </c>
      <c r="C38" s="51"/>
      <c r="D38" s="46" t="s">
        <v>244</v>
      </c>
      <c r="E38" s="22">
        <v>2251</v>
      </c>
      <c r="F38" s="102">
        <v>44156</v>
      </c>
      <c r="G38" s="103">
        <v>2251</v>
      </c>
      <c r="H38" s="300">
        <f t="shared" si="0"/>
        <v>0</v>
      </c>
    </row>
    <row r="39" spans="1:24" ht="18.75" customHeight="1" x14ac:dyDescent="0.25">
      <c r="A39" s="43">
        <v>44155</v>
      </c>
      <c r="B39" s="113">
        <f t="shared" si="1"/>
        <v>1522</v>
      </c>
      <c r="C39" s="51"/>
      <c r="D39" s="46" t="s">
        <v>29</v>
      </c>
      <c r="E39" s="22">
        <v>1742</v>
      </c>
      <c r="F39" s="102">
        <v>44156</v>
      </c>
      <c r="G39" s="103">
        <v>1742</v>
      </c>
      <c r="H39" s="300">
        <f t="shared" si="0"/>
        <v>0</v>
      </c>
      <c r="T39" s="289"/>
      <c r="U39" s="391" t="s">
        <v>226</v>
      </c>
      <c r="V39" s="289"/>
      <c r="W39" s="389" t="s">
        <v>227</v>
      </c>
    </row>
    <row r="40" spans="1:24" ht="18.75" customHeight="1" thickBot="1" x14ac:dyDescent="0.3">
      <c r="A40" s="43">
        <v>44155</v>
      </c>
      <c r="B40" s="113">
        <f t="shared" si="1"/>
        <v>1523</v>
      </c>
      <c r="C40" s="51"/>
      <c r="D40" s="46" t="s">
        <v>21</v>
      </c>
      <c r="E40" s="22">
        <v>6608</v>
      </c>
      <c r="F40" s="47">
        <v>44156</v>
      </c>
      <c r="G40" s="19">
        <v>6608</v>
      </c>
      <c r="H40" s="300">
        <f t="shared" si="0"/>
        <v>0</v>
      </c>
      <c r="T40" s="290" t="s">
        <v>2</v>
      </c>
      <c r="U40" s="392"/>
      <c r="V40" s="291"/>
      <c r="W40" s="390"/>
      <c r="X40" s="292" t="s">
        <v>229</v>
      </c>
    </row>
    <row r="41" spans="1:24" ht="18.75" customHeight="1" x14ac:dyDescent="0.25">
      <c r="A41" s="43">
        <v>44156</v>
      </c>
      <c r="B41" s="113">
        <f t="shared" si="1"/>
        <v>1524</v>
      </c>
      <c r="C41" s="51"/>
      <c r="D41" s="46" t="s">
        <v>18</v>
      </c>
      <c r="E41" s="22">
        <v>11607</v>
      </c>
      <c r="F41" s="47">
        <v>44160</v>
      </c>
      <c r="G41" s="19">
        <v>11607</v>
      </c>
      <c r="H41" s="300">
        <f t="shared" si="0"/>
        <v>0</v>
      </c>
      <c r="T41" s="285">
        <v>1412</v>
      </c>
      <c r="U41" s="286">
        <v>430</v>
      </c>
      <c r="V41" s="287">
        <v>44121</v>
      </c>
      <c r="W41" s="288">
        <v>427</v>
      </c>
      <c r="X41" s="273">
        <f>U41-W41</f>
        <v>3</v>
      </c>
    </row>
    <row r="42" spans="1:24" ht="18.75" customHeight="1" x14ac:dyDescent="0.25">
      <c r="A42" s="43">
        <v>44156</v>
      </c>
      <c r="B42" s="113">
        <f t="shared" si="1"/>
        <v>1525</v>
      </c>
      <c r="C42" s="51"/>
      <c r="D42" s="46" t="s">
        <v>244</v>
      </c>
      <c r="E42" s="22">
        <v>2937</v>
      </c>
      <c r="F42" s="102">
        <v>44157</v>
      </c>
      <c r="G42" s="103">
        <v>2937</v>
      </c>
      <c r="H42" s="300">
        <f t="shared" si="0"/>
        <v>0</v>
      </c>
      <c r="T42" s="117">
        <v>1413</v>
      </c>
      <c r="U42" s="17">
        <v>126</v>
      </c>
      <c r="V42" s="284">
        <v>44121</v>
      </c>
      <c r="W42" s="122">
        <v>126</v>
      </c>
      <c r="X42" s="273">
        <f t="shared" ref="X42:X62" si="2">U42-W42</f>
        <v>0</v>
      </c>
    </row>
    <row r="43" spans="1:24" ht="18.75" customHeight="1" x14ac:dyDescent="0.25">
      <c r="A43" s="43">
        <v>44156</v>
      </c>
      <c r="B43" s="113">
        <f t="shared" si="1"/>
        <v>1526</v>
      </c>
      <c r="C43" s="51"/>
      <c r="D43" s="46" t="s">
        <v>13</v>
      </c>
      <c r="E43" s="22">
        <v>4685</v>
      </c>
      <c r="F43" s="102">
        <v>44161</v>
      </c>
      <c r="G43" s="103">
        <v>4685</v>
      </c>
      <c r="H43" s="300">
        <f t="shared" si="0"/>
        <v>0</v>
      </c>
      <c r="T43" s="117">
        <v>1414</v>
      </c>
      <c r="U43" s="17">
        <v>119</v>
      </c>
      <c r="V43" s="284">
        <v>44121</v>
      </c>
      <c r="W43" s="122">
        <v>87</v>
      </c>
      <c r="X43" s="273">
        <f t="shared" si="2"/>
        <v>32</v>
      </c>
    </row>
    <row r="44" spans="1:24" ht="18.75" customHeight="1" x14ac:dyDescent="0.25">
      <c r="A44" s="43">
        <v>44156</v>
      </c>
      <c r="B44" s="113">
        <f t="shared" si="1"/>
        <v>1527</v>
      </c>
      <c r="C44" s="51"/>
      <c r="D44" s="46" t="s">
        <v>46</v>
      </c>
      <c r="E44" s="22">
        <v>4086</v>
      </c>
      <c r="F44" s="102">
        <v>44157</v>
      </c>
      <c r="G44" s="103">
        <v>4086</v>
      </c>
      <c r="H44" s="300">
        <f t="shared" si="0"/>
        <v>0</v>
      </c>
      <c r="T44" s="117">
        <v>1415</v>
      </c>
      <c r="U44" s="17">
        <v>92</v>
      </c>
      <c r="V44" s="284">
        <v>44121</v>
      </c>
      <c r="W44" s="122">
        <v>56</v>
      </c>
      <c r="X44" s="273">
        <f t="shared" si="2"/>
        <v>36</v>
      </c>
    </row>
    <row r="45" spans="1:24" ht="15.75" x14ac:dyDescent="0.25">
      <c r="A45" s="43">
        <v>44156</v>
      </c>
      <c r="B45" s="113">
        <f t="shared" si="1"/>
        <v>1528</v>
      </c>
      <c r="C45" s="51"/>
      <c r="D45" s="46" t="s">
        <v>172</v>
      </c>
      <c r="E45" s="22">
        <v>355</v>
      </c>
      <c r="F45" s="102">
        <v>44157</v>
      </c>
      <c r="G45" s="103">
        <v>355</v>
      </c>
      <c r="H45" s="300">
        <f t="shared" si="0"/>
        <v>0</v>
      </c>
      <c r="T45" s="117">
        <v>1416</v>
      </c>
      <c r="U45" s="17">
        <v>161</v>
      </c>
      <c r="V45" s="284">
        <v>44121</v>
      </c>
      <c r="W45" s="122">
        <v>403</v>
      </c>
      <c r="X45" s="273">
        <f t="shared" si="2"/>
        <v>-242</v>
      </c>
    </row>
    <row r="46" spans="1:24" ht="15.75" x14ac:dyDescent="0.25">
      <c r="A46" s="43">
        <v>44157</v>
      </c>
      <c r="B46" s="113">
        <f t="shared" si="1"/>
        <v>1529</v>
      </c>
      <c r="C46" s="51"/>
      <c r="D46" s="46" t="s">
        <v>46</v>
      </c>
      <c r="E46" s="22">
        <v>2436</v>
      </c>
      <c r="F46" s="102">
        <v>44158</v>
      </c>
      <c r="G46" s="103">
        <v>2436</v>
      </c>
      <c r="H46" s="300">
        <f t="shared" si="0"/>
        <v>0</v>
      </c>
      <c r="T46" s="117">
        <v>1417</v>
      </c>
      <c r="U46" s="17">
        <v>141</v>
      </c>
      <c r="V46" s="218">
        <v>44121</v>
      </c>
      <c r="W46" s="22">
        <v>492</v>
      </c>
      <c r="X46" s="273">
        <f t="shared" si="2"/>
        <v>-351</v>
      </c>
    </row>
    <row r="47" spans="1:24" ht="15.75" x14ac:dyDescent="0.25">
      <c r="A47" s="43">
        <v>44157</v>
      </c>
      <c r="B47" s="113">
        <f t="shared" si="1"/>
        <v>1530</v>
      </c>
      <c r="C47" s="51"/>
      <c r="D47" s="46" t="s">
        <v>244</v>
      </c>
      <c r="E47" s="22">
        <v>1314</v>
      </c>
      <c r="F47" s="47">
        <v>44158</v>
      </c>
      <c r="G47" s="19">
        <v>1314</v>
      </c>
      <c r="H47" s="300">
        <f t="shared" si="0"/>
        <v>0</v>
      </c>
      <c r="T47" s="117">
        <v>1418</v>
      </c>
      <c r="U47" s="17">
        <v>403</v>
      </c>
      <c r="V47" s="218">
        <v>44121</v>
      </c>
      <c r="W47" s="22">
        <v>132</v>
      </c>
      <c r="X47" s="273">
        <f t="shared" si="2"/>
        <v>271</v>
      </c>
    </row>
    <row r="48" spans="1:24" ht="15.75" x14ac:dyDescent="0.25">
      <c r="A48" s="48">
        <v>44157</v>
      </c>
      <c r="B48" s="113">
        <f t="shared" si="1"/>
        <v>1531</v>
      </c>
      <c r="C48" s="51"/>
      <c r="D48" s="46" t="s">
        <v>31</v>
      </c>
      <c r="E48" s="22">
        <v>13184</v>
      </c>
      <c r="F48" s="47">
        <v>44165</v>
      </c>
      <c r="G48" s="19">
        <v>13184</v>
      </c>
      <c r="H48" s="300">
        <f t="shared" si="0"/>
        <v>0</v>
      </c>
      <c r="T48" s="117">
        <v>1419</v>
      </c>
      <c r="U48" s="17">
        <v>492</v>
      </c>
      <c r="V48" s="218">
        <v>44121</v>
      </c>
      <c r="W48" s="22">
        <v>139</v>
      </c>
      <c r="X48" s="273">
        <f t="shared" si="2"/>
        <v>353</v>
      </c>
    </row>
    <row r="49" spans="1:24" ht="15.75" x14ac:dyDescent="0.25">
      <c r="A49" s="48">
        <v>44158</v>
      </c>
      <c r="B49" s="113">
        <f t="shared" si="1"/>
        <v>1532</v>
      </c>
      <c r="C49" s="51"/>
      <c r="D49" s="46" t="s">
        <v>22</v>
      </c>
      <c r="E49" s="22">
        <v>1791</v>
      </c>
      <c r="F49" s="47">
        <v>44159</v>
      </c>
      <c r="G49" s="19">
        <v>1791</v>
      </c>
      <c r="H49" s="300">
        <f t="shared" si="0"/>
        <v>0</v>
      </c>
      <c r="T49" s="117">
        <v>1420</v>
      </c>
      <c r="U49" s="17">
        <v>132</v>
      </c>
      <c r="V49" s="218">
        <v>44121</v>
      </c>
      <c r="W49" s="22">
        <v>116</v>
      </c>
      <c r="X49" s="273">
        <f t="shared" si="2"/>
        <v>16</v>
      </c>
    </row>
    <row r="50" spans="1:24" ht="15.75" x14ac:dyDescent="0.25">
      <c r="A50" s="48">
        <v>44158</v>
      </c>
      <c r="B50" s="113">
        <f t="shared" si="1"/>
        <v>1533</v>
      </c>
      <c r="C50" s="51"/>
      <c r="D50" s="46" t="s">
        <v>46</v>
      </c>
      <c r="E50" s="22">
        <v>2830</v>
      </c>
      <c r="F50" s="47">
        <v>44159</v>
      </c>
      <c r="G50" s="19">
        <v>2830</v>
      </c>
      <c r="H50" s="300">
        <f t="shared" si="0"/>
        <v>0</v>
      </c>
      <c r="T50" s="117">
        <v>1421</v>
      </c>
      <c r="U50" s="17">
        <v>139</v>
      </c>
      <c r="V50" s="218">
        <v>44121</v>
      </c>
      <c r="W50" s="22">
        <v>151</v>
      </c>
      <c r="X50" s="273">
        <f t="shared" si="2"/>
        <v>-12</v>
      </c>
    </row>
    <row r="51" spans="1:24" ht="15.75" x14ac:dyDescent="0.25">
      <c r="A51" s="48">
        <v>44158</v>
      </c>
      <c r="B51" s="113">
        <f t="shared" si="1"/>
        <v>1534</v>
      </c>
      <c r="C51" s="51"/>
      <c r="D51" s="46" t="s">
        <v>32</v>
      </c>
      <c r="E51" s="22">
        <v>1811</v>
      </c>
      <c r="F51" s="47">
        <v>44164</v>
      </c>
      <c r="G51" s="19">
        <v>1811</v>
      </c>
      <c r="H51" s="300">
        <f t="shared" si="0"/>
        <v>0</v>
      </c>
      <c r="T51" s="117">
        <v>1422</v>
      </c>
      <c r="U51" s="17">
        <v>116</v>
      </c>
      <c r="V51" s="218">
        <v>44121</v>
      </c>
      <c r="W51" s="22">
        <v>214</v>
      </c>
      <c r="X51" s="273">
        <f t="shared" si="2"/>
        <v>-98</v>
      </c>
    </row>
    <row r="52" spans="1:24" ht="15.75" x14ac:dyDescent="0.25">
      <c r="A52" s="48">
        <v>44159</v>
      </c>
      <c r="B52" s="113">
        <f t="shared" si="1"/>
        <v>1535</v>
      </c>
      <c r="C52" s="51"/>
      <c r="D52" s="46" t="s">
        <v>22</v>
      </c>
      <c r="E52" s="22">
        <v>2509</v>
      </c>
      <c r="F52" s="47">
        <v>44161</v>
      </c>
      <c r="G52" s="19">
        <v>2509</v>
      </c>
      <c r="H52" s="300">
        <f t="shared" si="0"/>
        <v>0</v>
      </c>
      <c r="T52" s="117">
        <v>1423</v>
      </c>
      <c r="U52" s="17">
        <v>151</v>
      </c>
      <c r="V52" s="218">
        <v>44121</v>
      </c>
      <c r="W52" s="22">
        <v>70</v>
      </c>
      <c r="X52" s="273">
        <f t="shared" si="2"/>
        <v>81</v>
      </c>
    </row>
    <row r="53" spans="1:24" ht="15.75" x14ac:dyDescent="0.25">
      <c r="A53" s="48">
        <v>44159</v>
      </c>
      <c r="B53" s="113">
        <f t="shared" si="1"/>
        <v>1536</v>
      </c>
      <c r="C53" s="51"/>
      <c r="D53" s="46" t="s">
        <v>13</v>
      </c>
      <c r="E53" s="22">
        <v>4174</v>
      </c>
      <c r="F53" s="47">
        <v>44162</v>
      </c>
      <c r="G53" s="19">
        <v>4174</v>
      </c>
      <c r="H53" s="300">
        <f t="shared" si="0"/>
        <v>0</v>
      </c>
      <c r="T53" s="117">
        <v>1424</v>
      </c>
      <c r="U53" s="17">
        <v>214</v>
      </c>
      <c r="V53" s="218">
        <v>44121</v>
      </c>
      <c r="W53" s="22">
        <v>103</v>
      </c>
      <c r="X53" s="273">
        <f t="shared" si="2"/>
        <v>111</v>
      </c>
    </row>
    <row r="54" spans="1:24" ht="15.75" x14ac:dyDescent="0.25">
      <c r="A54" s="48">
        <v>44159</v>
      </c>
      <c r="B54" s="113">
        <f t="shared" si="1"/>
        <v>1537</v>
      </c>
      <c r="C54" s="51"/>
      <c r="D54" s="46" t="s">
        <v>243</v>
      </c>
      <c r="E54" s="22">
        <v>507</v>
      </c>
      <c r="F54" s="64">
        <v>44165</v>
      </c>
      <c r="G54" s="65"/>
      <c r="H54" s="300">
        <f t="shared" si="0"/>
        <v>507</v>
      </c>
      <c r="T54" s="117">
        <v>1425</v>
      </c>
      <c r="U54" s="17">
        <v>70</v>
      </c>
      <c r="V54" s="218">
        <v>44121</v>
      </c>
      <c r="W54" s="22">
        <v>721</v>
      </c>
      <c r="X54" s="273">
        <f t="shared" si="2"/>
        <v>-651</v>
      </c>
    </row>
    <row r="55" spans="1:24" ht="15.75" x14ac:dyDescent="0.25">
      <c r="A55" s="48">
        <v>44160</v>
      </c>
      <c r="B55" s="113">
        <f t="shared" si="1"/>
        <v>1538</v>
      </c>
      <c r="C55" s="51"/>
      <c r="D55" s="46" t="s">
        <v>26</v>
      </c>
      <c r="E55" s="22">
        <v>6141</v>
      </c>
      <c r="F55" s="47">
        <v>44161</v>
      </c>
      <c r="G55" s="19">
        <v>6141</v>
      </c>
      <c r="H55" s="300">
        <f t="shared" si="0"/>
        <v>0</v>
      </c>
      <c r="T55" s="117">
        <v>1426</v>
      </c>
      <c r="U55" s="17">
        <v>104</v>
      </c>
      <c r="V55" s="218">
        <v>44121</v>
      </c>
      <c r="W55" s="22">
        <v>133</v>
      </c>
      <c r="X55" s="273">
        <f t="shared" si="2"/>
        <v>-29</v>
      </c>
    </row>
    <row r="56" spans="1:24" ht="15.75" x14ac:dyDescent="0.25">
      <c r="A56" s="48">
        <v>44160</v>
      </c>
      <c r="B56" s="113">
        <f t="shared" si="1"/>
        <v>1539</v>
      </c>
      <c r="C56" s="51"/>
      <c r="D56" s="46" t="s">
        <v>29</v>
      </c>
      <c r="E56" s="22">
        <v>1742</v>
      </c>
      <c r="F56" s="47">
        <v>44162</v>
      </c>
      <c r="G56" s="19">
        <v>1742</v>
      </c>
      <c r="H56" s="300">
        <f t="shared" si="0"/>
        <v>0</v>
      </c>
      <c r="T56" s="117">
        <v>1427</v>
      </c>
      <c r="U56" s="17">
        <v>721</v>
      </c>
      <c r="V56" s="218">
        <v>44121</v>
      </c>
      <c r="W56" s="22">
        <v>94</v>
      </c>
      <c r="X56" s="273">
        <f t="shared" si="2"/>
        <v>627</v>
      </c>
    </row>
    <row r="57" spans="1:24" ht="15.75" x14ac:dyDescent="0.25">
      <c r="A57" s="48">
        <v>44160</v>
      </c>
      <c r="B57" s="113">
        <f t="shared" si="1"/>
        <v>1540</v>
      </c>
      <c r="C57" s="51"/>
      <c r="D57" s="46" t="s">
        <v>144</v>
      </c>
      <c r="E57" s="22">
        <v>728</v>
      </c>
      <c r="F57" s="47">
        <v>44161</v>
      </c>
      <c r="G57" s="19">
        <v>728</v>
      </c>
      <c r="H57" s="300">
        <f t="shared" si="0"/>
        <v>0</v>
      </c>
      <c r="T57" s="117">
        <v>1428</v>
      </c>
      <c r="U57" s="17">
        <v>133</v>
      </c>
      <c r="V57" s="218">
        <v>44121</v>
      </c>
      <c r="W57" s="22">
        <v>130</v>
      </c>
      <c r="X57" s="273">
        <f t="shared" si="2"/>
        <v>3</v>
      </c>
    </row>
    <row r="58" spans="1:24" ht="15.75" x14ac:dyDescent="0.25">
      <c r="A58" s="48">
        <v>44160</v>
      </c>
      <c r="B58" s="113">
        <f t="shared" si="1"/>
        <v>1541</v>
      </c>
      <c r="C58" s="51"/>
      <c r="D58" s="46" t="s">
        <v>21</v>
      </c>
      <c r="E58" s="22">
        <v>6704</v>
      </c>
      <c r="F58" s="47">
        <v>44161</v>
      </c>
      <c r="G58" s="19">
        <v>6704</v>
      </c>
      <c r="H58" s="300">
        <f t="shared" si="0"/>
        <v>0</v>
      </c>
      <c r="T58" s="117">
        <v>1429</v>
      </c>
      <c r="U58" s="17">
        <v>94</v>
      </c>
      <c r="V58" s="218">
        <v>44121</v>
      </c>
      <c r="W58" s="22">
        <v>37</v>
      </c>
      <c r="X58" s="273">
        <f t="shared" si="2"/>
        <v>57</v>
      </c>
    </row>
    <row r="59" spans="1:24" ht="15.75" x14ac:dyDescent="0.25">
      <c r="A59" s="48">
        <v>44160</v>
      </c>
      <c r="B59" s="113">
        <f t="shared" si="1"/>
        <v>1542</v>
      </c>
      <c r="C59" s="51"/>
      <c r="D59" s="46" t="s">
        <v>46</v>
      </c>
      <c r="E59" s="22">
        <v>520</v>
      </c>
      <c r="F59" s="47">
        <v>44161</v>
      </c>
      <c r="G59" s="19">
        <v>520</v>
      </c>
      <c r="H59" s="300">
        <f t="shared" si="0"/>
        <v>0</v>
      </c>
      <c r="T59" s="117">
        <v>1430</v>
      </c>
      <c r="U59" s="17">
        <v>128</v>
      </c>
      <c r="V59" s="218">
        <v>44121</v>
      </c>
      <c r="W59" s="22">
        <v>153</v>
      </c>
      <c r="X59" s="273">
        <f t="shared" si="2"/>
        <v>-25</v>
      </c>
    </row>
    <row r="60" spans="1:24" ht="15.75" x14ac:dyDescent="0.25">
      <c r="A60" s="48">
        <v>44161</v>
      </c>
      <c r="B60" s="113">
        <f t="shared" si="1"/>
        <v>1543</v>
      </c>
      <c r="C60" s="51"/>
      <c r="D60" s="46" t="s">
        <v>18</v>
      </c>
      <c r="E60" s="22">
        <v>10190</v>
      </c>
      <c r="F60" s="47">
        <v>44162</v>
      </c>
      <c r="G60" s="19">
        <v>10190</v>
      </c>
      <c r="H60" s="300">
        <f t="shared" si="0"/>
        <v>0</v>
      </c>
      <c r="T60" s="117">
        <v>1431</v>
      </c>
      <c r="U60" s="17">
        <v>37</v>
      </c>
      <c r="V60" s="218">
        <v>44121</v>
      </c>
      <c r="W60" s="22">
        <v>431</v>
      </c>
      <c r="X60" s="273">
        <f t="shared" si="2"/>
        <v>-394</v>
      </c>
    </row>
    <row r="61" spans="1:24" ht="15.75" x14ac:dyDescent="0.25">
      <c r="A61" s="48">
        <v>44161</v>
      </c>
      <c r="B61" s="113">
        <f t="shared" si="1"/>
        <v>1544</v>
      </c>
      <c r="C61" s="51"/>
      <c r="D61" s="46" t="s">
        <v>46</v>
      </c>
      <c r="E61" s="22">
        <v>3947</v>
      </c>
      <c r="F61" s="47">
        <v>44162</v>
      </c>
      <c r="G61" s="19">
        <v>3947</v>
      </c>
      <c r="H61" s="300">
        <f t="shared" si="0"/>
        <v>0</v>
      </c>
      <c r="T61" s="117">
        <v>1432</v>
      </c>
      <c r="U61" s="17">
        <v>154</v>
      </c>
      <c r="V61" s="218">
        <v>44121</v>
      </c>
      <c r="W61" s="22">
        <v>160</v>
      </c>
      <c r="X61" s="273">
        <f t="shared" si="2"/>
        <v>-6</v>
      </c>
    </row>
    <row r="62" spans="1:24" ht="15.75" x14ac:dyDescent="0.25">
      <c r="A62" s="48">
        <v>44161</v>
      </c>
      <c r="B62" s="113">
        <f t="shared" si="1"/>
        <v>1545</v>
      </c>
      <c r="C62" s="51"/>
      <c r="D62" s="46" t="s">
        <v>244</v>
      </c>
      <c r="E62" s="22">
        <v>8548</v>
      </c>
      <c r="F62" s="47">
        <v>44163</v>
      </c>
      <c r="G62" s="19">
        <v>8548</v>
      </c>
      <c r="H62" s="306">
        <f t="shared" si="0"/>
        <v>0</v>
      </c>
      <c r="T62" s="117">
        <v>1433</v>
      </c>
      <c r="U62" s="17">
        <v>436</v>
      </c>
      <c r="V62" s="218">
        <v>44121</v>
      </c>
      <c r="W62" s="22">
        <v>87</v>
      </c>
      <c r="X62" s="273">
        <f t="shared" si="2"/>
        <v>349</v>
      </c>
    </row>
    <row r="63" spans="1:24" ht="16.5" thickBot="1" x14ac:dyDescent="0.3">
      <c r="A63" s="48">
        <v>44162</v>
      </c>
      <c r="B63" s="113">
        <f t="shared" si="1"/>
        <v>1546</v>
      </c>
      <c r="C63" s="51"/>
      <c r="D63" s="46" t="s">
        <v>13</v>
      </c>
      <c r="E63" s="22">
        <v>5611</v>
      </c>
      <c r="F63" s="47">
        <v>44165</v>
      </c>
      <c r="G63" s="19">
        <v>5611</v>
      </c>
      <c r="H63" s="306">
        <f t="shared" si="0"/>
        <v>0</v>
      </c>
      <c r="U63" s="276">
        <v>0</v>
      </c>
      <c r="V63" s="277"/>
      <c r="W63" s="278">
        <v>0</v>
      </c>
      <c r="X63" s="41">
        <v>0</v>
      </c>
    </row>
    <row r="64" spans="1:24" ht="20.25" thickTop="1" thickBot="1" x14ac:dyDescent="0.35">
      <c r="A64" s="48">
        <v>44162</v>
      </c>
      <c r="B64" s="113">
        <f t="shared" si="1"/>
        <v>1547</v>
      </c>
      <c r="C64" s="51"/>
      <c r="D64" s="46" t="s">
        <v>46</v>
      </c>
      <c r="E64" s="22">
        <v>629</v>
      </c>
      <c r="F64" s="47">
        <v>44165</v>
      </c>
      <c r="G64" s="19">
        <v>629</v>
      </c>
      <c r="H64" s="306">
        <f t="shared" si="0"/>
        <v>0</v>
      </c>
      <c r="L64" s="48">
        <v>44122</v>
      </c>
      <c r="M64" s="113">
        <v>1434</v>
      </c>
      <c r="N64" s="22">
        <v>48</v>
      </c>
      <c r="O64" s="47">
        <v>44122</v>
      </c>
      <c r="P64" s="19">
        <v>48</v>
      </c>
      <c r="Q64" s="273">
        <f>N64-P64</f>
        <v>0</v>
      </c>
      <c r="T64" s="114" t="s">
        <v>225</v>
      </c>
      <c r="U64" s="274">
        <f>SUM(U41:U63)</f>
        <v>4593</v>
      </c>
      <c r="V64" s="275"/>
      <c r="W64" s="274">
        <f>SUM(W41:W63)</f>
        <v>4462</v>
      </c>
      <c r="X64" s="293">
        <f>SUM(X41:X63)</f>
        <v>131</v>
      </c>
    </row>
    <row r="65" spans="1:24" ht="15.75" x14ac:dyDescent="0.25">
      <c r="A65" s="48">
        <v>44162</v>
      </c>
      <c r="B65" s="113">
        <f t="shared" si="1"/>
        <v>1548</v>
      </c>
      <c r="C65" s="51"/>
      <c r="D65" s="46" t="s">
        <v>17</v>
      </c>
      <c r="E65" s="22">
        <v>35231</v>
      </c>
      <c r="F65" s="47">
        <v>44164</v>
      </c>
      <c r="G65" s="19">
        <v>35231</v>
      </c>
      <c r="H65" s="306">
        <f t="shared" si="0"/>
        <v>0</v>
      </c>
      <c r="L65" s="48">
        <v>44122</v>
      </c>
      <c r="M65" s="113">
        <f t="shared" ref="M65:M69" si="3">M64+1</f>
        <v>1435</v>
      </c>
      <c r="N65" s="22">
        <v>96</v>
      </c>
      <c r="O65" s="47">
        <v>44122</v>
      </c>
      <c r="P65" s="19">
        <v>95</v>
      </c>
      <c r="Q65" s="273">
        <f t="shared" ref="Q65:Q69" si="4">N65-P65</f>
        <v>1</v>
      </c>
      <c r="X65" s="41"/>
    </row>
    <row r="66" spans="1:24" ht="15.75" x14ac:dyDescent="0.25">
      <c r="A66" s="48">
        <v>44163</v>
      </c>
      <c r="B66" s="113">
        <f t="shared" si="1"/>
        <v>1549</v>
      </c>
      <c r="C66" s="51"/>
      <c r="D66" s="46" t="s">
        <v>17</v>
      </c>
      <c r="E66" s="22">
        <v>33524</v>
      </c>
      <c r="F66" s="54"/>
      <c r="G66" s="55"/>
      <c r="H66" s="306">
        <f t="shared" si="0"/>
        <v>33524</v>
      </c>
      <c r="L66" s="48">
        <v>44122</v>
      </c>
      <c r="M66" s="113">
        <f t="shared" si="3"/>
        <v>1436</v>
      </c>
      <c r="N66" s="22">
        <v>265</v>
      </c>
      <c r="O66" s="47">
        <v>44122</v>
      </c>
      <c r="P66" s="19">
        <v>264</v>
      </c>
      <c r="Q66" s="273">
        <f t="shared" si="4"/>
        <v>1</v>
      </c>
      <c r="X66" s="41"/>
    </row>
    <row r="67" spans="1:24" ht="16.5" thickBot="1" x14ac:dyDescent="0.3">
      <c r="A67" s="48">
        <v>44164</v>
      </c>
      <c r="B67" s="113">
        <f t="shared" si="1"/>
        <v>1550</v>
      </c>
      <c r="C67" s="51"/>
      <c r="D67" s="46" t="s">
        <v>13</v>
      </c>
      <c r="E67" s="22">
        <v>4097</v>
      </c>
      <c r="F67" s="102">
        <v>44165</v>
      </c>
      <c r="G67" s="103">
        <v>4097</v>
      </c>
      <c r="H67" s="306">
        <f t="shared" si="0"/>
        <v>0</v>
      </c>
      <c r="L67" s="48">
        <v>44122</v>
      </c>
      <c r="M67" s="113">
        <f t="shared" si="3"/>
        <v>1437</v>
      </c>
      <c r="N67" s="22">
        <v>154</v>
      </c>
      <c r="O67" s="102">
        <v>44122</v>
      </c>
      <c r="P67" s="103">
        <v>154</v>
      </c>
      <c r="Q67" s="273">
        <f t="shared" si="4"/>
        <v>0</v>
      </c>
    </row>
    <row r="68" spans="1:24" ht="18.75" x14ac:dyDescent="0.3">
      <c r="A68" s="48">
        <v>44165</v>
      </c>
      <c r="B68" s="113">
        <f t="shared" si="1"/>
        <v>1551</v>
      </c>
      <c r="C68" s="51"/>
      <c r="D68" s="46" t="s">
        <v>23</v>
      </c>
      <c r="E68" s="22">
        <v>2078</v>
      </c>
      <c r="F68" s="77"/>
      <c r="G68" s="78"/>
      <c r="H68" s="306">
        <f t="shared" si="0"/>
        <v>2078</v>
      </c>
      <c r="L68" s="48">
        <v>44122</v>
      </c>
      <c r="M68" s="113">
        <f t="shared" si="3"/>
        <v>1438</v>
      </c>
      <c r="N68" s="22">
        <v>75</v>
      </c>
      <c r="O68" s="102">
        <v>44122</v>
      </c>
      <c r="P68" s="103">
        <v>74</v>
      </c>
      <c r="Q68" s="273">
        <f t="shared" si="4"/>
        <v>1</v>
      </c>
      <c r="U68" s="280" t="s">
        <v>228</v>
      </c>
      <c r="V68" s="281">
        <f>U64-W64</f>
        <v>131</v>
      </c>
      <c r="W68" s="279"/>
    </row>
    <row r="69" spans="1:24" ht="16.5" thickBot="1" x14ac:dyDescent="0.3">
      <c r="A69" s="48">
        <v>44165</v>
      </c>
      <c r="B69" s="113">
        <f t="shared" si="1"/>
        <v>1552</v>
      </c>
      <c r="C69" s="51"/>
      <c r="D69" s="46" t="s">
        <v>13</v>
      </c>
      <c r="E69" s="22">
        <v>3827</v>
      </c>
      <c r="F69" s="77"/>
      <c r="G69" s="78"/>
      <c r="H69" s="306">
        <f t="shared" si="0"/>
        <v>3827</v>
      </c>
      <c r="L69" s="48">
        <v>44122</v>
      </c>
      <c r="M69" s="113">
        <f t="shared" si="3"/>
        <v>1439</v>
      </c>
      <c r="N69" s="22">
        <v>43</v>
      </c>
      <c r="O69" s="102">
        <v>44122</v>
      </c>
      <c r="P69" s="103">
        <v>43</v>
      </c>
      <c r="Q69" s="273">
        <f t="shared" si="4"/>
        <v>0</v>
      </c>
      <c r="U69" s="282"/>
      <c r="V69" s="283"/>
    </row>
    <row r="70" spans="1:24" ht="15.75" x14ac:dyDescent="0.25">
      <c r="A70" s="48"/>
      <c r="B70" s="113"/>
      <c r="C70" s="51"/>
      <c r="D70" s="294"/>
      <c r="E70" s="131"/>
      <c r="F70" s="102"/>
      <c r="G70" s="103"/>
      <c r="H70" s="306"/>
      <c r="U70" s="289"/>
      <c r="V70" s="289"/>
    </row>
    <row r="71" spans="1:24" ht="15.75" x14ac:dyDescent="0.25">
      <c r="A71" s="48"/>
      <c r="B71" s="113"/>
      <c r="C71" s="51"/>
      <c r="D71" s="294"/>
      <c r="E71" s="131"/>
      <c r="F71" s="102"/>
      <c r="G71" s="103"/>
      <c r="H71" s="306"/>
      <c r="U71" s="289"/>
      <c r="V71" s="289"/>
    </row>
    <row r="72" spans="1:24" ht="15.75" x14ac:dyDescent="0.25">
      <c r="A72" s="48"/>
      <c r="B72" s="113"/>
      <c r="C72" s="51"/>
      <c r="D72" s="294"/>
      <c r="E72" s="131"/>
      <c r="F72" s="102"/>
      <c r="G72" s="103"/>
      <c r="H72" s="306"/>
      <c r="U72" s="289"/>
      <c r="V72" s="289"/>
    </row>
    <row r="73" spans="1:24" ht="16.5" thickBot="1" x14ac:dyDescent="0.3">
      <c r="A73" s="313"/>
      <c r="B73" s="179"/>
      <c r="C73" s="25"/>
      <c r="D73" s="26"/>
      <c r="E73" s="27"/>
      <c r="F73" s="28"/>
      <c r="G73" s="27"/>
      <c r="H73" s="307">
        <f t="shared" si="0"/>
        <v>0</v>
      </c>
      <c r="I73" s="2"/>
    </row>
    <row r="74" spans="1:24" ht="15.75" thickTop="1" x14ac:dyDescent="0.25">
      <c r="B74" s="31"/>
      <c r="C74" s="31"/>
      <c r="D74" s="2"/>
      <c r="E74" s="32">
        <f>SUM(E4:E73)</f>
        <v>416140</v>
      </c>
      <c r="F74" s="33"/>
      <c r="G74" s="32">
        <f>SUM(G4:G73)</f>
        <v>374004</v>
      </c>
      <c r="H74" s="308">
        <f>SUM(H4:H73)</f>
        <v>42136</v>
      </c>
      <c r="I74" s="2"/>
    </row>
    <row r="75" spans="1:24" x14ac:dyDescent="0.25">
      <c r="B75" s="31"/>
      <c r="C75" s="31"/>
      <c r="D75" s="2"/>
      <c r="E75" s="35"/>
      <c r="F75" s="36"/>
      <c r="G75" s="35"/>
      <c r="H75" s="309"/>
      <c r="I75" s="2"/>
    </row>
    <row r="76" spans="1:24" ht="30" x14ac:dyDescent="0.25">
      <c r="B76" s="31"/>
      <c r="C76" s="31"/>
      <c r="D76" s="2"/>
      <c r="E76" s="37" t="s">
        <v>9</v>
      </c>
      <c r="F76" s="36"/>
      <c r="G76" s="38" t="s">
        <v>10</v>
      </c>
      <c r="H76" s="309"/>
      <c r="I76" s="2"/>
    </row>
    <row r="77" spans="1:24" ht="15.75" thickBot="1" x14ac:dyDescent="0.3">
      <c r="B77" s="31"/>
      <c r="C77" s="31"/>
      <c r="D77" s="2"/>
      <c r="E77" s="37"/>
      <c r="F77" s="36"/>
      <c r="G77" s="38"/>
      <c r="H77" s="309"/>
      <c r="I77" s="2"/>
    </row>
    <row r="78" spans="1:24" ht="21.75" thickBot="1" x14ac:dyDescent="0.4">
      <c r="B78" s="31"/>
      <c r="C78" s="31"/>
      <c r="D78" s="2"/>
      <c r="E78" s="380">
        <f>E74-G74</f>
        <v>42136</v>
      </c>
      <c r="F78" s="381"/>
      <c r="G78" s="382"/>
      <c r="I78" s="2"/>
    </row>
    <row r="79" spans="1:24" x14ac:dyDescent="0.25">
      <c r="B79" s="31"/>
      <c r="C79" s="31"/>
      <c r="D79" s="2"/>
      <c r="E79" s="35"/>
      <c r="F79" s="36"/>
      <c r="G79" s="35"/>
      <c r="I79" s="2"/>
    </row>
    <row r="80" spans="1:24" ht="18.75" x14ac:dyDescent="0.3">
      <c r="B80" s="31"/>
      <c r="C80" s="31"/>
      <c r="D80" s="2"/>
      <c r="E80" s="383" t="s">
        <v>11</v>
      </c>
      <c r="F80" s="383"/>
      <c r="G80" s="383"/>
      <c r="I80" s="2"/>
    </row>
    <row r="81" spans="2:9" x14ac:dyDescent="0.25">
      <c r="B81" s="31"/>
      <c r="C81" s="31"/>
      <c r="D81" s="2"/>
      <c r="E81" s="35"/>
      <c r="F81" s="36"/>
      <c r="G81" s="35"/>
      <c r="I81" s="2"/>
    </row>
    <row r="82" spans="2:9" x14ac:dyDescent="0.25">
      <c r="B82" s="31"/>
      <c r="C82" s="31"/>
      <c r="D82" s="2"/>
      <c r="E82" s="35"/>
      <c r="F82" s="36"/>
      <c r="G82" s="35"/>
      <c r="I82" s="2"/>
    </row>
    <row r="83" spans="2:9" x14ac:dyDescent="0.25">
      <c r="B83" s="31"/>
      <c r="C83" s="31"/>
      <c r="D83" s="2"/>
      <c r="E83" s="35"/>
      <c r="F83" s="36"/>
      <c r="G83" s="35"/>
      <c r="I83" s="2"/>
    </row>
    <row r="84" spans="2:9" x14ac:dyDescent="0.25">
      <c r="B84" s="31"/>
      <c r="C84" s="31"/>
      <c r="D84" s="2"/>
      <c r="E84" s="35"/>
      <c r="F84" s="36"/>
      <c r="G84" s="35"/>
      <c r="I84" s="2"/>
    </row>
    <row r="85" spans="2:9" ht="18.75" x14ac:dyDescent="0.3">
      <c r="B85" s="31"/>
      <c r="C85" s="31"/>
      <c r="D85" s="2"/>
      <c r="E85" s="35"/>
      <c r="F85" s="39"/>
      <c r="G85" s="35"/>
      <c r="I85" s="2"/>
    </row>
    <row r="86" spans="2:9" x14ac:dyDescent="0.25">
      <c r="B86" s="31"/>
      <c r="C86" s="31"/>
      <c r="D86" s="2"/>
      <c r="E86" s="35"/>
      <c r="F86" s="36"/>
      <c r="G86" s="35"/>
      <c r="I86" s="2"/>
    </row>
    <row r="87" spans="2:9" x14ac:dyDescent="0.25">
      <c r="B87" s="31"/>
      <c r="C87" s="31"/>
      <c r="D87" s="2"/>
      <c r="E87" s="35"/>
      <c r="F87" s="36"/>
      <c r="G87" s="35"/>
      <c r="I87" s="2"/>
    </row>
    <row r="88" spans="2:9" x14ac:dyDescent="0.25">
      <c r="B88" s="31"/>
      <c r="C88" s="31"/>
      <c r="D88" s="2"/>
      <c r="E88" s="35"/>
      <c r="F88" s="36"/>
      <c r="G88" s="35"/>
      <c r="I88" s="2"/>
    </row>
    <row r="89" spans="2:9" x14ac:dyDescent="0.25">
      <c r="B89" s="31"/>
      <c r="C89" s="31"/>
      <c r="D89" s="2"/>
      <c r="E89" s="35"/>
      <c r="F89" s="36"/>
      <c r="G89" s="35"/>
      <c r="I89" s="2"/>
    </row>
    <row r="90" spans="2:9" x14ac:dyDescent="0.25">
      <c r="B90" s="31"/>
      <c r="C90" s="31"/>
      <c r="D90" s="2"/>
      <c r="E90" s="35"/>
      <c r="F90" s="36"/>
      <c r="G90" s="35"/>
      <c r="I90" s="2"/>
    </row>
    <row r="91" spans="2:9" x14ac:dyDescent="0.25">
      <c r="B91" s="31"/>
      <c r="C91" s="31"/>
      <c r="D91" s="2"/>
      <c r="E91" s="35"/>
      <c r="F91" s="36"/>
      <c r="G91" s="35"/>
      <c r="I91" s="2"/>
    </row>
  </sheetData>
  <mergeCells count="6">
    <mergeCell ref="W39:W40"/>
    <mergeCell ref="E78:G78"/>
    <mergeCell ref="E80:G80"/>
    <mergeCell ref="B1:G1"/>
    <mergeCell ref="B2:F2"/>
    <mergeCell ref="U39:U40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84FA-A48E-43E7-9BF9-247976E7988A}">
  <dimension ref="A1"/>
  <sheetViews>
    <sheetView workbookViewId="0">
      <selection activeCell="F16" sqref="F16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B377-49A5-4705-B736-83095818A1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850-84FF-40CB-8864-FDF4B73A852F}">
  <sheetPr>
    <tabColor rgb="FFFF66FF"/>
  </sheetPr>
  <dimension ref="A1:AA49"/>
  <sheetViews>
    <sheetView topLeftCell="A19" workbookViewId="0">
      <selection activeCell="C35" sqref="C35"/>
    </sheetView>
  </sheetViews>
  <sheetFormatPr baseColWidth="10" defaultRowHeight="15.75" x14ac:dyDescent="0.25"/>
  <cols>
    <col min="1" max="1" width="4.7109375" style="114" customWidth="1"/>
    <col min="2" max="2" width="14.140625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6.7109375" style="40" customWidth="1"/>
    <col min="8" max="8" width="21.5703125" style="132" customWidth="1"/>
    <col min="9" max="9" width="15.5703125" style="40" customWidth="1"/>
    <col min="10" max="10" width="33.140625" customWidth="1"/>
    <col min="11" max="11" width="18.28515625" customWidth="1"/>
    <col min="12" max="12" width="6.28515625" customWidth="1"/>
    <col min="13" max="14" width="21.5703125" customWidth="1"/>
    <col min="15" max="15" width="3.7109375" customWidth="1"/>
    <col min="16" max="16" width="15.42578125" customWidth="1"/>
    <col min="17" max="17" width="14" customWidth="1"/>
    <col min="18" max="19" width="18.28515625" customWidth="1"/>
    <col min="20" max="20" width="15.7109375" customWidth="1"/>
    <col min="22" max="22" width="35.85546875" customWidth="1"/>
    <col min="23" max="23" width="15.42578125" customWidth="1"/>
    <col min="24" max="24" width="13.140625" customWidth="1"/>
    <col min="25" max="25" width="14.7109375" customWidth="1"/>
  </cols>
  <sheetData>
    <row r="1" spans="1:24" ht="33.75" customHeight="1" thickTop="1" thickBot="1" x14ac:dyDescent="0.35">
      <c r="A1" s="205"/>
      <c r="B1" s="199" t="s">
        <v>164</v>
      </c>
      <c r="C1" s="200" t="s">
        <v>176</v>
      </c>
      <c r="D1" s="201" t="s">
        <v>5</v>
      </c>
      <c r="E1" s="202"/>
      <c r="F1" s="200" t="s">
        <v>221</v>
      </c>
      <c r="G1" s="200" t="s">
        <v>167</v>
      </c>
      <c r="I1" s="212" t="s">
        <v>164</v>
      </c>
      <c r="J1" s="208" t="s">
        <v>176</v>
      </c>
      <c r="K1" s="209" t="s">
        <v>5</v>
      </c>
      <c r="L1" s="210"/>
      <c r="M1" s="211" t="s">
        <v>167</v>
      </c>
      <c r="P1" s="400" t="s">
        <v>170</v>
      </c>
      <c r="Q1" s="401"/>
      <c r="R1" s="401"/>
      <c r="S1" s="402"/>
      <c r="V1" s="397" t="s">
        <v>163</v>
      </c>
      <c r="W1" s="398"/>
      <c r="X1" s="399"/>
    </row>
    <row r="2" spans="1:24" ht="25.5" customHeight="1" thickTop="1" x14ac:dyDescent="0.25">
      <c r="A2" s="206">
        <v>1</v>
      </c>
      <c r="B2" s="185">
        <v>44064</v>
      </c>
      <c r="C2" s="357" t="s">
        <v>239</v>
      </c>
      <c r="D2" s="358">
        <v>8515.7000000000007</v>
      </c>
      <c r="E2" s="192" t="s">
        <v>174</v>
      </c>
      <c r="F2" s="359" t="s">
        <v>233</v>
      </c>
      <c r="G2" s="317">
        <v>44148</v>
      </c>
      <c r="I2" s="213">
        <v>44002</v>
      </c>
      <c r="J2" s="169" t="s">
        <v>178</v>
      </c>
      <c r="K2" s="224">
        <v>15580.51</v>
      </c>
      <c r="L2" s="170" t="s">
        <v>173</v>
      </c>
      <c r="M2" s="207">
        <v>44099</v>
      </c>
      <c r="P2" s="114" t="s">
        <v>164</v>
      </c>
      <c r="Q2" s="114" t="s">
        <v>165</v>
      </c>
      <c r="R2" s="114" t="s">
        <v>166</v>
      </c>
      <c r="S2" s="114" t="s">
        <v>167</v>
      </c>
      <c r="U2" s="117" t="s">
        <v>164</v>
      </c>
      <c r="V2" s="117" t="s">
        <v>165</v>
      </c>
      <c r="W2" s="117" t="s">
        <v>166</v>
      </c>
      <c r="X2" s="117" t="s">
        <v>167</v>
      </c>
    </row>
    <row r="3" spans="1:24" ht="27.75" customHeight="1" thickBot="1" x14ac:dyDescent="0.3">
      <c r="A3" s="114">
        <v>2</v>
      </c>
      <c r="B3" s="318">
        <v>44083</v>
      </c>
      <c r="C3" s="164" t="s">
        <v>240</v>
      </c>
      <c r="D3" s="360">
        <v>22244.02</v>
      </c>
      <c r="E3" s="192" t="s">
        <v>174</v>
      </c>
      <c r="F3" s="361" t="s">
        <v>233</v>
      </c>
      <c r="G3" s="319">
        <v>44148</v>
      </c>
      <c r="I3" s="214">
        <v>44019</v>
      </c>
      <c r="J3" s="52" t="s">
        <v>179</v>
      </c>
      <c r="K3" s="225">
        <v>18086.080000000002</v>
      </c>
      <c r="L3" s="170" t="s">
        <v>173</v>
      </c>
      <c r="M3" s="165">
        <v>44099</v>
      </c>
      <c r="P3" s="116">
        <v>44035</v>
      </c>
      <c r="Q3" s="121">
        <v>1189</v>
      </c>
      <c r="R3" s="122">
        <v>17215.72</v>
      </c>
      <c r="S3" s="118">
        <v>44067</v>
      </c>
      <c r="U3" s="116">
        <v>43999</v>
      </c>
      <c r="V3" s="119">
        <v>132</v>
      </c>
      <c r="W3" s="120">
        <v>30243.62</v>
      </c>
      <c r="X3" s="118">
        <v>44034</v>
      </c>
    </row>
    <row r="4" spans="1:24" ht="16.5" thickBot="1" x14ac:dyDescent="0.3">
      <c r="A4" s="206">
        <v>3</v>
      </c>
      <c r="B4" s="320">
        <v>44104</v>
      </c>
      <c r="C4" s="231" t="s">
        <v>236</v>
      </c>
      <c r="D4" s="171">
        <v>24303.21</v>
      </c>
      <c r="E4" s="321" t="s">
        <v>173</v>
      </c>
      <c r="F4" s="322" t="s">
        <v>238</v>
      </c>
      <c r="G4" s="323">
        <v>44110</v>
      </c>
      <c r="H4" s="256"/>
      <c r="I4" s="215">
        <v>44033</v>
      </c>
      <c r="J4" s="52" t="s">
        <v>180</v>
      </c>
      <c r="K4" s="223">
        <v>10249.66</v>
      </c>
      <c r="L4" s="138" t="s">
        <v>174</v>
      </c>
      <c r="M4" s="165">
        <v>44099</v>
      </c>
      <c r="P4" s="116">
        <v>44039</v>
      </c>
      <c r="Q4" s="121">
        <v>1195</v>
      </c>
      <c r="R4" s="122">
        <v>19600.849999999999</v>
      </c>
      <c r="S4" s="118">
        <v>44067</v>
      </c>
      <c r="U4" s="116">
        <v>43995</v>
      </c>
      <c r="V4" s="119">
        <v>133</v>
      </c>
      <c r="W4" s="120">
        <v>5188.4799999999996</v>
      </c>
      <c r="X4" s="118">
        <v>44034</v>
      </c>
    </row>
    <row r="5" spans="1:24" ht="31.5" x14ac:dyDescent="0.25">
      <c r="A5" s="114">
        <v>4</v>
      </c>
      <c r="B5" s="186">
        <v>44107</v>
      </c>
      <c r="C5" s="325" t="s">
        <v>235</v>
      </c>
      <c r="D5" s="22">
        <v>7065.88</v>
      </c>
      <c r="E5" s="326" t="s">
        <v>173</v>
      </c>
      <c r="F5" s="322" t="s">
        <v>237</v>
      </c>
      <c r="G5" s="323">
        <v>44110</v>
      </c>
      <c r="I5" s="216">
        <v>44064</v>
      </c>
      <c r="J5" s="137" t="s">
        <v>175</v>
      </c>
      <c r="K5" s="136">
        <v>8515.7000000000007</v>
      </c>
      <c r="L5" s="152" t="s">
        <v>174</v>
      </c>
      <c r="M5" s="154" t="s">
        <v>182</v>
      </c>
      <c r="O5">
        <v>1</v>
      </c>
      <c r="P5" s="116">
        <v>44042</v>
      </c>
      <c r="Q5" s="121">
        <v>1220</v>
      </c>
      <c r="R5" s="122">
        <v>9804.11</v>
      </c>
      <c r="S5" s="118">
        <v>44067</v>
      </c>
      <c r="U5" s="116">
        <v>44004</v>
      </c>
      <c r="V5" s="119">
        <v>141</v>
      </c>
      <c r="W5" s="120">
        <v>16551.009999999998</v>
      </c>
      <c r="X5" s="118">
        <v>44034</v>
      </c>
    </row>
    <row r="6" spans="1:24" ht="16.5" thickBot="1" x14ac:dyDescent="0.3">
      <c r="A6" s="206">
        <v>5</v>
      </c>
      <c r="B6" s="195">
        <v>44109</v>
      </c>
      <c r="C6" s="327" t="s">
        <v>219</v>
      </c>
      <c r="D6" s="314">
        <v>17235.97</v>
      </c>
      <c r="E6" s="328" t="s">
        <v>173</v>
      </c>
      <c r="F6" s="329" t="s">
        <v>233</v>
      </c>
      <c r="G6" s="319">
        <v>44127</v>
      </c>
      <c r="I6" s="216">
        <v>44067</v>
      </c>
      <c r="J6" s="164" t="s">
        <v>181</v>
      </c>
      <c r="K6" s="120">
        <v>10981</v>
      </c>
      <c r="L6" s="138" t="s">
        <v>174</v>
      </c>
      <c r="M6" s="165">
        <v>44099</v>
      </c>
      <c r="O6">
        <v>2</v>
      </c>
      <c r="P6" s="116">
        <v>44043</v>
      </c>
      <c r="Q6" s="121">
        <v>1234</v>
      </c>
      <c r="R6" s="122">
        <v>11968.6</v>
      </c>
      <c r="S6" s="118">
        <v>44067</v>
      </c>
      <c r="U6" s="116">
        <v>44006</v>
      </c>
      <c r="V6" s="117">
        <v>144</v>
      </c>
      <c r="W6" s="115">
        <v>14103.63</v>
      </c>
      <c r="X6" s="118">
        <v>44034</v>
      </c>
    </row>
    <row r="7" spans="1:24" ht="31.5" thickBot="1" x14ac:dyDescent="0.35">
      <c r="A7" s="114">
        <v>6</v>
      </c>
      <c r="B7" s="235">
        <v>44111</v>
      </c>
      <c r="C7" s="327" t="s">
        <v>207</v>
      </c>
      <c r="D7" s="301">
        <v>19285.3</v>
      </c>
      <c r="E7" s="302" t="s">
        <v>173</v>
      </c>
      <c r="F7" s="315" t="s">
        <v>232</v>
      </c>
      <c r="G7" s="341" t="s">
        <v>231</v>
      </c>
      <c r="H7" s="303"/>
      <c r="I7" s="215">
        <v>44069</v>
      </c>
      <c r="J7" s="166" t="s">
        <v>183</v>
      </c>
      <c r="K7" s="226">
        <v>16446.27</v>
      </c>
      <c r="L7" s="138" t="s">
        <v>174</v>
      </c>
      <c r="M7" s="165">
        <v>44099</v>
      </c>
      <c r="O7">
        <v>3</v>
      </c>
      <c r="P7" s="116">
        <v>44047</v>
      </c>
      <c r="Q7" s="117">
        <v>1235</v>
      </c>
      <c r="R7" s="115">
        <v>14203.02</v>
      </c>
      <c r="S7" s="118">
        <v>44067</v>
      </c>
      <c r="U7" s="116">
        <v>44011</v>
      </c>
      <c r="V7" s="117">
        <v>150</v>
      </c>
      <c r="W7" s="115">
        <v>18181.38</v>
      </c>
      <c r="X7" s="118">
        <v>44034</v>
      </c>
    </row>
    <row r="8" spans="1:24" ht="32.25" thickBot="1" x14ac:dyDescent="0.3">
      <c r="A8" s="206">
        <v>7</v>
      </c>
      <c r="B8" s="235">
        <v>44112</v>
      </c>
      <c r="C8" s="327" t="s">
        <v>218</v>
      </c>
      <c r="D8" s="122">
        <v>4173.84</v>
      </c>
      <c r="E8" s="342" t="s">
        <v>173</v>
      </c>
      <c r="F8" s="344" t="s">
        <v>242</v>
      </c>
      <c r="G8" s="319">
        <v>44154</v>
      </c>
      <c r="I8" s="215">
        <v>44071</v>
      </c>
      <c r="J8" s="166" t="s">
        <v>186</v>
      </c>
      <c r="K8" s="60">
        <v>20122.96</v>
      </c>
      <c r="L8" s="138" t="s">
        <v>174</v>
      </c>
      <c r="M8" s="165">
        <v>44099</v>
      </c>
      <c r="O8">
        <v>4</v>
      </c>
      <c r="P8" s="116">
        <v>44048</v>
      </c>
      <c r="Q8" s="117">
        <v>1241</v>
      </c>
      <c r="R8" s="115">
        <v>4690</v>
      </c>
      <c r="S8" s="118">
        <v>44067</v>
      </c>
      <c r="U8" s="116">
        <v>44015</v>
      </c>
      <c r="V8" s="117">
        <v>159</v>
      </c>
      <c r="W8" s="115">
        <v>20548.68</v>
      </c>
      <c r="X8" s="118">
        <v>44034</v>
      </c>
    </row>
    <row r="9" spans="1:24" ht="16.5" thickBot="1" x14ac:dyDescent="0.3">
      <c r="A9" s="114">
        <v>8</v>
      </c>
      <c r="B9" s="236">
        <v>44114</v>
      </c>
      <c r="C9" s="327" t="s">
        <v>209</v>
      </c>
      <c r="D9" s="232">
        <v>22161.23</v>
      </c>
      <c r="E9" s="233" t="s">
        <v>173</v>
      </c>
      <c r="F9" s="330" t="s">
        <v>233</v>
      </c>
      <c r="G9" s="319">
        <v>44127</v>
      </c>
      <c r="I9" s="215">
        <v>44074</v>
      </c>
      <c r="J9" s="166" t="s">
        <v>185</v>
      </c>
      <c r="K9" s="60">
        <v>8890.23</v>
      </c>
      <c r="L9" s="138" t="s">
        <v>174</v>
      </c>
      <c r="M9" s="165">
        <v>44099</v>
      </c>
      <c r="O9">
        <v>5</v>
      </c>
      <c r="P9" s="116">
        <v>44050</v>
      </c>
      <c r="Q9" s="117">
        <v>1247</v>
      </c>
      <c r="R9" s="115">
        <v>14876.51</v>
      </c>
      <c r="S9" s="118">
        <v>44067</v>
      </c>
      <c r="U9" s="116">
        <v>44022</v>
      </c>
      <c r="V9" s="117">
        <v>163</v>
      </c>
      <c r="W9" s="115">
        <v>20753.509999999998</v>
      </c>
      <c r="X9" s="118">
        <v>44034</v>
      </c>
    </row>
    <row r="10" spans="1:24" x14ac:dyDescent="0.25">
      <c r="A10" s="206">
        <v>9</v>
      </c>
      <c r="B10" s="186">
        <v>44117</v>
      </c>
      <c r="C10" s="331" t="s">
        <v>220</v>
      </c>
      <c r="D10" s="22">
        <v>18062.57</v>
      </c>
      <c r="E10" s="332" t="s">
        <v>173</v>
      </c>
      <c r="F10" s="330" t="s">
        <v>233</v>
      </c>
      <c r="G10" s="319">
        <v>44127</v>
      </c>
      <c r="I10" s="215">
        <v>44077</v>
      </c>
      <c r="J10" s="164" t="s">
        <v>187</v>
      </c>
      <c r="K10" s="60">
        <v>12668.46</v>
      </c>
      <c r="L10" s="138" t="s">
        <v>174</v>
      </c>
      <c r="M10" s="165">
        <v>44099</v>
      </c>
      <c r="O10">
        <v>6</v>
      </c>
      <c r="P10" s="116">
        <v>44051</v>
      </c>
      <c r="Q10" s="117">
        <v>1249</v>
      </c>
      <c r="R10" s="115">
        <v>11745.5</v>
      </c>
      <c r="S10" s="118">
        <v>44067</v>
      </c>
      <c r="U10" s="126" t="s">
        <v>169</v>
      </c>
      <c r="V10" s="127">
        <v>168</v>
      </c>
      <c r="W10" s="128">
        <v>54534.15</v>
      </c>
      <c r="X10" s="129" t="s">
        <v>168</v>
      </c>
    </row>
    <row r="11" spans="1:24" x14ac:dyDescent="0.25">
      <c r="A11" s="114">
        <v>10</v>
      </c>
      <c r="B11" s="186">
        <v>44120</v>
      </c>
      <c r="C11" s="331" t="s">
        <v>222</v>
      </c>
      <c r="D11" s="22">
        <v>19514.38</v>
      </c>
      <c r="E11" s="332" t="s">
        <v>173</v>
      </c>
      <c r="F11" s="330" t="s">
        <v>233</v>
      </c>
      <c r="G11" s="319">
        <v>44127</v>
      </c>
      <c r="I11" s="217">
        <v>44078</v>
      </c>
      <c r="J11" s="164" t="s">
        <v>188</v>
      </c>
      <c r="K11" s="60">
        <v>8667.7900000000009</v>
      </c>
      <c r="L11" s="138" t="s">
        <v>174</v>
      </c>
      <c r="M11" s="165">
        <v>44099</v>
      </c>
      <c r="O11">
        <v>7</v>
      </c>
      <c r="P11" s="116">
        <v>44053</v>
      </c>
      <c r="Q11" s="117">
        <v>1257</v>
      </c>
      <c r="R11" s="115">
        <v>8792.41</v>
      </c>
      <c r="S11" s="118">
        <v>44067</v>
      </c>
      <c r="U11" s="116">
        <v>44028</v>
      </c>
      <c r="V11" s="117">
        <v>173</v>
      </c>
      <c r="W11" s="115">
        <v>12095.09</v>
      </c>
      <c r="X11" s="118">
        <v>44034</v>
      </c>
    </row>
    <row r="12" spans="1:24" x14ac:dyDescent="0.25">
      <c r="A12" s="206">
        <v>11</v>
      </c>
      <c r="B12" s="186">
        <v>44121</v>
      </c>
      <c r="C12" s="331" t="s">
        <v>223</v>
      </c>
      <c r="D12" s="22">
        <v>4046</v>
      </c>
      <c r="E12" s="332" t="s">
        <v>173</v>
      </c>
      <c r="F12" s="330" t="s">
        <v>233</v>
      </c>
      <c r="G12" s="319">
        <v>44127</v>
      </c>
      <c r="I12" s="218">
        <v>44081</v>
      </c>
      <c r="J12" s="164" t="s">
        <v>189</v>
      </c>
      <c r="K12" s="60">
        <v>12042.58</v>
      </c>
      <c r="L12" s="138" t="s">
        <v>174</v>
      </c>
      <c r="M12" s="165">
        <v>44099</v>
      </c>
      <c r="O12">
        <v>8</v>
      </c>
      <c r="P12" s="116">
        <v>44056</v>
      </c>
      <c r="Q12" s="117">
        <v>1267</v>
      </c>
      <c r="R12" s="115">
        <v>16210.65</v>
      </c>
      <c r="S12" s="118">
        <v>44067</v>
      </c>
      <c r="U12" s="116">
        <v>44030</v>
      </c>
      <c r="V12" s="117">
        <v>174</v>
      </c>
      <c r="W12" s="115">
        <v>10086.85</v>
      </c>
      <c r="X12" s="118">
        <v>44034</v>
      </c>
    </row>
    <row r="13" spans="1:24" ht="16.5" thickBot="1" x14ac:dyDescent="0.3">
      <c r="A13" s="114">
        <v>12</v>
      </c>
      <c r="B13" s="186">
        <v>44123</v>
      </c>
      <c r="C13" s="331" t="s">
        <v>224</v>
      </c>
      <c r="D13" s="22">
        <v>10241.040000000001</v>
      </c>
      <c r="E13" s="332" t="s">
        <v>173</v>
      </c>
      <c r="F13" s="330" t="s">
        <v>233</v>
      </c>
      <c r="G13" s="319">
        <v>44127</v>
      </c>
      <c r="I13" s="219">
        <v>44082</v>
      </c>
      <c r="J13" s="167" t="s">
        <v>190</v>
      </c>
      <c r="K13" s="227">
        <v>16173.8</v>
      </c>
      <c r="L13" s="138" t="s">
        <v>174</v>
      </c>
      <c r="M13" s="168">
        <v>44099</v>
      </c>
      <c r="O13">
        <v>9</v>
      </c>
      <c r="P13" s="116">
        <v>44057</v>
      </c>
      <c r="Q13" s="121">
        <v>1300</v>
      </c>
      <c r="R13" s="115">
        <v>5123.49</v>
      </c>
      <c r="S13" s="130">
        <v>44069</v>
      </c>
      <c r="U13" s="116">
        <v>44032</v>
      </c>
      <c r="V13" s="117">
        <v>175</v>
      </c>
      <c r="W13" s="115">
        <v>14947.36</v>
      </c>
      <c r="X13" s="118">
        <v>44034</v>
      </c>
    </row>
    <row r="14" spans="1:24" ht="46.5" thickBot="1" x14ac:dyDescent="0.35">
      <c r="A14" s="206">
        <v>13</v>
      </c>
      <c r="B14" s="333">
        <v>44127</v>
      </c>
      <c r="C14" s="345" t="s">
        <v>230</v>
      </c>
      <c r="D14" s="22">
        <v>19725</v>
      </c>
      <c r="E14" s="184" t="s">
        <v>173</v>
      </c>
      <c r="F14" s="340">
        <v>75</v>
      </c>
      <c r="G14" s="343" t="s">
        <v>241</v>
      </c>
      <c r="I14" s="218">
        <v>44083</v>
      </c>
      <c r="J14" s="139" t="s">
        <v>184</v>
      </c>
      <c r="K14" s="141">
        <v>22244.02</v>
      </c>
      <c r="L14" s="138" t="s">
        <v>174</v>
      </c>
      <c r="M14" s="153" t="s">
        <v>182</v>
      </c>
      <c r="O14">
        <v>10</v>
      </c>
      <c r="P14" s="116">
        <v>44060</v>
      </c>
      <c r="Q14" s="117">
        <v>1275</v>
      </c>
      <c r="R14" s="115">
        <v>10919.15</v>
      </c>
      <c r="S14" s="118">
        <v>44067</v>
      </c>
      <c r="U14" s="116"/>
      <c r="V14" s="117"/>
      <c r="W14" s="115"/>
      <c r="X14" s="118"/>
    </row>
    <row r="15" spans="1:24" ht="16.5" thickBot="1" x14ac:dyDescent="0.3">
      <c r="A15" s="114">
        <v>14</v>
      </c>
      <c r="B15" s="333">
        <v>44131</v>
      </c>
      <c r="C15" s="345" t="s">
        <v>230</v>
      </c>
      <c r="D15" s="22">
        <v>13069.6</v>
      </c>
      <c r="E15" s="184" t="s">
        <v>173</v>
      </c>
      <c r="F15" s="354">
        <v>77</v>
      </c>
      <c r="G15" s="14">
        <v>44153</v>
      </c>
      <c r="I15" s="218">
        <v>44088</v>
      </c>
      <c r="J15" s="229" t="s">
        <v>191</v>
      </c>
      <c r="K15" s="163">
        <v>14902.2</v>
      </c>
      <c r="L15" s="157" t="s">
        <v>174</v>
      </c>
      <c r="M15" s="158">
        <v>44103</v>
      </c>
      <c r="O15">
        <v>11</v>
      </c>
      <c r="P15" s="116">
        <v>44063</v>
      </c>
      <c r="Q15" s="117">
        <v>1289</v>
      </c>
      <c r="R15" s="115">
        <v>16344.3</v>
      </c>
      <c r="S15" s="118">
        <v>44067</v>
      </c>
      <c r="U15" s="116"/>
      <c r="V15" s="117"/>
      <c r="W15" s="115"/>
      <c r="X15" s="118"/>
    </row>
    <row r="16" spans="1:24" ht="16.5" thickBot="1" x14ac:dyDescent="0.3">
      <c r="A16" s="206">
        <v>15</v>
      </c>
      <c r="B16" s="333">
        <v>44134</v>
      </c>
      <c r="C16" s="345" t="s">
        <v>230</v>
      </c>
      <c r="D16" s="348">
        <v>13301</v>
      </c>
      <c r="E16" s="184" t="s">
        <v>173</v>
      </c>
      <c r="F16" s="354">
        <v>79</v>
      </c>
      <c r="G16" s="14">
        <v>44153</v>
      </c>
      <c r="I16" s="218">
        <v>44091</v>
      </c>
      <c r="J16" s="229" t="s">
        <v>192</v>
      </c>
      <c r="K16" s="156">
        <v>19504</v>
      </c>
      <c r="L16" s="157" t="s">
        <v>174</v>
      </c>
      <c r="M16" s="158">
        <v>44102</v>
      </c>
      <c r="O16">
        <v>12</v>
      </c>
      <c r="P16" s="116">
        <v>44064</v>
      </c>
      <c r="Q16" s="123" t="s">
        <v>171</v>
      </c>
      <c r="R16" s="115">
        <v>8515.7000000000007</v>
      </c>
      <c r="S16" s="124"/>
      <c r="U16" s="116"/>
      <c r="V16" s="117"/>
      <c r="W16" s="115"/>
      <c r="X16" s="118"/>
    </row>
    <row r="17" spans="1:27" ht="16.5" thickBot="1" x14ac:dyDescent="0.3">
      <c r="A17" s="114">
        <v>16</v>
      </c>
      <c r="B17" s="236">
        <v>44138</v>
      </c>
      <c r="C17" s="345" t="s">
        <v>230</v>
      </c>
      <c r="D17" s="22">
        <v>17506</v>
      </c>
      <c r="E17" s="184" t="s">
        <v>173</v>
      </c>
      <c r="F17" s="354">
        <v>87</v>
      </c>
      <c r="G17" s="14">
        <v>44153</v>
      </c>
      <c r="I17" s="218">
        <v>44093</v>
      </c>
      <c r="J17" s="229" t="s">
        <v>198</v>
      </c>
      <c r="K17" s="156">
        <v>12673.16</v>
      </c>
      <c r="L17" s="157" t="s">
        <v>173</v>
      </c>
      <c r="M17" s="158">
        <v>44102</v>
      </c>
      <c r="O17">
        <v>13</v>
      </c>
      <c r="P17" s="116">
        <v>44067</v>
      </c>
      <c r="Q17" s="123" t="s">
        <v>171</v>
      </c>
      <c r="R17" s="115">
        <v>10981</v>
      </c>
      <c r="S17" s="124"/>
    </row>
    <row r="18" spans="1:27" ht="16.5" thickBot="1" x14ac:dyDescent="0.3">
      <c r="A18" s="206">
        <v>17</v>
      </c>
      <c r="B18" s="236">
        <v>44141</v>
      </c>
      <c r="C18" s="345" t="s">
        <v>230</v>
      </c>
      <c r="D18" s="22">
        <v>13243</v>
      </c>
      <c r="E18" s="184" t="s">
        <v>173</v>
      </c>
      <c r="F18" s="354">
        <v>91</v>
      </c>
      <c r="G18" s="14">
        <v>44153</v>
      </c>
      <c r="I18" s="218">
        <v>44096</v>
      </c>
      <c r="J18" s="228" t="s">
        <v>196</v>
      </c>
      <c r="K18" s="159">
        <v>15875.6</v>
      </c>
      <c r="L18" s="160" t="s">
        <v>174</v>
      </c>
      <c r="M18" s="158">
        <v>44102</v>
      </c>
      <c r="O18">
        <v>14</v>
      </c>
      <c r="P18" s="116"/>
      <c r="Q18" s="117"/>
      <c r="R18" s="115"/>
      <c r="S18" s="118"/>
      <c r="U18" s="116"/>
      <c r="V18" s="125"/>
      <c r="W18" s="115"/>
      <c r="X18" s="118"/>
    </row>
    <row r="19" spans="1:27" ht="16.5" thickBot="1" x14ac:dyDescent="0.3">
      <c r="A19" s="114">
        <v>18</v>
      </c>
      <c r="B19" s="333">
        <v>44144</v>
      </c>
      <c r="C19" s="345" t="s">
        <v>230</v>
      </c>
      <c r="D19" s="22">
        <v>15119.09</v>
      </c>
      <c r="E19" s="184" t="s">
        <v>173</v>
      </c>
      <c r="F19" s="355">
        <v>101</v>
      </c>
      <c r="G19" s="14">
        <v>44153</v>
      </c>
      <c r="I19" s="218">
        <v>44099</v>
      </c>
      <c r="J19" s="229" t="s">
        <v>199</v>
      </c>
      <c r="K19" s="156">
        <v>16130.28</v>
      </c>
      <c r="L19" s="161" t="s">
        <v>173</v>
      </c>
      <c r="M19" s="162">
        <v>44103</v>
      </c>
      <c r="O19">
        <v>15</v>
      </c>
      <c r="P19" s="125"/>
      <c r="Q19" s="125"/>
      <c r="R19" s="125"/>
      <c r="S19" s="125"/>
      <c r="U19" s="125"/>
      <c r="V19" s="125"/>
      <c r="W19" s="125"/>
      <c r="X19" s="125"/>
    </row>
    <row r="20" spans="1:27" ht="16.5" thickBot="1" x14ac:dyDescent="0.3">
      <c r="A20" s="206">
        <v>19</v>
      </c>
      <c r="B20" s="333">
        <v>44145</v>
      </c>
      <c r="C20" s="345" t="s">
        <v>230</v>
      </c>
      <c r="D20" s="22">
        <v>16956.75</v>
      </c>
      <c r="E20" s="184" t="s">
        <v>173</v>
      </c>
      <c r="F20" s="354">
        <v>102</v>
      </c>
      <c r="G20" s="14">
        <v>44153</v>
      </c>
      <c r="I20" s="220">
        <v>44100</v>
      </c>
      <c r="J20" s="230" t="s">
        <v>200</v>
      </c>
      <c r="K20" s="159">
        <v>10643.61</v>
      </c>
      <c r="L20" s="172" t="s">
        <v>173</v>
      </c>
      <c r="M20" s="173">
        <v>44103</v>
      </c>
      <c r="P20" s="125"/>
      <c r="Q20" s="125"/>
      <c r="R20" s="125"/>
      <c r="S20" s="125"/>
    </row>
    <row r="21" spans="1:27" ht="16.5" thickBot="1" x14ac:dyDescent="0.3">
      <c r="A21" s="114">
        <v>20</v>
      </c>
      <c r="B21" s="333">
        <v>44147</v>
      </c>
      <c r="C21" s="345" t="s">
        <v>230</v>
      </c>
      <c r="D21" s="22">
        <v>10102.870000000001</v>
      </c>
      <c r="E21" s="184" t="s">
        <v>173</v>
      </c>
      <c r="F21" s="354">
        <v>106</v>
      </c>
      <c r="G21" s="14">
        <v>44153</v>
      </c>
      <c r="I21" s="221">
        <v>44104</v>
      </c>
      <c r="J21" s="174" t="s">
        <v>202</v>
      </c>
      <c r="K21" s="175">
        <v>24303.21</v>
      </c>
      <c r="L21" s="176" t="s">
        <v>173</v>
      </c>
      <c r="M21" s="237"/>
    </row>
    <row r="22" spans="1:27" ht="16.5" thickBot="1" x14ac:dyDescent="0.3">
      <c r="A22" s="206">
        <v>21</v>
      </c>
      <c r="B22" s="335">
        <v>44148</v>
      </c>
      <c r="C22" s="345" t="s">
        <v>230</v>
      </c>
      <c r="D22" s="196">
        <v>18677.03</v>
      </c>
      <c r="E22" s="197" t="s">
        <v>173</v>
      </c>
      <c r="F22" s="356">
        <v>109</v>
      </c>
      <c r="G22" s="14">
        <v>44153</v>
      </c>
      <c r="I22" s="221"/>
      <c r="J22" s="174"/>
      <c r="K22" s="175"/>
      <c r="L22" s="176"/>
      <c r="M22" s="177"/>
    </row>
    <row r="23" spans="1:27" ht="16.5" thickBot="1" x14ac:dyDescent="0.3">
      <c r="A23" s="114">
        <v>22</v>
      </c>
      <c r="B23" s="335">
        <v>44151</v>
      </c>
      <c r="C23" s="345" t="s">
        <v>230</v>
      </c>
      <c r="D23" s="196">
        <v>17259.34</v>
      </c>
      <c r="E23" s="197" t="s">
        <v>173</v>
      </c>
      <c r="F23" s="356">
        <v>113</v>
      </c>
      <c r="G23" s="14">
        <v>44153</v>
      </c>
      <c r="I23" s="221"/>
      <c r="J23" s="174"/>
      <c r="K23" s="175"/>
      <c r="L23" s="176"/>
      <c r="M23" s="177"/>
      <c r="Z23" s="133"/>
      <c r="AA23" s="131"/>
    </row>
    <row r="24" spans="1:27" ht="16.5" thickBot="1" x14ac:dyDescent="0.3">
      <c r="A24" s="206">
        <v>23</v>
      </c>
      <c r="B24" s="369">
        <v>44153</v>
      </c>
      <c r="C24" s="345" t="s">
        <v>230</v>
      </c>
      <c r="D24" s="196">
        <v>22594.37</v>
      </c>
      <c r="E24" s="197" t="s">
        <v>173</v>
      </c>
      <c r="F24" s="346">
        <v>119</v>
      </c>
      <c r="G24" s="334">
        <v>44160</v>
      </c>
      <c r="I24" s="222"/>
      <c r="J24" s="140"/>
      <c r="K24" s="155">
        <f>SUM(K2:K21)</f>
        <v>294701.12</v>
      </c>
      <c r="L24" s="134"/>
      <c r="M24" s="131"/>
      <c r="Z24" s="133"/>
      <c r="AA24" s="131"/>
    </row>
    <row r="25" spans="1:27" ht="21.75" thickBot="1" x14ac:dyDescent="0.4">
      <c r="A25" s="114">
        <v>24</v>
      </c>
      <c r="B25" s="370">
        <v>44155</v>
      </c>
      <c r="C25" s="345" t="s">
        <v>230</v>
      </c>
      <c r="D25" s="196">
        <v>17005.52</v>
      </c>
      <c r="E25" s="197" t="s">
        <v>173</v>
      </c>
      <c r="F25" s="346">
        <v>123</v>
      </c>
      <c r="G25" s="334">
        <v>44160</v>
      </c>
      <c r="I25" s="222"/>
      <c r="J25" s="142" t="s">
        <v>193</v>
      </c>
      <c r="K25" s="135"/>
      <c r="L25" s="132"/>
      <c r="Z25" s="133"/>
      <c r="AA25" s="131"/>
    </row>
    <row r="26" spans="1:27" ht="21" x14ac:dyDescent="0.35">
      <c r="A26" s="362">
        <v>25</v>
      </c>
      <c r="B26" s="371">
        <v>44158</v>
      </c>
      <c r="C26" s="372" t="s">
        <v>230</v>
      </c>
      <c r="D26" s="373">
        <v>24006.639999999999</v>
      </c>
      <c r="E26" s="374" t="s">
        <v>173</v>
      </c>
      <c r="F26" s="375">
        <v>133</v>
      </c>
      <c r="G26" s="334">
        <v>44160</v>
      </c>
      <c r="I26" s="147"/>
      <c r="J26" s="148"/>
      <c r="K26" s="149"/>
      <c r="L26" s="150"/>
      <c r="M26" s="151"/>
      <c r="Z26" s="133"/>
      <c r="AA26" s="131"/>
    </row>
    <row r="27" spans="1:27" ht="21.75" thickBot="1" x14ac:dyDescent="0.4">
      <c r="A27" s="114">
        <v>26</v>
      </c>
      <c r="B27" s="368">
        <v>44160</v>
      </c>
      <c r="C27" s="367" t="s">
        <v>230</v>
      </c>
      <c r="D27" s="366">
        <v>33230.230000000003</v>
      </c>
      <c r="E27" s="363" t="s">
        <v>173</v>
      </c>
      <c r="F27" s="119">
        <v>136</v>
      </c>
      <c r="I27" s="146" t="s">
        <v>197</v>
      </c>
      <c r="J27" s="143" t="s">
        <v>194</v>
      </c>
      <c r="K27" s="143">
        <v>10249.66</v>
      </c>
      <c r="L27" s="144" t="s">
        <v>195</v>
      </c>
      <c r="M27" s="145"/>
      <c r="Z27" s="133"/>
      <c r="AA27" s="131"/>
    </row>
    <row r="28" spans="1:27" x14ac:dyDescent="0.25">
      <c r="A28" s="362">
        <v>27</v>
      </c>
      <c r="B28" s="368">
        <v>44162</v>
      </c>
      <c r="C28" s="367" t="s">
        <v>230</v>
      </c>
      <c r="D28" s="366">
        <v>13708.67</v>
      </c>
      <c r="E28" s="363" t="s">
        <v>173</v>
      </c>
      <c r="F28" s="119">
        <v>146</v>
      </c>
      <c r="Z28" s="135"/>
      <c r="AA28" s="135"/>
    </row>
    <row r="29" spans="1:27" x14ac:dyDescent="0.25">
      <c r="A29" s="114">
        <v>28</v>
      </c>
      <c r="B29" s="368">
        <v>44167</v>
      </c>
      <c r="C29" s="367" t="s">
        <v>230</v>
      </c>
      <c r="D29" s="366">
        <v>11990.79</v>
      </c>
      <c r="E29" s="363" t="s">
        <v>173</v>
      </c>
      <c r="F29" s="119">
        <v>145</v>
      </c>
      <c r="I29" s="222"/>
      <c r="J29" s="140"/>
      <c r="K29" s="135"/>
      <c r="R29" s="131"/>
    </row>
    <row r="30" spans="1:27" x14ac:dyDescent="0.25">
      <c r="A30" s="362">
        <v>29</v>
      </c>
      <c r="B30" s="368">
        <v>44168</v>
      </c>
      <c r="C30" s="367" t="s">
        <v>230</v>
      </c>
      <c r="D30" s="366">
        <v>20508.7</v>
      </c>
      <c r="E30" s="363" t="s">
        <v>173</v>
      </c>
      <c r="F30" s="119">
        <v>144</v>
      </c>
      <c r="R30" s="131"/>
    </row>
    <row r="31" spans="1:27" x14ac:dyDescent="0.25">
      <c r="A31" s="114">
        <v>30</v>
      </c>
      <c r="B31" s="125"/>
      <c r="C31" s="125"/>
      <c r="D31" s="125"/>
      <c r="E31" s="125"/>
      <c r="F31" s="117"/>
      <c r="R31" s="131"/>
    </row>
    <row r="32" spans="1:27" x14ac:dyDescent="0.25">
      <c r="R32" s="131"/>
    </row>
    <row r="33" spans="18:23" x14ac:dyDescent="0.25">
      <c r="R33" s="131"/>
    </row>
    <row r="34" spans="18:23" x14ac:dyDescent="0.25">
      <c r="R34" s="180"/>
    </row>
    <row r="35" spans="18:23" x14ac:dyDescent="0.25">
      <c r="R35" s="131"/>
    </row>
    <row r="36" spans="18:23" x14ac:dyDescent="0.25">
      <c r="R36" s="131"/>
    </row>
    <row r="37" spans="18:23" x14ac:dyDescent="0.25">
      <c r="R37" s="131"/>
    </row>
    <row r="38" spans="18:23" x14ac:dyDescent="0.25">
      <c r="R38" s="131"/>
    </row>
    <row r="39" spans="18:23" x14ac:dyDescent="0.25">
      <c r="R39" s="131"/>
    </row>
    <row r="40" spans="18:23" x14ac:dyDescent="0.25">
      <c r="R40" s="131"/>
    </row>
    <row r="41" spans="18:23" x14ac:dyDescent="0.25">
      <c r="R41" s="181"/>
    </row>
    <row r="48" spans="18:23" x14ac:dyDescent="0.25">
      <c r="U48" s="135"/>
      <c r="V48" s="140"/>
      <c r="W48" s="135"/>
    </row>
    <row r="49" spans="21:23" x14ac:dyDescent="0.25">
      <c r="U49" s="135"/>
      <c r="V49" s="135"/>
      <c r="W49" s="135"/>
    </row>
  </sheetData>
  <sortState xmlns:xlrd2="http://schemas.microsoft.com/office/spreadsheetml/2017/richdata2" ref="B2:F21">
    <sortCondition ref="B2:B21"/>
  </sortState>
  <mergeCells count="2">
    <mergeCell ref="V1:X1"/>
    <mergeCell ref="P1:S1"/>
  </mergeCells>
  <pageMargins left="0.16" right="0.16" top="0.39" bottom="0.45" header="0.3" footer="0.3"/>
  <pageSetup orientation="landscape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B7EA-BABE-437F-95E9-7F16E50125C1}">
  <sheetPr>
    <tabColor rgb="FF00FF00"/>
  </sheetPr>
  <dimension ref="A1:H37"/>
  <sheetViews>
    <sheetView workbookViewId="0">
      <selection activeCell="H17" sqref="H17"/>
    </sheetView>
  </sheetViews>
  <sheetFormatPr baseColWidth="10" defaultRowHeight="15.75" x14ac:dyDescent="0.25"/>
  <cols>
    <col min="1" max="1" width="4.7109375" style="114" customWidth="1"/>
    <col min="2" max="2" width="10.28515625" bestFit="1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7.140625" style="40" customWidth="1"/>
    <col min="8" max="8" width="21.5703125" customWidth="1"/>
  </cols>
  <sheetData>
    <row r="1" spans="1:8" ht="19.5" thickBot="1" x14ac:dyDescent="0.3">
      <c r="A1" s="205"/>
      <c r="B1" s="199" t="s">
        <v>164</v>
      </c>
      <c r="C1" s="200" t="s">
        <v>176</v>
      </c>
      <c r="D1" s="201" t="s">
        <v>5</v>
      </c>
      <c r="E1" s="202"/>
      <c r="F1" s="200" t="s">
        <v>221</v>
      </c>
      <c r="G1" s="316" t="s">
        <v>167</v>
      </c>
    </row>
    <row r="2" spans="1:8" ht="16.5" thickTop="1" x14ac:dyDescent="0.25">
      <c r="A2" s="206">
        <v>1</v>
      </c>
      <c r="B2" s="185">
        <v>44064</v>
      </c>
      <c r="C2" s="357" t="s">
        <v>239</v>
      </c>
      <c r="D2" s="358">
        <v>8515.7000000000007</v>
      </c>
      <c r="E2" s="192" t="s">
        <v>174</v>
      </c>
      <c r="F2" s="359" t="s">
        <v>233</v>
      </c>
      <c r="G2" s="317">
        <v>44148</v>
      </c>
    </row>
    <row r="3" spans="1:8" ht="16.5" thickBot="1" x14ac:dyDescent="0.3">
      <c r="A3" s="114">
        <v>2</v>
      </c>
      <c r="B3" s="318">
        <v>44083</v>
      </c>
      <c r="C3" s="164" t="s">
        <v>240</v>
      </c>
      <c r="D3" s="360">
        <v>22244.02</v>
      </c>
      <c r="E3" s="192" t="s">
        <v>174</v>
      </c>
      <c r="F3" s="361" t="s">
        <v>233</v>
      </c>
      <c r="G3" s="319">
        <v>44148</v>
      </c>
    </row>
    <row r="4" spans="1:8" ht="16.5" thickBot="1" x14ac:dyDescent="0.3">
      <c r="A4" s="206">
        <v>3</v>
      </c>
      <c r="B4" s="320">
        <v>44104</v>
      </c>
      <c r="C4" s="231" t="s">
        <v>236</v>
      </c>
      <c r="D4" s="171">
        <v>24303.21</v>
      </c>
      <c r="E4" s="321" t="s">
        <v>173</v>
      </c>
      <c r="F4" s="322" t="s">
        <v>238</v>
      </c>
      <c r="G4" s="323">
        <v>44110</v>
      </c>
      <c r="H4" s="324"/>
    </row>
    <row r="5" spans="1:8" ht="31.5" x14ac:dyDescent="0.25">
      <c r="A5" s="114">
        <v>4</v>
      </c>
      <c r="B5" s="186">
        <v>44107</v>
      </c>
      <c r="C5" s="325" t="s">
        <v>235</v>
      </c>
      <c r="D5" s="22">
        <v>7065.88</v>
      </c>
      <c r="E5" s="326" t="s">
        <v>173</v>
      </c>
      <c r="F5" s="322" t="s">
        <v>237</v>
      </c>
      <c r="G5" s="323">
        <v>44110</v>
      </c>
    </row>
    <row r="6" spans="1:8" x14ac:dyDescent="0.25">
      <c r="A6" s="206">
        <v>5</v>
      </c>
      <c r="B6" s="195">
        <v>44109</v>
      </c>
      <c r="C6" s="327" t="s">
        <v>219</v>
      </c>
      <c r="D6" s="314">
        <v>17235.97</v>
      </c>
      <c r="E6" s="328" t="s">
        <v>173</v>
      </c>
      <c r="F6" s="329" t="s">
        <v>233</v>
      </c>
      <c r="G6" s="319">
        <v>44127</v>
      </c>
    </row>
    <row r="7" spans="1:8" ht="30.75" x14ac:dyDescent="0.3">
      <c r="A7" s="114">
        <v>6</v>
      </c>
      <c r="B7" s="235">
        <v>44111</v>
      </c>
      <c r="C7" s="327" t="s">
        <v>207</v>
      </c>
      <c r="D7" s="301">
        <v>19285.3</v>
      </c>
      <c r="E7" s="302" t="s">
        <v>173</v>
      </c>
      <c r="F7" s="315" t="s">
        <v>232</v>
      </c>
      <c r="G7" s="341" t="s">
        <v>231</v>
      </c>
      <c r="H7" s="132"/>
    </row>
    <row r="8" spans="1:8" ht="32.25" thickBot="1" x14ac:dyDescent="0.3">
      <c r="A8" s="206">
        <v>7</v>
      </c>
      <c r="B8" s="235">
        <v>44112</v>
      </c>
      <c r="C8" s="327" t="s">
        <v>218</v>
      </c>
      <c r="D8" s="122">
        <v>4173.84</v>
      </c>
      <c r="E8" s="342" t="s">
        <v>173</v>
      </c>
      <c r="F8" s="344" t="s">
        <v>242</v>
      </c>
      <c r="G8" s="319">
        <v>44154</v>
      </c>
    </row>
    <row r="9" spans="1:8" ht="16.5" thickBot="1" x14ac:dyDescent="0.3">
      <c r="A9" s="114">
        <v>8</v>
      </c>
      <c r="B9" s="236">
        <v>44114</v>
      </c>
      <c r="C9" s="327" t="s">
        <v>209</v>
      </c>
      <c r="D9" s="232">
        <v>22161.23</v>
      </c>
      <c r="E9" s="233" t="s">
        <v>173</v>
      </c>
      <c r="F9" s="330" t="s">
        <v>233</v>
      </c>
      <c r="G9" s="319">
        <v>44127</v>
      </c>
    </row>
    <row r="10" spans="1:8" x14ac:dyDescent="0.25">
      <c r="A10" s="206">
        <v>9</v>
      </c>
      <c r="B10" s="186">
        <v>44117</v>
      </c>
      <c r="C10" s="331" t="s">
        <v>220</v>
      </c>
      <c r="D10" s="22">
        <v>18062.57</v>
      </c>
      <c r="E10" s="332" t="s">
        <v>173</v>
      </c>
      <c r="F10" s="330" t="s">
        <v>233</v>
      </c>
      <c r="G10" s="319">
        <v>44127</v>
      </c>
    </row>
    <row r="11" spans="1:8" x14ac:dyDescent="0.25">
      <c r="A11" s="114">
        <v>10</v>
      </c>
      <c r="B11" s="186">
        <v>44120</v>
      </c>
      <c r="C11" s="331" t="s">
        <v>222</v>
      </c>
      <c r="D11" s="22">
        <v>19514.38</v>
      </c>
      <c r="E11" s="332" t="s">
        <v>173</v>
      </c>
      <c r="F11" s="330" t="s">
        <v>233</v>
      </c>
      <c r="G11" s="319">
        <v>44127</v>
      </c>
    </row>
    <row r="12" spans="1:8" x14ac:dyDescent="0.25">
      <c r="A12" s="206">
        <v>11</v>
      </c>
      <c r="B12" s="186">
        <v>44121</v>
      </c>
      <c r="C12" s="331" t="s">
        <v>223</v>
      </c>
      <c r="D12" s="22">
        <v>4046</v>
      </c>
      <c r="E12" s="332" t="s">
        <v>173</v>
      </c>
      <c r="F12" s="330" t="s">
        <v>233</v>
      </c>
      <c r="G12" s="319">
        <v>44127</v>
      </c>
    </row>
    <row r="13" spans="1:8" x14ac:dyDescent="0.25">
      <c r="A13" s="114">
        <v>12</v>
      </c>
      <c r="B13" s="186">
        <v>44123</v>
      </c>
      <c r="C13" s="331" t="s">
        <v>224</v>
      </c>
      <c r="D13" s="22">
        <v>10241.040000000001</v>
      </c>
      <c r="E13" s="332" t="s">
        <v>173</v>
      </c>
      <c r="F13" s="330" t="s">
        <v>233</v>
      </c>
      <c r="G13" s="319">
        <v>44127</v>
      </c>
    </row>
    <row r="14" spans="1:8" ht="60.75" x14ac:dyDescent="0.3">
      <c r="A14" s="206">
        <v>13</v>
      </c>
      <c r="B14" s="333">
        <v>44127</v>
      </c>
      <c r="C14" s="345" t="s">
        <v>230</v>
      </c>
      <c r="D14" s="22">
        <v>19725</v>
      </c>
      <c r="E14" s="184" t="s">
        <v>173</v>
      </c>
      <c r="F14" s="340">
        <v>75</v>
      </c>
      <c r="G14" s="343" t="s">
        <v>241</v>
      </c>
      <c r="H14" s="339"/>
    </row>
    <row r="15" spans="1:8" x14ac:dyDescent="0.25">
      <c r="A15" s="114">
        <v>14</v>
      </c>
      <c r="B15" s="333">
        <v>44131</v>
      </c>
      <c r="C15" s="345" t="s">
        <v>230</v>
      </c>
      <c r="D15" s="22">
        <v>13069.6</v>
      </c>
      <c r="E15" s="184" t="s">
        <v>173</v>
      </c>
      <c r="F15" s="354">
        <v>77</v>
      </c>
      <c r="G15" s="14">
        <v>44153</v>
      </c>
    </row>
    <row r="16" spans="1:8" x14ac:dyDescent="0.25">
      <c r="A16" s="206">
        <v>15</v>
      </c>
      <c r="B16" s="333">
        <v>44134</v>
      </c>
      <c r="C16" s="345" t="s">
        <v>230</v>
      </c>
      <c r="D16" s="348">
        <v>13301</v>
      </c>
      <c r="E16" s="184" t="s">
        <v>173</v>
      </c>
      <c r="F16" s="354">
        <v>79</v>
      </c>
      <c r="G16" s="14">
        <v>44153</v>
      </c>
    </row>
    <row r="17" spans="1:7" x14ac:dyDescent="0.25">
      <c r="A17" s="114">
        <v>16</v>
      </c>
      <c r="B17" s="236">
        <v>44138</v>
      </c>
      <c r="C17" s="345" t="s">
        <v>230</v>
      </c>
      <c r="D17" s="22">
        <v>17506</v>
      </c>
      <c r="E17" s="184" t="s">
        <v>173</v>
      </c>
      <c r="F17" s="354">
        <v>87</v>
      </c>
      <c r="G17" s="14">
        <v>44153</v>
      </c>
    </row>
    <row r="18" spans="1:7" x14ac:dyDescent="0.25">
      <c r="A18" s="206">
        <v>17</v>
      </c>
      <c r="B18" s="236">
        <v>44141</v>
      </c>
      <c r="C18" s="345" t="s">
        <v>230</v>
      </c>
      <c r="D18" s="22">
        <v>13243</v>
      </c>
      <c r="E18" s="184" t="s">
        <v>173</v>
      </c>
      <c r="F18" s="354">
        <v>91</v>
      </c>
      <c r="G18" s="14">
        <v>44153</v>
      </c>
    </row>
    <row r="19" spans="1:7" x14ac:dyDescent="0.25">
      <c r="A19" s="114">
        <v>18</v>
      </c>
      <c r="B19" s="333">
        <v>44144</v>
      </c>
      <c r="C19" s="345" t="s">
        <v>230</v>
      </c>
      <c r="D19" s="22">
        <v>15119.09</v>
      </c>
      <c r="E19" s="184" t="s">
        <v>173</v>
      </c>
      <c r="F19" s="355">
        <v>101</v>
      </c>
      <c r="G19" s="14">
        <v>44153</v>
      </c>
    </row>
    <row r="20" spans="1:7" x14ac:dyDescent="0.25">
      <c r="A20" s="206">
        <v>19</v>
      </c>
      <c r="B20" s="333">
        <v>44145</v>
      </c>
      <c r="C20" s="345" t="s">
        <v>230</v>
      </c>
      <c r="D20" s="22">
        <v>16956.75</v>
      </c>
      <c r="E20" s="184" t="s">
        <v>173</v>
      </c>
      <c r="F20" s="354">
        <v>102</v>
      </c>
      <c r="G20" s="14">
        <v>44153</v>
      </c>
    </row>
    <row r="21" spans="1:7" x14ac:dyDescent="0.25">
      <c r="A21" s="114">
        <v>20</v>
      </c>
      <c r="B21" s="333">
        <v>44147</v>
      </c>
      <c r="C21" s="345" t="s">
        <v>230</v>
      </c>
      <c r="D21" s="22">
        <v>10102.870000000001</v>
      </c>
      <c r="E21" s="184" t="s">
        <v>173</v>
      </c>
      <c r="F21" s="354">
        <v>106</v>
      </c>
      <c r="G21" s="14">
        <v>44153</v>
      </c>
    </row>
    <row r="22" spans="1:7" ht="16.5" thickBot="1" x14ac:dyDescent="0.3">
      <c r="A22" s="206">
        <v>21</v>
      </c>
      <c r="B22" s="335">
        <v>44148</v>
      </c>
      <c r="C22" s="345" t="s">
        <v>230</v>
      </c>
      <c r="D22" s="196">
        <v>18677.03</v>
      </c>
      <c r="E22" s="197" t="s">
        <v>173</v>
      </c>
      <c r="F22" s="356">
        <v>109</v>
      </c>
      <c r="G22" s="14">
        <v>44153</v>
      </c>
    </row>
    <row r="23" spans="1:7" ht="16.5" thickBot="1" x14ac:dyDescent="0.3">
      <c r="A23" s="114">
        <v>22</v>
      </c>
      <c r="B23" s="335">
        <v>44151</v>
      </c>
      <c r="C23" s="345" t="s">
        <v>230</v>
      </c>
      <c r="D23" s="196">
        <v>17259.34</v>
      </c>
      <c r="E23" s="197" t="s">
        <v>173</v>
      </c>
      <c r="F23" s="356">
        <v>113</v>
      </c>
      <c r="G23" s="14">
        <v>44153</v>
      </c>
    </row>
    <row r="24" spans="1:7" ht="16.5" thickBot="1" x14ac:dyDescent="0.3">
      <c r="A24" s="206">
        <v>23</v>
      </c>
      <c r="B24" s="349">
        <v>44153</v>
      </c>
      <c r="C24" s="350" t="s">
        <v>230</v>
      </c>
      <c r="D24" s="351">
        <v>22594.37</v>
      </c>
      <c r="E24" s="352" t="s">
        <v>173</v>
      </c>
      <c r="F24" s="353">
        <v>119</v>
      </c>
      <c r="G24" s="334"/>
    </row>
    <row r="25" spans="1:7" ht="16.5" thickBot="1" x14ac:dyDescent="0.3">
      <c r="A25" s="114">
        <v>24</v>
      </c>
      <c r="B25" s="349">
        <v>44155</v>
      </c>
      <c r="C25" s="350" t="s">
        <v>230</v>
      </c>
      <c r="D25" s="351">
        <v>17005.52</v>
      </c>
      <c r="E25" s="352" t="s">
        <v>173</v>
      </c>
      <c r="F25" s="353">
        <v>123</v>
      </c>
      <c r="G25" s="334"/>
    </row>
    <row r="26" spans="1:7" ht="16.5" thickBot="1" x14ac:dyDescent="0.3">
      <c r="A26" s="206">
        <v>25</v>
      </c>
      <c r="B26" s="349">
        <v>44158</v>
      </c>
      <c r="C26" s="350" t="s">
        <v>230</v>
      </c>
      <c r="D26" s="351">
        <v>24006.639999999999</v>
      </c>
      <c r="E26" s="352" t="s">
        <v>173</v>
      </c>
      <c r="F26" s="353">
        <v>133</v>
      </c>
      <c r="G26" s="334"/>
    </row>
    <row r="27" spans="1:7" ht="16.5" thickBot="1" x14ac:dyDescent="0.3">
      <c r="A27" s="114">
        <v>26</v>
      </c>
      <c r="B27" s="349"/>
      <c r="C27" s="350" t="s">
        <v>230</v>
      </c>
      <c r="D27" s="351"/>
      <c r="E27" s="352"/>
      <c r="F27" s="353"/>
      <c r="G27" s="334"/>
    </row>
    <row r="28" spans="1:7" ht="16.5" thickBot="1" x14ac:dyDescent="0.3">
      <c r="A28" s="206">
        <v>27</v>
      </c>
      <c r="B28" s="349"/>
      <c r="C28" s="350" t="s">
        <v>230</v>
      </c>
      <c r="D28" s="351"/>
      <c r="E28" s="352"/>
      <c r="F28" s="353"/>
      <c r="G28" s="334"/>
    </row>
    <row r="29" spans="1:7" ht="16.5" thickBot="1" x14ac:dyDescent="0.3">
      <c r="A29" s="114">
        <v>28</v>
      </c>
      <c r="B29" s="349"/>
      <c r="C29" s="350" t="s">
        <v>230</v>
      </c>
      <c r="D29" s="351"/>
      <c r="E29" s="352"/>
      <c r="F29" s="353"/>
      <c r="G29" s="334"/>
    </row>
    <row r="30" spans="1:7" ht="16.5" thickBot="1" x14ac:dyDescent="0.3">
      <c r="A30" s="206">
        <v>29</v>
      </c>
      <c r="B30" s="349"/>
      <c r="C30" s="350" t="s">
        <v>230</v>
      </c>
      <c r="D30" s="351"/>
      <c r="E30" s="352"/>
      <c r="F30" s="353"/>
      <c r="G30" s="334"/>
    </row>
    <row r="31" spans="1:7" ht="16.5" thickBot="1" x14ac:dyDescent="0.3">
      <c r="A31" s="114">
        <v>30</v>
      </c>
      <c r="B31" s="335"/>
      <c r="C31" s="345" t="s">
        <v>230</v>
      </c>
      <c r="D31" s="196"/>
      <c r="E31" s="197"/>
      <c r="F31" s="346"/>
      <c r="G31" s="334"/>
    </row>
    <row r="32" spans="1:7" ht="16.5" thickBot="1" x14ac:dyDescent="0.3">
      <c r="A32" s="206">
        <v>31</v>
      </c>
      <c r="B32" s="335"/>
      <c r="C32" s="345" t="s">
        <v>230</v>
      </c>
      <c r="D32" s="196"/>
      <c r="E32" s="197"/>
      <c r="F32" s="346"/>
      <c r="G32" s="334"/>
    </row>
    <row r="33" spans="1:7" ht="16.5" thickBot="1" x14ac:dyDescent="0.3">
      <c r="A33" s="114">
        <v>32</v>
      </c>
      <c r="B33" s="336"/>
      <c r="C33" s="345" t="s">
        <v>230</v>
      </c>
      <c r="D33" s="175"/>
      <c r="E33" s="176"/>
      <c r="F33" s="347"/>
      <c r="G33" s="334"/>
    </row>
    <row r="34" spans="1:7" x14ac:dyDescent="0.25">
      <c r="A34" s="114" t="s">
        <v>205</v>
      </c>
      <c r="C34" s="140"/>
      <c r="D34" s="273">
        <f>SUM(D2:D26)</f>
        <v>395415.35000000003</v>
      </c>
      <c r="E34" s="337"/>
      <c r="F34" s="131"/>
      <c r="G34" s="257"/>
    </row>
    <row r="35" spans="1:7" ht="21" x14ac:dyDescent="0.35">
      <c r="C35" s="142"/>
    </row>
    <row r="36" spans="1:7" x14ac:dyDescent="0.25">
      <c r="B36" s="338"/>
      <c r="C36" s="337"/>
      <c r="D36" s="131"/>
    </row>
    <row r="37" spans="1:7" x14ac:dyDescent="0.25">
      <c r="B37" s="338"/>
      <c r="C37" s="337"/>
      <c r="D37" s="131"/>
    </row>
  </sheetData>
  <pageMargins left="0.44" right="0.13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3EC9-AEB0-489A-B259-90327C71B12A}">
  <sheetPr>
    <tabColor rgb="FFFF0000"/>
  </sheetPr>
  <dimension ref="A2:G40"/>
  <sheetViews>
    <sheetView workbookViewId="0">
      <selection activeCell="B39" sqref="B39"/>
    </sheetView>
  </sheetViews>
  <sheetFormatPr baseColWidth="10" defaultRowHeight="15" x14ac:dyDescent="0.25"/>
  <cols>
    <col min="1" max="1" width="3.85546875" style="243" customWidth="1"/>
    <col min="2" max="2" width="15" style="243" customWidth="1"/>
    <col min="3" max="3" width="26.42578125" style="243" customWidth="1"/>
    <col min="4" max="4" width="15" style="243" customWidth="1"/>
    <col min="5" max="5" width="15.85546875" style="243" bestFit="1" customWidth="1"/>
    <col min="6" max="6" width="21.42578125" style="243" customWidth="1"/>
    <col min="7" max="7" width="11.42578125" style="243"/>
    <col min="8" max="16384" width="11.42578125" style="244"/>
  </cols>
  <sheetData>
    <row r="2" spans="2:7" ht="21.75" thickBot="1" x14ac:dyDescent="0.4">
      <c r="B2" s="242"/>
      <c r="C2" s="242"/>
      <c r="D2" s="242"/>
    </row>
    <row r="3" spans="2:7" ht="38.25" thickBot="1" x14ac:dyDescent="0.35">
      <c r="B3" s="246" t="s">
        <v>212</v>
      </c>
      <c r="C3" s="247" t="s">
        <v>213</v>
      </c>
      <c r="D3" s="247" t="s">
        <v>166</v>
      </c>
      <c r="E3" s="248"/>
      <c r="F3" s="249" t="s">
        <v>211</v>
      </c>
    </row>
    <row r="4" spans="2:7" ht="15.75" x14ac:dyDescent="0.25">
      <c r="B4" s="185">
        <v>44064</v>
      </c>
      <c r="C4" s="188" t="s">
        <v>175</v>
      </c>
      <c r="D4" s="189">
        <v>8515.7000000000007</v>
      </c>
      <c r="E4" s="191" t="s">
        <v>174</v>
      </c>
      <c r="F4" s="198" t="s">
        <v>182</v>
      </c>
      <c r="G4" s="132"/>
    </row>
    <row r="5" spans="2:7" ht="16.5" thickBot="1" x14ac:dyDescent="0.3">
      <c r="B5" s="187">
        <v>44083</v>
      </c>
      <c r="C5" s="139" t="s">
        <v>184</v>
      </c>
      <c r="D5" s="190">
        <v>22244.02</v>
      </c>
      <c r="E5" s="192" t="s">
        <v>174</v>
      </c>
      <c r="F5" s="154" t="s">
        <v>182</v>
      </c>
      <c r="G5" s="132"/>
    </row>
    <row r="6" spans="2:7" ht="19.5" thickBot="1" x14ac:dyDescent="0.35">
      <c r="B6" s="239">
        <v>44104</v>
      </c>
      <c r="C6" s="183" t="s">
        <v>202</v>
      </c>
      <c r="D6" s="171">
        <v>24303.21</v>
      </c>
      <c r="E6" s="238" t="s">
        <v>173</v>
      </c>
      <c r="F6" s="252" t="s">
        <v>210</v>
      </c>
      <c r="G6" s="132"/>
    </row>
    <row r="7" spans="2:7" ht="18.75" x14ac:dyDescent="0.3">
      <c r="B7" s="240">
        <v>44107</v>
      </c>
      <c r="C7" s="193" t="s">
        <v>203</v>
      </c>
      <c r="D7" s="22">
        <v>7065.88</v>
      </c>
      <c r="E7" s="253" t="s">
        <v>173</v>
      </c>
      <c r="F7" s="252" t="s">
        <v>206</v>
      </c>
      <c r="G7" s="132"/>
    </row>
    <row r="8" spans="2:7" ht="22.5" customHeight="1" x14ac:dyDescent="0.3">
      <c r="B8" s="195">
        <v>44109</v>
      </c>
      <c r="C8" s="203" t="s">
        <v>204</v>
      </c>
      <c r="D8" s="182">
        <v>17235.91</v>
      </c>
      <c r="E8" s="204" t="s">
        <v>173</v>
      </c>
      <c r="F8" s="255" t="s">
        <v>214</v>
      </c>
      <c r="G8" s="132"/>
    </row>
    <row r="9" spans="2:7" ht="24" customHeight="1" x14ac:dyDescent="0.25">
      <c r="B9" s="235">
        <v>44111</v>
      </c>
      <c r="C9" s="234" t="s">
        <v>207</v>
      </c>
      <c r="D9" s="122">
        <v>19285.3</v>
      </c>
      <c r="E9" s="231" t="s">
        <v>173</v>
      </c>
      <c r="F9" s="43"/>
      <c r="G9" s="132"/>
    </row>
    <row r="10" spans="2:7" ht="45.75" thickBot="1" x14ac:dyDescent="0.3">
      <c r="B10" s="254">
        <v>44112</v>
      </c>
      <c r="C10" s="234" t="s">
        <v>208</v>
      </c>
      <c r="D10" s="128">
        <v>4194.24</v>
      </c>
      <c r="E10" s="250" t="s">
        <v>173</v>
      </c>
      <c r="F10" s="251" t="s">
        <v>215</v>
      </c>
    </row>
    <row r="11" spans="2:7" ht="24.75" customHeight="1" thickBot="1" x14ac:dyDescent="0.3">
      <c r="B11" s="236">
        <v>44114</v>
      </c>
      <c r="C11" s="234" t="s">
        <v>209</v>
      </c>
      <c r="D11" s="232">
        <v>22161.23</v>
      </c>
      <c r="E11" s="233" t="s">
        <v>173</v>
      </c>
      <c r="F11" s="43"/>
    </row>
    <row r="12" spans="2:7" ht="15.75" x14ac:dyDescent="0.25">
      <c r="B12" s="186"/>
      <c r="C12" s="194"/>
      <c r="D12" s="22"/>
      <c r="E12" s="184"/>
      <c r="F12" s="43"/>
    </row>
    <row r="13" spans="2:7" ht="15.75" x14ac:dyDescent="0.25">
      <c r="B13" s="186"/>
      <c r="C13" s="194"/>
      <c r="D13" s="22"/>
      <c r="E13" s="184"/>
      <c r="F13" s="43"/>
    </row>
    <row r="14" spans="2:7" ht="15" customHeight="1" x14ac:dyDescent="0.35">
      <c r="B14" s="241"/>
      <c r="C14" s="241"/>
      <c r="D14" s="241"/>
      <c r="E14" s="241"/>
    </row>
    <row r="15" spans="2:7" ht="15" customHeight="1" x14ac:dyDescent="0.35">
      <c r="B15" s="241"/>
      <c r="C15" s="241"/>
      <c r="D15" s="241"/>
      <c r="E15" s="241"/>
    </row>
    <row r="17" spans="2:5" ht="18.75" x14ac:dyDescent="0.3">
      <c r="B17" s="245"/>
      <c r="C17" s="245"/>
    </row>
    <row r="19" spans="2:5" ht="15" customHeight="1" x14ac:dyDescent="0.35">
      <c r="B19" s="241"/>
      <c r="C19" s="241"/>
      <c r="D19" s="241"/>
      <c r="E19" s="241"/>
    </row>
    <row r="20" spans="2:5" ht="15" customHeight="1" x14ac:dyDescent="0.35">
      <c r="B20" s="241"/>
      <c r="C20" s="241"/>
      <c r="D20" s="241"/>
      <c r="E20" s="241"/>
    </row>
    <row r="36" spans="3:5" ht="18.75" x14ac:dyDescent="0.3">
      <c r="C36" s="261">
        <v>166.74</v>
      </c>
      <c r="D36" s="262">
        <v>71</v>
      </c>
      <c r="E36" s="262">
        <f>C36*D36</f>
        <v>11838.54</v>
      </c>
    </row>
    <row r="37" spans="3:5" ht="18.75" x14ac:dyDescent="0.3">
      <c r="C37" s="261">
        <v>112.88</v>
      </c>
      <c r="D37" s="262">
        <v>68</v>
      </c>
      <c r="E37" s="262">
        <f>C37*D37</f>
        <v>7675.84</v>
      </c>
    </row>
    <row r="38" spans="3:5" ht="16.5" thickBot="1" x14ac:dyDescent="0.3">
      <c r="C38" s="263"/>
      <c r="D38" s="264"/>
      <c r="E38" s="265">
        <v>0</v>
      </c>
    </row>
    <row r="39" spans="3:5" ht="18.75" x14ac:dyDescent="0.3">
      <c r="D39" s="403" t="s">
        <v>217</v>
      </c>
      <c r="E39" s="266">
        <f>SUM(E36:E38)</f>
        <v>19514.38</v>
      </c>
    </row>
    <row r="40" spans="3:5" ht="15.75" thickBot="1" x14ac:dyDescent="0.3">
      <c r="D40" s="404"/>
      <c r="E40" s="267"/>
    </row>
  </sheetData>
  <mergeCells count="1">
    <mergeCell ref="D39:D4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28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380">
        <f>E55-G55</f>
        <v>0</v>
      </c>
      <c r="F59" s="381"/>
      <c r="G59" s="382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383" t="s">
        <v>11</v>
      </c>
      <c r="F61" s="383"/>
      <c r="G61" s="383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34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380">
        <f>E86-G86</f>
        <v>0</v>
      </c>
      <c r="F90" s="381"/>
      <c r="G90" s="382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383" t="s">
        <v>11</v>
      </c>
      <c r="F92" s="383"/>
      <c r="G92" s="383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45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380">
        <f>E44-G44</f>
        <v>0</v>
      </c>
      <c r="F48" s="381"/>
      <c r="G48" s="382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383" t="s">
        <v>11</v>
      </c>
      <c r="F50" s="383"/>
      <c r="G50" s="383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49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380">
        <f>E38-G38</f>
        <v>0</v>
      </c>
      <c r="F42" s="381"/>
      <c r="G42" s="382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383" t="s">
        <v>11</v>
      </c>
      <c r="F44" s="383"/>
      <c r="G44" s="383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opLeftCell="A344" workbookViewId="0">
      <selection activeCell="H342" sqref="H34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53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258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384" t="s">
        <v>132</v>
      </c>
      <c r="J46" s="385"/>
      <c r="K46" s="386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31.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31.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387" t="s">
        <v>140</v>
      </c>
      <c r="J310" s="388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101">
        <v>44039</v>
      </c>
      <c r="G326" s="55">
        <v>2093</v>
      </c>
      <c r="H326" s="20">
        <f t="shared" si="8"/>
        <v>0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101">
        <v>44035</v>
      </c>
      <c r="G333" s="55">
        <v>75</v>
      </c>
      <c r="H333" s="20">
        <f t="shared" si="8"/>
        <v>0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101">
        <v>44035</v>
      </c>
      <c r="G339" s="55">
        <v>90</v>
      </c>
      <c r="H339" s="20">
        <f t="shared" si="8"/>
        <v>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101">
        <v>44040</v>
      </c>
      <c r="G342" s="55">
        <v>3204</v>
      </c>
      <c r="H342" s="20">
        <f t="shared" si="8"/>
        <v>0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101">
        <v>44035</v>
      </c>
      <c r="G343" s="55">
        <v>105</v>
      </c>
      <c r="H343" s="20">
        <f t="shared" si="8"/>
        <v>0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101">
        <v>44028</v>
      </c>
      <c r="G345" s="55">
        <v>3393</v>
      </c>
      <c r="H345" s="20">
        <f t="shared" si="8"/>
        <v>0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251633</v>
      </c>
      <c r="H347" s="32">
        <f>SUM(H4:H346)</f>
        <v>188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380">
        <f>E347-G347</f>
        <v>188</v>
      </c>
      <c r="F351" s="381"/>
      <c r="G351" s="382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383" t="s">
        <v>11</v>
      </c>
      <c r="F353" s="383"/>
      <c r="G353" s="383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sheetPr>
    <tabColor rgb="FFFFFF00"/>
  </sheetPr>
  <dimension ref="A1:I63"/>
  <sheetViews>
    <sheetView topLeftCell="A43" workbookViewId="0">
      <selection activeCell="G27" sqref="G27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142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44027</v>
      </c>
      <c r="B4" s="44">
        <v>1221</v>
      </c>
      <c r="C4" s="45"/>
      <c r="D4" s="46" t="s">
        <v>143</v>
      </c>
      <c r="E4" s="17">
        <v>9567</v>
      </c>
      <c r="F4" s="47">
        <v>44030</v>
      </c>
      <c r="G4" s="19">
        <v>9567</v>
      </c>
      <c r="H4" s="20">
        <f t="shared" ref="H4:H45" si="0">E4-G4</f>
        <v>0</v>
      </c>
      <c r="I4" s="2"/>
    </row>
    <row r="5" spans="1:9" ht="15.75" x14ac:dyDescent="0.25">
      <c r="A5" s="43">
        <v>44027</v>
      </c>
      <c r="B5" s="44">
        <f>B4+1</f>
        <v>1222</v>
      </c>
      <c r="C5" s="45"/>
      <c r="D5" s="46" t="s">
        <v>18</v>
      </c>
      <c r="E5" s="17">
        <v>8304</v>
      </c>
      <c r="F5" s="47">
        <v>44035</v>
      </c>
      <c r="G5" s="19">
        <v>8304</v>
      </c>
      <c r="H5" s="20">
        <f t="shared" si="0"/>
        <v>0</v>
      </c>
    </row>
    <row r="6" spans="1:9" ht="15.75" x14ac:dyDescent="0.25">
      <c r="A6" s="43">
        <v>44027</v>
      </c>
      <c r="B6" s="44">
        <f t="shared" ref="B6:B33" si="1">B5+1</f>
        <v>1223</v>
      </c>
      <c r="C6" s="45"/>
      <c r="D6" s="46" t="s">
        <v>13</v>
      </c>
      <c r="E6" s="17">
        <v>3744</v>
      </c>
      <c r="F6" s="47">
        <v>44028</v>
      </c>
      <c r="G6" s="19">
        <v>3744</v>
      </c>
      <c r="H6" s="20">
        <f t="shared" si="0"/>
        <v>0</v>
      </c>
    </row>
    <row r="7" spans="1:9" ht="15.75" x14ac:dyDescent="0.25">
      <c r="A7" s="48">
        <v>44029</v>
      </c>
      <c r="B7" s="44">
        <f t="shared" si="1"/>
        <v>1224</v>
      </c>
      <c r="C7" s="45"/>
      <c r="D7" s="49" t="s">
        <v>18</v>
      </c>
      <c r="E7" s="21">
        <v>1635</v>
      </c>
      <c r="F7" s="47">
        <v>44035</v>
      </c>
      <c r="G7" s="19">
        <v>1635</v>
      </c>
      <c r="H7" s="20">
        <f t="shared" si="0"/>
        <v>0</v>
      </c>
    </row>
    <row r="8" spans="1:9" ht="15.75" x14ac:dyDescent="0.25">
      <c r="A8" s="43">
        <v>44029</v>
      </c>
      <c r="B8" s="44">
        <f t="shared" si="1"/>
        <v>1225</v>
      </c>
      <c r="C8" s="45"/>
      <c r="D8" s="50" t="s">
        <v>21</v>
      </c>
      <c r="E8" s="22">
        <v>4879</v>
      </c>
      <c r="F8" s="47">
        <v>44030</v>
      </c>
      <c r="G8" s="19">
        <v>4879</v>
      </c>
      <c r="H8" s="20">
        <f t="shared" si="0"/>
        <v>0</v>
      </c>
    </row>
    <row r="9" spans="1:9" ht="15.75" x14ac:dyDescent="0.25">
      <c r="A9" s="43">
        <v>44029</v>
      </c>
      <c r="B9" s="44">
        <f t="shared" si="1"/>
        <v>1226</v>
      </c>
      <c r="C9" s="45"/>
      <c r="D9" s="46" t="s">
        <v>32</v>
      </c>
      <c r="E9" s="22">
        <v>625</v>
      </c>
      <c r="F9" s="47">
        <v>44032</v>
      </c>
      <c r="G9" s="19">
        <v>625</v>
      </c>
      <c r="H9" s="20">
        <f t="shared" si="0"/>
        <v>0</v>
      </c>
    </row>
    <row r="10" spans="1:9" ht="15.75" x14ac:dyDescent="0.25">
      <c r="A10" s="43">
        <v>44030</v>
      </c>
      <c r="B10" s="44">
        <f t="shared" si="1"/>
        <v>1227</v>
      </c>
      <c r="C10" s="45"/>
      <c r="D10" s="46" t="s">
        <v>143</v>
      </c>
      <c r="E10" s="22">
        <v>7072</v>
      </c>
      <c r="F10" s="47">
        <v>44032</v>
      </c>
      <c r="G10" s="19">
        <v>7072</v>
      </c>
      <c r="H10" s="20">
        <f t="shared" si="0"/>
        <v>0</v>
      </c>
    </row>
    <row r="11" spans="1:9" ht="15.75" x14ac:dyDescent="0.25">
      <c r="A11" s="43">
        <v>44030</v>
      </c>
      <c r="B11" s="44">
        <f t="shared" si="1"/>
        <v>1228</v>
      </c>
      <c r="C11" s="45"/>
      <c r="D11" s="46" t="s">
        <v>37</v>
      </c>
      <c r="E11" s="17">
        <v>9235</v>
      </c>
      <c r="F11" s="47">
        <v>44031</v>
      </c>
      <c r="G11" s="19">
        <v>9235</v>
      </c>
      <c r="H11" s="20">
        <f t="shared" si="0"/>
        <v>0</v>
      </c>
    </row>
    <row r="12" spans="1:9" ht="15.75" x14ac:dyDescent="0.25">
      <c r="A12" s="43">
        <v>44030</v>
      </c>
      <c r="B12" s="44">
        <f t="shared" si="1"/>
        <v>1229</v>
      </c>
      <c r="C12" s="51"/>
      <c r="D12" s="52" t="s">
        <v>43</v>
      </c>
      <c r="E12" s="17">
        <v>440</v>
      </c>
      <c r="F12" s="47">
        <v>44032</v>
      </c>
      <c r="G12" s="19">
        <v>440</v>
      </c>
      <c r="H12" s="20">
        <f t="shared" si="0"/>
        <v>0</v>
      </c>
    </row>
    <row r="13" spans="1:9" ht="15.75" x14ac:dyDescent="0.25">
      <c r="A13" s="43">
        <v>44031</v>
      </c>
      <c r="B13" s="44">
        <f t="shared" si="1"/>
        <v>1230</v>
      </c>
      <c r="C13" s="53"/>
      <c r="D13" s="46" t="s">
        <v>17</v>
      </c>
      <c r="E13" s="17">
        <v>3268</v>
      </c>
      <c r="F13" s="47">
        <v>44040</v>
      </c>
      <c r="G13" s="19">
        <v>3268</v>
      </c>
      <c r="H13" s="20">
        <f t="shared" si="0"/>
        <v>0</v>
      </c>
    </row>
    <row r="14" spans="1:9" ht="15.75" x14ac:dyDescent="0.25">
      <c r="A14" s="43">
        <v>44032</v>
      </c>
      <c r="B14" s="44">
        <f t="shared" si="1"/>
        <v>1231</v>
      </c>
      <c r="C14" s="51"/>
      <c r="D14" s="52" t="s">
        <v>13</v>
      </c>
      <c r="E14" s="17">
        <v>4591</v>
      </c>
      <c r="F14" s="47">
        <v>44034</v>
      </c>
      <c r="G14" s="19">
        <v>4591</v>
      </c>
      <c r="H14" s="20">
        <f t="shared" si="0"/>
        <v>0</v>
      </c>
    </row>
    <row r="15" spans="1:9" ht="15.75" x14ac:dyDescent="0.25">
      <c r="A15" s="43">
        <v>44032</v>
      </c>
      <c r="B15" s="44">
        <f t="shared" si="1"/>
        <v>1232</v>
      </c>
      <c r="C15" s="53"/>
      <c r="D15" s="46" t="s">
        <v>143</v>
      </c>
      <c r="E15" s="17">
        <v>10574</v>
      </c>
      <c r="F15" s="47">
        <v>44037</v>
      </c>
      <c r="G15" s="19">
        <v>10574</v>
      </c>
      <c r="H15" s="20">
        <f t="shared" si="0"/>
        <v>0</v>
      </c>
    </row>
    <row r="16" spans="1:9" ht="15.75" x14ac:dyDescent="0.25">
      <c r="A16" s="43">
        <v>44034</v>
      </c>
      <c r="B16" s="44">
        <f t="shared" si="1"/>
        <v>1233</v>
      </c>
      <c r="C16" s="51"/>
      <c r="D16" s="46" t="s">
        <v>18</v>
      </c>
      <c r="E16" s="17">
        <v>1420</v>
      </c>
      <c r="F16" s="47">
        <v>44041</v>
      </c>
      <c r="G16" s="19">
        <v>1420</v>
      </c>
      <c r="H16" s="20">
        <f t="shared" si="0"/>
        <v>0</v>
      </c>
    </row>
    <row r="17" spans="1:8" ht="15.75" x14ac:dyDescent="0.25">
      <c r="A17" s="43">
        <v>44034</v>
      </c>
      <c r="B17" s="44">
        <f t="shared" si="1"/>
        <v>1234</v>
      </c>
      <c r="C17" s="53"/>
      <c r="D17" s="46" t="s">
        <v>32</v>
      </c>
      <c r="E17" s="17">
        <v>3519</v>
      </c>
      <c r="F17" s="47">
        <v>44035</v>
      </c>
      <c r="G17" s="19">
        <v>3519</v>
      </c>
      <c r="H17" s="20">
        <f t="shared" si="0"/>
        <v>0</v>
      </c>
    </row>
    <row r="18" spans="1:8" ht="15.75" x14ac:dyDescent="0.25">
      <c r="A18" s="43">
        <v>44034</v>
      </c>
      <c r="B18" s="44">
        <f t="shared" si="1"/>
        <v>1235</v>
      </c>
      <c r="C18" s="51"/>
      <c r="D18" s="46" t="s">
        <v>21</v>
      </c>
      <c r="E18" s="17">
        <v>6386</v>
      </c>
      <c r="F18" s="47">
        <v>44035</v>
      </c>
      <c r="G18" s="19">
        <v>6386</v>
      </c>
      <c r="H18" s="20">
        <f t="shared" si="0"/>
        <v>0</v>
      </c>
    </row>
    <row r="19" spans="1:8" ht="15.75" x14ac:dyDescent="0.25">
      <c r="A19" s="43">
        <v>44035</v>
      </c>
      <c r="B19" s="44">
        <f t="shared" si="1"/>
        <v>1236</v>
      </c>
      <c r="C19" s="53"/>
      <c r="D19" s="52" t="s">
        <v>18</v>
      </c>
      <c r="E19" s="17">
        <v>1360</v>
      </c>
      <c r="F19" s="47">
        <v>44041</v>
      </c>
      <c r="G19" s="19">
        <v>1360</v>
      </c>
      <c r="H19" s="20">
        <f t="shared" si="0"/>
        <v>0</v>
      </c>
    </row>
    <row r="20" spans="1:8" ht="15.75" x14ac:dyDescent="0.25">
      <c r="A20" s="43">
        <v>44035</v>
      </c>
      <c r="B20" s="44">
        <f t="shared" si="1"/>
        <v>1237</v>
      </c>
      <c r="C20" s="51"/>
      <c r="D20" s="46" t="s">
        <v>13</v>
      </c>
      <c r="E20" s="17">
        <v>4991</v>
      </c>
      <c r="F20" s="47">
        <v>44038</v>
      </c>
      <c r="G20" s="19">
        <v>4991</v>
      </c>
      <c r="H20" s="20">
        <f t="shared" si="0"/>
        <v>0</v>
      </c>
    </row>
    <row r="21" spans="1:8" ht="15.75" x14ac:dyDescent="0.25">
      <c r="A21" s="43">
        <v>44037</v>
      </c>
      <c r="B21" s="44">
        <f t="shared" si="1"/>
        <v>1238</v>
      </c>
      <c r="C21" s="51"/>
      <c r="D21" s="46" t="s">
        <v>18</v>
      </c>
      <c r="E21" s="17">
        <v>4768</v>
      </c>
      <c r="F21" s="47">
        <v>44041</v>
      </c>
      <c r="G21" s="19">
        <v>4768</v>
      </c>
      <c r="H21" s="20">
        <f t="shared" si="0"/>
        <v>0</v>
      </c>
    </row>
    <row r="22" spans="1:8" ht="15.75" x14ac:dyDescent="0.25">
      <c r="A22" s="43">
        <v>44037</v>
      </c>
      <c r="B22" s="44">
        <f t="shared" si="1"/>
        <v>1239</v>
      </c>
      <c r="C22" s="51"/>
      <c r="D22" s="46" t="s">
        <v>143</v>
      </c>
      <c r="E22" s="17">
        <v>8884</v>
      </c>
      <c r="F22" s="47">
        <v>44039</v>
      </c>
      <c r="G22" s="19">
        <v>8884</v>
      </c>
      <c r="H22" s="20">
        <f t="shared" si="0"/>
        <v>0</v>
      </c>
    </row>
    <row r="23" spans="1:8" ht="15.75" x14ac:dyDescent="0.25">
      <c r="A23" s="43">
        <v>44038</v>
      </c>
      <c r="B23" s="44">
        <f t="shared" si="1"/>
        <v>1240</v>
      </c>
      <c r="C23" s="51"/>
      <c r="D23" s="46" t="s">
        <v>18</v>
      </c>
      <c r="E23" s="17">
        <v>1150</v>
      </c>
      <c r="F23" s="47">
        <v>44041</v>
      </c>
      <c r="G23" s="19">
        <v>1150</v>
      </c>
      <c r="H23" s="20">
        <f t="shared" si="0"/>
        <v>0</v>
      </c>
    </row>
    <row r="24" spans="1:8" ht="15.75" x14ac:dyDescent="0.25">
      <c r="A24" s="43">
        <v>44038</v>
      </c>
      <c r="B24" s="44">
        <f t="shared" si="1"/>
        <v>1241</v>
      </c>
      <c r="C24" s="51"/>
      <c r="D24" s="46" t="s">
        <v>17</v>
      </c>
      <c r="E24" s="17">
        <v>3014</v>
      </c>
      <c r="F24" s="47">
        <v>44041</v>
      </c>
      <c r="G24" s="19">
        <v>3014</v>
      </c>
      <c r="H24" s="20">
        <f t="shared" si="0"/>
        <v>0</v>
      </c>
    </row>
    <row r="25" spans="1:8" ht="15.75" x14ac:dyDescent="0.25">
      <c r="A25" s="43">
        <v>44038</v>
      </c>
      <c r="B25" s="44">
        <f t="shared" si="1"/>
        <v>1242</v>
      </c>
      <c r="C25" s="51"/>
      <c r="D25" s="46" t="s">
        <v>13</v>
      </c>
      <c r="E25" s="17">
        <v>4081</v>
      </c>
      <c r="F25" s="47">
        <v>44041</v>
      </c>
      <c r="G25" s="19">
        <v>4081</v>
      </c>
      <c r="H25" s="20">
        <f t="shared" si="0"/>
        <v>0</v>
      </c>
    </row>
    <row r="26" spans="1:8" ht="15.75" x14ac:dyDescent="0.25">
      <c r="A26" s="43">
        <v>44039</v>
      </c>
      <c r="B26" s="44">
        <f t="shared" si="1"/>
        <v>1243</v>
      </c>
      <c r="C26" s="51"/>
      <c r="D26" s="46" t="s">
        <v>23</v>
      </c>
      <c r="E26" s="17">
        <v>2033</v>
      </c>
      <c r="F26" s="54">
        <v>44062</v>
      </c>
      <c r="G26" s="55">
        <v>2033</v>
      </c>
      <c r="H26" s="20">
        <f t="shared" si="0"/>
        <v>0</v>
      </c>
    </row>
    <row r="27" spans="1:8" ht="15.75" x14ac:dyDescent="0.25">
      <c r="A27" s="43">
        <v>44039</v>
      </c>
      <c r="B27" s="44">
        <f t="shared" si="1"/>
        <v>1244</v>
      </c>
      <c r="C27" s="51"/>
      <c r="D27" s="46" t="s">
        <v>143</v>
      </c>
      <c r="E27" s="17">
        <v>2626</v>
      </c>
      <c r="F27" s="47">
        <v>44041</v>
      </c>
      <c r="G27" s="19">
        <v>2626</v>
      </c>
      <c r="H27" s="20">
        <f t="shared" si="0"/>
        <v>0</v>
      </c>
    </row>
    <row r="28" spans="1:8" ht="15.75" x14ac:dyDescent="0.25">
      <c r="A28" s="43">
        <v>44040</v>
      </c>
      <c r="B28" s="44">
        <f t="shared" si="1"/>
        <v>1245</v>
      </c>
      <c r="C28" s="51"/>
      <c r="D28" s="46" t="s">
        <v>18</v>
      </c>
      <c r="E28" s="17">
        <v>30</v>
      </c>
      <c r="F28" s="54">
        <v>44055</v>
      </c>
      <c r="G28" s="55">
        <v>30</v>
      </c>
      <c r="H28" s="20">
        <f t="shared" si="0"/>
        <v>0</v>
      </c>
    </row>
    <row r="29" spans="1:8" ht="15.75" x14ac:dyDescent="0.25">
      <c r="A29" s="43">
        <v>44040</v>
      </c>
      <c r="B29" s="44">
        <f t="shared" si="1"/>
        <v>1246</v>
      </c>
      <c r="C29" s="51"/>
      <c r="D29" s="46" t="s">
        <v>26</v>
      </c>
      <c r="E29" s="17">
        <v>1347</v>
      </c>
      <c r="F29" s="47">
        <v>44041</v>
      </c>
      <c r="G29" s="19">
        <v>1347</v>
      </c>
      <c r="H29" s="20">
        <f t="shared" si="0"/>
        <v>0</v>
      </c>
    </row>
    <row r="30" spans="1:8" ht="15.75" x14ac:dyDescent="0.25">
      <c r="A30" s="43">
        <v>44041</v>
      </c>
      <c r="B30" s="44">
        <f t="shared" si="1"/>
        <v>1247</v>
      </c>
      <c r="C30" s="51"/>
      <c r="D30" s="46" t="s">
        <v>143</v>
      </c>
      <c r="E30" s="17">
        <v>8989</v>
      </c>
      <c r="F30" s="102">
        <v>44043</v>
      </c>
      <c r="G30" s="103">
        <v>8989</v>
      </c>
      <c r="H30" s="20">
        <f t="shared" si="0"/>
        <v>0</v>
      </c>
    </row>
    <row r="31" spans="1:8" ht="15.75" x14ac:dyDescent="0.25">
      <c r="A31" s="43">
        <v>44041</v>
      </c>
      <c r="B31" s="44">
        <f t="shared" si="1"/>
        <v>1248</v>
      </c>
      <c r="C31" s="51"/>
      <c r="D31" s="46" t="s">
        <v>16</v>
      </c>
      <c r="E31" s="17">
        <v>2301</v>
      </c>
      <c r="F31" s="47">
        <v>44044</v>
      </c>
      <c r="G31" s="19">
        <v>2301</v>
      </c>
      <c r="H31" s="20">
        <f t="shared" si="0"/>
        <v>0</v>
      </c>
    </row>
    <row r="32" spans="1:8" ht="15.75" x14ac:dyDescent="0.25">
      <c r="A32" s="43">
        <v>44041</v>
      </c>
      <c r="B32" s="44">
        <f t="shared" si="1"/>
        <v>1249</v>
      </c>
      <c r="C32" s="51"/>
      <c r="D32" s="46" t="s">
        <v>21</v>
      </c>
      <c r="E32" s="17">
        <v>5940</v>
      </c>
      <c r="F32" s="47">
        <v>44045</v>
      </c>
      <c r="G32" s="19">
        <v>5940</v>
      </c>
      <c r="H32" s="20">
        <f t="shared" si="0"/>
        <v>0</v>
      </c>
    </row>
    <row r="33" spans="1:9" ht="15.75" x14ac:dyDescent="0.25">
      <c r="A33" s="43">
        <v>44042</v>
      </c>
      <c r="B33" s="44">
        <f t="shared" si="1"/>
        <v>1250</v>
      </c>
      <c r="C33" s="51"/>
      <c r="D33" s="46" t="s">
        <v>26</v>
      </c>
      <c r="E33" s="17">
        <v>977</v>
      </c>
      <c r="F33" s="47">
        <v>44044</v>
      </c>
      <c r="G33" s="19">
        <v>977</v>
      </c>
      <c r="H33" s="20">
        <f t="shared" si="0"/>
        <v>0</v>
      </c>
    </row>
    <row r="34" spans="1:9" ht="15.75" x14ac:dyDescent="0.25">
      <c r="A34" s="106"/>
      <c r="B34" s="44">
        <v>1251</v>
      </c>
      <c r="C34" s="107"/>
      <c r="D34" s="108" t="s">
        <v>145</v>
      </c>
      <c r="E34" s="109"/>
      <c r="F34" s="110" t="s">
        <v>156</v>
      </c>
      <c r="G34" s="19"/>
      <c r="H34" s="20">
        <f t="shared" si="0"/>
        <v>0</v>
      </c>
    </row>
    <row r="35" spans="1:9" ht="31.5" x14ac:dyDescent="0.25">
      <c r="A35" s="104">
        <v>44043</v>
      </c>
      <c r="B35" s="44" t="s">
        <v>146</v>
      </c>
      <c r="C35" s="105"/>
      <c r="D35" s="52" t="s">
        <v>18</v>
      </c>
      <c r="E35" s="17">
        <v>1929</v>
      </c>
      <c r="F35" s="54">
        <v>44055</v>
      </c>
      <c r="G35" s="55">
        <v>1929</v>
      </c>
      <c r="H35" s="20">
        <f t="shared" si="0"/>
        <v>0</v>
      </c>
    </row>
    <row r="36" spans="1:9" ht="31.5" x14ac:dyDescent="0.25">
      <c r="A36" s="43">
        <v>44043</v>
      </c>
      <c r="B36" s="44" t="s">
        <v>147</v>
      </c>
      <c r="C36" s="51"/>
      <c r="D36" s="46" t="s">
        <v>143</v>
      </c>
      <c r="E36" s="22">
        <v>11283</v>
      </c>
      <c r="F36" s="77">
        <v>44049</v>
      </c>
      <c r="G36" s="78">
        <v>11283</v>
      </c>
      <c r="H36" s="20">
        <f t="shared" si="0"/>
        <v>0</v>
      </c>
    </row>
    <row r="37" spans="1:9" ht="31.5" x14ac:dyDescent="0.25">
      <c r="A37" s="43">
        <v>44043</v>
      </c>
      <c r="B37" s="44" t="s">
        <v>148</v>
      </c>
      <c r="C37" s="51"/>
      <c r="D37" s="46" t="s">
        <v>13</v>
      </c>
      <c r="E37" s="22">
        <v>4254</v>
      </c>
      <c r="F37" s="102">
        <v>44047</v>
      </c>
      <c r="G37" s="103">
        <v>4254</v>
      </c>
      <c r="H37" s="20">
        <f t="shared" si="0"/>
        <v>0</v>
      </c>
    </row>
    <row r="38" spans="1:9" ht="31.5" x14ac:dyDescent="0.25">
      <c r="A38" s="43">
        <v>44044</v>
      </c>
      <c r="B38" s="44" t="s">
        <v>149</v>
      </c>
      <c r="C38" s="51"/>
      <c r="D38" s="46" t="s">
        <v>16</v>
      </c>
      <c r="E38" s="22">
        <v>2234</v>
      </c>
      <c r="F38" s="102">
        <v>44047</v>
      </c>
      <c r="G38" s="103">
        <v>2234</v>
      </c>
      <c r="H38" s="20">
        <f t="shared" si="0"/>
        <v>0</v>
      </c>
    </row>
    <row r="39" spans="1:9" ht="31.5" x14ac:dyDescent="0.25">
      <c r="A39" s="43">
        <v>44044</v>
      </c>
      <c r="B39" s="44" t="s">
        <v>150</v>
      </c>
      <c r="C39" s="51"/>
      <c r="D39" s="46" t="s">
        <v>29</v>
      </c>
      <c r="E39" s="22">
        <v>1361</v>
      </c>
      <c r="F39" s="102">
        <v>44046</v>
      </c>
      <c r="G39" s="103">
        <v>1361</v>
      </c>
      <c r="H39" s="20">
        <f t="shared" si="0"/>
        <v>0</v>
      </c>
    </row>
    <row r="40" spans="1:9" ht="31.5" x14ac:dyDescent="0.25">
      <c r="A40" s="43">
        <v>44044</v>
      </c>
      <c r="B40" s="44" t="s">
        <v>151</v>
      </c>
      <c r="C40" s="51"/>
      <c r="D40" s="46" t="s">
        <v>18</v>
      </c>
      <c r="E40" s="22">
        <v>3619</v>
      </c>
      <c r="F40" s="77">
        <v>44055</v>
      </c>
      <c r="G40" s="78">
        <v>3619</v>
      </c>
      <c r="H40" s="20">
        <f t="shared" si="0"/>
        <v>0</v>
      </c>
    </row>
    <row r="41" spans="1:9" ht="31.5" x14ac:dyDescent="0.25">
      <c r="A41" s="43">
        <v>44045</v>
      </c>
      <c r="B41" s="44" t="s">
        <v>152</v>
      </c>
      <c r="C41" s="51"/>
      <c r="D41" s="46" t="s">
        <v>18</v>
      </c>
      <c r="E41" s="22">
        <v>267</v>
      </c>
      <c r="F41" s="77">
        <v>44055</v>
      </c>
      <c r="G41" s="78">
        <v>267</v>
      </c>
      <c r="H41" s="20">
        <f t="shared" si="0"/>
        <v>0</v>
      </c>
    </row>
    <row r="42" spans="1:9" ht="31.5" x14ac:dyDescent="0.25">
      <c r="A42" s="43">
        <v>44046</v>
      </c>
      <c r="B42" s="44" t="s">
        <v>153</v>
      </c>
      <c r="C42" s="51"/>
      <c r="D42" s="46" t="s">
        <v>144</v>
      </c>
      <c r="E42" s="22">
        <v>1133</v>
      </c>
      <c r="F42" s="102">
        <v>44046</v>
      </c>
      <c r="G42" s="103">
        <v>1133</v>
      </c>
      <c r="H42" s="20">
        <f t="shared" si="0"/>
        <v>0</v>
      </c>
    </row>
    <row r="43" spans="1:9" ht="31.5" x14ac:dyDescent="0.25">
      <c r="A43" s="43">
        <v>44047</v>
      </c>
      <c r="B43" s="44" t="s">
        <v>154</v>
      </c>
      <c r="C43" s="51"/>
      <c r="D43" s="46" t="s">
        <v>16</v>
      </c>
      <c r="E43" s="22">
        <v>2423</v>
      </c>
      <c r="F43" s="77">
        <v>44054</v>
      </c>
      <c r="G43" s="78">
        <v>2423</v>
      </c>
      <c r="H43" s="20">
        <f t="shared" si="0"/>
        <v>0</v>
      </c>
    </row>
    <row r="44" spans="1:9" ht="31.5" x14ac:dyDescent="0.25">
      <c r="A44" s="43">
        <v>44047</v>
      </c>
      <c r="B44" s="44" t="s">
        <v>155</v>
      </c>
      <c r="C44" s="51"/>
      <c r="D44" s="46" t="s">
        <v>46</v>
      </c>
      <c r="E44" s="22">
        <v>286</v>
      </c>
      <c r="F44" s="102">
        <v>44048</v>
      </c>
      <c r="G44" s="103">
        <v>286</v>
      </c>
      <c r="H44" s="20">
        <f t="shared" si="0"/>
        <v>0</v>
      </c>
    </row>
    <row r="45" spans="1:9" ht="16.5" thickBot="1" x14ac:dyDescent="0.3">
      <c r="A45" s="57"/>
      <c r="B45" s="56" t="s">
        <v>35</v>
      </c>
      <c r="C45" s="25"/>
      <c r="D45" s="26"/>
      <c r="E45" s="27"/>
      <c r="F45" s="28"/>
      <c r="G45" s="27"/>
      <c r="H45" s="29">
        <f t="shared" si="0"/>
        <v>0</v>
      </c>
      <c r="I45" s="2"/>
    </row>
    <row r="46" spans="1:9" ht="15.75" thickTop="1" x14ac:dyDescent="0.25">
      <c r="A46" s="30"/>
      <c r="B46" s="31"/>
      <c r="C46" s="31"/>
      <c r="D46" s="2"/>
      <c r="E46" s="32">
        <f>SUM(E4:E45)</f>
        <v>156539</v>
      </c>
      <c r="F46" s="33"/>
      <c r="G46" s="32">
        <f>SUM(G4:G45)</f>
        <v>156539</v>
      </c>
      <c r="H46" s="111">
        <f>SUM(H4:H45)</f>
        <v>0</v>
      </c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H47" s="34"/>
      <c r="I47" s="2"/>
    </row>
    <row r="48" spans="1:9" ht="30" x14ac:dyDescent="0.25">
      <c r="A48" s="30"/>
      <c r="B48" s="31"/>
      <c r="C48" s="31"/>
      <c r="D48" s="2"/>
      <c r="E48" s="37" t="s">
        <v>9</v>
      </c>
      <c r="F48" s="36"/>
      <c r="G48" s="38" t="s">
        <v>10</v>
      </c>
      <c r="H48" s="34"/>
      <c r="I48" s="2"/>
    </row>
    <row r="49" spans="1:9" ht="15.75" thickBot="1" x14ac:dyDescent="0.3">
      <c r="A49" s="30"/>
      <c r="B49" s="31"/>
      <c r="C49" s="31"/>
      <c r="D49" s="2"/>
      <c r="E49" s="37"/>
      <c r="F49" s="36"/>
      <c r="G49" s="38"/>
      <c r="H49" s="34"/>
      <c r="I49" s="2"/>
    </row>
    <row r="50" spans="1:9" ht="21.75" thickBot="1" x14ac:dyDescent="0.4">
      <c r="A50" s="30"/>
      <c r="B50" s="31"/>
      <c r="C50" s="31"/>
      <c r="D50" s="2"/>
      <c r="E50" s="380">
        <f>E46-G46</f>
        <v>0</v>
      </c>
      <c r="F50" s="381"/>
      <c r="G50" s="382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ht="18.75" x14ac:dyDescent="0.3">
      <c r="A52" s="30"/>
      <c r="B52" s="31"/>
      <c r="C52" s="31"/>
      <c r="D52" s="2"/>
      <c r="E52" s="383" t="s">
        <v>11</v>
      </c>
      <c r="F52" s="383"/>
      <c r="G52" s="383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5"/>
      <c r="F57" s="39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57C-5C66-4540-80C3-19C77464FCC9}">
  <sheetPr>
    <tabColor rgb="FF7030A0"/>
  </sheetPr>
  <dimension ref="A1:I68"/>
  <sheetViews>
    <sheetView topLeftCell="B40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157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44049</v>
      </c>
      <c r="B4" s="44" t="s">
        <v>158</v>
      </c>
      <c r="C4" s="45"/>
      <c r="D4" s="46" t="s">
        <v>31</v>
      </c>
      <c r="E4" s="17">
        <v>9295</v>
      </c>
      <c r="F4" s="47">
        <v>44051</v>
      </c>
      <c r="G4" s="19">
        <v>9295</v>
      </c>
      <c r="H4" s="20">
        <f t="shared" ref="H4:H50" si="0">E4-G4</f>
        <v>0</v>
      </c>
      <c r="I4" s="2"/>
    </row>
    <row r="5" spans="1:9" ht="15.75" x14ac:dyDescent="0.25">
      <c r="A5" s="43">
        <v>44049</v>
      </c>
      <c r="B5" s="113" t="s">
        <v>159</v>
      </c>
      <c r="C5" s="45"/>
      <c r="D5" s="46" t="s">
        <v>18</v>
      </c>
      <c r="E5" s="17">
        <v>235</v>
      </c>
      <c r="F5" s="47">
        <v>44055</v>
      </c>
      <c r="G5" s="19">
        <v>235</v>
      </c>
      <c r="H5" s="20">
        <f t="shared" si="0"/>
        <v>0</v>
      </c>
    </row>
    <row r="6" spans="1:9" ht="15.75" x14ac:dyDescent="0.25">
      <c r="A6" s="43">
        <v>44049</v>
      </c>
      <c r="B6" s="113" t="s">
        <v>160</v>
      </c>
      <c r="C6" s="45"/>
      <c r="D6" s="46" t="s">
        <v>13</v>
      </c>
      <c r="E6" s="17">
        <v>4331</v>
      </c>
      <c r="F6" s="47">
        <v>44054</v>
      </c>
      <c r="G6" s="19">
        <v>4331</v>
      </c>
      <c r="H6" s="20">
        <f t="shared" si="0"/>
        <v>0</v>
      </c>
    </row>
    <row r="7" spans="1:9" ht="16.5" customHeight="1" x14ac:dyDescent="0.25">
      <c r="A7" s="48">
        <v>44050</v>
      </c>
      <c r="B7" s="44" t="s">
        <v>161</v>
      </c>
      <c r="C7" s="45"/>
      <c r="D7" s="49" t="s">
        <v>29</v>
      </c>
      <c r="E7" s="21">
        <v>1361</v>
      </c>
      <c r="F7" s="47">
        <v>44052</v>
      </c>
      <c r="G7" s="19">
        <v>1361</v>
      </c>
      <c r="H7" s="20">
        <f t="shared" si="0"/>
        <v>0</v>
      </c>
    </row>
    <row r="8" spans="1:9" ht="15.75" x14ac:dyDescent="0.25">
      <c r="A8" s="43">
        <v>44050</v>
      </c>
      <c r="B8" s="44" t="s">
        <v>162</v>
      </c>
      <c r="C8" s="45"/>
      <c r="D8" s="50" t="s">
        <v>18</v>
      </c>
      <c r="E8" s="22">
        <v>75</v>
      </c>
      <c r="F8" s="47">
        <v>44055</v>
      </c>
      <c r="G8" s="19">
        <v>75</v>
      </c>
      <c r="H8" s="20">
        <f t="shared" si="0"/>
        <v>0</v>
      </c>
    </row>
    <row r="9" spans="1:9" ht="15.75" x14ac:dyDescent="0.25">
      <c r="A9" s="43">
        <v>44051</v>
      </c>
      <c r="B9" s="44">
        <v>1267</v>
      </c>
      <c r="C9" s="45"/>
      <c r="D9" s="46" t="s">
        <v>18</v>
      </c>
      <c r="E9" s="22">
        <v>480</v>
      </c>
      <c r="F9" s="47">
        <v>44055</v>
      </c>
      <c r="G9" s="19">
        <v>480</v>
      </c>
      <c r="H9" s="20">
        <f t="shared" si="0"/>
        <v>0</v>
      </c>
    </row>
    <row r="10" spans="1:9" ht="15.75" x14ac:dyDescent="0.25">
      <c r="A10" s="43">
        <v>44051</v>
      </c>
      <c r="B10" s="44">
        <f t="shared" ref="B10:B49" si="1">B9+1</f>
        <v>1268</v>
      </c>
      <c r="C10" s="45"/>
      <c r="D10" s="46" t="s">
        <v>31</v>
      </c>
      <c r="E10" s="22">
        <v>10066</v>
      </c>
      <c r="F10" s="47">
        <v>44053</v>
      </c>
      <c r="G10" s="19">
        <v>10066</v>
      </c>
      <c r="H10" s="20">
        <f t="shared" si="0"/>
        <v>0</v>
      </c>
    </row>
    <row r="11" spans="1:9" ht="15.75" x14ac:dyDescent="0.25">
      <c r="A11" s="43">
        <v>44051</v>
      </c>
      <c r="B11" s="44">
        <f t="shared" si="1"/>
        <v>1269</v>
      </c>
      <c r="C11" s="45"/>
      <c r="D11" s="46" t="s">
        <v>18</v>
      </c>
      <c r="E11" s="17">
        <v>240</v>
      </c>
      <c r="F11" s="47">
        <v>44055</v>
      </c>
      <c r="G11" s="19">
        <v>240</v>
      </c>
      <c r="H11" s="20">
        <f t="shared" si="0"/>
        <v>0</v>
      </c>
    </row>
    <row r="12" spans="1:9" ht="15.75" x14ac:dyDescent="0.25">
      <c r="A12" s="43">
        <v>44052</v>
      </c>
      <c r="B12" s="44">
        <f t="shared" si="1"/>
        <v>1270</v>
      </c>
      <c r="C12" s="51"/>
      <c r="D12" s="52" t="s">
        <v>18</v>
      </c>
      <c r="E12" s="17">
        <v>3150</v>
      </c>
      <c r="F12" s="47">
        <v>44055</v>
      </c>
      <c r="G12" s="19">
        <v>3150</v>
      </c>
      <c r="H12" s="20">
        <f t="shared" si="0"/>
        <v>0</v>
      </c>
    </row>
    <row r="13" spans="1:9" ht="15.75" x14ac:dyDescent="0.25">
      <c r="A13" s="43">
        <v>44052</v>
      </c>
      <c r="B13" s="44">
        <f t="shared" si="1"/>
        <v>1271</v>
      </c>
      <c r="C13" s="53"/>
      <c r="D13" s="46" t="s">
        <v>144</v>
      </c>
      <c r="E13" s="17">
        <v>844</v>
      </c>
      <c r="F13" s="47">
        <v>44052</v>
      </c>
      <c r="G13" s="19">
        <v>844</v>
      </c>
      <c r="H13" s="20">
        <f t="shared" si="0"/>
        <v>0</v>
      </c>
    </row>
    <row r="14" spans="1:9" ht="15.75" x14ac:dyDescent="0.25">
      <c r="A14" s="43">
        <v>44052</v>
      </c>
      <c r="B14" s="44">
        <f t="shared" si="1"/>
        <v>1272</v>
      </c>
      <c r="C14" s="51"/>
      <c r="D14" s="52" t="s">
        <v>32</v>
      </c>
      <c r="E14" s="17">
        <v>383</v>
      </c>
      <c r="F14" s="47">
        <v>44053</v>
      </c>
      <c r="G14" s="19">
        <v>383</v>
      </c>
      <c r="H14" s="20">
        <f t="shared" si="0"/>
        <v>0</v>
      </c>
    </row>
    <row r="15" spans="1:9" ht="15.75" x14ac:dyDescent="0.25">
      <c r="A15" s="43">
        <v>44053</v>
      </c>
      <c r="B15" s="44">
        <f t="shared" si="1"/>
        <v>1273</v>
      </c>
      <c r="C15" s="53"/>
      <c r="D15" s="46" t="s">
        <v>31</v>
      </c>
      <c r="E15" s="17">
        <v>6787</v>
      </c>
      <c r="F15" s="47">
        <v>44055</v>
      </c>
      <c r="G15" s="19">
        <v>6787</v>
      </c>
      <c r="H15" s="20">
        <f t="shared" si="0"/>
        <v>0</v>
      </c>
    </row>
    <row r="16" spans="1:9" ht="15.75" x14ac:dyDescent="0.25">
      <c r="A16" s="43">
        <v>44054</v>
      </c>
      <c r="B16" s="44">
        <f t="shared" si="1"/>
        <v>1274</v>
      </c>
      <c r="C16" s="51"/>
      <c r="D16" s="46" t="s">
        <v>16</v>
      </c>
      <c r="E16" s="17">
        <v>781</v>
      </c>
      <c r="F16" s="47">
        <v>44055</v>
      </c>
      <c r="G16" s="19">
        <v>781</v>
      </c>
      <c r="H16" s="20">
        <f t="shared" si="0"/>
        <v>0</v>
      </c>
    </row>
    <row r="17" spans="1:8" ht="15.75" x14ac:dyDescent="0.25">
      <c r="A17" s="43">
        <v>44055</v>
      </c>
      <c r="B17" s="44">
        <f t="shared" si="1"/>
        <v>1275</v>
      </c>
      <c r="C17" s="53"/>
      <c r="D17" s="46" t="s">
        <v>18</v>
      </c>
      <c r="E17" s="17">
        <v>1520</v>
      </c>
      <c r="F17" s="47">
        <v>44055</v>
      </c>
      <c r="G17" s="19">
        <v>1520</v>
      </c>
      <c r="H17" s="20">
        <f t="shared" si="0"/>
        <v>0</v>
      </c>
    </row>
    <row r="18" spans="1:8" ht="15.75" x14ac:dyDescent="0.25">
      <c r="A18" s="43">
        <v>44055</v>
      </c>
      <c r="B18" s="44">
        <f t="shared" si="1"/>
        <v>1276</v>
      </c>
      <c r="C18" s="51"/>
      <c r="D18" s="46" t="s">
        <v>16</v>
      </c>
      <c r="E18" s="17">
        <v>2437</v>
      </c>
      <c r="F18" s="47">
        <v>44058</v>
      </c>
      <c r="G18" s="19">
        <v>2437</v>
      </c>
      <c r="H18" s="20">
        <f t="shared" si="0"/>
        <v>0</v>
      </c>
    </row>
    <row r="19" spans="1:8" ht="15.75" x14ac:dyDescent="0.25">
      <c r="A19" s="43">
        <v>44056</v>
      </c>
      <c r="B19" s="44">
        <f t="shared" si="1"/>
        <v>1277</v>
      </c>
      <c r="C19" s="53"/>
      <c r="D19" s="52" t="s">
        <v>31</v>
      </c>
      <c r="E19" s="17">
        <v>6380</v>
      </c>
      <c r="F19" s="47">
        <v>44059</v>
      </c>
      <c r="G19" s="19">
        <v>6380</v>
      </c>
      <c r="H19" s="20">
        <f t="shared" si="0"/>
        <v>0</v>
      </c>
    </row>
    <row r="20" spans="1:8" ht="15.75" x14ac:dyDescent="0.25">
      <c r="A20" s="43">
        <v>44056</v>
      </c>
      <c r="B20" s="44">
        <f t="shared" si="1"/>
        <v>1278</v>
      </c>
      <c r="C20" s="51"/>
      <c r="D20" s="46" t="s">
        <v>18</v>
      </c>
      <c r="E20" s="17">
        <v>105</v>
      </c>
      <c r="F20" s="47">
        <v>44060</v>
      </c>
      <c r="G20" s="19">
        <v>105</v>
      </c>
      <c r="H20" s="20">
        <f t="shared" si="0"/>
        <v>0</v>
      </c>
    </row>
    <row r="21" spans="1:8" ht="15.75" x14ac:dyDescent="0.25">
      <c r="A21" s="43">
        <v>44057</v>
      </c>
      <c r="B21" s="44">
        <f t="shared" si="1"/>
        <v>1279</v>
      </c>
      <c r="C21" s="51"/>
      <c r="D21" s="46" t="s">
        <v>18</v>
      </c>
      <c r="E21" s="17">
        <v>11863</v>
      </c>
      <c r="F21" s="47">
        <v>44060</v>
      </c>
      <c r="G21" s="19">
        <v>11863</v>
      </c>
      <c r="H21" s="20">
        <f t="shared" si="0"/>
        <v>0</v>
      </c>
    </row>
    <row r="22" spans="1:8" ht="15.75" x14ac:dyDescent="0.25">
      <c r="A22" s="43">
        <v>44057</v>
      </c>
      <c r="B22" s="44">
        <f t="shared" si="1"/>
        <v>1280</v>
      </c>
      <c r="C22" s="51"/>
      <c r="D22" s="46" t="s">
        <v>13</v>
      </c>
      <c r="E22" s="17">
        <v>4454</v>
      </c>
      <c r="F22" s="47">
        <v>44064</v>
      </c>
      <c r="G22" s="19">
        <v>4454</v>
      </c>
      <c r="H22" s="20">
        <f t="shared" si="0"/>
        <v>0</v>
      </c>
    </row>
    <row r="23" spans="1:8" ht="15.75" x14ac:dyDescent="0.25">
      <c r="A23" s="43">
        <v>44058</v>
      </c>
      <c r="B23" s="44">
        <f t="shared" si="1"/>
        <v>1281</v>
      </c>
      <c r="C23" s="51"/>
      <c r="D23" s="46" t="s">
        <v>18</v>
      </c>
      <c r="E23" s="17">
        <v>5492</v>
      </c>
      <c r="F23" s="47">
        <v>44060</v>
      </c>
      <c r="G23" s="19">
        <v>5492</v>
      </c>
      <c r="H23" s="20">
        <f t="shared" si="0"/>
        <v>0</v>
      </c>
    </row>
    <row r="24" spans="1:8" ht="15.75" x14ac:dyDescent="0.25">
      <c r="A24" s="43">
        <v>44058</v>
      </c>
      <c r="B24" s="44">
        <f t="shared" si="1"/>
        <v>1282</v>
      </c>
      <c r="C24" s="51"/>
      <c r="D24" s="46" t="s">
        <v>16</v>
      </c>
      <c r="E24" s="17">
        <v>2679</v>
      </c>
      <c r="F24" s="47">
        <v>44061</v>
      </c>
      <c r="G24" s="19">
        <v>2679</v>
      </c>
      <c r="H24" s="20">
        <f t="shared" si="0"/>
        <v>0</v>
      </c>
    </row>
    <row r="25" spans="1:8" ht="15.75" x14ac:dyDescent="0.25">
      <c r="A25" s="43">
        <v>44059</v>
      </c>
      <c r="B25" s="44">
        <f t="shared" si="1"/>
        <v>1283</v>
      </c>
      <c r="C25" s="51"/>
      <c r="D25" s="46" t="s">
        <v>20</v>
      </c>
      <c r="E25" s="17">
        <v>2701</v>
      </c>
      <c r="F25" s="47">
        <v>44059</v>
      </c>
      <c r="G25" s="19">
        <v>2701</v>
      </c>
      <c r="H25" s="20">
        <f t="shared" si="0"/>
        <v>0</v>
      </c>
    </row>
    <row r="26" spans="1:8" ht="15.75" x14ac:dyDescent="0.25">
      <c r="A26" s="43">
        <v>44059</v>
      </c>
      <c r="B26" s="44">
        <f t="shared" si="1"/>
        <v>1284</v>
      </c>
      <c r="C26" s="51"/>
      <c r="D26" s="46" t="s">
        <v>31</v>
      </c>
      <c r="E26" s="17">
        <v>11226</v>
      </c>
      <c r="F26" s="47">
        <v>44063</v>
      </c>
      <c r="G26" s="19">
        <v>11226</v>
      </c>
      <c r="H26" s="20">
        <f t="shared" si="0"/>
        <v>0</v>
      </c>
    </row>
    <row r="27" spans="1:8" ht="15.75" x14ac:dyDescent="0.25">
      <c r="A27" s="43">
        <v>44059</v>
      </c>
      <c r="B27" s="44">
        <f t="shared" si="1"/>
        <v>1285</v>
      </c>
      <c r="C27" s="51"/>
      <c r="D27" s="46" t="s">
        <v>21</v>
      </c>
      <c r="E27" s="17">
        <v>3045</v>
      </c>
      <c r="F27" s="47">
        <v>44060</v>
      </c>
      <c r="G27" s="19">
        <v>3045</v>
      </c>
      <c r="H27" s="20">
        <f t="shared" si="0"/>
        <v>0</v>
      </c>
    </row>
    <row r="28" spans="1:8" ht="15.75" x14ac:dyDescent="0.25">
      <c r="A28" s="43">
        <v>44060</v>
      </c>
      <c r="B28" s="44">
        <f t="shared" si="1"/>
        <v>1286</v>
      </c>
      <c r="C28" s="51"/>
      <c r="D28" s="46" t="s">
        <v>18</v>
      </c>
      <c r="E28" s="17">
        <v>453</v>
      </c>
      <c r="F28" s="47">
        <v>44073</v>
      </c>
      <c r="G28" s="19">
        <v>453</v>
      </c>
      <c r="H28" s="20">
        <f t="shared" si="0"/>
        <v>0</v>
      </c>
    </row>
    <row r="29" spans="1:8" ht="15.75" x14ac:dyDescent="0.25">
      <c r="A29" s="43">
        <v>44060</v>
      </c>
      <c r="B29" s="44">
        <f t="shared" si="1"/>
        <v>1287</v>
      </c>
      <c r="C29" s="51"/>
      <c r="D29" s="46" t="s">
        <v>21</v>
      </c>
      <c r="E29" s="17">
        <v>3295</v>
      </c>
      <c r="F29" s="47">
        <v>44061</v>
      </c>
      <c r="G29" s="19">
        <v>3295</v>
      </c>
      <c r="H29" s="20">
        <f t="shared" si="0"/>
        <v>0</v>
      </c>
    </row>
    <row r="30" spans="1:8" ht="15.75" x14ac:dyDescent="0.25">
      <c r="A30" s="43">
        <v>44060</v>
      </c>
      <c r="B30" s="44">
        <f t="shared" si="1"/>
        <v>1288</v>
      </c>
      <c r="C30" s="51"/>
      <c r="D30" s="46" t="s">
        <v>33</v>
      </c>
      <c r="E30" s="17">
        <v>3865</v>
      </c>
      <c r="F30" s="102">
        <v>44061</v>
      </c>
      <c r="G30" s="103">
        <v>3865</v>
      </c>
      <c r="H30" s="20">
        <f t="shared" si="0"/>
        <v>0</v>
      </c>
    </row>
    <row r="31" spans="1:8" ht="15.75" x14ac:dyDescent="0.25">
      <c r="A31" s="43">
        <v>44061</v>
      </c>
      <c r="B31" s="44">
        <f t="shared" si="1"/>
        <v>1289</v>
      </c>
      <c r="C31" s="51"/>
      <c r="D31" s="46" t="s">
        <v>16</v>
      </c>
      <c r="E31" s="17">
        <v>3213</v>
      </c>
      <c r="F31" s="47">
        <v>44068</v>
      </c>
      <c r="G31" s="19">
        <v>3213</v>
      </c>
      <c r="H31" s="20">
        <f t="shared" si="0"/>
        <v>0</v>
      </c>
    </row>
    <row r="32" spans="1:8" ht="15.75" x14ac:dyDescent="0.25">
      <c r="A32" s="43">
        <v>44062</v>
      </c>
      <c r="B32" s="44">
        <f t="shared" si="1"/>
        <v>1290</v>
      </c>
      <c r="C32" s="51"/>
      <c r="D32" s="46" t="s">
        <v>23</v>
      </c>
      <c r="E32" s="17">
        <v>2382</v>
      </c>
      <c r="F32" s="54">
        <v>44088</v>
      </c>
      <c r="G32" s="55">
        <v>2382</v>
      </c>
      <c r="H32" s="20">
        <f t="shared" si="0"/>
        <v>0</v>
      </c>
    </row>
    <row r="33" spans="1:8" ht="15.75" x14ac:dyDescent="0.25">
      <c r="A33" s="43">
        <v>44064</v>
      </c>
      <c r="B33" s="44">
        <f t="shared" si="1"/>
        <v>1291</v>
      </c>
      <c r="C33" s="51"/>
      <c r="D33" s="46" t="s">
        <v>31</v>
      </c>
      <c r="E33" s="17">
        <v>9147</v>
      </c>
      <c r="F33" s="47">
        <v>44065</v>
      </c>
      <c r="G33" s="19">
        <v>9147</v>
      </c>
      <c r="H33" s="20">
        <f t="shared" si="0"/>
        <v>0</v>
      </c>
    </row>
    <row r="34" spans="1:8" ht="15.75" x14ac:dyDescent="0.25">
      <c r="A34" s="43">
        <v>44064</v>
      </c>
      <c r="B34" s="44">
        <f t="shared" si="1"/>
        <v>1292</v>
      </c>
      <c r="C34" s="107"/>
      <c r="D34" s="46" t="s">
        <v>21</v>
      </c>
      <c r="E34" s="17">
        <v>6602</v>
      </c>
      <c r="F34" s="47">
        <v>44065</v>
      </c>
      <c r="G34" s="19">
        <v>6602</v>
      </c>
      <c r="H34" s="20">
        <f t="shared" si="0"/>
        <v>0</v>
      </c>
    </row>
    <row r="35" spans="1:8" ht="18.75" customHeight="1" x14ac:dyDescent="0.25">
      <c r="A35" s="43">
        <v>44065</v>
      </c>
      <c r="B35" s="44">
        <f t="shared" si="1"/>
        <v>1293</v>
      </c>
      <c r="C35" s="105"/>
      <c r="D35" s="46" t="s">
        <v>31</v>
      </c>
      <c r="E35" s="17">
        <v>5456</v>
      </c>
      <c r="F35" s="47">
        <v>44067</v>
      </c>
      <c r="G35" s="19">
        <v>5456</v>
      </c>
      <c r="H35" s="20">
        <f t="shared" si="0"/>
        <v>0</v>
      </c>
    </row>
    <row r="36" spans="1:8" ht="18.75" customHeight="1" x14ac:dyDescent="0.25">
      <c r="A36" s="43">
        <v>44066</v>
      </c>
      <c r="B36" s="44">
        <f t="shared" si="1"/>
        <v>1294</v>
      </c>
      <c r="C36" s="51"/>
      <c r="D36" s="46" t="s">
        <v>18</v>
      </c>
      <c r="E36" s="22">
        <v>60</v>
      </c>
      <c r="F36" s="102">
        <v>44073</v>
      </c>
      <c r="G36" s="103">
        <v>60</v>
      </c>
      <c r="H36" s="20">
        <f t="shared" si="0"/>
        <v>0</v>
      </c>
    </row>
    <row r="37" spans="1:8" ht="18.75" customHeight="1" x14ac:dyDescent="0.25">
      <c r="A37" s="43">
        <v>44066</v>
      </c>
      <c r="B37" s="44">
        <f t="shared" si="1"/>
        <v>1295</v>
      </c>
      <c r="C37" s="51"/>
      <c r="D37" s="46" t="s">
        <v>13</v>
      </c>
      <c r="E37" s="22">
        <v>4936</v>
      </c>
      <c r="F37" s="102">
        <v>44066</v>
      </c>
      <c r="G37" s="103">
        <v>4936</v>
      </c>
      <c r="H37" s="20">
        <f t="shared" si="0"/>
        <v>0</v>
      </c>
    </row>
    <row r="38" spans="1:8" ht="18.75" customHeight="1" x14ac:dyDescent="0.25">
      <c r="A38" s="43">
        <v>44067</v>
      </c>
      <c r="B38" s="44">
        <f t="shared" si="1"/>
        <v>1296</v>
      </c>
      <c r="C38" s="51"/>
      <c r="D38" s="46" t="s">
        <v>31</v>
      </c>
      <c r="E38" s="22">
        <v>9027</v>
      </c>
      <c r="F38" s="102">
        <v>44071</v>
      </c>
      <c r="G38" s="103">
        <v>9027</v>
      </c>
      <c r="H38" s="20">
        <f t="shared" si="0"/>
        <v>0</v>
      </c>
    </row>
    <row r="39" spans="1:8" ht="18.75" customHeight="1" x14ac:dyDescent="0.25">
      <c r="A39" s="43">
        <v>44067</v>
      </c>
      <c r="B39" s="44">
        <f t="shared" si="1"/>
        <v>1297</v>
      </c>
      <c r="C39" s="51"/>
      <c r="D39" s="46" t="s">
        <v>21</v>
      </c>
      <c r="E39" s="22">
        <v>5702</v>
      </c>
      <c r="F39" s="102">
        <v>44068</v>
      </c>
      <c r="G39" s="103">
        <v>5702</v>
      </c>
      <c r="H39" s="20">
        <f t="shared" si="0"/>
        <v>0</v>
      </c>
    </row>
    <row r="40" spans="1:8" ht="18.75" customHeight="1" x14ac:dyDescent="0.25">
      <c r="A40" s="43">
        <v>44068</v>
      </c>
      <c r="B40" s="44">
        <f t="shared" si="1"/>
        <v>1298</v>
      </c>
      <c r="C40" s="51"/>
      <c r="D40" s="46" t="s">
        <v>16</v>
      </c>
      <c r="E40" s="22">
        <v>3611</v>
      </c>
      <c r="F40" s="77">
        <v>44079</v>
      </c>
      <c r="G40" s="78">
        <v>3611</v>
      </c>
      <c r="H40" s="20">
        <f t="shared" si="0"/>
        <v>0</v>
      </c>
    </row>
    <row r="41" spans="1:8" ht="18.75" customHeight="1" x14ac:dyDescent="0.25">
      <c r="A41" s="43">
        <v>44069</v>
      </c>
      <c r="B41" s="44">
        <f t="shared" si="1"/>
        <v>1299</v>
      </c>
      <c r="C41" s="51"/>
      <c r="D41" s="46" t="s">
        <v>18</v>
      </c>
      <c r="E41" s="22">
        <v>60</v>
      </c>
      <c r="F41" s="102">
        <v>44073</v>
      </c>
      <c r="G41" s="103">
        <v>60</v>
      </c>
      <c r="H41" s="20">
        <f t="shared" si="0"/>
        <v>0</v>
      </c>
    </row>
    <row r="42" spans="1:8" ht="18.75" customHeight="1" x14ac:dyDescent="0.25">
      <c r="A42" s="43">
        <v>44070</v>
      </c>
      <c r="B42" s="44">
        <f t="shared" si="1"/>
        <v>1300</v>
      </c>
      <c r="C42" s="51"/>
      <c r="D42" s="46" t="s">
        <v>18</v>
      </c>
      <c r="E42" s="22">
        <v>13633</v>
      </c>
      <c r="F42" s="102">
        <v>44073</v>
      </c>
      <c r="G42" s="103">
        <v>13633</v>
      </c>
      <c r="H42" s="20">
        <f t="shared" si="0"/>
        <v>0</v>
      </c>
    </row>
    <row r="43" spans="1:8" ht="18.75" customHeight="1" x14ac:dyDescent="0.25">
      <c r="A43" s="43">
        <v>44071</v>
      </c>
      <c r="B43" s="44">
        <f t="shared" si="1"/>
        <v>1301</v>
      </c>
      <c r="C43" s="51"/>
      <c r="D43" s="46" t="s">
        <v>29</v>
      </c>
      <c r="E43" s="22">
        <v>1470</v>
      </c>
      <c r="F43" s="102">
        <v>44072</v>
      </c>
      <c r="G43" s="103">
        <v>1470</v>
      </c>
      <c r="H43" s="20">
        <f t="shared" si="0"/>
        <v>0</v>
      </c>
    </row>
    <row r="44" spans="1:8" ht="18.75" customHeight="1" x14ac:dyDescent="0.25">
      <c r="A44" s="43">
        <v>44071</v>
      </c>
      <c r="B44" s="44">
        <f t="shared" si="1"/>
        <v>1302</v>
      </c>
      <c r="C44" s="51"/>
      <c r="D44" s="46" t="s">
        <v>31</v>
      </c>
      <c r="E44" s="22">
        <v>10666</v>
      </c>
      <c r="F44" s="102">
        <v>44074</v>
      </c>
      <c r="G44" s="103">
        <v>10666</v>
      </c>
      <c r="H44" s="20">
        <f t="shared" si="0"/>
        <v>0</v>
      </c>
    </row>
    <row r="45" spans="1:8" ht="15.75" x14ac:dyDescent="0.25">
      <c r="A45" s="43">
        <v>44072</v>
      </c>
      <c r="B45" s="44">
        <f t="shared" si="1"/>
        <v>1303</v>
      </c>
      <c r="C45" s="51"/>
      <c r="D45" s="46" t="s">
        <v>18</v>
      </c>
      <c r="E45" s="22">
        <v>75</v>
      </c>
      <c r="F45" s="77">
        <v>44097</v>
      </c>
      <c r="G45" s="78">
        <v>75</v>
      </c>
      <c r="H45" s="20">
        <f t="shared" si="0"/>
        <v>0</v>
      </c>
    </row>
    <row r="46" spans="1:8" ht="15.75" x14ac:dyDescent="0.25">
      <c r="A46" s="43">
        <v>44072</v>
      </c>
      <c r="B46" s="44">
        <f t="shared" si="1"/>
        <v>1304</v>
      </c>
      <c r="C46" s="51"/>
      <c r="D46" s="46" t="s">
        <v>47</v>
      </c>
      <c r="E46" s="22">
        <v>2940</v>
      </c>
      <c r="F46" s="102">
        <v>44073</v>
      </c>
      <c r="G46" s="103">
        <v>2940</v>
      </c>
      <c r="H46" s="20">
        <f t="shared" si="0"/>
        <v>0</v>
      </c>
    </row>
    <row r="47" spans="1:8" ht="15.75" x14ac:dyDescent="0.25">
      <c r="A47" s="43">
        <v>44073</v>
      </c>
      <c r="B47" s="44">
        <f t="shared" si="1"/>
        <v>1305</v>
      </c>
      <c r="C47" s="51"/>
      <c r="D47" s="46" t="s">
        <v>172</v>
      </c>
      <c r="E47" s="22">
        <v>154</v>
      </c>
      <c r="F47" s="102">
        <v>44075</v>
      </c>
      <c r="G47" s="103">
        <v>154</v>
      </c>
      <c r="H47" s="20">
        <f t="shared" si="0"/>
        <v>0</v>
      </c>
    </row>
    <row r="48" spans="1:8" ht="15.75" x14ac:dyDescent="0.25">
      <c r="A48" s="48">
        <v>44074</v>
      </c>
      <c r="B48" s="44">
        <f t="shared" si="1"/>
        <v>1306</v>
      </c>
      <c r="C48" s="51"/>
      <c r="D48" s="46" t="s">
        <v>31</v>
      </c>
      <c r="E48" s="22">
        <v>3088</v>
      </c>
      <c r="F48" s="102">
        <v>44076</v>
      </c>
      <c r="G48" s="103">
        <v>3088</v>
      </c>
      <c r="H48" s="20">
        <f t="shared" si="0"/>
        <v>0</v>
      </c>
    </row>
    <row r="49" spans="1:9" ht="15.75" x14ac:dyDescent="0.25">
      <c r="A49" s="48">
        <v>44074</v>
      </c>
      <c r="B49" s="44">
        <f t="shared" si="1"/>
        <v>1307</v>
      </c>
      <c r="C49" s="51"/>
      <c r="D49" s="46" t="s">
        <v>13</v>
      </c>
      <c r="E49" s="22">
        <v>4888</v>
      </c>
      <c r="F49" s="102">
        <v>44075</v>
      </c>
      <c r="G49" s="103">
        <v>4888</v>
      </c>
      <c r="H49" s="20">
        <f t="shared" si="0"/>
        <v>0</v>
      </c>
    </row>
    <row r="50" spans="1:9" ht="16.5" thickBot="1" x14ac:dyDescent="0.3">
      <c r="A50" s="112"/>
      <c r="B50" s="56" t="s">
        <v>35</v>
      </c>
      <c r="C50" s="25"/>
      <c r="D50" s="26"/>
      <c r="E50" s="27"/>
      <c r="F50" s="28"/>
      <c r="G50" s="27"/>
      <c r="H50" s="29">
        <f t="shared" si="0"/>
        <v>0</v>
      </c>
      <c r="I50" s="2"/>
    </row>
    <row r="51" spans="1:9" ht="15.75" thickTop="1" x14ac:dyDescent="0.25">
      <c r="A51" s="30"/>
      <c r="B51" s="31"/>
      <c r="C51" s="31"/>
      <c r="D51" s="2"/>
      <c r="E51" s="32">
        <f>SUM(E4:E50)</f>
        <v>184653</v>
      </c>
      <c r="F51" s="33"/>
      <c r="G51" s="32">
        <f>SUM(G4:G50)</f>
        <v>184653</v>
      </c>
      <c r="H51" s="111">
        <f>SUM(H4:H50)</f>
        <v>0</v>
      </c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H52" s="34"/>
      <c r="I52" s="2"/>
    </row>
    <row r="53" spans="1:9" ht="30" x14ac:dyDescent="0.25">
      <c r="A53" s="30"/>
      <c r="B53" s="31"/>
      <c r="C53" s="31"/>
      <c r="D53" s="2"/>
      <c r="E53" s="37" t="s">
        <v>9</v>
      </c>
      <c r="F53" s="36"/>
      <c r="G53" s="38" t="s">
        <v>10</v>
      </c>
      <c r="H53" s="34"/>
      <c r="I53" s="2"/>
    </row>
    <row r="54" spans="1:9" ht="15.75" thickBot="1" x14ac:dyDescent="0.3">
      <c r="A54" s="30"/>
      <c r="B54" s="31"/>
      <c r="C54" s="31"/>
      <c r="D54" s="2"/>
      <c r="E54" s="37"/>
      <c r="F54" s="36"/>
      <c r="G54" s="38"/>
      <c r="H54" s="34"/>
      <c r="I54" s="2"/>
    </row>
    <row r="55" spans="1:9" ht="21.75" thickBot="1" x14ac:dyDescent="0.4">
      <c r="A55" s="30"/>
      <c r="B55" s="31"/>
      <c r="C55" s="31"/>
      <c r="D55" s="2"/>
      <c r="E55" s="380">
        <f>E51-G51</f>
        <v>0</v>
      </c>
      <c r="F55" s="381"/>
      <c r="G55" s="382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83" t="s">
        <v>11</v>
      </c>
      <c r="F57" s="383"/>
      <c r="G57" s="383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ht="18.75" x14ac:dyDescent="0.3">
      <c r="A62" s="30"/>
      <c r="B62" s="31"/>
      <c r="C62" s="31"/>
      <c r="D62" s="2"/>
      <c r="E62" s="35"/>
      <c r="F62" s="39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EA9A-8234-4C6C-86B4-BE539C1315E5}">
  <sheetPr>
    <tabColor rgb="FF00FF00"/>
  </sheetPr>
  <dimension ref="A1:I88"/>
  <sheetViews>
    <sheetView topLeftCell="B55" workbookViewId="0">
      <selection activeCell="G70" sqref="G70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376" t="s">
        <v>177</v>
      </c>
      <c r="C1" s="377"/>
      <c r="D1" s="377"/>
      <c r="E1" s="377"/>
      <c r="F1" s="377"/>
      <c r="G1" s="378"/>
      <c r="I1" s="2"/>
    </row>
    <row r="2" spans="1:9" ht="21" x14ac:dyDescent="0.35">
      <c r="A2" s="3"/>
      <c r="B2" s="379" t="s">
        <v>0</v>
      </c>
      <c r="C2" s="379"/>
      <c r="D2" s="379"/>
      <c r="E2" s="379"/>
      <c r="F2" s="37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44077</v>
      </c>
      <c r="B4" s="44">
        <v>1308</v>
      </c>
      <c r="C4" s="45"/>
      <c r="D4" s="46" t="s">
        <v>31</v>
      </c>
      <c r="E4" s="17">
        <v>10320</v>
      </c>
      <c r="F4" s="47">
        <v>44081</v>
      </c>
      <c r="G4" s="19">
        <v>10320</v>
      </c>
      <c r="H4" s="20">
        <f t="shared" ref="H4:H70" si="0">E4-G4</f>
        <v>0</v>
      </c>
      <c r="I4" s="2"/>
    </row>
    <row r="5" spans="1:9" ht="15.75" x14ac:dyDescent="0.25">
      <c r="A5" s="43">
        <v>44077</v>
      </c>
      <c r="B5" s="113">
        <f>B4+1</f>
        <v>1309</v>
      </c>
      <c r="C5" s="45"/>
      <c r="D5" s="46" t="s">
        <v>18</v>
      </c>
      <c r="E5" s="17">
        <v>75</v>
      </c>
      <c r="F5" s="47">
        <v>44097</v>
      </c>
      <c r="G5" s="19">
        <v>75</v>
      </c>
      <c r="H5" s="20">
        <f t="shared" si="0"/>
        <v>0</v>
      </c>
    </row>
    <row r="6" spans="1:9" ht="15.75" x14ac:dyDescent="0.25">
      <c r="A6" s="43">
        <v>44078</v>
      </c>
      <c r="B6" s="113">
        <f t="shared" ref="B6:B69" si="1">B5+1</f>
        <v>1310</v>
      </c>
      <c r="C6" s="45"/>
      <c r="D6" s="46" t="s">
        <v>18</v>
      </c>
      <c r="E6" s="17">
        <v>319</v>
      </c>
      <c r="F6" s="47">
        <v>44097</v>
      </c>
      <c r="G6" s="19">
        <v>319</v>
      </c>
      <c r="H6" s="20">
        <f t="shared" si="0"/>
        <v>0</v>
      </c>
    </row>
    <row r="7" spans="1:9" ht="16.5" customHeight="1" x14ac:dyDescent="0.25">
      <c r="A7" s="48">
        <v>44078</v>
      </c>
      <c r="B7" s="113">
        <f t="shared" si="1"/>
        <v>1311</v>
      </c>
      <c r="C7" s="45"/>
      <c r="D7" s="49" t="s">
        <v>17</v>
      </c>
      <c r="E7" s="21">
        <v>2554</v>
      </c>
      <c r="F7" s="47">
        <v>44079</v>
      </c>
      <c r="G7" s="19">
        <v>2554</v>
      </c>
      <c r="H7" s="20">
        <f t="shared" si="0"/>
        <v>0</v>
      </c>
    </row>
    <row r="8" spans="1:9" ht="15.75" x14ac:dyDescent="0.25">
      <c r="A8" s="43">
        <v>44078</v>
      </c>
      <c r="B8" s="113">
        <f t="shared" si="1"/>
        <v>1312</v>
      </c>
      <c r="C8" s="45"/>
      <c r="D8" s="50" t="s">
        <v>17</v>
      </c>
      <c r="E8" s="22">
        <v>29951</v>
      </c>
      <c r="F8" s="47">
        <v>44079</v>
      </c>
      <c r="G8" s="19">
        <v>29951</v>
      </c>
      <c r="H8" s="20">
        <f t="shared" si="0"/>
        <v>0</v>
      </c>
    </row>
    <row r="9" spans="1:9" ht="15.75" x14ac:dyDescent="0.25">
      <c r="A9" s="43">
        <v>44079</v>
      </c>
      <c r="B9" s="113">
        <f t="shared" si="1"/>
        <v>1313</v>
      </c>
      <c r="C9" s="45"/>
      <c r="D9" s="46" t="s">
        <v>13</v>
      </c>
      <c r="E9" s="22">
        <v>5268</v>
      </c>
      <c r="F9" s="47">
        <v>44084</v>
      </c>
      <c r="G9" s="19">
        <v>5268</v>
      </c>
      <c r="H9" s="20">
        <f t="shared" si="0"/>
        <v>0</v>
      </c>
    </row>
    <row r="10" spans="1:9" ht="15.75" x14ac:dyDescent="0.25">
      <c r="A10" s="43">
        <v>44079</v>
      </c>
      <c r="B10" s="113">
        <f t="shared" si="1"/>
        <v>1314</v>
      </c>
      <c r="C10" s="45"/>
      <c r="D10" s="46" t="s">
        <v>16</v>
      </c>
      <c r="E10" s="22">
        <v>1736</v>
      </c>
      <c r="F10" s="47">
        <v>44084</v>
      </c>
      <c r="G10" s="19">
        <v>1736</v>
      </c>
      <c r="H10" s="20">
        <f t="shared" si="0"/>
        <v>0</v>
      </c>
    </row>
    <row r="11" spans="1:9" ht="15.75" x14ac:dyDescent="0.25">
      <c r="A11" s="43">
        <v>44080</v>
      </c>
      <c r="B11" s="113">
        <f t="shared" si="1"/>
        <v>1315</v>
      </c>
      <c r="C11" s="45"/>
      <c r="D11" s="46" t="s">
        <v>31</v>
      </c>
      <c r="E11" s="17">
        <v>9817</v>
      </c>
      <c r="F11" s="47">
        <v>44083</v>
      </c>
      <c r="G11" s="19">
        <v>9817</v>
      </c>
      <c r="H11" s="20">
        <f t="shared" si="0"/>
        <v>0</v>
      </c>
    </row>
    <row r="12" spans="1:9" ht="15.75" x14ac:dyDescent="0.25">
      <c r="A12" s="43">
        <v>44081</v>
      </c>
      <c r="B12" s="113">
        <f t="shared" si="1"/>
        <v>1316</v>
      </c>
      <c r="C12" s="51"/>
      <c r="D12" s="52" t="s">
        <v>18</v>
      </c>
      <c r="E12" s="17">
        <v>75</v>
      </c>
      <c r="F12" s="47">
        <v>44097</v>
      </c>
      <c r="G12" s="19">
        <v>75</v>
      </c>
      <c r="H12" s="20">
        <f t="shared" si="0"/>
        <v>0</v>
      </c>
    </row>
    <row r="13" spans="1:9" ht="15.75" x14ac:dyDescent="0.25">
      <c r="A13" s="43">
        <v>44082</v>
      </c>
      <c r="B13" s="113">
        <f t="shared" si="1"/>
        <v>1317</v>
      </c>
      <c r="C13" s="53"/>
      <c r="D13" s="46" t="s">
        <v>18</v>
      </c>
      <c r="E13" s="17">
        <v>60</v>
      </c>
      <c r="F13" s="47">
        <v>44097</v>
      </c>
      <c r="G13" s="19">
        <v>60</v>
      </c>
      <c r="H13" s="20">
        <f t="shared" si="0"/>
        <v>0</v>
      </c>
    </row>
    <row r="14" spans="1:9" ht="15.75" x14ac:dyDescent="0.25">
      <c r="A14" s="43">
        <v>44082</v>
      </c>
      <c r="B14" s="113">
        <f t="shared" si="1"/>
        <v>1318</v>
      </c>
      <c r="C14" s="51"/>
      <c r="D14" s="52" t="s">
        <v>21</v>
      </c>
      <c r="E14" s="17">
        <v>7715</v>
      </c>
      <c r="F14" s="47">
        <v>44083</v>
      </c>
      <c r="G14" s="19">
        <v>7715</v>
      </c>
      <c r="H14" s="20">
        <f t="shared" si="0"/>
        <v>0</v>
      </c>
    </row>
    <row r="15" spans="1:9" ht="15.75" x14ac:dyDescent="0.25">
      <c r="A15" s="43">
        <v>44083</v>
      </c>
      <c r="B15" s="113">
        <f t="shared" si="1"/>
        <v>1319</v>
      </c>
      <c r="C15" s="53"/>
      <c r="D15" s="46" t="s">
        <v>17</v>
      </c>
      <c r="E15" s="17">
        <v>31286</v>
      </c>
      <c r="F15" s="47">
        <v>44085</v>
      </c>
      <c r="G15" s="19">
        <v>31286</v>
      </c>
      <c r="H15" s="20">
        <f t="shared" si="0"/>
        <v>0</v>
      </c>
    </row>
    <row r="16" spans="1:9" ht="15.75" x14ac:dyDescent="0.25">
      <c r="A16" s="43">
        <v>44083</v>
      </c>
      <c r="B16" s="113">
        <f t="shared" si="1"/>
        <v>1320</v>
      </c>
      <c r="C16" s="51"/>
      <c r="D16" s="46" t="s">
        <v>29</v>
      </c>
      <c r="E16" s="17">
        <v>1470</v>
      </c>
      <c r="F16" s="47">
        <v>44084</v>
      </c>
      <c r="G16" s="19">
        <v>1470</v>
      </c>
      <c r="H16" s="20">
        <f t="shared" si="0"/>
        <v>0</v>
      </c>
    </row>
    <row r="17" spans="1:8" ht="15.75" x14ac:dyDescent="0.25">
      <c r="A17" s="43">
        <v>44083</v>
      </c>
      <c r="B17" s="113">
        <f t="shared" si="1"/>
        <v>1321</v>
      </c>
      <c r="C17" s="53"/>
      <c r="D17" s="46" t="s">
        <v>31</v>
      </c>
      <c r="E17" s="17">
        <v>12401</v>
      </c>
      <c r="F17" s="47">
        <v>44086</v>
      </c>
      <c r="G17" s="19">
        <v>12401</v>
      </c>
      <c r="H17" s="20">
        <f t="shared" si="0"/>
        <v>0</v>
      </c>
    </row>
    <row r="18" spans="1:8" ht="15.75" x14ac:dyDescent="0.25">
      <c r="A18" s="43">
        <v>44084</v>
      </c>
      <c r="B18" s="113">
        <f t="shared" si="1"/>
        <v>1322</v>
      </c>
      <c r="C18" s="51"/>
      <c r="D18" s="46" t="s">
        <v>16</v>
      </c>
      <c r="E18" s="17">
        <v>1691</v>
      </c>
      <c r="F18" s="47">
        <v>44088</v>
      </c>
      <c r="G18" s="19">
        <v>1691</v>
      </c>
      <c r="H18" s="20">
        <f t="shared" si="0"/>
        <v>0</v>
      </c>
    </row>
    <row r="19" spans="1:8" ht="15.75" x14ac:dyDescent="0.25">
      <c r="A19" s="43">
        <v>44085</v>
      </c>
      <c r="B19" s="113">
        <f t="shared" si="1"/>
        <v>1323</v>
      </c>
      <c r="C19" s="53"/>
      <c r="D19" s="52" t="s">
        <v>17</v>
      </c>
      <c r="E19" s="17">
        <v>31759</v>
      </c>
      <c r="F19" s="47">
        <v>44090</v>
      </c>
      <c r="G19" s="19">
        <v>31759</v>
      </c>
      <c r="H19" s="20">
        <f t="shared" si="0"/>
        <v>0</v>
      </c>
    </row>
    <row r="20" spans="1:8" ht="15.75" x14ac:dyDescent="0.25">
      <c r="A20" s="43">
        <v>44085</v>
      </c>
      <c r="B20" s="113">
        <f t="shared" si="1"/>
        <v>1324</v>
      </c>
      <c r="C20" s="51"/>
      <c r="D20" s="46" t="s">
        <v>18</v>
      </c>
      <c r="E20" s="17">
        <v>105</v>
      </c>
      <c r="F20" s="47">
        <v>44097</v>
      </c>
      <c r="G20" s="19">
        <v>105</v>
      </c>
      <c r="H20" s="20">
        <f t="shared" si="0"/>
        <v>0</v>
      </c>
    </row>
    <row r="21" spans="1:8" ht="15.75" x14ac:dyDescent="0.25">
      <c r="A21" s="43">
        <v>44086</v>
      </c>
      <c r="B21" s="113">
        <f t="shared" si="1"/>
        <v>1325</v>
      </c>
      <c r="C21" s="51"/>
      <c r="D21" s="46" t="s">
        <v>29</v>
      </c>
      <c r="E21" s="17">
        <v>1470</v>
      </c>
      <c r="F21" s="47">
        <v>44087</v>
      </c>
      <c r="G21" s="19">
        <v>1470</v>
      </c>
      <c r="H21" s="20">
        <f t="shared" si="0"/>
        <v>0</v>
      </c>
    </row>
    <row r="22" spans="1:8" ht="15.75" x14ac:dyDescent="0.25">
      <c r="A22" s="43">
        <v>44086</v>
      </c>
      <c r="B22" s="113">
        <f t="shared" si="1"/>
        <v>1326</v>
      </c>
      <c r="C22" s="51"/>
      <c r="D22" s="46" t="s">
        <v>31</v>
      </c>
      <c r="E22" s="17">
        <v>11500</v>
      </c>
      <c r="F22" s="47">
        <v>44089</v>
      </c>
      <c r="G22" s="19">
        <v>11500</v>
      </c>
      <c r="H22" s="20">
        <f t="shared" si="0"/>
        <v>0</v>
      </c>
    </row>
    <row r="23" spans="1:8" ht="15.75" x14ac:dyDescent="0.25">
      <c r="A23" s="43">
        <v>44087</v>
      </c>
      <c r="B23" s="113">
        <f t="shared" si="1"/>
        <v>1327</v>
      </c>
      <c r="C23" s="51"/>
      <c r="D23" s="46" t="s">
        <v>13</v>
      </c>
      <c r="E23" s="17">
        <v>7431</v>
      </c>
      <c r="F23" s="47">
        <v>44089</v>
      </c>
      <c r="G23" s="19">
        <v>7431</v>
      </c>
      <c r="H23" s="20">
        <f t="shared" si="0"/>
        <v>0</v>
      </c>
    </row>
    <row r="24" spans="1:8" ht="15.75" x14ac:dyDescent="0.25">
      <c r="A24" s="43">
        <v>44087</v>
      </c>
      <c r="B24" s="113">
        <f t="shared" si="1"/>
        <v>1328</v>
      </c>
      <c r="C24" s="51"/>
      <c r="D24" s="46" t="s">
        <v>29</v>
      </c>
      <c r="E24" s="17">
        <v>1470</v>
      </c>
      <c r="F24" s="47">
        <v>44087</v>
      </c>
      <c r="G24" s="19">
        <v>1470</v>
      </c>
      <c r="H24" s="20">
        <f t="shared" si="0"/>
        <v>0</v>
      </c>
    </row>
    <row r="25" spans="1:8" ht="15.75" x14ac:dyDescent="0.25">
      <c r="A25" s="43">
        <v>44088</v>
      </c>
      <c r="B25" s="113">
        <f t="shared" si="1"/>
        <v>1329</v>
      </c>
      <c r="C25" s="51"/>
      <c r="D25" s="46" t="s">
        <v>23</v>
      </c>
      <c r="E25" s="17">
        <v>2353</v>
      </c>
      <c r="F25" s="47">
        <v>44104</v>
      </c>
      <c r="G25" s="19">
        <v>2353</v>
      </c>
      <c r="H25" s="20">
        <f t="shared" si="0"/>
        <v>0</v>
      </c>
    </row>
    <row r="26" spans="1:8" ht="15.75" x14ac:dyDescent="0.25">
      <c r="A26" s="43">
        <v>44089</v>
      </c>
      <c r="B26" s="113">
        <f t="shared" si="1"/>
        <v>1330</v>
      </c>
      <c r="C26" s="51"/>
      <c r="D26" s="46" t="s">
        <v>16</v>
      </c>
      <c r="E26" s="17">
        <v>3448</v>
      </c>
      <c r="F26" s="47">
        <v>44092</v>
      </c>
      <c r="G26" s="19">
        <v>3448</v>
      </c>
      <c r="H26" s="20">
        <f t="shared" si="0"/>
        <v>0</v>
      </c>
    </row>
    <row r="27" spans="1:8" ht="15.75" x14ac:dyDescent="0.25">
      <c r="A27" s="43">
        <v>44089</v>
      </c>
      <c r="B27" s="113">
        <f t="shared" si="1"/>
        <v>1331</v>
      </c>
      <c r="C27" s="51"/>
      <c r="D27" s="46" t="s">
        <v>18</v>
      </c>
      <c r="E27" s="17">
        <v>1709</v>
      </c>
      <c r="F27" s="47">
        <v>44097</v>
      </c>
      <c r="G27" s="19">
        <v>1709</v>
      </c>
      <c r="H27" s="20">
        <f t="shared" si="0"/>
        <v>0</v>
      </c>
    </row>
    <row r="28" spans="1:8" ht="15.75" x14ac:dyDescent="0.25">
      <c r="A28" s="43">
        <v>44089</v>
      </c>
      <c r="B28" s="113">
        <f t="shared" si="1"/>
        <v>1332</v>
      </c>
      <c r="C28" s="51"/>
      <c r="D28" s="46" t="s">
        <v>31</v>
      </c>
      <c r="E28" s="17">
        <v>9038</v>
      </c>
      <c r="F28" s="47">
        <v>44092</v>
      </c>
      <c r="G28" s="19">
        <v>9038</v>
      </c>
      <c r="H28" s="20">
        <f t="shared" si="0"/>
        <v>0</v>
      </c>
    </row>
    <row r="29" spans="1:8" ht="15.75" x14ac:dyDescent="0.25">
      <c r="A29" s="43">
        <v>44090</v>
      </c>
      <c r="B29" s="113">
        <f t="shared" si="1"/>
        <v>1333</v>
      </c>
      <c r="C29" s="51"/>
      <c r="D29" s="46" t="s">
        <v>18</v>
      </c>
      <c r="E29" s="17">
        <v>2920</v>
      </c>
      <c r="F29" s="47">
        <v>44097</v>
      </c>
      <c r="G29" s="19">
        <v>2920</v>
      </c>
      <c r="H29" s="20">
        <f t="shared" si="0"/>
        <v>0</v>
      </c>
    </row>
    <row r="30" spans="1:8" ht="15.75" x14ac:dyDescent="0.25">
      <c r="A30" s="43">
        <v>44091</v>
      </c>
      <c r="B30" s="113">
        <f t="shared" si="1"/>
        <v>1334</v>
      </c>
      <c r="C30" s="51"/>
      <c r="D30" s="46" t="s">
        <v>17</v>
      </c>
      <c r="E30" s="17">
        <v>36366</v>
      </c>
      <c r="F30" s="47">
        <v>44094</v>
      </c>
      <c r="G30" s="19">
        <v>36366</v>
      </c>
      <c r="H30" s="20">
        <f t="shared" si="0"/>
        <v>0</v>
      </c>
    </row>
    <row r="31" spans="1:8" ht="15.75" x14ac:dyDescent="0.25">
      <c r="A31" s="43">
        <v>44091</v>
      </c>
      <c r="B31" s="113">
        <f t="shared" si="1"/>
        <v>1335</v>
      </c>
      <c r="C31" s="51"/>
      <c r="D31" s="46" t="s">
        <v>33</v>
      </c>
      <c r="E31" s="17">
        <v>3174</v>
      </c>
      <c r="F31" s="47">
        <v>44092</v>
      </c>
      <c r="G31" s="19">
        <v>3174</v>
      </c>
      <c r="H31" s="20">
        <f t="shared" si="0"/>
        <v>0</v>
      </c>
    </row>
    <row r="32" spans="1:8" ht="15.75" x14ac:dyDescent="0.25">
      <c r="A32" s="43">
        <v>44092</v>
      </c>
      <c r="B32" s="113">
        <f t="shared" si="1"/>
        <v>1336</v>
      </c>
      <c r="C32" s="51"/>
      <c r="D32" s="46" t="s">
        <v>18</v>
      </c>
      <c r="E32" s="17">
        <v>10470</v>
      </c>
      <c r="F32" s="47">
        <v>44103</v>
      </c>
      <c r="G32" s="19">
        <v>10470</v>
      </c>
      <c r="H32" s="20">
        <f t="shared" si="0"/>
        <v>0</v>
      </c>
    </row>
    <row r="33" spans="1:8" ht="15.75" x14ac:dyDescent="0.25">
      <c r="A33" s="43">
        <v>44092</v>
      </c>
      <c r="B33" s="113">
        <f t="shared" si="1"/>
        <v>1337</v>
      </c>
      <c r="C33" s="51"/>
      <c r="D33" s="46" t="s">
        <v>31</v>
      </c>
      <c r="E33" s="17">
        <v>10109</v>
      </c>
      <c r="F33" s="47">
        <v>44095</v>
      </c>
      <c r="G33" s="19">
        <v>10109</v>
      </c>
      <c r="H33" s="20">
        <f t="shared" si="0"/>
        <v>0</v>
      </c>
    </row>
    <row r="34" spans="1:8" ht="15.75" x14ac:dyDescent="0.25">
      <c r="A34" s="43">
        <v>44092</v>
      </c>
      <c r="B34" s="113">
        <f t="shared" si="1"/>
        <v>1338</v>
      </c>
      <c r="C34" s="107"/>
      <c r="D34" s="46" t="s">
        <v>16</v>
      </c>
      <c r="E34" s="17">
        <v>2754</v>
      </c>
      <c r="F34" s="47">
        <v>44097</v>
      </c>
      <c r="G34" s="19">
        <v>2754</v>
      </c>
      <c r="H34" s="20">
        <f t="shared" si="0"/>
        <v>0</v>
      </c>
    </row>
    <row r="35" spans="1:8" ht="18.75" customHeight="1" x14ac:dyDescent="0.25">
      <c r="A35" s="43">
        <v>44094</v>
      </c>
      <c r="B35" s="113">
        <f t="shared" si="1"/>
        <v>1339</v>
      </c>
      <c r="C35" s="105"/>
      <c r="D35" s="46" t="s">
        <v>17</v>
      </c>
      <c r="E35" s="17">
        <v>2331</v>
      </c>
      <c r="F35" s="47">
        <v>44094</v>
      </c>
      <c r="G35" s="19">
        <v>2331</v>
      </c>
      <c r="H35" s="20">
        <f t="shared" si="0"/>
        <v>0</v>
      </c>
    </row>
    <row r="36" spans="1:8" ht="18.75" customHeight="1" x14ac:dyDescent="0.25">
      <c r="A36" s="43">
        <v>44095</v>
      </c>
      <c r="B36" s="113">
        <f t="shared" si="1"/>
        <v>1340</v>
      </c>
      <c r="C36" s="51"/>
      <c r="D36" s="46" t="s">
        <v>31</v>
      </c>
      <c r="E36" s="22">
        <v>10045</v>
      </c>
      <c r="F36" s="102">
        <v>44100</v>
      </c>
      <c r="G36" s="103">
        <v>10045</v>
      </c>
      <c r="H36" s="20">
        <f t="shared" si="0"/>
        <v>0</v>
      </c>
    </row>
    <row r="37" spans="1:8" ht="18.75" customHeight="1" x14ac:dyDescent="0.25">
      <c r="A37" s="43">
        <v>44095</v>
      </c>
      <c r="B37" s="113">
        <f t="shared" si="1"/>
        <v>1341</v>
      </c>
      <c r="C37" s="51"/>
      <c r="D37" s="46" t="s">
        <v>17</v>
      </c>
      <c r="E37" s="22">
        <v>35025</v>
      </c>
      <c r="F37" s="102">
        <v>44096</v>
      </c>
      <c r="G37" s="103">
        <v>35025</v>
      </c>
      <c r="H37" s="20">
        <f t="shared" si="0"/>
        <v>0</v>
      </c>
    </row>
    <row r="38" spans="1:8" ht="18.75" customHeight="1" x14ac:dyDescent="0.25">
      <c r="A38" s="43">
        <v>44096</v>
      </c>
      <c r="B38" s="113">
        <f t="shared" si="1"/>
        <v>1342</v>
      </c>
      <c r="C38" s="51"/>
      <c r="D38" s="46" t="s">
        <v>18</v>
      </c>
      <c r="E38" s="22">
        <v>1012</v>
      </c>
      <c r="F38" s="102">
        <v>44103</v>
      </c>
      <c r="G38" s="103">
        <v>1012</v>
      </c>
      <c r="H38" s="20">
        <f t="shared" si="0"/>
        <v>0</v>
      </c>
    </row>
    <row r="39" spans="1:8" ht="18.75" customHeight="1" x14ac:dyDescent="0.25">
      <c r="A39" s="43">
        <v>44096</v>
      </c>
      <c r="B39" s="113">
        <f t="shared" si="1"/>
        <v>1343</v>
      </c>
      <c r="C39" s="51"/>
      <c r="D39" s="46" t="s">
        <v>46</v>
      </c>
      <c r="E39" s="22">
        <v>188</v>
      </c>
      <c r="F39" s="77">
        <v>44111</v>
      </c>
      <c r="G39" s="78">
        <v>188</v>
      </c>
      <c r="H39" s="20">
        <f t="shared" si="0"/>
        <v>0</v>
      </c>
    </row>
    <row r="40" spans="1:8" ht="18.75" customHeight="1" x14ac:dyDescent="0.25">
      <c r="A40" s="43">
        <v>44097</v>
      </c>
      <c r="B40" s="113">
        <f t="shared" si="1"/>
        <v>1344</v>
      </c>
      <c r="C40" s="51"/>
      <c r="D40" s="46" t="s">
        <v>16</v>
      </c>
      <c r="E40" s="22">
        <v>2473</v>
      </c>
      <c r="F40" s="47">
        <v>44102</v>
      </c>
      <c r="G40" s="19">
        <v>2473</v>
      </c>
      <c r="H40" s="20">
        <f t="shared" si="0"/>
        <v>0</v>
      </c>
    </row>
    <row r="41" spans="1:8" ht="18.75" customHeight="1" x14ac:dyDescent="0.25">
      <c r="A41" s="43">
        <v>44098</v>
      </c>
      <c r="B41" s="113">
        <f t="shared" si="1"/>
        <v>1345</v>
      </c>
      <c r="C41" s="51"/>
      <c r="D41" s="46" t="s">
        <v>17</v>
      </c>
      <c r="E41" s="22">
        <v>36572</v>
      </c>
      <c r="F41" s="47">
        <v>44099</v>
      </c>
      <c r="G41" s="19">
        <v>36572</v>
      </c>
      <c r="H41" s="20">
        <f t="shared" si="0"/>
        <v>0</v>
      </c>
    </row>
    <row r="42" spans="1:8" ht="18.75" customHeight="1" x14ac:dyDescent="0.25">
      <c r="A42" s="43">
        <v>44098</v>
      </c>
      <c r="B42" s="113">
        <f t="shared" si="1"/>
        <v>1346</v>
      </c>
      <c r="C42" s="51"/>
      <c r="D42" s="46" t="s">
        <v>88</v>
      </c>
      <c r="E42" s="22">
        <v>9569</v>
      </c>
      <c r="F42" s="102">
        <v>44099</v>
      </c>
      <c r="G42" s="103">
        <v>9569</v>
      </c>
      <c r="H42" s="20">
        <f t="shared" si="0"/>
        <v>0</v>
      </c>
    </row>
    <row r="43" spans="1:8" ht="18.75" customHeight="1" x14ac:dyDescent="0.25">
      <c r="A43" s="43">
        <v>44099</v>
      </c>
      <c r="B43" s="113">
        <f t="shared" si="1"/>
        <v>1347</v>
      </c>
      <c r="C43" s="51"/>
      <c r="D43" s="46" t="s">
        <v>18</v>
      </c>
      <c r="E43" s="22">
        <v>5473</v>
      </c>
      <c r="F43" s="102">
        <v>44103</v>
      </c>
      <c r="G43" s="103">
        <v>5473</v>
      </c>
      <c r="H43" s="20">
        <f t="shared" si="0"/>
        <v>0</v>
      </c>
    </row>
    <row r="44" spans="1:8" ht="18.75" customHeight="1" x14ac:dyDescent="0.25">
      <c r="A44" s="43">
        <v>44099</v>
      </c>
      <c r="B44" s="113">
        <f t="shared" si="1"/>
        <v>1348</v>
      </c>
      <c r="C44" s="51"/>
      <c r="D44" s="46" t="s">
        <v>22</v>
      </c>
      <c r="E44" s="22">
        <v>1644</v>
      </c>
      <c r="F44" s="102">
        <v>44100</v>
      </c>
      <c r="G44" s="103">
        <v>1644</v>
      </c>
      <c r="H44" s="20">
        <f t="shared" si="0"/>
        <v>0</v>
      </c>
    </row>
    <row r="45" spans="1:8" ht="15.75" x14ac:dyDescent="0.25">
      <c r="A45" s="43">
        <v>44099</v>
      </c>
      <c r="B45" s="113">
        <f t="shared" si="1"/>
        <v>1349</v>
      </c>
      <c r="C45" s="51"/>
      <c r="D45" s="46" t="s">
        <v>201</v>
      </c>
      <c r="E45" s="22">
        <v>2361</v>
      </c>
      <c r="F45" s="102">
        <v>44099</v>
      </c>
      <c r="G45" s="103">
        <v>2361</v>
      </c>
      <c r="H45" s="20">
        <f t="shared" si="0"/>
        <v>0</v>
      </c>
    </row>
    <row r="46" spans="1:8" ht="15.75" x14ac:dyDescent="0.25">
      <c r="A46" s="43">
        <v>44099</v>
      </c>
      <c r="B46" s="113">
        <f t="shared" si="1"/>
        <v>1350</v>
      </c>
      <c r="C46" s="51"/>
      <c r="D46" s="46" t="s">
        <v>17</v>
      </c>
      <c r="E46" s="22">
        <v>2904</v>
      </c>
      <c r="F46" s="102">
        <v>44104</v>
      </c>
      <c r="G46" s="103">
        <v>2904</v>
      </c>
      <c r="H46" s="20">
        <f t="shared" si="0"/>
        <v>0</v>
      </c>
    </row>
    <row r="47" spans="1:8" ht="15.75" x14ac:dyDescent="0.25">
      <c r="A47" s="43">
        <v>44099</v>
      </c>
      <c r="B47" s="113">
        <f t="shared" si="1"/>
        <v>1351</v>
      </c>
      <c r="C47" s="51"/>
      <c r="D47" s="46" t="s">
        <v>21</v>
      </c>
      <c r="E47" s="22">
        <v>7212</v>
      </c>
      <c r="F47" s="47">
        <v>44102</v>
      </c>
      <c r="G47" s="19">
        <v>7212</v>
      </c>
      <c r="H47" s="20">
        <f t="shared" si="0"/>
        <v>0</v>
      </c>
    </row>
    <row r="48" spans="1:8" ht="15.75" x14ac:dyDescent="0.25">
      <c r="A48" s="48">
        <v>44099</v>
      </c>
      <c r="B48" s="113">
        <f t="shared" si="1"/>
        <v>1352</v>
      </c>
      <c r="C48" s="51"/>
      <c r="D48" s="46" t="s">
        <v>46</v>
      </c>
      <c r="E48" s="22">
        <v>358</v>
      </c>
      <c r="F48" s="47">
        <v>44101</v>
      </c>
      <c r="G48" s="19">
        <v>358</v>
      </c>
      <c r="H48" s="20">
        <f t="shared" si="0"/>
        <v>0</v>
      </c>
    </row>
    <row r="49" spans="1:8" ht="15.75" x14ac:dyDescent="0.25">
      <c r="A49" s="48">
        <v>44100</v>
      </c>
      <c r="B49" s="113">
        <f t="shared" si="1"/>
        <v>1353</v>
      </c>
      <c r="C49" s="51"/>
      <c r="D49" s="46" t="s">
        <v>18</v>
      </c>
      <c r="E49" s="22">
        <v>4561</v>
      </c>
      <c r="F49" s="47">
        <v>44103</v>
      </c>
      <c r="G49" s="19">
        <v>4561</v>
      </c>
      <c r="H49" s="20">
        <f t="shared" si="0"/>
        <v>0</v>
      </c>
    </row>
    <row r="50" spans="1:8" ht="15.75" x14ac:dyDescent="0.25">
      <c r="A50" s="48">
        <v>44100</v>
      </c>
      <c r="B50" s="113">
        <f t="shared" si="1"/>
        <v>1354</v>
      </c>
      <c r="C50" s="51"/>
      <c r="D50" s="46" t="s">
        <v>31</v>
      </c>
      <c r="E50" s="22">
        <v>8946</v>
      </c>
      <c r="F50" s="47">
        <v>44101</v>
      </c>
      <c r="G50" s="19">
        <v>8946</v>
      </c>
      <c r="H50" s="20">
        <f t="shared" si="0"/>
        <v>0</v>
      </c>
    </row>
    <row r="51" spans="1:8" ht="15.75" x14ac:dyDescent="0.25">
      <c r="A51" s="48">
        <v>44100</v>
      </c>
      <c r="B51" s="113">
        <f t="shared" si="1"/>
        <v>1355</v>
      </c>
      <c r="C51" s="51"/>
      <c r="D51" s="46" t="s">
        <v>46</v>
      </c>
      <c r="E51" s="22">
        <v>247</v>
      </c>
      <c r="F51" s="54">
        <v>44111</v>
      </c>
      <c r="G51" s="55">
        <v>247</v>
      </c>
      <c r="H51" s="20">
        <f t="shared" si="0"/>
        <v>0</v>
      </c>
    </row>
    <row r="52" spans="1:8" ht="15.75" x14ac:dyDescent="0.25">
      <c r="A52" s="48">
        <v>44100</v>
      </c>
      <c r="B52" s="113">
        <f t="shared" si="1"/>
        <v>1356</v>
      </c>
      <c r="C52" s="51"/>
      <c r="D52" s="46" t="s">
        <v>13</v>
      </c>
      <c r="E52" s="22">
        <v>4672</v>
      </c>
      <c r="F52" s="47">
        <v>44104</v>
      </c>
      <c r="G52" s="19">
        <v>4672</v>
      </c>
      <c r="H52" s="20">
        <f t="shared" si="0"/>
        <v>0</v>
      </c>
    </row>
    <row r="53" spans="1:8" ht="15.75" x14ac:dyDescent="0.25">
      <c r="A53" s="48">
        <v>44100</v>
      </c>
      <c r="B53" s="113">
        <f t="shared" si="1"/>
        <v>1357</v>
      </c>
      <c r="C53" s="51"/>
      <c r="D53" s="46" t="s">
        <v>46</v>
      </c>
      <c r="E53" s="22">
        <v>1693</v>
      </c>
      <c r="F53" s="47">
        <v>44101</v>
      </c>
      <c r="G53" s="19">
        <v>1693</v>
      </c>
      <c r="H53" s="20">
        <f t="shared" si="0"/>
        <v>0</v>
      </c>
    </row>
    <row r="54" spans="1:8" ht="15.75" x14ac:dyDescent="0.25">
      <c r="A54" s="48">
        <v>44100</v>
      </c>
      <c r="B54" s="113">
        <f t="shared" si="1"/>
        <v>1358</v>
      </c>
      <c r="C54" s="51"/>
      <c r="D54" s="46" t="s">
        <v>47</v>
      </c>
      <c r="E54" s="22">
        <v>1524</v>
      </c>
      <c r="F54" s="47">
        <v>44101</v>
      </c>
      <c r="G54" s="19">
        <v>1524</v>
      </c>
      <c r="H54" s="20">
        <f t="shared" si="0"/>
        <v>0</v>
      </c>
    </row>
    <row r="55" spans="1:8" ht="15.75" x14ac:dyDescent="0.25">
      <c r="A55" s="48">
        <v>44101</v>
      </c>
      <c r="B55" s="113">
        <f t="shared" si="1"/>
        <v>1359</v>
      </c>
      <c r="C55" s="51"/>
      <c r="D55" s="46" t="s">
        <v>31</v>
      </c>
      <c r="E55" s="22">
        <v>11485</v>
      </c>
      <c r="F55" s="47">
        <v>44103</v>
      </c>
      <c r="G55" s="19">
        <v>11485</v>
      </c>
      <c r="H55" s="20">
        <f t="shared" si="0"/>
        <v>0</v>
      </c>
    </row>
    <row r="56" spans="1:8" ht="15.75" x14ac:dyDescent="0.25">
      <c r="A56" s="48">
        <v>44101</v>
      </c>
      <c r="B56" s="113">
        <f t="shared" si="1"/>
        <v>1360</v>
      </c>
      <c r="C56" s="51"/>
      <c r="D56" s="46" t="s">
        <v>17</v>
      </c>
      <c r="E56" s="22">
        <v>39538</v>
      </c>
      <c r="F56" s="54">
        <v>44105</v>
      </c>
      <c r="G56" s="55">
        <v>39538</v>
      </c>
      <c r="H56" s="300">
        <f t="shared" si="0"/>
        <v>0</v>
      </c>
    </row>
    <row r="57" spans="1:8" ht="15.75" x14ac:dyDescent="0.25">
      <c r="A57" s="48">
        <v>44102</v>
      </c>
      <c r="B57" s="113">
        <f t="shared" si="1"/>
        <v>1361</v>
      </c>
      <c r="C57" s="51"/>
      <c r="D57" s="46" t="s">
        <v>16</v>
      </c>
      <c r="E57" s="22">
        <v>3352</v>
      </c>
      <c r="F57" s="54">
        <v>44114</v>
      </c>
      <c r="G57" s="55">
        <v>3352</v>
      </c>
      <c r="H57" s="20">
        <f t="shared" si="0"/>
        <v>0</v>
      </c>
    </row>
    <row r="58" spans="1:8" ht="15.75" x14ac:dyDescent="0.25">
      <c r="A58" s="48">
        <v>44103</v>
      </c>
      <c r="B58" s="113">
        <f t="shared" si="1"/>
        <v>1362</v>
      </c>
      <c r="C58" s="51"/>
      <c r="D58" s="46" t="s">
        <v>18</v>
      </c>
      <c r="E58" s="22">
        <v>90</v>
      </c>
      <c r="F58" s="54">
        <v>44110</v>
      </c>
      <c r="G58" s="55">
        <v>90</v>
      </c>
      <c r="H58" s="20">
        <f t="shared" si="0"/>
        <v>0</v>
      </c>
    </row>
    <row r="59" spans="1:8" ht="15.75" x14ac:dyDescent="0.25">
      <c r="A59" s="48">
        <v>44103</v>
      </c>
      <c r="B59" s="113">
        <f t="shared" si="1"/>
        <v>1363</v>
      </c>
      <c r="C59" s="51"/>
      <c r="D59" s="46" t="s">
        <v>33</v>
      </c>
      <c r="E59" s="22">
        <v>2957</v>
      </c>
      <c r="F59" s="47">
        <v>44104</v>
      </c>
      <c r="G59" s="19">
        <v>2957</v>
      </c>
      <c r="H59" s="20">
        <f t="shared" si="0"/>
        <v>0</v>
      </c>
    </row>
    <row r="60" spans="1:8" ht="15.75" x14ac:dyDescent="0.25">
      <c r="A60" s="48">
        <v>44103</v>
      </c>
      <c r="B60" s="113">
        <f t="shared" si="1"/>
        <v>1364</v>
      </c>
      <c r="C60" s="51"/>
      <c r="D60" s="46" t="s">
        <v>172</v>
      </c>
      <c r="E60" s="22">
        <v>1334</v>
      </c>
      <c r="F60" s="47">
        <v>44104</v>
      </c>
      <c r="G60" s="19">
        <v>1334</v>
      </c>
      <c r="H60" s="20">
        <f t="shared" si="0"/>
        <v>0</v>
      </c>
    </row>
    <row r="61" spans="1:8" ht="15.75" x14ac:dyDescent="0.25">
      <c r="A61" s="48">
        <v>44103</v>
      </c>
      <c r="B61" s="113">
        <f t="shared" si="1"/>
        <v>1365</v>
      </c>
      <c r="C61" s="51"/>
      <c r="D61" s="46" t="s">
        <v>13</v>
      </c>
      <c r="E61" s="22">
        <v>611</v>
      </c>
      <c r="F61" s="47">
        <v>44104</v>
      </c>
      <c r="G61" s="19">
        <v>611</v>
      </c>
      <c r="H61" s="20">
        <f t="shared" si="0"/>
        <v>0</v>
      </c>
    </row>
    <row r="62" spans="1:8" ht="15.75" x14ac:dyDescent="0.25">
      <c r="A62" s="48">
        <v>44103</v>
      </c>
      <c r="B62" s="113">
        <f t="shared" si="1"/>
        <v>1366</v>
      </c>
      <c r="C62" s="51"/>
      <c r="D62" s="46" t="s">
        <v>31</v>
      </c>
      <c r="E62" s="22">
        <v>2602</v>
      </c>
      <c r="F62" s="47">
        <v>44104</v>
      </c>
      <c r="G62" s="19">
        <v>2602</v>
      </c>
      <c r="H62" s="178">
        <f t="shared" si="0"/>
        <v>0</v>
      </c>
    </row>
    <row r="63" spans="1:8" ht="15.75" x14ac:dyDescent="0.25">
      <c r="A63" s="48">
        <v>44103</v>
      </c>
      <c r="B63" s="113">
        <f t="shared" si="1"/>
        <v>1367</v>
      </c>
      <c r="C63" s="51"/>
      <c r="D63" s="46" t="s">
        <v>32</v>
      </c>
      <c r="E63" s="22">
        <v>2356</v>
      </c>
      <c r="F63" s="47">
        <v>44103</v>
      </c>
      <c r="G63" s="19">
        <v>2356</v>
      </c>
      <c r="H63" s="178">
        <f t="shared" si="0"/>
        <v>0</v>
      </c>
    </row>
    <row r="64" spans="1:8" ht="15.75" x14ac:dyDescent="0.25">
      <c r="A64" s="48">
        <v>44103</v>
      </c>
      <c r="B64" s="113">
        <f t="shared" si="1"/>
        <v>1368</v>
      </c>
      <c r="C64" s="51"/>
      <c r="D64" s="46" t="s">
        <v>22</v>
      </c>
      <c r="E64" s="22">
        <v>228</v>
      </c>
      <c r="F64" s="47">
        <v>44104</v>
      </c>
      <c r="G64" s="19">
        <v>228</v>
      </c>
      <c r="H64" s="178">
        <f t="shared" si="0"/>
        <v>0</v>
      </c>
    </row>
    <row r="65" spans="1:9" ht="15.75" x14ac:dyDescent="0.25">
      <c r="A65" s="48">
        <v>44103</v>
      </c>
      <c r="B65" s="113">
        <f t="shared" si="1"/>
        <v>1369</v>
      </c>
      <c r="C65" s="51"/>
      <c r="D65" s="46" t="s">
        <v>46</v>
      </c>
      <c r="E65" s="22">
        <v>180</v>
      </c>
      <c r="F65" s="54">
        <v>44111</v>
      </c>
      <c r="G65" s="55">
        <v>180</v>
      </c>
      <c r="H65" s="178">
        <f t="shared" si="0"/>
        <v>0</v>
      </c>
    </row>
    <row r="66" spans="1:9" ht="15.75" x14ac:dyDescent="0.25">
      <c r="A66" s="48">
        <v>44103</v>
      </c>
      <c r="B66" s="113">
        <f t="shared" si="1"/>
        <v>1370</v>
      </c>
      <c r="C66" s="51"/>
      <c r="D66" s="46" t="s">
        <v>46</v>
      </c>
      <c r="E66" s="22">
        <v>349</v>
      </c>
      <c r="F66" s="54">
        <v>44114</v>
      </c>
      <c r="G66" s="55">
        <v>349</v>
      </c>
      <c r="H66" s="178">
        <f t="shared" si="0"/>
        <v>0</v>
      </c>
    </row>
    <row r="67" spans="1:9" ht="15.75" x14ac:dyDescent="0.25">
      <c r="A67" s="48">
        <v>44104</v>
      </c>
      <c r="B67" s="113">
        <f t="shared" si="1"/>
        <v>1371</v>
      </c>
      <c r="C67" s="51"/>
      <c r="D67" s="46" t="s">
        <v>23</v>
      </c>
      <c r="E67" s="22">
        <v>1640</v>
      </c>
      <c r="F67" s="77">
        <v>44130</v>
      </c>
      <c r="G67" s="78">
        <v>1640</v>
      </c>
      <c r="H67" s="178">
        <f t="shared" si="0"/>
        <v>0</v>
      </c>
    </row>
    <row r="68" spans="1:9" ht="15.75" x14ac:dyDescent="0.25">
      <c r="A68" s="48">
        <v>44104</v>
      </c>
      <c r="B68" s="113">
        <f t="shared" si="1"/>
        <v>1372</v>
      </c>
      <c r="C68" s="51"/>
      <c r="D68" s="46" t="s">
        <v>13</v>
      </c>
      <c r="E68" s="22">
        <v>6022</v>
      </c>
      <c r="F68" s="77">
        <v>44113</v>
      </c>
      <c r="G68" s="78">
        <v>6022</v>
      </c>
      <c r="H68" s="178">
        <f t="shared" si="0"/>
        <v>0</v>
      </c>
    </row>
    <row r="69" spans="1:9" ht="15.75" x14ac:dyDescent="0.25">
      <c r="A69" s="48">
        <v>44104</v>
      </c>
      <c r="B69" s="113">
        <f t="shared" si="1"/>
        <v>1373</v>
      </c>
      <c r="C69" s="51"/>
      <c r="D69" s="46" t="s">
        <v>46</v>
      </c>
      <c r="E69" s="22">
        <v>1479</v>
      </c>
      <c r="F69" s="298">
        <v>44149</v>
      </c>
      <c r="G69" s="299">
        <v>1479</v>
      </c>
      <c r="H69" s="271">
        <f t="shared" si="0"/>
        <v>0</v>
      </c>
    </row>
    <row r="70" spans="1:9" ht="16.5" thickBot="1" x14ac:dyDescent="0.3">
      <c r="A70" s="112"/>
      <c r="B70" s="179"/>
      <c r="C70" s="25"/>
      <c r="D70" s="26"/>
      <c r="E70" s="27"/>
      <c r="F70" s="28"/>
      <c r="G70" s="27"/>
      <c r="H70" s="29">
        <f t="shared" si="0"/>
        <v>0</v>
      </c>
      <c r="I70" s="2"/>
    </row>
    <row r="71" spans="1:9" ht="15.75" thickTop="1" x14ac:dyDescent="0.25">
      <c r="A71" s="30"/>
      <c r="B71" s="31"/>
      <c r="C71" s="31"/>
      <c r="D71" s="2"/>
      <c r="E71" s="32">
        <f>SUM(E4:E70)</f>
        <v>463847</v>
      </c>
      <c r="F71" s="33"/>
      <c r="G71" s="32">
        <f>SUM(G4:G70)</f>
        <v>463847</v>
      </c>
      <c r="H71" s="111">
        <f>SUM(H4:H70)</f>
        <v>0</v>
      </c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H72" s="34"/>
      <c r="I72" s="2"/>
    </row>
    <row r="73" spans="1:9" ht="30" x14ac:dyDescent="0.25">
      <c r="A73" s="30"/>
      <c r="B73" s="31"/>
      <c r="C73" s="31"/>
      <c r="D73" s="2"/>
      <c r="E73" s="37" t="s">
        <v>9</v>
      </c>
      <c r="F73" s="36"/>
      <c r="G73" s="38" t="s">
        <v>10</v>
      </c>
      <c r="H73" s="34"/>
      <c r="I73" s="2"/>
    </row>
    <row r="74" spans="1:9" ht="15.75" thickBot="1" x14ac:dyDescent="0.3">
      <c r="A74" s="30"/>
      <c r="B74" s="31"/>
      <c r="C74" s="31"/>
      <c r="D74" s="2"/>
      <c r="E74" s="37"/>
      <c r="F74" s="36"/>
      <c r="G74" s="38"/>
      <c r="H74" s="34"/>
      <c r="I74" s="2"/>
    </row>
    <row r="75" spans="1:9" ht="21.75" thickBot="1" x14ac:dyDescent="0.4">
      <c r="A75" s="30"/>
      <c r="B75" s="31"/>
      <c r="C75" s="31"/>
      <c r="D75" s="2"/>
      <c r="E75" s="380">
        <f>E71-G71</f>
        <v>0</v>
      </c>
      <c r="F75" s="381"/>
      <c r="G75" s="382"/>
      <c r="I75" s="2"/>
    </row>
    <row r="76" spans="1:9" x14ac:dyDescent="0.25">
      <c r="A76" s="30"/>
      <c r="B76" s="31"/>
      <c r="C76" s="31"/>
      <c r="D76" s="2"/>
      <c r="E76" s="35"/>
      <c r="F76" s="36"/>
      <c r="G76" s="35"/>
      <c r="I76" s="2"/>
    </row>
    <row r="77" spans="1:9" ht="18.75" x14ac:dyDescent="0.3">
      <c r="A77" s="30"/>
      <c r="B77" s="31"/>
      <c r="C77" s="31"/>
      <c r="D77" s="2"/>
      <c r="E77" s="383" t="s">
        <v>11</v>
      </c>
      <c r="F77" s="383"/>
      <c r="G77" s="383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ht="18.75" x14ac:dyDescent="0.3">
      <c r="A82" s="30"/>
      <c r="B82" s="31"/>
      <c r="C82" s="31"/>
      <c r="D82" s="2"/>
      <c r="E82" s="35"/>
      <c r="F82" s="39"/>
      <c r="G82" s="35"/>
      <c r="I82" s="2"/>
    </row>
    <row r="83" spans="1:9" x14ac:dyDescent="0.25">
      <c r="A83" s="30"/>
      <c r="B83" s="31"/>
      <c r="C83" s="31"/>
      <c r="D83" s="2"/>
      <c r="E83" s="35"/>
      <c r="F83" s="36"/>
      <c r="G83" s="35"/>
      <c r="I83" s="2"/>
    </row>
    <row r="84" spans="1:9" x14ac:dyDescent="0.25">
      <c r="A84" s="30"/>
      <c r="B84" s="31"/>
      <c r="C84" s="31"/>
      <c r="D84" s="2"/>
      <c r="E84" s="35"/>
      <c r="F84" s="36"/>
      <c r="G84" s="35"/>
      <c r="I84" s="2"/>
    </row>
    <row r="85" spans="1:9" x14ac:dyDescent="0.25">
      <c r="A85" s="30"/>
      <c r="B85" s="31"/>
      <c r="C85" s="31"/>
      <c r="D85" s="2"/>
      <c r="E85" s="35"/>
      <c r="F85" s="36"/>
      <c r="G85" s="35"/>
      <c r="I85" s="2"/>
    </row>
    <row r="86" spans="1:9" x14ac:dyDescent="0.25">
      <c r="A86" s="30"/>
      <c r="B86" s="31"/>
      <c r="C86" s="31"/>
      <c r="D86" s="2"/>
      <c r="E86" s="35"/>
      <c r="F86" s="36"/>
      <c r="G86" s="35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I87" s="2"/>
    </row>
    <row r="88" spans="1:9" x14ac:dyDescent="0.25">
      <c r="A88" s="30"/>
      <c r="B88" s="31"/>
      <c r="C88" s="31"/>
      <c r="D88" s="2"/>
      <c r="E88" s="35"/>
      <c r="F88" s="36"/>
      <c r="G88" s="35"/>
      <c r="I88" s="2"/>
    </row>
  </sheetData>
  <mergeCells count="4">
    <mergeCell ref="B1:G1"/>
    <mergeCell ref="B2:F2"/>
    <mergeCell ref="E75:G75"/>
    <mergeCell ref="E77:G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J U L I O     2020     </vt:lpstr>
      <vt:lpstr>A G O S T O    2020   </vt:lpstr>
      <vt:lpstr>SEPTIEMBRE   2020     </vt:lpstr>
      <vt:lpstr>OCTUBRE   2 0 2 0        </vt:lpstr>
      <vt:lpstr>NOVIEMBRE  2020     </vt:lpstr>
      <vt:lpstr>Hoja1</vt:lpstr>
      <vt:lpstr>Hoja3</vt:lpstr>
      <vt:lpstr>MIGUEL HERRERA</vt:lpstr>
      <vt:lpstr>FACTURAS   M H   </vt:lpstr>
      <vt:lpstr>CORRECIONES 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2020-11-18T15:21:59Z</cp:lastPrinted>
  <dcterms:created xsi:type="dcterms:W3CDTF">2020-01-17T16:04:12Z</dcterms:created>
  <dcterms:modified xsi:type="dcterms:W3CDTF">2020-12-07T16:17:48Z</dcterms:modified>
</cp:coreProperties>
</file>