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875"/>
  </bookViews>
  <sheets>
    <sheet name="CENTRAL  " sheetId="1" r:id="rId1"/>
    <sheet name="COMERCIO" sheetId="2" r:id="rId2"/>
    <sheet name="HERRADURA" sheetId="3" r:id="rId3"/>
    <sheet name="11  SUR" sheetId="4" r:id="rId4"/>
    <sheet name="Hoja2" sheetId="5" r:id="rId5"/>
  </sheets>
  <calcPr calcId="124519"/>
</workbook>
</file>

<file path=xl/calcChain.xml><?xml version="1.0" encoding="utf-8"?>
<calcChain xmlns="http://schemas.openxmlformats.org/spreadsheetml/2006/main">
  <c r="C40" i="1"/>
  <c r="F47" i="3"/>
  <c r="F46" i="2"/>
  <c r="F42" i="1"/>
  <c r="F44" i="2"/>
  <c r="F44" i="4" l="1"/>
  <c r="K38"/>
  <c r="I37" i="1"/>
  <c r="K37"/>
  <c r="F37"/>
  <c r="K38" i="3"/>
  <c r="K37" i="2" l="1"/>
  <c r="J39" s="1"/>
  <c r="C38" i="4"/>
  <c r="F42" s="1"/>
  <c r="I38"/>
  <c r="J40" s="1"/>
  <c r="F38"/>
  <c r="F41" s="1"/>
  <c r="F43" s="1"/>
  <c r="F45" s="1"/>
  <c r="C38" i="3"/>
  <c r="F42" s="1"/>
  <c r="I38"/>
  <c r="J40" s="1"/>
  <c r="F38"/>
  <c r="F41" s="1"/>
  <c r="F43" s="1"/>
  <c r="F45" s="1"/>
  <c r="C37" i="2"/>
  <c r="F41" s="1"/>
  <c r="I37"/>
  <c r="F37"/>
  <c r="F40" l="1"/>
  <c r="F42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<sst xmlns="http://schemas.openxmlformats.org/spreadsheetml/2006/main" count="132" uniqueCount="56">
  <si>
    <t>VENTAS ENERO 2009</t>
  </si>
  <si>
    <t>COMPRAS</t>
  </si>
  <si>
    <t>TOTAL</t>
  </si>
  <si>
    <t>INVENTARIO INICIAL</t>
  </si>
  <si>
    <t>COMPRAS A ALMACEN</t>
  </si>
  <si>
    <t>LUZ</t>
  </si>
  <si>
    <t xml:space="preserve">CONCENTRADO DE ENERO 2009      C E N T R A L </t>
  </si>
  <si>
    <t>G  A  S   T  O  S</t>
  </si>
  <si>
    <t>TELEFONOS</t>
  </si>
  <si>
    <t>RENTA</t>
  </si>
  <si>
    <t>IUSACELL</t>
  </si>
  <si>
    <t>NEXTEL</t>
  </si>
  <si>
    <t>AXTEL</t>
  </si>
  <si>
    <t xml:space="preserve">CONCENTRADO DE ENERO 2009      C O M E R C I O </t>
  </si>
  <si>
    <t>codillo</t>
  </si>
  <si>
    <t>pecho</t>
  </si>
  <si>
    <t>VARIOS</t>
  </si>
  <si>
    <t>PECHOS MANITAS</t>
  </si>
  <si>
    <t>PECHOS</t>
  </si>
  <si>
    <t>Codillo/Pechos</t>
  </si>
  <si>
    <t>Carnero/Pechos</t>
  </si>
  <si>
    <t>Cuero/Pechos</t>
  </si>
  <si>
    <t>´PECHOS</t>
  </si>
  <si>
    <t xml:space="preserve">CUERO  </t>
  </si>
  <si>
    <t>Carnero/Codillo</t>
  </si>
  <si>
    <t>NOMINA 1</t>
  </si>
  <si>
    <t>NOMINA 2</t>
  </si>
  <si>
    <t>NOMINA 3</t>
  </si>
  <si>
    <t>NOMIN A 4</t>
  </si>
  <si>
    <t>NOMINA 5</t>
  </si>
  <si>
    <t>GRAN TOTAL GASTOS</t>
  </si>
  <si>
    <t>VENTAS NETAS</t>
  </si>
  <si>
    <t>GRAN TOTAL DE GASTOS</t>
  </si>
  <si>
    <t>INVENTARIO FINAL</t>
  </si>
  <si>
    <t xml:space="preserve">CONCENTRADO DE ENERO 2009      HERRADURA </t>
  </si>
  <si>
    <t>NOMINA 4</t>
  </si>
  <si>
    <t>NOMINA  1</t>
  </si>
  <si>
    <t>NOMINA  2</t>
  </si>
  <si>
    <t>NOMINA  3</t>
  </si>
  <si>
    <t>NOMINA  4</t>
  </si>
  <si>
    <t>NOMINA  5</t>
  </si>
  <si>
    <t xml:space="preserve">CONCENTRADO DE ENERO 2009      11     S U R </t>
  </si>
  <si>
    <t>PERDIDA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</si>
  <si>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</si>
  <si>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</si>
  <si>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</si>
  <si>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</si>
  <si>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</si>
  <si>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</si>
  <si>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INVETARIO FINAL</t>
  </si>
  <si>
    <t>GRAN TOTAL</t>
  </si>
  <si>
    <t>COMPRAS ALBICIA</t>
  </si>
  <si>
    <t>+</t>
  </si>
  <si>
    <t xml:space="preserve"> INVENTARIO FINAL</t>
  </si>
  <si>
    <t>COMPRAS GERARDO P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</si>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</sst>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64" fontId="0" fillId="0" borderId="9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9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10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2" fillId="0" borderId="0" xfId="0" applyNumberFormat="1" applyFont="1" applyBorder="1"/>
    <xf numFmtId="164" fontId="1" fillId="0" borderId="0" xfId="0" applyNumberFormat="1" applyFont="1" applyFill="1" applyBorder="1"/>
    <xf numFmtId="0" fontId="4" fillId="0" borderId="0" xfId="0" applyFont="1"/>
    <xf numFmtId="0" fontId="13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5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5" fillId="0" borderId="22" xfId="0" applyFont="1" applyBorder="1" applyAlignment="1">
      <alignment horizontal="center" wrapText="1"/>
    </xf>
    <xf numFmtId="164" fontId="1" fillId="0" borderId="24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1" fillId="0" borderId="0" xfId="0" applyFont="1" applyAlignment="1"/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/>
    <xf numFmtId="0" fontId="14" fillId="0" borderId="0" xfId="0" applyFont="1" applyAlignment="1">
      <alignment horizontal="center"/>
    </xf>
    <xf numFmtId="0" fontId="14" fillId="0" borderId="31" xfId="0" applyFont="1" applyFill="1" applyBorder="1"/>
    <xf numFmtId="0" fontId="0" fillId="0" borderId="3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180975</xdr:rowOff>
    </xdr:from>
    <xdr:to>
      <xdr:col>7</xdr:col>
      <xdr:colOff>0</xdr:colOff>
      <xdr:row>38</xdr:row>
      <xdr:rowOff>171450</xdr:rowOff>
    </xdr:to>
    <xdr:cxnSp macro="">
      <xdr:nvCxnSpPr>
        <xdr:cNvPr id="3" name="2 Conector recto de flecha"/>
        <xdr:cNvCxnSpPr/>
      </xdr:nvCxnSpPr>
      <xdr:spPr>
        <a:xfrm>
          <a:off x="4229100" y="7458075"/>
          <a:ext cx="285750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895351</xdr:colOff>
      <xdr:row>40</xdr:row>
      <xdr:rowOff>19049</xdr:rowOff>
    </xdr:from>
    <xdr:to>
      <xdr:col>6</xdr:col>
      <xdr:colOff>304801</xdr:colOff>
      <xdr:row>40</xdr:row>
      <xdr:rowOff>123824</xdr:rowOff>
    </xdr:to>
    <xdr:cxnSp macro="">
      <xdr:nvCxnSpPr>
        <xdr:cNvPr id="5" name="4 Conector recto de flecha"/>
        <xdr:cNvCxnSpPr/>
      </xdr:nvCxnSpPr>
      <xdr:spPr>
        <a:xfrm rot="10800000" flipV="1">
          <a:off x="4181476" y="7877174"/>
          <a:ext cx="31432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K46"/>
  <sheetViews>
    <sheetView tabSelected="1" topLeftCell="A24" workbookViewId="0">
      <selection activeCell="A42" sqref="A4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2.7109375" bestFit="1" customWidth="1"/>
  </cols>
  <sheetData>
    <row r="1" spans="1:11" ht="23.25">
      <c r="C1" s="73" t="s">
        <v>6</v>
      </c>
      <c r="D1" s="73"/>
      <c r="E1" s="73"/>
      <c r="F1" s="73"/>
      <c r="G1" s="73"/>
      <c r="H1" s="73"/>
      <c r="I1" s="73"/>
    </row>
    <row r="2" spans="1:11" ht="15.75" thickBot="1">
      <c r="E2" s="1"/>
      <c r="F2" s="1"/>
    </row>
    <row r="3" spans="1:11" ht="20.25" thickTop="1" thickBot="1">
      <c r="C3" s="30" t="s">
        <v>1</v>
      </c>
      <c r="D3" s="3"/>
      <c r="E3" s="68" t="s">
        <v>0</v>
      </c>
      <c r="F3" s="69"/>
      <c r="I3" s="70" t="s">
        <v>7</v>
      </c>
      <c r="J3" s="71"/>
      <c r="K3" s="72"/>
    </row>
    <row r="4" spans="1:11" ht="16.5" thickTop="1" thickBot="1">
      <c r="A4" s="28" t="s">
        <v>3</v>
      </c>
      <c r="B4" s="29"/>
      <c r="C4" s="31">
        <v>578884.93000000005</v>
      </c>
      <c r="D4" s="2"/>
      <c r="E4" s="12">
        <v>39814</v>
      </c>
      <c r="F4" s="13">
        <v>0</v>
      </c>
      <c r="H4" s="19">
        <v>39814</v>
      </c>
      <c r="I4" s="21">
        <v>0</v>
      </c>
      <c r="J4" s="38"/>
      <c r="K4" s="39"/>
    </row>
    <row r="5" spans="1:11">
      <c r="B5" s="8">
        <v>39814</v>
      </c>
      <c r="C5" s="9">
        <v>0</v>
      </c>
      <c r="D5" s="2"/>
      <c r="E5" s="14">
        <v>39815</v>
      </c>
      <c r="F5" s="15">
        <v>270530.17</v>
      </c>
      <c r="H5" s="20">
        <v>39815</v>
      </c>
      <c r="I5" s="21">
        <v>4003</v>
      </c>
      <c r="J5" s="22" t="s">
        <v>8</v>
      </c>
      <c r="K5" s="15">
        <v>9530</v>
      </c>
    </row>
    <row r="6" spans="1:11">
      <c r="B6" s="8">
        <v>39815</v>
      </c>
      <c r="C6" s="9">
        <v>3434</v>
      </c>
      <c r="D6" s="2"/>
      <c r="E6" s="14">
        <v>39816</v>
      </c>
      <c r="F6" s="15">
        <v>209623</v>
      </c>
      <c r="H6" s="20">
        <v>39816</v>
      </c>
      <c r="I6" s="21">
        <v>2813.2</v>
      </c>
      <c r="J6" s="22" t="s">
        <v>5</v>
      </c>
      <c r="K6" s="15">
        <v>18308</v>
      </c>
    </row>
    <row r="7" spans="1:11">
      <c r="B7" s="8">
        <v>39816</v>
      </c>
      <c r="C7" s="9">
        <v>10086.120000000001</v>
      </c>
      <c r="D7" s="2"/>
      <c r="E7" s="14">
        <v>39817</v>
      </c>
      <c r="F7" s="15">
        <v>160438.15</v>
      </c>
      <c r="H7" s="20">
        <v>39817</v>
      </c>
      <c r="I7" s="21">
        <v>2887</v>
      </c>
      <c r="J7" s="22" t="s">
        <v>9</v>
      </c>
      <c r="K7" s="15">
        <v>28750</v>
      </c>
    </row>
    <row r="8" spans="1:11">
      <c r="B8" s="8">
        <v>39817</v>
      </c>
      <c r="C8" s="9">
        <v>8762.48</v>
      </c>
      <c r="D8" s="2"/>
      <c r="E8" s="14">
        <v>39818</v>
      </c>
      <c r="F8" s="15">
        <v>162644.07999999999</v>
      </c>
      <c r="H8" s="20">
        <v>39818</v>
      </c>
      <c r="I8" s="21">
        <v>10267.51</v>
      </c>
      <c r="J8" s="22" t="s">
        <v>10</v>
      </c>
      <c r="K8" s="15">
        <v>5644.12</v>
      </c>
    </row>
    <row r="9" spans="1:11">
      <c r="B9" s="8">
        <v>39818</v>
      </c>
      <c r="C9" s="9">
        <v>4077</v>
      </c>
      <c r="D9" s="2"/>
      <c r="E9" s="14">
        <v>39819</v>
      </c>
      <c r="F9" s="15">
        <v>107503.39</v>
      </c>
      <c r="H9" s="20">
        <v>39819</v>
      </c>
      <c r="I9" s="21">
        <v>2054.06</v>
      </c>
      <c r="J9" s="22" t="s">
        <v>11</v>
      </c>
      <c r="K9" s="15">
        <v>4529.26</v>
      </c>
    </row>
    <row r="10" spans="1:11">
      <c r="B10" s="8">
        <v>39819</v>
      </c>
      <c r="C10" s="9">
        <v>5044.5</v>
      </c>
      <c r="D10" s="2"/>
      <c r="E10" s="14">
        <v>39820</v>
      </c>
      <c r="F10" s="15">
        <v>126058.37</v>
      </c>
      <c r="H10" s="20">
        <v>39820</v>
      </c>
      <c r="I10" s="21">
        <v>2399.1</v>
      </c>
      <c r="J10" s="22" t="s">
        <v>25</v>
      </c>
      <c r="K10" s="55">
        <v>44894.74</v>
      </c>
    </row>
    <row r="11" spans="1:11">
      <c r="B11" s="8">
        <v>39820</v>
      </c>
      <c r="C11" s="9">
        <v>13855.79</v>
      </c>
      <c r="D11" s="2"/>
      <c r="E11" s="14">
        <v>39821</v>
      </c>
      <c r="F11" s="15">
        <v>126274.52</v>
      </c>
      <c r="H11" s="20">
        <v>39821</v>
      </c>
      <c r="I11" s="21">
        <v>10295.700000000001</v>
      </c>
      <c r="J11" s="22" t="s">
        <v>26</v>
      </c>
      <c r="K11" s="55">
        <v>40211</v>
      </c>
    </row>
    <row r="12" spans="1:11">
      <c r="B12" s="8">
        <v>39821</v>
      </c>
      <c r="C12" s="9">
        <v>4136</v>
      </c>
      <c r="D12" s="2"/>
      <c r="E12" s="14">
        <v>39822</v>
      </c>
      <c r="F12" s="15">
        <v>211024.13</v>
      </c>
      <c r="H12" s="20">
        <v>39822</v>
      </c>
      <c r="I12" s="21">
        <v>4857</v>
      </c>
      <c r="J12" s="22" t="s">
        <v>27</v>
      </c>
      <c r="K12" s="55">
        <v>39859</v>
      </c>
    </row>
    <row r="13" spans="1:11">
      <c r="B13" s="8">
        <v>39822</v>
      </c>
      <c r="C13" s="9">
        <v>4180.8</v>
      </c>
      <c r="D13" s="2"/>
      <c r="E13" s="14">
        <v>39823</v>
      </c>
      <c r="F13" s="15">
        <v>567644.24</v>
      </c>
      <c r="H13" s="20">
        <v>39823</v>
      </c>
      <c r="I13" s="21">
        <v>1399</v>
      </c>
      <c r="J13" s="22" t="s">
        <v>35</v>
      </c>
      <c r="K13" s="55">
        <v>37313.33</v>
      </c>
    </row>
    <row r="14" spans="1:11">
      <c r="B14" s="8">
        <v>39823</v>
      </c>
      <c r="C14" s="9">
        <v>33076.1</v>
      </c>
      <c r="D14" s="2"/>
      <c r="E14" s="14">
        <v>39824</v>
      </c>
      <c r="F14" s="15">
        <v>204707.23</v>
      </c>
      <c r="H14" s="20">
        <v>39824</v>
      </c>
      <c r="I14" s="21">
        <v>1433</v>
      </c>
      <c r="J14" s="22" t="s">
        <v>29</v>
      </c>
      <c r="K14" s="55">
        <v>38010</v>
      </c>
    </row>
    <row r="15" spans="1:11">
      <c r="B15" s="8">
        <v>39824</v>
      </c>
      <c r="C15" s="9">
        <v>9751.7000000000007</v>
      </c>
      <c r="D15" s="2"/>
      <c r="E15" s="14">
        <v>39825</v>
      </c>
      <c r="F15" s="15">
        <v>141780.79999999999</v>
      </c>
      <c r="H15" s="20">
        <v>39825</v>
      </c>
      <c r="I15" s="21">
        <v>8403.5</v>
      </c>
      <c r="J15" s="22"/>
      <c r="K15" s="15"/>
    </row>
    <row r="16" spans="1:11">
      <c r="B16" s="8">
        <v>39825</v>
      </c>
      <c r="C16" s="9">
        <v>47559.6</v>
      </c>
      <c r="D16" s="2"/>
      <c r="E16" s="14">
        <v>39826</v>
      </c>
      <c r="F16" s="15">
        <v>233618.06</v>
      </c>
      <c r="H16" s="20">
        <v>39826</v>
      </c>
      <c r="I16" s="21">
        <v>7084</v>
      </c>
      <c r="J16" s="22"/>
      <c r="K16" s="15"/>
    </row>
    <row r="17" spans="2:11">
      <c r="B17" s="8">
        <v>39826</v>
      </c>
      <c r="C17" s="9">
        <v>12968.3</v>
      </c>
      <c r="D17" s="2"/>
      <c r="E17" s="14">
        <v>39827</v>
      </c>
      <c r="F17" s="15">
        <v>210589.84</v>
      </c>
      <c r="H17" s="20">
        <v>39827</v>
      </c>
      <c r="I17" s="21">
        <v>10022.59</v>
      </c>
      <c r="J17" s="22"/>
      <c r="K17" s="15"/>
    </row>
    <row r="18" spans="2:11">
      <c r="B18" s="8">
        <v>39827</v>
      </c>
      <c r="C18" s="9">
        <v>10340.69</v>
      </c>
      <c r="D18" s="2"/>
      <c r="E18" s="14">
        <v>39828</v>
      </c>
      <c r="F18" s="15">
        <v>435412.05</v>
      </c>
      <c r="H18" s="20">
        <v>39828</v>
      </c>
      <c r="I18" s="21">
        <v>10077</v>
      </c>
      <c r="J18" s="22"/>
      <c r="K18" s="15"/>
    </row>
    <row r="19" spans="2:11">
      <c r="B19" s="8">
        <v>39828</v>
      </c>
      <c r="C19" s="9">
        <v>3165.5</v>
      </c>
      <c r="D19" s="2"/>
      <c r="E19" s="14">
        <v>39829</v>
      </c>
      <c r="F19" s="15">
        <v>224734.34</v>
      </c>
      <c r="H19" s="20">
        <v>39829</v>
      </c>
      <c r="I19" s="21">
        <v>8537.7999999999993</v>
      </c>
      <c r="J19" s="22"/>
      <c r="K19" s="15"/>
    </row>
    <row r="20" spans="2:11">
      <c r="B20" s="8">
        <v>39829</v>
      </c>
      <c r="C20" s="9">
        <v>2412.4</v>
      </c>
      <c r="D20" s="2"/>
      <c r="E20" s="14">
        <v>39830</v>
      </c>
      <c r="F20" s="15">
        <v>351862.24</v>
      </c>
      <c r="H20" s="20">
        <v>39830</v>
      </c>
      <c r="I20" s="21">
        <v>17323</v>
      </c>
      <c r="J20" s="22"/>
      <c r="K20" s="15"/>
    </row>
    <row r="21" spans="2:11">
      <c r="B21" s="8">
        <v>39830</v>
      </c>
      <c r="C21" s="9">
        <v>16449.400000000001</v>
      </c>
      <c r="D21" s="2"/>
      <c r="E21" s="14">
        <v>39831</v>
      </c>
      <c r="F21" s="15">
        <v>181300.44</v>
      </c>
      <c r="H21" s="20">
        <v>39831</v>
      </c>
      <c r="I21" s="21">
        <v>3277.76</v>
      </c>
      <c r="J21" s="22"/>
      <c r="K21" s="15"/>
    </row>
    <row r="22" spans="2:11">
      <c r="B22" s="8">
        <v>39831</v>
      </c>
      <c r="C22" s="9">
        <v>3625.16</v>
      </c>
      <c r="D22" s="2"/>
      <c r="E22" s="14">
        <v>39832</v>
      </c>
      <c r="F22" s="15">
        <v>100083.43</v>
      </c>
      <c r="H22" s="20">
        <v>39832</v>
      </c>
      <c r="I22" s="21">
        <v>29215.1</v>
      </c>
      <c r="J22" s="22"/>
      <c r="K22" s="15"/>
    </row>
    <row r="23" spans="2:11">
      <c r="B23" s="8">
        <v>39832</v>
      </c>
      <c r="C23" s="9">
        <v>4450.75</v>
      </c>
      <c r="D23" s="2"/>
      <c r="E23" s="14">
        <v>39833</v>
      </c>
      <c r="F23" s="15">
        <v>124717.75999999999</v>
      </c>
      <c r="H23" s="20">
        <v>39833</v>
      </c>
      <c r="I23" s="21">
        <v>3663</v>
      </c>
      <c r="J23" s="22"/>
      <c r="K23" s="15"/>
    </row>
    <row r="24" spans="2:11">
      <c r="B24" s="8">
        <v>39833</v>
      </c>
      <c r="C24" s="9">
        <v>28046.21</v>
      </c>
      <c r="D24" s="2"/>
      <c r="E24" s="14">
        <v>39834</v>
      </c>
      <c r="F24" s="15">
        <v>207080.7</v>
      </c>
      <c r="H24" s="20">
        <v>39834</v>
      </c>
      <c r="I24" s="21">
        <v>5609.97</v>
      </c>
      <c r="J24" s="22"/>
      <c r="K24" s="15"/>
    </row>
    <row r="25" spans="2:11">
      <c r="B25" s="8">
        <v>39834</v>
      </c>
      <c r="C25" s="9">
        <v>19353.599999999999</v>
      </c>
      <c r="D25" s="2"/>
      <c r="E25" s="14">
        <v>39835</v>
      </c>
      <c r="F25" s="15">
        <v>119929.84</v>
      </c>
      <c r="H25" s="20">
        <v>39835</v>
      </c>
      <c r="I25" s="21">
        <v>3194.1</v>
      </c>
      <c r="J25" s="22"/>
      <c r="K25" s="15"/>
    </row>
    <row r="26" spans="2:11">
      <c r="B26" s="8">
        <v>39835</v>
      </c>
      <c r="C26" s="9">
        <v>9045.5</v>
      </c>
      <c r="D26" s="2"/>
      <c r="E26" s="14">
        <v>39836</v>
      </c>
      <c r="F26" s="15">
        <v>218699.25</v>
      </c>
      <c r="H26" s="20">
        <v>39836</v>
      </c>
      <c r="I26" s="21">
        <v>12179</v>
      </c>
      <c r="J26" s="22"/>
      <c r="K26" s="15"/>
    </row>
    <row r="27" spans="2:11">
      <c r="B27" s="8">
        <v>39836</v>
      </c>
      <c r="C27" s="9">
        <v>5812.8</v>
      </c>
      <c r="D27" s="2"/>
      <c r="E27" s="14">
        <v>39837</v>
      </c>
      <c r="F27" s="15">
        <v>462254.6</v>
      </c>
      <c r="H27" s="20">
        <v>39837</v>
      </c>
      <c r="I27" s="21">
        <v>13099.06</v>
      </c>
      <c r="J27" s="22"/>
      <c r="K27" s="15"/>
    </row>
    <row r="28" spans="2:11">
      <c r="B28" s="8">
        <v>39837</v>
      </c>
      <c r="C28" s="9">
        <v>16392.46</v>
      </c>
      <c r="D28" s="2"/>
      <c r="E28" s="14">
        <v>39838</v>
      </c>
      <c r="F28" s="15">
        <v>176672.82</v>
      </c>
      <c r="H28" s="20">
        <v>39838</v>
      </c>
      <c r="I28" s="21">
        <v>1871</v>
      </c>
      <c r="J28" s="22"/>
      <c r="K28" s="15"/>
    </row>
    <row r="29" spans="2:11">
      <c r="B29" s="8">
        <v>39838</v>
      </c>
      <c r="C29" s="9">
        <v>3741</v>
      </c>
      <c r="D29" s="2"/>
      <c r="E29" s="14">
        <v>39839</v>
      </c>
      <c r="F29" s="15">
        <v>94594.54</v>
      </c>
      <c r="H29" s="20">
        <v>39839</v>
      </c>
      <c r="I29" s="21">
        <v>5422.6</v>
      </c>
      <c r="J29" s="22"/>
      <c r="K29" s="15"/>
    </row>
    <row r="30" spans="2:11">
      <c r="B30" s="8">
        <v>39839</v>
      </c>
      <c r="C30" s="9">
        <v>6207.7</v>
      </c>
      <c r="D30" s="2"/>
      <c r="E30" s="14">
        <v>39840</v>
      </c>
      <c r="F30" s="15">
        <v>100524.88</v>
      </c>
      <c r="H30" s="20">
        <v>39840</v>
      </c>
      <c r="I30" s="21">
        <v>3445.5</v>
      </c>
      <c r="J30" s="22"/>
      <c r="K30" s="15"/>
    </row>
    <row r="31" spans="2:11">
      <c r="B31" s="8">
        <v>39840</v>
      </c>
      <c r="C31" s="9">
        <v>3729.3</v>
      </c>
      <c r="D31" s="2"/>
      <c r="E31" s="14">
        <v>39841</v>
      </c>
      <c r="F31" s="15">
        <v>128605.43</v>
      </c>
      <c r="H31" s="20">
        <v>39841</v>
      </c>
      <c r="I31" s="21">
        <v>5279</v>
      </c>
      <c r="J31" s="22"/>
      <c r="K31" s="15"/>
    </row>
    <row r="32" spans="2:11">
      <c r="B32" s="8">
        <v>39841</v>
      </c>
      <c r="C32" s="9">
        <v>10376.040000000001</v>
      </c>
      <c r="D32" s="2"/>
      <c r="E32" s="14">
        <v>39842</v>
      </c>
      <c r="F32" s="15">
        <v>211674.7</v>
      </c>
      <c r="H32" s="20">
        <v>39842</v>
      </c>
      <c r="I32" s="21">
        <v>4193</v>
      </c>
      <c r="J32" s="22"/>
      <c r="K32" s="15"/>
    </row>
    <row r="33" spans="1:11">
      <c r="B33" s="8">
        <v>39842</v>
      </c>
      <c r="C33" s="9">
        <v>3076</v>
      </c>
      <c r="D33" s="2"/>
      <c r="E33" s="14">
        <v>39843</v>
      </c>
      <c r="F33" s="15">
        <v>207247.967</v>
      </c>
      <c r="H33" s="20">
        <v>39843</v>
      </c>
      <c r="I33" s="21">
        <v>12953.25</v>
      </c>
      <c r="J33" s="22"/>
      <c r="K33" s="15"/>
    </row>
    <row r="34" spans="1:11">
      <c r="B34" s="8">
        <v>39843</v>
      </c>
      <c r="C34" s="9">
        <v>5270.9</v>
      </c>
      <c r="D34" s="2"/>
      <c r="E34" s="14">
        <v>39844</v>
      </c>
      <c r="F34" s="15">
        <v>355736.01</v>
      </c>
      <c r="H34" s="20">
        <v>39844</v>
      </c>
      <c r="I34" s="21">
        <v>8086.67</v>
      </c>
      <c r="J34" s="22"/>
      <c r="K34" s="15"/>
    </row>
    <row r="35" spans="1:11" ht="15.75" thickBot="1">
      <c r="B35" s="8">
        <v>39844</v>
      </c>
      <c r="C35" s="9">
        <v>12715.1</v>
      </c>
      <c r="D35" s="2"/>
      <c r="E35" s="16"/>
      <c r="F35" s="15">
        <v>0</v>
      </c>
      <c r="H35" s="32"/>
      <c r="I35" s="21">
        <v>0</v>
      </c>
      <c r="J35" s="22"/>
      <c r="K35" s="15"/>
    </row>
    <row r="36" spans="1:11" ht="15.75" thickBot="1">
      <c r="A36" s="34" t="s">
        <v>4</v>
      </c>
      <c r="B36" s="27"/>
      <c r="C36" s="9">
        <v>3844194.38</v>
      </c>
      <c r="D36" s="2"/>
      <c r="E36" s="17"/>
      <c r="F36" s="18">
        <v>0</v>
      </c>
      <c r="H36" s="33"/>
      <c r="I36" s="23">
        <v>0</v>
      </c>
      <c r="J36" s="40"/>
      <c r="K36" s="18"/>
    </row>
    <row r="37" spans="1:11" ht="15.75" thickBot="1">
      <c r="A37" s="52" t="s">
        <v>43</v>
      </c>
      <c r="B37" s="10"/>
      <c r="C37" s="9">
        <v>1230173.5</v>
      </c>
      <c r="D37" s="2"/>
      <c r="E37" s="24" t="s">
        <v>2</v>
      </c>
      <c r="F37" s="25">
        <f>SUM(F4:F36)</f>
        <v>6433566.976999999</v>
      </c>
      <c r="H37" s="5" t="s">
        <v>2</v>
      </c>
      <c r="I37" s="4">
        <f>SUM(I4:I36)</f>
        <v>215345.47000000003</v>
      </c>
      <c r="J37" s="44" t="s">
        <v>2</v>
      </c>
      <c r="K37" s="7">
        <f>SUM(K4:K36)</f>
        <v>267049.45</v>
      </c>
    </row>
    <row r="38" spans="1:11" ht="15.75" thickBot="1">
      <c r="A38" s="46" t="s">
        <v>51</v>
      </c>
      <c r="B38" s="46"/>
      <c r="C38" s="9">
        <v>734847.34</v>
      </c>
      <c r="I38" s="2"/>
      <c r="K38" s="2"/>
    </row>
    <row r="39" spans="1:11" ht="16.5" thickTop="1" thickBot="1">
      <c r="A39" s="88" t="s">
        <v>54</v>
      </c>
      <c r="B39" s="89"/>
      <c r="C39" s="11">
        <v>125092.33</v>
      </c>
      <c r="H39" s="74" t="s">
        <v>32</v>
      </c>
      <c r="I39" s="75"/>
      <c r="J39" s="76">
        <f>K37+I37</f>
        <v>482394.92000000004</v>
      </c>
      <c r="K39" s="77"/>
    </row>
    <row r="40" spans="1:11">
      <c r="A40" s="5"/>
      <c r="B40" s="6" t="s">
        <v>2</v>
      </c>
      <c r="C40" s="7">
        <f>SUM(C4:C39)</f>
        <v>6834335.3799999999</v>
      </c>
    </row>
    <row r="41" spans="1:11">
      <c r="D41" s="67" t="s">
        <v>31</v>
      </c>
      <c r="E41" s="67"/>
      <c r="F41" s="45">
        <f>F37-J39</f>
        <v>5951172.0569999991</v>
      </c>
      <c r="G41" s="26"/>
    </row>
    <row r="42" spans="1:11" ht="15.75" thickBot="1">
      <c r="D42" s="46"/>
      <c r="E42" s="46" t="s">
        <v>1</v>
      </c>
      <c r="F42" s="42">
        <f>-C40</f>
        <v>-6834335.3799999999</v>
      </c>
    </row>
    <row r="43" spans="1:11" ht="15.75" thickTop="1">
      <c r="E43" s="1" t="s">
        <v>45</v>
      </c>
      <c r="F43" s="4">
        <f>SUM(F41:F42)</f>
        <v>-883163.32300000079</v>
      </c>
      <c r="H43" s="60" t="s">
        <v>52</v>
      </c>
      <c r="I43" s="64" t="s">
        <v>53</v>
      </c>
    </row>
    <row r="44" spans="1:11" ht="15.75" customHeight="1" thickBot="1">
      <c r="D44" s="66" t="s">
        <v>44</v>
      </c>
      <c r="E44" s="66"/>
      <c r="F44" s="53">
        <v>946937.3</v>
      </c>
      <c r="I44" s="65"/>
      <c r="J44" s="48">
        <v>629834.64</v>
      </c>
    </row>
    <row r="45" spans="1:11" ht="16.5" thickTop="1" thickBot="1">
      <c r="B45" t="s">
        <v>55</v>
      </c>
      <c r="E45" s="6" t="s">
        <v>47</v>
      </c>
      <c r="F45" s="45">
        <f>F44+F43</f>
        <v>63773.976999999257</v>
      </c>
      <c r="I45" s="61" t="s">
        <v>50</v>
      </c>
      <c r="J45" s="62">
        <f>J44+F45</f>
        <v>693608.61699999927</v>
      </c>
    </row>
    <row r="46" spans="1:11" ht="15.75" thickTop="1">
      <c r="D46" s="63"/>
      <c r="E46" s="63"/>
    </row>
  </sheetData>
  <mergeCells count="9">
    <mergeCell ref="C1:I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topLeftCell="A31" workbookViewId="0">
      <selection activeCell="A44" sqref="A44"/>
    </sheetView>
  </sheetViews>
  <sheetFormatPr baseColWidth="10" defaultRowHeight="15"/>
  <cols>
    <col min="1" max="1" width="15.28515625" customWidth="1"/>
    <col min="2" max="2" width="10.710937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</cols>
  <sheetData>
    <row r="1" spans="1:11" ht="24" thickBot="1">
      <c r="C1" s="73" t="s">
        <v>13</v>
      </c>
      <c r="D1" s="73"/>
      <c r="E1" s="73"/>
      <c r="F1" s="73"/>
      <c r="G1" s="73"/>
      <c r="H1" s="73"/>
      <c r="I1" s="73"/>
      <c r="J1" s="73"/>
    </row>
    <row r="2" spans="1:11" ht="15.75" thickBot="1">
      <c r="C2" s="35" t="s">
        <v>1</v>
      </c>
      <c r="E2" s="1"/>
      <c r="F2" s="1"/>
    </row>
    <row r="3" spans="1:11" ht="20.25" thickTop="1" thickBot="1">
      <c r="A3" s="28" t="s">
        <v>3</v>
      </c>
      <c r="B3" s="29"/>
      <c r="C3" s="36">
        <v>513307.18</v>
      </c>
      <c r="D3" s="3"/>
      <c r="E3" s="68" t="s">
        <v>0</v>
      </c>
      <c r="F3" s="69"/>
      <c r="I3" s="70" t="s">
        <v>7</v>
      </c>
      <c r="J3" s="71"/>
      <c r="K3" s="72"/>
    </row>
    <row r="4" spans="1:11" ht="15.75" thickTop="1">
      <c r="B4" s="8">
        <v>39814</v>
      </c>
      <c r="C4" s="9">
        <v>0</v>
      </c>
      <c r="D4" s="2"/>
      <c r="E4" s="12">
        <v>39814</v>
      </c>
      <c r="F4" s="13">
        <v>0</v>
      </c>
      <c r="H4" s="19">
        <v>39814</v>
      </c>
      <c r="I4" s="21">
        <v>0</v>
      </c>
      <c r="J4" s="38"/>
      <c r="K4" s="39"/>
    </row>
    <row r="5" spans="1:11">
      <c r="A5" t="s">
        <v>14</v>
      </c>
      <c r="B5" s="8">
        <v>39815</v>
      </c>
      <c r="C5" s="9">
        <v>6430.4</v>
      </c>
      <c r="D5" s="2"/>
      <c r="E5" s="14">
        <v>39815</v>
      </c>
      <c r="F5" s="15">
        <v>252299.5</v>
      </c>
      <c r="H5" s="20">
        <v>39815</v>
      </c>
      <c r="I5" s="21">
        <v>1500</v>
      </c>
      <c r="J5" s="22" t="s">
        <v>8</v>
      </c>
      <c r="K5" s="15">
        <v>1821</v>
      </c>
    </row>
    <row r="6" spans="1:11">
      <c r="A6" t="s">
        <v>15</v>
      </c>
      <c r="B6" s="8">
        <v>39816</v>
      </c>
      <c r="C6" s="9">
        <v>937</v>
      </c>
      <c r="D6" s="2"/>
      <c r="E6" s="14">
        <v>39816</v>
      </c>
      <c r="F6" s="15">
        <v>297143.5</v>
      </c>
      <c r="H6" s="20">
        <v>39816</v>
      </c>
      <c r="I6" s="21">
        <v>2673.5</v>
      </c>
      <c r="J6" s="22" t="s">
        <v>5</v>
      </c>
      <c r="K6" s="15">
        <v>0</v>
      </c>
    </row>
    <row r="7" spans="1:11">
      <c r="B7" s="8">
        <v>39817</v>
      </c>
      <c r="C7" s="9">
        <v>0</v>
      </c>
      <c r="D7" s="2"/>
      <c r="E7" s="14">
        <v>39817</v>
      </c>
      <c r="F7" s="15">
        <v>295468.56</v>
      </c>
      <c r="H7" s="20">
        <v>39817</v>
      </c>
      <c r="I7" s="21">
        <v>1130</v>
      </c>
      <c r="J7" s="22" t="s">
        <v>9</v>
      </c>
      <c r="K7" s="15">
        <v>28750</v>
      </c>
    </row>
    <row r="8" spans="1:11">
      <c r="A8" t="s">
        <v>16</v>
      </c>
      <c r="B8" s="8">
        <v>39818</v>
      </c>
      <c r="C8" s="9">
        <v>9160</v>
      </c>
      <c r="D8" s="2"/>
      <c r="E8" s="14">
        <v>39818</v>
      </c>
      <c r="F8" s="15">
        <v>202308.54</v>
      </c>
      <c r="H8" s="20">
        <v>39818</v>
      </c>
      <c r="I8" s="21">
        <v>2522</v>
      </c>
      <c r="J8" s="22" t="s">
        <v>25</v>
      </c>
      <c r="K8" s="15">
        <v>8577</v>
      </c>
    </row>
    <row r="9" spans="1:11">
      <c r="B9" s="8">
        <v>39819</v>
      </c>
      <c r="C9" s="9">
        <v>0</v>
      </c>
      <c r="D9" s="2"/>
      <c r="E9" s="14">
        <v>39819</v>
      </c>
      <c r="F9" s="15">
        <v>255606.5</v>
      </c>
      <c r="H9" s="20">
        <v>39819</v>
      </c>
      <c r="I9" s="21">
        <v>2758.75</v>
      </c>
      <c r="J9" s="22" t="s">
        <v>26</v>
      </c>
      <c r="K9" s="15">
        <v>7687</v>
      </c>
    </row>
    <row r="10" spans="1:11">
      <c r="A10" s="37" t="s">
        <v>17</v>
      </c>
      <c r="B10" s="8">
        <v>39820</v>
      </c>
      <c r="C10" s="9">
        <v>1351.4</v>
      </c>
      <c r="D10" s="2"/>
      <c r="E10" s="14">
        <v>39820</v>
      </c>
      <c r="F10" s="15">
        <v>108558.75</v>
      </c>
      <c r="H10" s="20">
        <v>39820</v>
      </c>
      <c r="I10" s="21">
        <v>872</v>
      </c>
      <c r="J10" s="22" t="s">
        <v>27</v>
      </c>
      <c r="K10" s="15">
        <v>7512</v>
      </c>
    </row>
    <row r="11" spans="1:11">
      <c r="A11" t="s">
        <v>18</v>
      </c>
      <c r="B11" s="8">
        <v>39821</v>
      </c>
      <c r="C11" s="9">
        <v>1786</v>
      </c>
      <c r="D11" s="2"/>
      <c r="E11" s="14">
        <v>39821</v>
      </c>
      <c r="F11" s="15">
        <v>205657.5</v>
      </c>
      <c r="H11" s="20">
        <v>39821</v>
      </c>
      <c r="I11" s="21">
        <v>2139</v>
      </c>
      <c r="J11" s="22" t="s">
        <v>28</v>
      </c>
      <c r="K11" s="15">
        <v>8330</v>
      </c>
    </row>
    <row r="12" spans="1:11">
      <c r="A12" s="37" t="s">
        <v>19</v>
      </c>
      <c r="B12" s="8">
        <v>39822</v>
      </c>
      <c r="C12" s="9">
        <v>5184.8</v>
      </c>
      <c r="D12" s="2"/>
      <c r="E12" s="14">
        <v>39822</v>
      </c>
      <c r="F12" s="15">
        <v>168361.85</v>
      </c>
      <c r="H12" s="20">
        <v>39822</v>
      </c>
      <c r="I12" s="21">
        <v>2012.35</v>
      </c>
      <c r="J12" s="22" t="s">
        <v>29</v>
      </c>
      <c r="K12" s="15">
        <v>7837</v>
      </c>
    </row>
    <row r="13" spans="1:11">
      <c r="A13" s="37" t="s">
        <v>20</v>
      </c>
      <c r="B13" s="8">
        <v>39823</v>
      </c>
      <c r="C13" s="9">
        <v>43109.1</v>
      </c>
      <c r="D13" s="2"/>
      <c r="E13" s="14">
        <v>39823</v>
      </c>
      <c r="F13" s="15">
        <v>209219.01</v>
      </c>
      <c r="H13" s="20">
        <v>39823</v>
      </c>
      <c r="I13" s="21">
        <v>3403.82</v>
      </c>
      <c r="J13" s="22"/>
      <c r="K13" s="15"/>
    </row>
    <row r="14" spans="1:11">
      <c r="B14" s="8">
        <v>39824</v>
      </c>
      <c r="C14" s="9">
        <v>0</v>
      </c>
      <c r="D14" s="2"/>
      <c r="E14" s="14">
        <v>39824</v>
      </c>
      <c r="F14" s="15">
        <v>127223</v>
      </c>
      <c r="H14" s="20">
        <v>39824</v>
      </c>
      <c r="I14" s="21">
        <v>500</v>
      </c>
      <c r="J14" s="22"/>
      <c r="K14" s="15"/>
    </row>
    <row r="15" spans="1:11">
      <c r="A15" s="37" t="s">
        <v>21</v>
      </c>
      <c r="B15" s="8">
        <v>39825</v>
      </c>
      <c r="C15" s="9">
        <v>5644</v>
      </c>
      <c r="D15" s="2"/>
      <c r="E15" s="14">
        <v>39825</v>
      </c>
      <c r="F15" s="15">
        <v>162008.5</v>
      </c>
      <c r="H15" s="20">
        <v>39825</v>
      </c>
      <c r="I15" s="21">
        <v>840</v>
      </c>
      <c r="J15" s="22"/>
      <c r="K15" s="15"/>
    </row>
    <row r="16" spans="1:11">
      <c r="A16" s="37" t="s">
        <v>19</v>
      </c>
      <c r="B16" s="8">
        <v>39826</v>
      </c>
      <c r="C16" s="9">
        <v>5661.4</v>
      </c>
      <c r="D16" s="2"/>
      <c r="E16" s="14">
        <v>39826</v>
      </c>
      <c r="F16" s="15">
        <v>186962.6</v>
      </c>
      <c r="H16" s="20">
        <v>39826</v>
      </c>
      <c r="I16" s="21">
        <v>1320.01</v>
      </c>
      <c r="J16" s="22"/>
      <c r="K16" s="15"/>
    </row>
    <row r="17" spans="1:11">
      <c r="A17" s="37" t="s">
        <v>18</v>
      </c>
      <c r="B17" s="8">
        <v>39827</v>
      </c>
      <c r="C17" s="9">
        <v>823</v>
      </c>
      <c r="D17" s="2"/>
      <c r="E17" s="14">
        <v>39827</v>
      </c>
      <c r="F17" s="15">
        <v>88769.45</v>
      </c>
      <c r="H17" s="20">
        <v>39827</v>
      </c>
      <c r="I17" s="21">
        <v>1133</v>
      </c>
      <c r="J17" s="22"/>
      <c r="K17" s="15"/>
    </row>
    <row r="18" spans="1:11">
      <c r="B18" s="8">
        <v>39828</v>
      </c>
      <c r="C18" s="9">
        <v>0</v>
      </c>
      <c r="D18" s="2"/>
      <c r="E18" s="14">
        <v>39828</v>
      </c>
      <c r="F18" s="15">
        <v>158715.95000000001</v>
      </c>
      <c r="H18" s="20">
        <v>39828</v>
      </c>
      <c r="I18" s="21">
        <v>4440.7299999999996</v>
      </c>
      <c r="J18" s="22"/>
      <c r="K18" s="15"/>
    </row>
    <row r="19" spans="1:11">
      <c r="A19" s="37" t="s">
        <v>22</v>
      </c>
      <c r="B19" s="8">
        <v>39829</v>
      </c>
      <c r="C19" s="9">
        <v>2296.6</v>
      </c>
      <c r="D19" s="2"/>
      <c r="E19" s="14">
        <v>39829</v>
      </c>
      <c r="F19" s="15">
        <v>168483.75</v>
      </c>
      <c r="H19" s="20">
        <v>39829</v>
      </c>
      <c r="I19" s="21">
        <v>996</v>
      </c>
      <c r="J19" s="22"/>
      <c r="K19" s="15"/>
    </row>
    <row r="20" spans="1:11">
      <c r="B20" s="8">
        <v>39830</v>
      </c>
      <c r="C20" s="9">
        <v>0</v>
      </c>
      <c r="D20" s="2"/>
      <c r="E20" s="14">
        <v>39830</v>
      </c>
      <c r="F20" s="15">
        <v>173747</v>
      </c>
      <c r="H20" s="20">
        <v>39830</v>
      </c>
      <c r="I20" s="21">
        <v>1190.5999999999999</v>
      </c>
      <c r="J20" s="22"/>
      <c r="K20" s="15"/>
    </row>
    <row r="21" spans="1:11">
      <c r="B21" s="8">
        <v>39831</v>
      </c>
      <c r="C21" s="9">
        <v>0</v>
      </c>
      <c r="D21" s="2"/>
      <c r="E21" s="14">
        <v>39831</v>
      </c>
      <c r="F21" s="15">
        <v>134643.57999999999</v>
      </c>
      <c r="H21" s="20">
        <v>39831</v>
      </c>
      <c r="I21" s="21">
        <v>375</v>
      </c>
      <c r="J21" s="22"/>
      <c r="K21" s="15"/>
    </row>
    <row r="22" spans="1:11">
      <c r="B22" s="8">
        <v>39832</v>
      </c>
      <c r="C22" s="9">
        <v>2613.6</v>
      </c>
      <c r="D22" s="2"/>
      <c r="E22" s="14">
        <v>39832</v>
      </c>
      <c r="F22" s="15">
        <v>157980</v>
      </c>
      <c r="H22" s="20">
        <v>39832</v>
      </c>
      <c r="I22" s="21">
        <v>2405.92</v>
      </c>
      <c r="J22" s="22"/>
      <c r="K22" s="15"/>
    </row>
    <row r="23" spans="1:11">
      <c r="A23" s="37" t="s">
        <v>20</v>
      </c>
      <c r="B23" s="8">
        <v>39833</v>
      </c>
      <c r="C23" s="9">
        <v>42336.5</v>
      </c>
      <c r="D23" s="2"/>
      <c r="E23" s="14">
        <v>39833</v>
      </c>
      <c r="F23" s="15">
        <v>102504.9</v>
      </c>
      <c r="H23" s="20">
        <v>39833</v>
      </c>
      <c r="I23" s="21">
        <v>958.8</v>
      </c>
      <c r="J23" s="22"/>
      <c r="K23" s="15"/>
    </row>
    <row r="24" spans="1:11">
      <c r="A24" s="37" t="s">
        <v>21</v>
      </c>
      <c r="B24" s="8">
        <v>39834</v>
      </c>
      <c r="C24" s="9">
        <v>2376.5</v>
      </c>
      <c r="D24" s="2"/>
      <c r="E24" s="14">
        <v>39834</v>
      </c>
      <c r="F24" s="15">
        <v>90724.4</v>
      </c>
      <c r="H24" s="20">
        <v>39834</v>
      </c>
      <c r="I24" s="21">
        <v>500</v>
      </c>
      <c r="J24" s="22"/>
      <c r="K24" s="15"/>
    </row>
    <row r="25" spans="1:11">
      <c r="A25" t="s">
        <v>18</v>
      </c>
      <c r="B25" s="8">
        <v>39835</v>
      </c>
      <c r="C25" s="9">
        <v>1113.2</v>
      </c>
      <c r="D25" s="2"/>
      <c r="E25" s="14">
        <v>39835</v>
      </c>
      <c r="F25" s="15">
        <v>137906.20000000001</v>
      </c>
      <c r="H25" s="20">
        <v>39835</v>
      </c>
      <c r="I25" s="21">
        <v>2443.36</v>
      </c>
      <c r="J25" s="22"/>
      <c r="K25" s="15"/>
    </row>
    <row r="26" spans="1:11">
      <c r="A26" t="s">
        <v>18</v>
      </c>
      <c r="B26" s="8">
        <v>39836</v>
      </c>
      <c r="C26" s="9">
        <v>1034</v>
      </c>
      <c r="D26" s="2"/>
      <c r="E26" s="14">
        <v>39836</v>
      </c>
      <c r="F26" s="15">
        <v>151287.4</v>
      </c>
      <c r="H26" s="20">
        <v>39836</v>
      </c>
      <c r="I26" s="21">
        <v>750</v>
      </c>
      <c r="J26" s="22"/>
      <c r="K26" s="15"/>
    </row>
    <row r="27" spans="1:11">
      <c r="B27" s="8">
        <v>39837</v>
      </c>
      <c r="C27" s="9">
        <v>0</v>
      </c>
      <c r="D27" s="2"/>
      <c r="E27" s="14">
        <v>39837</v>
      </c>
      <c r="F27" s="15">
        <v>153552.57999999999</v>
      </c>
      <c r="H27" s="20">
        <v>39837</v>
      </c>
      <c r="I27" s="21">
        <v>1370</v>
      </c>
      <c r="J27" s="22"/>
      <c r="K27" s="15"/>
    </row>
    <row r="28" spans="1:11">
      <c r="A28" t="s">
        <v>18</v>
      </c>
      <c r="B28" s="8">
        <v>39838</v>
      </c>
      <c r="C28" s="9">
        <v>1403.5</v>
      </c>
      <c r="D28" s="2"/>
      <c r="E28" s="14">
        <v>39838</v>
      </c>
      <c r="F28" s="15">
        <v>123745.5</v>
      </c>
      <c r="H28" s="20">
        <v>39838</v>
      </c>
      <c r="I28" s="21">
        <v>679.5</v>
      </c>
      <c r="J28" s="22"/>
      <c r="K28" s="15"/>
    </row>
    <row r="29" spans="1:11">
      <c r="A29" t="s">
        <v>23</v>
      </c>
      <c r="B29" s="8">
        <v>39839</v>
      </c>
      <c r="C29" s="9">
        <v>842</v>
      </c>
      <c r="D29" s="2"/>
      <c r="E29" s="14">
        <v>39839</v>
      </c>
      <c r="F29" s="15">
        <v>101661.5</v>
      </c>
      <c r="H29" s="20">
        <v>39839</v>
      </c>
      <c r="I29" s="21">
        <v>605</v>
      </c>
      <c r="J29" s="22"/>
      <c r="K29" s="15"/>
    </row>
    <row r="30" spans="1:11">
      <c r="B30" s="8">
        <v>39840</v>
      </c>
      <c r="C30" s="9">
        <v>0</v>
      </c>
      <c r="D30" s="2"/>
      <c r="E30" s="14">
        <v>39840</v>
      </c>
      <c r="F30" s="15">
        <v>106143</v>
      </c>
      <c r="H30" s="20">
        <v>39840</v>
      </c>
      <c r="I30" s="21">
        <v>1173.4000000000001</v>
      </c>
      <c r="J30" s="22"/>
      <c r="K30" s="15"/>
    </row>
    <row r="31" spans="1:11">
      <c r="A31" t="s">
        <v>18</v>
      </c>
      <c r="B31" s="8">
        <v>39841</v>
      </c>
      <c r="C31" s="9">
        <v>1293.5999999999999</v>
      </c>
      <c r="D31" s="2"/>
      <c r="E31" s="14">
        <v>39841</v>
      </c>
      <c r="F31" s="15">
        <v>171235.4</v>
      </c>
      <c r="H31" s="20">
        <v>39841</v>
      </c>
      <c r="I31" s="21">
        <v>2107</v>
      </c>
      <c r="J31" s="22"/>
      <c r="K31" s="15"/>
    </row>
    <row r="32" spans="1:11">
      <c r="A32" t="s">
        <v>18</v>
      </c>
      <c r="B32" s="8">
        <v>39842</v>
      </c>
      <c r="C32" s="9">
        <v>3787.4</v>
      </c>
      <c r="D32" s="2"/>
      <c r="E32" s="14">
        <v>39842</v>
      </c>
      <c r="F32" s="15">
        <v>132146.6</v>
      </c>
      <c r="H32" s="20">
        <v>39842</v>
      </c>
      <c r="I32" s="21">
        <v>1497.5</v>
      </c>
      <c r="J32" s="22"/>
      <c r="K32" s="15"/>
    </row>
    <row r="33" spans="1:11">
      <c r="A33" t="s">
        <v>18</v>
      </c>
      <c r="B33" s="8">
        <v>39843</v>
      </c>
      <c r="C33" s="9">
        <v>1078</v>
      </c>
      <c r="D33" s="2"/>
      <c r="E33" s="14">
        <v>39843</v>
      </c>
      <c r="F33" s="15">
        <v>161533</v>
      </c>
      <c r="H33" s="20">
        <v>39843</v>
      </c>
      <c r="I33" s="21">
        <v>1865</v>
      </c>
      <c r="J33" s="22"/>
      <c r="K33" s="15"/>
    </row>
    <row r="34" spans="1:11" ht="15.75" thickBot="1">
      <c r="A34" s="37" t="s">
        <v>24</v>
      </c>
      <c r="B34" s="8">
        <v>39844</v>
      </c>
      <c r="C34" s="9">
        <v>43825.54</v>
      </c>
      <c r="D34" s="2"/>
      <c r="E34" s="14">
        <v>39844</v>
      </c>
      <c r="F34" s="15">
        <v>362319.76</v>
      </c>
      <c r="H34" s="20">
        <v>39844</v>
      </c>
      <c r="I34" s="21">
        <v>1155</v>
      </c>
      <c r="J34" s="22"/>
      <c r="K34" s="15"/>
    </row>
    <row r="35" spans="1:11" ht="15.75" thickBot="1">
      <c r="A35" s="34" t="s">
        <v>4</v>
      </c>
      <c r="B35" s="27"/>
      <c r="C35" s="9">
        <v>5672456.5199999996</v>
      </c>
      <c r="D35" s="2"/>
      <c r="E35" s="16"/>
      <c r="F35" s="15">
        <v>0</v>
      </c>
      <c r="H35" s="32"/>
      <c r="I35" s="21">
        <v>0</v>
      </c>
      <c r="J35" s="22"/>
      <c r="K35" s="15"/>
    </row>
    <row r="36" spans="1:11" ht="15.75" thickBot="1">
      <c r="B36" s="10"/>
      <c r="C36" s="11"/>
      <c r="D36" s="2"/>
      <c r="E36" s="17"/>
      <c r="F36" s="18">
        <v>0</v>
      </c>
      <c r="H36" s="33"/>
      <c r="I36" s="23">
        <v>0</v>
      </c>
      <c r="J36" s="40"/>
      <c r="K36" s="18"/>
    </row>
    <row r="37" spans="1:11">
      <c r="B37" s="6" t="s">
        <v>2</v>
      </c>
      <c r="C37" s="7">
        <f>SUM(C3:C36)</f>
        <v>6369851.2399999993</v>
      </c>
      <c r="D37" s="2"/>
      <c r="E37" s="24" t="s">
        <v>2</v>
      </c>
      <c r="F37" s="25">
        <f>SUM(F4:F36)</f>
        <v>5147917.78</v>
      </c>
      <c r="H37" s="5" t="s">
        <v>2</v>
      </c>
      <c r="I37" s="4">
        <f>SUM(I4:I36)</f>
        <v>47317.240000000005</v>
      </c>
      <c r="J37" s="4"/>
      <c r="K37" s="4">
        <f t="shared" ref="K37" si="0">SUM(K4:K36)</f>
        <v>70514</v>
      </c>
    </row>
    <row r="38" spans="1:11">
      <c r="I38" s="2"/>
      <c r="K38" s="2"/>
    </row>
    <row r="39" spans="1:11" ht="15.75" customHeight="1">
      <c r="A39" s="5" t="s">
        <v>33</v>
      </c>
      <c r="C39">
        <v>473777.45</v>
      </c>
      <c r="D39" s="26"/>
      <c r="E39" s="26"/>
      <c r="F39" s="26"/>
      <c r="H39" s="80" t="s">
        <v>30</v>
      </c>
      <c r="I39" s="81"/>
      <c r="J39" s="78">
        <f>I37+K37</f>
        <v>117831.24</v>
      </c>
      <c r="K39" s="79"/>
    </row>
    <row r="40" spans="1:11" ht="15" customHeight="1">
      <c r="D40" s="84" t="s">
        <v>31</v>
      </c>
      <c r="E40" s="84"/>
      <c r="F40" s="47">
        <f>F37-J39</f>
        <v>5030086.54</v>
      </c>
      <c r="I40" s="41"/>
    </row>
    <row r="41" spans="1:11" ht="15.75" thickBot="1">
      <c r="D41" s="46"/>
      <c r="E41" s="46" t="s">
        <v>1</v>
      </c>
      <c r="F41" s="48">
        <f>-C37</f>
        <v>-6369851.2399999993</v>
      </c>
    </row>
    <row r="42" spans="1:11" ht="15.75" thickTop="1">
      <c r="E42" t="s">
        <v>45</v>
      </c>
      <c r="F42" s="4">
        <f>SUM(F40:F41)</f>
        <v>-1339764.6999999993</v>
      </c>
    </row>
    <row r="43" spans="1:11" ht="15.75" thickBot="1">
      <c r="D43" s="66" t="s">
        <v>44</v>
      </c>
      <c r="E43" s="66"/>
      <c r="F43" s="53">
        <v>1151055.77</v>
      </c>
    </row>
    <row r="44" spans="1:11">
      <c r="E44" s="6" t="s">
        <v>46</v>
      </c>
      <c r="F44" s="7">
        <f>F43+F42</f>
        <v>-188708.92999999924</v>
      </c>
    </row>
    <row r="45" spans="1:11" ht="15.75" thickBot="1">
      <c r="D45" s="56" t="s">
        <v>33</v>
      </c>
      <c r="F45" s="58">
        <v>473777.45</v>
      </c>
    </row>
    <row r="46" spans="1:11" ht="16.5" thickTop="1" thickBot="1">
      <c r="D46" s="82" t="s">
        <v>50</v>
      </c>
      <c r="E46" s="83"/>
      <c r="F46" s="59">
        <f>F45+F44</f>
        <v>285068.52000000078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3" right="0.43307086614173229" top="0.47244094488188981" bottom="0.22" header="0.33" footer="0.31496062992125984"/>
  <pageSetup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K48"/>
  <sheetViews>
    <sheetView topLeftCell="A37" workbookViewId="0">
      <selection activeCell="B44" sqref="B44"/>
    </sheetView>
  </sheetViews>
  <sheetFormatPr baseColWidth="10" defaultRowHeight="15"/>
  <cols>
    <col min="2" max="2" width="8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</cols>
  <sheetData>
    <row r="1" spans="1:11" ht="23.25">
      <c r="C1" s="86" t="s">
        <v>34</v>
      </c>
      <c r="D1" s="86"/>
      <c r="E1" s="86"/>
      <c r="F1" s="86"/>
      <c r="G1" s="86"/>
      <c r="H1" s="86"/>
      <c r="I1" s="86"/>
      <c r="J1" s="86"/>
    </row>
    <row r="2" spans="1:11" ht="15.75" thickBot="1">
      <c r="E2" s="1"/>
      <c r="F2" s="1"/>
    </row>
    <row r="3" spans="1:11" ht="15.75" thickBot="1">
      <c r="C3" s="30" t="s">
        <v>1</v>
      </c>
      <c r="D3" s="3"/>
    </row>
    <row r="4" spans="1:11" ht="20.25" thickTop="1" thickBot="1">
      <c r="A4" s="28" t="s">
        <v>3</v>
      </c>
      <c r="B4" s="29"/>
      <c r="C4" s="31">
        <v>67307.53</v>
      </c>
      <c r="D4" s="2"/>
      <c r="E4" s="68" t="s">
        <v>0</v>
      </c>
      <c r="F4" s="69"/>
      <c r="I4" s="70" t="s">
        <v>7</v>
      </c>
      <c r="J4" s="71"/>
      <c r="K4" s="72"/>
    </row>
    <row r="5" spans="1:11" ht="15.75" thickTop="1">
      <c r="B5" s="8">
        <v>39814</v>
      </c>
      <c r="C5" s="9">
        <v>0</v>
      </c>
      <c r="D5" s="2"/>
      <c r="E5" s="12">
        <v>39814</v>
      </c>
      <c r="F5" s="13">
        <v>0</v>
      </c>
      <c r="H5" s="19">
        <v>39814</v>
      </c>
      <c r="I5" s="21">
        <v>0</v>
      </c>
      <c r="J5" s="38"/>
      <c r="K5" s="39"/>
    </row>
    <row r="6" spans="1:11">
      <c r="B6" s="8">
        <v>39815</v>
      </c>
      <c r="C6" s="9">
        <v>0</v>
      </c>
      <c r="D6" s="2"/>
      <c r="E6" s="14">
        <v>39815</v>
      </c>
      <c r="F6" s="15">
        <v>161253.5</v>
      </c>
      <c r="H6" s="20">
        <v>39815</v>
      </c>
      <c r="I6" s="21">
        <v>174</v>
      </c>
      <c r="J6" s="22" t="s">
        <v>8</v>
      </c>
      <c r="K6" s="15">
        <v>695</v>
      </c>
    </row>
    <row r="7" spans="1:11">
      <c r="B7" s="8">
        <v>39816</v>
      </c>
      <c r="C7" s="9">
        <v>0</v>
      </c>
      <c r="D7" s="2"/>
      <c r="E7" s="14">
        <v>39816</v>
      </c>
      <c r="F7" s="15">
        <v>104097</v>
      </c>
      <c r="H7" s="20">
        <v>39816</v>
      </c>
      <c r="I7" s="21">
        <v>120</v>
      </c>
      <c r="J7" s="22" t="s">
        <v>5</v>
      </c>
      <c r="K7" s="15">
        <v>12364</v>
      </c>
    </row>
    <row r="8" spans="1:11">
      <c r="B8" s="8">
        <v>39817</v>
      </c>
      <c r="C8" s="9">
        <v>2129.6999999999998</v>
      </c>
      <c r="D8" s="2"/>
      <c r="E8" s="14">
        <v>39817</v>
      </c>
      <c r="F8" s="15">
        <v>56046.5</v>
      </c>
      <c r="H8" s="20">
        <v>39817</v>
      </c>
      <c r="I8" s="21">
        <v>446</v>
      </c>
      <c r="J8" s="22" t="s">
        <v>9</v>
      </c>
      <c r="K8" s="15">
        <v>28750</v>
      </c>
    </row>
    <row r="9" spans="1:11">
      <c r="B9" s="8">
        <v>39818</v>
      </c>
      <c r="C9" s="9">
        <v>0</v>
      </c>
      <c r="D9" s="2"/>
      <c r="E9" s="14">
        <v>39818</v>
      </c>
      <c r="F9" s="15">
        <v>47842.5</v>
      </c>
      <c r="H9" s="20">
        <v>39818</v>
      </c>
      <c r="I9" s="21">
        <v>0</v>
      </c>
      <c r="J9" s="22" t="s">
        <v>25</v>
      </c>
      <c r="K9" s="15">
        <v>9779</v>
      </c>
    </row>
    <row r="10" spans="1:11">
      <c r="B10" s="8">
        <v>39819</v>
      </c>
      <c r="C10" s="9">
        <v>0</v>
      </c>
      <c r="D10" s="2"/>
      <c r="E10" s="14">
        <v>39819</v>
      </c>
      <c r="F10" s="15">
        <v>59942</v>
      </c>
      <c r="H10" s="20">
        <v>39819</v>
      </c>
      <c r="I10" s="21">
        <v>120</v>
      </c>
      <c r="J10" s="22" t="s">
        <v>26</v>
      </c>
      <c r="K10" s="15">
        <v>9301</v>
      </c>
    </row>
    <row r="11" spans="1:11">
      <c r="B11" s="8">
        <v>39820</v>
      </c>
      <c r="C11" s="9">
        <v>0</v>
      </c>
      <c r="D11" s="2"/>
      <c r="E11" s="14">
        <v>39820</v>
      </c>
      <c r="F11" s="15">
        <v>38741.5</v>
      </c>
      <c r="H11" s="20">
        <v>39820</v>
      </c>
      <c r="I11" s="21">
        <v>0</v>
      </c>
      <c r="J11" s="22" t="s">
        <v>27</v>
      </c>
      <c r="K11" s="15">
        <v>9271</v>
      </c>
    </row>
    <row r="12" spans="1:11">
      <c r="B12" s="8">
        <v>39821</v>
      </c>
      <c r="C12" s="9">
        <v>0</v>
      </c>
      <c r="D12" s="2"/>
      <c r="E12" s="14">
        <v>39821</v>
      </c>
      <c r="F12" s="15">
        <v>54401.5</v>
      </c>
      <c r="H12" s="20">
        <v>39821</v>
      </c>
      <c r="I12" s="21">
        <v>449.5</v>
      </c>
      <c r="J12" s="22" t="s">
        <v>35</v>
      </c>
      <c r="K12" s="15">
        <v>7728</v>
      </c>
    </row>
    <row r="13" spans="1:11">
      <c r="B13" s="8">
        <v>39822</v>
      </c>
      <c r="C13" s="9">
        <v>0</v>
      </c>
      <c r="D13" s="2"/>
      <c r="E13" s="14">
        <v>39822</v>
      </c>
      <c r="F13" s="15">
        <v>93291.28</v>
      </c>
      <c r="H13" s="20">
        <v>39822</v>
      </c>
      <c r="I13" s="21">
        <v>0</v>
      </c>
      <c r="J13" s="22" t="s">
        <v>29</v>
      </c>
      <c r="K13" s="15"/>
    </row>
    <row r="14" spans="1:11">
      <c r="B14" s="8">
        <v>39823</v>
      </c>
      <c r="C14" s="9">
        <v>10919</v>
      </c>
      <c r="D14" s="2"/>
      <c r="E14" s="14">
        <v>39823</v>
      </c>
      <c r="F14" s="15">
        <v>86960.5</v>
      </c>
      <c r="H14" s="20">
        <v>39823</v>
      </c>
      <c r="I14" s="21">
        <v>0</v>
      </c>
      <c r="J14" s="22"/>
      <c r="K14" s="15"/>
    </row>
    <row r="15" spans="1:11">
      <c r="B15" s="8">
        <v>39824</v>
      </c>
      <c r="C15" s="9">
        <v>0</v>
      </c>
      <c r="D15" s="2"/>
      <c r="E15" s="14">
        <v>39824</v>
      </c>
      <c r="F15" s="15">
        <v>56610.5</v>
      </c>
      <c r="H15" s="20">
        <v>39824</v>
      </c>
      <c r="I15" s="21">
        <v>0</v>
      </c>
      <c r="J15" s="22"/>
      <c r="K15" s="15"/>
    </row>
    <row r="16" spans="1:11">
      <c r="B16" s="8">
        <v>39825</v>
      </c>
      <c r="C16" s="9">
        <v>0</v>
      </c>
      <c r="D16" s="2"/>
      <c r="E16" s="14">
        <v>39825</v>
      </c>
      <c r="F16" s="15">
        <v>53062.5</v>
      </c>
      <c r="H16" s="20">
        <v>39825</v>
      </c>
      <c r="I16" s="21">
        <v>450</v>
      </c>
      <c r="J16" s="22"/>
      <c r="K16" s="15"/>
    </row>
    <row r="17" spans="2:11">
      <c r="B17" s="8">
        <v>39826</v>
      </c>
      <c r="C17" s="9">
        <v>0</v>
      </c>
      <c r="D17" s="2"/>
      <c r="E17" s="14">
        <v>39826</v>
      </c>
      <c r="F17" s="15">
        <v>48987.02</v>
      </c>
      <c r="H17" s="20">
        <v>39826</v>
      </c>
      <c r="I17" s="21">
        <v>120</v>
      </c>
      <c r="J17" s="22"/>
      <c r="K17" s="15"/>
    </row>
    <row r="18" spans="2:11">
      <c r="B18" s="8">
        <v>39827</v>
      </c>
      <c r="C18" s="9">
        <v>0</v>
      </c>
      <c r="D18" s="2"/>
      <c r="E18" s="14">
        <v>39827</v>
      </c>
      <c r="F18" s="15">
        <v>25158.62</v>
      </c>
      <c r="H18" s="20">
        <v>39827</v>
      </c>
      <c r="I18" s="21">
        <v>0</v>
      </c>
      <c r="J18" s="22"/>
      <c r="K18" s="15"/>
    </row>
    <row r="19" spans="2:11">
      <c r="B19" s="8">
        <v>39828</v>
      </c>
      <c r="C19" s="9">
        <v>0</v>
      </c>
      <c r="D19" s="2"/>
      <c r="E19" s="14">
        <v>39828</v>
      </c>
      <c r="F19" s="15">
        <v>72391.5</v>
      </c>
      <c r="H19" s="20">
        <v>39828</v>
      </c>
      <c r="I19" s="21">
        <v>1163</v>
      </c>
      <c r="J19" s="22"/>
      <c r="K19" s="15"/>
    </row>
    <row r="20" spans="2:11">
      <c r="B20" s="8">
        <v>39829</v>
      </c>
      <c r="C20" s="9">
        <v>0</v>
      </c>
      <c r="D20" s="2"/>
      <c r="E20" s="14">
        <v>39829</v>
      </c>
      <c r="F20" s="15">
        <v>60945</v>
      </c>
      <c r="H20" s="20">
        <v>39829</v>
      </c>
      <c r="I20" s="21">
        <v>554</v>
      </c>
      <c r="J20" s="22"/>
      <c r="K20" s="15"/>
    </row>
    <row r="21" spans="2:11">
      <c r="B21" s="8">
        <v>39830</v>
      </c>
      <c r="C21" s="9">
        <v>6479.14</v>
      </c>
      <c r="D21" s="2"/>
      <c r="E21" s="14">
        <v>39830</v>
      </c>
      <c r="F21" s="15">
        <v>53653.48</v>
      </c>
      <c r="H21" s="20">
        <v>39830</v>
      </c>
      <c r="I21" s="21">
        <v>0</v>
      </c>
      <c r="J21" s="22"/>
      <c r="K21" s="15"/>
    </row>
    <row r="22" spans="2:11">
      <c r="B22" s="8">
        <v>39831</v>
      </c>
      <c r="C22" s="9">
        <v>0</v>
      </c>
      <c r="D22" s="2"/>
      <c r="E22" s="14">
        <v>39831</v>
      </c>
      <c r="F22" s="15">
        <v>86340</v>
      </c>
      <c r="H22" s="20">
        <v>39831</v>
      </c>
      <c r="I22" s="21">
        <v>0</v>
      </c>
      <c r="J22" s="22"/>
      <c r="K22" s="15"/>
    </row>
    <row r="23" spans="2:11">
      <c r="B23" s="8">
        <v>39832</v>
      </c>
      <c r="C23" s="9">
        <v>0</v>
      </c>
      <c r="D23" s="2"/>
      <c r="E23" s="14">
        <v>39832</v>
      </c>
      <c r="F23" s="15">
        <v>26412.6</v>
      </c>
      <c r="H23" s="20">
        <v>39832</v>
      </c>
      <c r="I23" s="21">
        <v>500</v>
      </c>
      <c r="J23" s="22"/>
      <c r="K23" s="15"/>
    </row>
    <row r="24" spans="2:11">
      <c r="B24" s="8">
        <v>39833</v>
      </c>
      <c r="C24" s="9">
        <v>0</v>
      </c>
      <c r="D24" s="2"/>
      <c r="E24" s="14">
        <v>39833</v>
      </c>
      <c r="F24" s="15">
        <v>37789</v>
      </c>
      <c r="H24" s="20">
        <v>39833</v>
      </c>
      <c r="I24" s="21">
        <v>0</v>
      </c>
      <c r="J24" s="22"/>
      <c r="K24" s="15"/>
    </row>
    <row r="25" spans="2:11">
      <c r="B25" s="8">
        <v>39834</v>
      </c>
      <c r="C25" s="9">
        <v>0</v>
      </c>
      <c r="D25" s="2"/>
      <c r="E25" s="14">
        <v>39834</v>
      </c>
      <c r="F25" s="15">
        <v>42385.66</v>
      </c>
      <c r="H25" s="20">
        <v>39834</v>
      </c>
      <c r="I25" s="21">
        <v>0</v>
      </c>
      <c r="J25" s="22"/>
      <c r="K25" s="15"/>
    </row>
    <row r="26" spans="2:11">
      <c r="B26" s="8">
        <v>39835</v>
      </c>
      <c r="C26" s="9">
        <v>0</v>
      </c>
      <c r="D26" s="2"/>
      <c r="E26" s="14">
        <v>39835</v>
      </c>
      <c r="F26" s="15">
        <v>28944</v>
      </c>
      <c r="H26" s="20">
        <v>39835</v>
      </c>
      <c r="I26" s="21">
        <v>0</v>
      </c>
      <c r="J26" s="22"/>
      <c r="K26" s="15"/>
    </row>
    <row r="27" spans="2:11">
      <c r="B27" s="8">
        <v>39836</v>
      </c>
      <c r="C27" s="9">
        <v>0</v>
      </c>
      <c r="D27" s="2"/>
      <c r="E27" s="14">
        <v>39836</v>
      </c>
      <c r="F27" s="15">
        <v>64350</v>
      </c>
      <c r="H27" s="20">
        <v>39836</v>
      </c>
      <c r="I27" s="21">
        <v>0</v>
      </c>
      <c r="J27" s="22"/>
      <c r="K27" s="15"/>
    </row>
    <row r="28" spans="2:11">
      <c r="B28" s="8">
        <v>39837</v>
      </c>
      <c r="C28" s="9">
        <v>11044</v>
      </c>
      <c r="D28" s="2"/>
      <c r="E28" s="14">
        <v>39837</v>
      </c>
      <c r="F28" s="15">
        <v>45788</v>
      </c>
      <c r="H28" s="20">
        <v>39837</v>
      </c>
      <c r="I28" s="21">
        <v>140</v>
      </c>
      <c r="J28" s="22"/>
      <c r="K28" s="15"/>
    </row>
    <row r="29" spans="2:11">
      <c r="B29" s="8">
        <v>39838</v>
      </c>
      <c r="C29" s="9">
        <v>0</v>
      </c>
      <c r="D29" s="2"/>
      <c r="E29" s="14">
        <v>39838</v>
      </c>
      <c r="F29" s="15">
        <v>48009.5</v>
      </c>
      <c r="H29" s="20">
        <v>39838</v>
      </c>
      <c r="I29" s="21">
        <v>500</v>
      </c>
      <c r="J29" s="22"/>
      <c r="K29" s="15"/>
    </row>
    <row r="30" spans="2:11">
      <c r="B30" s="8">
        <v>39839</v>
      </c>
      <c r="C30" s="9">
        <v>0</v>
      </c>
      <c r="D30" s="2"/>
      <c r="E30" s="14">
        <v>39839</v>
      </c>
      <c r="F30" s="15">
        <v>53077.2</v>
      </c>
      <c r="H30" s="20">
        <v>39839</v>
      </c>
      <c r="I30" s="21">
        <v>0</v>
      </c>
      <c r="J30" s="22"/>
      <c r="K30" s="15"/>
    </row>
    <row r="31" spans="2:11">
      <c r="B31" s="8">
        <v>39840</v>
      </c>
      <c r="C31" s="9">
        <v>0</v>
      </c>
      <c r="D31" s="2"/>
      <c r="E31" s="14">
        <v>39840</v>
      </c>
      <c r="F31" s="15">
        <v>17236.5</v>
      </c>
      <c r="H31" s="20">
        <v>39840</v>
      </c>
      <c r="I31" s="21">
        <v>62</v>
      </c>
      <c r="J31" s="22"/>
      <c r="K31" s="15"/>
    </row>
    <row r="32" spans="2:11">
      <c r="B32" s="8">
        <v>39841</v>
      </c>
      <c r="C32" s="9">
        <v>0</v>
      </c>
      <c r="D32" s="2"/>
      <c r="E32" s="14">
        <v>39841</v>
      </c>
      <c r="F32" s="15">
        <v>35288.5</v>
      </c>
      <c r="H32" s="20">
        <v>39841</v>
      </c>
      <c r="I32" s="21">
        <v>750</v>
      </c>
      <c r="J32" s="22"/>
      <c r="K32" s="15"/>
    </row>
    <row r="33" spans="1:11">
      <c r="B33" s="8">
        <v>39842</v>
      </c>
      <c r="C33" s="9">
        <v>0</v>
      </c>
      <c r="D33" s="2"/>
      <c r="E33" s="14">
        <v>39842</v>
      </c>
      <c r="F33" s="15">
        <v>46541.5</v>
      </c>
      <c r="H33" s="20">
        <v>39842</v>
      </c>
      <c r="I33" s="21">
        <v>472.5</v>
      </c>
      <c r="J33" s="22"/>
      <c r="K33" s="15"/>
    </row>
    <row r="34" spans="1:11">
      <c r="B34" s="8">
        <v>39843</v>
      </c>
      <c r="C34" s="9">
        <v>0</v>
      </c>
      <c r="D34" s="2"/>
      <c r="E34" s="14">
        <v>39843</v>
      </c>
      <c r="F34" s="15">
        <v>52738</v>
      </c>
      <c r="H34" s="20">
        <v>39843</v>
      </c>
      <c r="I34" s="21">
        <v>773</v>
      </c>
      <c r="J34" s="22"/>
      <c r="K34" s="15"/>
    </row>
    <row r="35" spans="1:11" ht="15.75" thickBot="1">
      <c r="B35" s="8">
        <v>39844</v>
      </c>
      <c r="C35" s="9">
        <v>9012</v>
      </c>
      <c r="D35" s="2"/>
      <c r="E35" s="14">
        <v>39844</v>
      </c>
      <c r="F35" s="15">
        <v>85217.5</v>
      </c>
      <c r="H35" s="20">
        <v>39844</v>
      </c>
      <c r="I35" s="21">
        <v>0</v>
      </c>
      <c r="J35" s="22"/>
      <c r="K35" s="15"/>
    </row>
    <row r="36" spans="1:11" ht="15.75" thickBot="1">
      <c r="A36" s="34" t="s">
        <v>4</v>
      </c>
      <c r="B36" s="27"/>
      <c r="C36" s="9">
        <v>1377569.54</v>
      </c>
      <c r="D36" s="2"/>
      <c r="E36" s="16"/>
      <c r="F36" s="15"/>
      <c r="H36" s="32"/>
      <c r="I36" s="21">
        <v>0</v>
      </c>
      <c r="J36" s="22"/>
      <c r="K36" s="15"/>
    </row>
    <row r="37" spans="1:11" ht="15.75" thickBot="1">
      <c r="A37" s="51" t="s">
        <v>43</v>
      </c>
      <c r="B37" s="54"/>
      <c r="C37" s="11">
        <v>146064.41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2</v>
      </c>
      <c r="C38" s="7">
        <f>SUM(C4:C37)</f>
        <v>1630525.32</v>
      </c>
      <c r="E38" s="24" t="s">
        <v>2</v>
      </c>
      <c r="F38" s="25">
        <f>SUM(F5:F37)</f>
        <v>1743502.86</v>
      </c>
      <c r="H38" s="1" t="s">
        <v>2</v>
      </c>
      <c r="I38" s="4">
        <f>SUM(I5:I37)</f>
        <v>6794</v>
      </c>
      <c r="J38" s="43" t="s">
        <v>2</v>
      </c>
      <c r="K38" s="4">
        <f t="shared" ref="K38" si="0">SUM(K5:K37)</f>
        <v>77888</v>
      </c>
    </row>
    <row r="39" spans="1:11">
      <c r="I39" s="2"/>
    </row>
    <row r="40" spans="1:11" ht="15.75">
      <c r="A40" s="5" t="s">
        <v>49</v>
      </c>
      <c r="C40" s="57">
        <v>109985.04</v>
      </c>
      <c r="D40" s="26"/>
      <c r="E40" s="26"/>
      <c r="F40" s="26"/>
      <c r="H40" s="80" t="s">
        <v>30</v>
      </c>
      <c r="I40" s="81"/>
      <c r="J40" s="78">
        <f>I38+K38</f>
        <v>84682</v>
      </c>
      <c r="K40" s="79"/>
    </row>
    <row r="41" spans="1:11" ht="15.75">
      <c r="D41" s="84" t="s">
        <v>31</v>
      </c>
      <c r="E41" s="84"/>
      <c r="F41" s="47">
        <f>F38-J40</f>
        <v>1658820.86</v>
      </c>
      <c r="I41" s="41"/>
    </row>
    <row r="42" spans="1:11" ht="15.75" thickBot="1">
      <c r="D42" s="46"/>
      <c r="E42" s="46" t="s">
        <v>1</v>
      </c>
      <c r="F42" s="48">
        <f>-C38</f>
        <v>-1630525.32</v>
      </c>
    </row>
    <row r="43" spans="1:11" ht="15.75" thickTop="1">
      <c r="E43" s="5" t="s">
        <v>45</v>
      </c>
      <c r="F43" s="4">
        <f>SUM(F41:F42)</f>
        <v>28295.540000000037</v>
      </c>
    </row>
    <row r="44" spans="1:11" ht="15.75" thickBot="1">
      <c r="D44" s="66" t="s">
        <v>44</v>
      </c>
      <c r="E44" s="66"/>
      <c r="F44" s="53">
        <v>16285</v>
      </c>
    </row>
    <row r="45" spans="1:11">
      <c r="E45" s="6" t="s">
        <v>48</v>
      </c>
      <c r="F45" s="7">
        <f>F44+F43</f>
        <v>44580.540000000037</v>
      </c>
    </row>
    <row r="46" spans="1:11" ht="15.75" thickBot="1">
      <c r="D46" s="85" t="s">
        <v>33</v>
      </c>
      <c r="E46" s="85"/>
      <c r="F46" s="58">
        <v>109985.04</v>
      </c>
    </row>
    <row r="47" spans="1:11" ht="16.5" thickTop="1" thickBot="1">
      <c r="D47" s="82" t="s">
        <v>50</v>
      </c>
      <c r="E47" s="83"/>
      <c r="F47" s="59">
        <f>F46+F45</f>
        <v>154565.58000000002</v>
      </c>
    </row>
    <row r="48" spans="1:11" ht="15.75" thickTop="1"/>
  </sheetData>
  <mergeCells count="9">
    <mergeCell ref="D46:E46"/>
    <mergeCell ref="D47:E47"/>
    <mergeCell ref="D44:E44"/>
    <mergeCell ref="D41:E41"/>
    <mergeCell ref="C1:J1"/>
    <mergeCell ref="E4:F4"/>
    <mergeCell ref="I4:K4"/>
    <mergeCell ref="H40:I40"/>
    <mergeCell ref="J40:K40"/>
  </mergeCells>
  <printOptions gridLines="1"/>
  <pageMargins left="0.70866141732283472" right="0.70866141732283472" top="0.35433070866141736" bottom="0.26" header="0.31496062992125984" footer="0.31496062992125984"/>
  <pageSetup scale="8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45"/>
  <sheetViews>
    <sheetView topLeftCell="A28" workbookViewId="0">
      <selection activeCell="B42" sqref="B42"/>
    </sheetView>
  </sheetViews>
  <sheetFormatPr baseColWidth="10" defaultRowHeight="15"/>
  <cols>
    <col min="1" max="1" width="13.5703125" customWidth="1"/>
    <col min="2" max="2" width="10.28515625" customWidth="1"/>
    <col min="3" max="3" width="12.7109375" bestFit="1" customWidth="1"/>
    <col min="4" max="4" width="5.28515625" customWidth="1"/>
    <col min="6" max="6" width="13.5703125" customWidth="1"/>
    <col min="7" max="7" width="4.85546875" customWidth="1"/>
  </cols>
  <sheetData>
    <row r="1" spans="1:11" ht="23.25">
      <c r="C1" s="73" t="s">
        <v>41</v>
      </c>
      <c r="D1" s="73"/>
      <c r="E1" s="73"/>
      <c r="F1" s="73"/>
      <c r="G1" s="73"/>
      <c r="H1" s="73"/>
      <c r="I1" s="73"/>
      <c r="J1" s="73"/>
    </row>
    <row r="2" spans="1:11" ht="15.75" thickBot="1">
      <c r="E2" s="1"/>
      <c r="F2" s="1"/>
    </row>
    <row r="3" spans="1:11" ht="15.75" thickBot="1">
      <c r="C3" s="30" t="s">
        <v>1</v>
      </c>
      <c r="D3" s="3"/>
    </row>
    <row r="4" spans="1:11" ht="20.25" thickTop="1" thickBot="1">
      <c r="A4" s="28" t="s">
        <v>3</v>
      </c>
      <c r="B4" s="29"/>
      <c r="C4" s="31">
        <v>41223.19</v>
      </c>
      <c r="D4" s="2"/>
      <c r="E4" s="68" t="s">
        <v>0</v>
      </c>
      <c r="F4" s="69"/>
      <c r="I4" s="70" t="s">
        <v>7</v>
      </c>
      <c r="J4" s="71"/>
      <c r="K4" s="72"/>
    </row>
    <row r="5" spans="1:11" ht="15.75" thickTop="1">
      <c r="B5" s="8">
        <v>39814</v>
      </c>
      <c r="C5" s="9">
        <v>0</v>
      </c>
      <c r="D5" s="2"/>
      <c r="E5" s="12">
        <v>39814</v>
      </c>
      <c r="F5" s="13">
        <v>0</v>
      </c>
      <c r="H5" s="19">
        <v>39814</v>
      </c>
      <c r="I5" s="21">
        <v>0</v>
      </c>
      <c r="J5" s="38"/>
      <c r="K5" s="39"/>
    </row>
    <row r="6" spans="1:11">
      <c r="B6" s="8">
        <v>39815</v>
      </c>
      <c r="C6" s="9">
        <v>0</v>
      </c>
      <c r="D6" s="2"/>
      <c r="E6" s="14">
        <v>39815</v>
      </c>
      <c r="F6" s="15">
        <v>0</v>
      </c>
      <c r="H6" s="20">
        <v>39815</v>
      </c>
      <c r="I6" s="21">
        <v>0</v>
      </c>
      <c r="J6" s="22"/>
      <c r="K6" s="15"/>
    </row>
    <row r="7" spans="1:11">
      <c r="B7" s="8">
        <v>39816</v>
      </c>
      <c r="C7" s="9">
        <v>7081.2</v>
      </c>
      <c r="D7" s="2"/>
      <c r="E7" s="14">
        <v>39816</v>
      </c>
      <c r="F7" s="15">
        <v>37531.199999999997</v>
      </c>
      <c r="H7" s="20">
        <v>39816</v>
      </c>
      <c r="I7" s="21">
        <v>0</v>
      </c>
      <c r="J7" s="22" t="s">
        <v>5</v>
      </c>
      <c r="K7" s="15"/>
    </row>
    <row r="8" spans="1:11">
      <c r="B8" s="8">
        <v>39817</v>
      </c>
      <c r="C8" s="9">
        <v>7447.5</v>
      </c>
      <c r="D8" s="2"/>
      <c r="E8" s="14">
        <v>39817</v>
      </c>
      <c r="F8" s="15">
        <v>44130.5</v>
      </c>
      <c r="H8" s="20">
        <v>39817</v>
      </c>
      <c r="I8" s="21">
        <v>0</v>
      </c>
      <c r="J8" s="22" t="s">
        <v>9</v>
      </c>
      <c r="K8" s="15">
        <v>28750</v>
      </c>
    </row>
    <row r="9" spans="1:11">
      <c r="B9" s="8">
        <v>39818</v>
      </c>
      <c r="C9" s="9">
        <v>12175</v>
      </c>
      <c r="D9" s="2"/>
      <c r="E9" s="14">
        <v>39818</v>
      </c>
      <c r="F9" s="15">
        <v>23750</v>
      </c>
      <c r="H9" s="20">
        <v>39818</v>
      </c>
      <c r="I9" s="21">
        <v>0</v>
      </c>
      <c r="J9" s="22" t="s">
        <v>12</v>
      </c>
      <c r="K9" s="15">
        <v>477</v>
      </c>
    </row>
    <row r="10" spans="1:11">
      <c r="B10" s="8">
        <v>39819</v>
      </c>
      <c r="C10" s="9">
        <v>0</v>
      </c>
      <c r="D10" s="2"/>
      <c r="E10" s="14">
        <v>39819</v>
      </c>
      <c r="F10" s="15">
        <v>26350</v>
      </c>
      <c r="H10" s="20">
        <v>39819</v>
      </c>
      <c r="I10" s="21">
        <v>0</v>
      </c>
      <c r="J10" s="22" t="s">
        <v>36</v>
      </c>
      <c r="K10" s="15">
        <v>4683</v>
      </c>
    </row>
    <row r="11" spans="1:11">
      <c r="B11" s="8">
        <v>39820</v>
      </c>
      <c r="C11" s="9">
        <v>8083</v>
      </c>
      <c r="D11" s="2"/>
      <c r="E11" s="14">
        <v>39820</v>
      </c>
      <c r="F11" s="15">
        <v>17294</v>
      </c>
      <c r="H11" s="20">
        <v>39820</v>
      </c>
      <c r="I11" s="21">
        <v>0</v>
      </c>
      <c r="J11" s="22" t="s">
        <v>37</v>
      </c>
      <c r="K11" s="15">
        <v>4683</v>
      </c>
    </row>
    <row r="12" spans="1:11">
      <c r="B12" s="8">
        <v>39821</v>
      </c>
      <c r="C12" s="9">
        <v>0</v>
      </c>
      <c r="D12" s="2"/>
      <c r="E12" s="14">
        <v>39821</v>
      </c>
      <c r="F12" s="15">
        <v>14157</v>
      </c>
      <c r="H12" s="20">
        <v>39821</v>
      </c>
      <c r="I12" s="21">
        <v>0</v>
      </c>
      <c r="J12" s="22" t="s">
        <v>38</v>
      </c>
      <c r="K12" s="15">
        <v>4683</v>
      </c>
    </row>
    <row r="13" spans="1:11">
      <c r="B13" s="8">
        <v>39822</v>
      </c>
      <c r="C13" s="9">
        <v>0</v>
      </c>
      <c r="D13" s="2"/>
      <c r="E13" s="14">
        <v>39822</v>
      </c>
      <c r="F13" s="15">
        <v>17600.400000000001</v>
      </c>
      <c r="H13" s="20">
        <v>39822</v>
      </c>
      <c r="I13" s="21">
        <v>0</v>
      </c>
      <c r="J13" s="22" t="s">
        <v>39</v>
      </c>
      <c r="K13" s="15">
        <v>4683</v>
      </c>
    </row>
    <row r="14" spans="1:11">
      <c r="B14" s="8">
        <v>39823</v>
      </c>
      <c r="C14" s="9">
        <v>21332.799999999999</v>
      </c>
      <c r="D14" s="2"/>
      <c r="E14" s="14">
        <v>39823</v>
      </c>
      <c r="F14" s="15">
        <v>25169.93</v>
      </c>
      <c r="H14" s="20">
        <v>39823</v>
      </c>
      <c r="I14" s="21">
        <v>0</v>
      </c>
      <c r="J14" s="22" t="s">
        <v>40</v>
      </c>
      <c r="K14" s="15"/>
    </row>
    <row r="15" spans="1:11">
      <c r="B15" s="8">
        <v>39824</v>
      </c>
      <c r="C15" s="9">
        <v>0</v>
      </c>
      <c r="D15" s="2"/>
      <c r="E15" s="14">
        <v>39824</v>
      </c>
      <c r="F15" s="15">
        <v>29675.85</v>
      </c>
      <c r="H15" s="20">
        <v>39824</v>
      </c>
      <c r="I15" s="21">
        <v>0</v>
      </c>
      <c r="J15" s="22"/>
      <c r="K15" s="15"/>
    </row>
    <row r="16" spans="1:11">
      <c r="B16" s="8">
        <v>39825</v>
      </c>
      <c r="C16" s="9">
        <v>7572</v>
      </c>
      <c r="D16" s="2"/>
      <c r="E16" s="14">
        <v>39825</v>
      </c>
      <c r="F16" s="15">
        <v>14935</v>
      </c>
      <c r="H16" s="20">
        <v>39825</v>
      </c>
      <c r="I16" s="21">
        <v>345</v>
      </c>
      <c r="J16" s="22"/>
      <c r="K16" s="15"/>
    </row>
    <row r="17" spans="2:11">
      <c r="B17" s="8">
        <v>39826</v>
      </c>
      <c r="C17" s="9">
        <v>0</v>
      </c>
      <c r="D17" s="2"/>
      <c r="E17" s="14">
        <v>39826</v>
      </c>
      <c r="F17" s="15">
        <v>12059</v>
      </c>
      <c r="H17" s="20">
        <v>39826</v>
      </c>
      <c r="I17" s="21">
        <v>862.62</v>
      </c>
      <c r="J17" s="22"/>
      <c r="K17" s="15"/>
    </row>
    <row r="18" spans="2:11">
      <c r="B18" s="8">
        <v>39827</v>
      </c>
      <c r="C18" s="9">
        <v>13032</v>
      </c>
      <c r="D18" s="2"/>
      <c r="E18" s="14">
        <v>39827</v>
      </c>
      <c r="F18" s="15">
        <v>14290</v>
      </c>
      <c r="H18" s="20">
        <v>39827</v>
      </c>
      <c r="I18" s="21">
        <v>0</v>
      </c>
      <c r="J18" s="22"/>
      <c r="K18" s="15"/>
    </row>
    <row r="19" spans="2:11">
      <c r="B19" s="8">
        <v>39828</v>
      </c>
      <c r="C19" s="9">
        <v>0</v>
      </c>
      <c r="D19" s="2"/>
      <c r="E19" s="14">
        <v>39828</v>
      </c>
      <c r="F19" s="15">
        <v>13400</v>
      </c>
      <c r="H19" s="20">
        <v>39828</v>
      </c>
      <c r="I19" s="21">
        <v>0</v>
      </c>
      <c r="J19" s="22"/>
      <c r="K19" s="15"/>
    </row>
    <row r="20" spans="2:11">
      <c r="B20" s="8">
        <v>39829</v>
      </c>
      <c r="C20" s="9">
        <v>0</v>
      </c>
      <c r="D20" s="2"/>
      <c r="E20" s="14">
        <v>39829</v>
      </c>
      <c r="F20" s="15">
        <v>17340</v>
      </c>
      <c r="H20" s="20">
        <v>39829</v>
      </c>
      <c r="I20" s="21">
        <v>0</v>
      </c>
      <c r="J20" s="22"/>
      <c r="K20" s="15"/>
    </row>
    <row r="21" spans="2:11">
      <c r="B21" s="8">
        <v>39830</v>
      </c>
      <c r="C21" s="9">
        <v>22468</v>
      </c>
      <c r="D21" s="2"/>
      <c r="E21" s="14">
        <v>39830</v>
      </c>
      <c r="F21" s="15">
        <v>25667.919999999998</v>
      </c>
      <c r="H21" s="20">
        <v>39830</v>
      </c>
      <c r="I21" s="21">
        <v>0</v>
      </c>
      <c r="J21" s="22"/>
      <c r="K21" s="15"/>
    </row>
    <row r="22" spans="2:11">
      <c r="B22" s="8">
        <v>39831</v>
      </c>
      <c r="C22" s="9">
        <v>0</v>
      </c>
      <c r="D22" s="2"/>
      <c r="E22" s="14">
        <v>39831</v>
      </c>
      <c r="F22" s="15">
        <v>24143</v>
      </c>
      <c r="H22" s="20">
        <v>39831</v>
      </c>
      <c r="I22" s="21">
        <v>0</v>
      </c>
      <c r="J22" s="22"/>
      <c r="K22" s="15"/>
    </row>
    <row r="23" spans="2:11">
      <c r="B23" s="8">
        <v>39832</v>
      </c>
      <c r="C23" s="9">
        <v>4618.6000000000004</v>
      </c>
      <c r="D23" s="2"/>
      <c r="E23" s="14">
        <v>39832</v>
      </c>
      <c r="F23" s="15">
        <v>14618.5</v>
      </c>
      <c r="H23" s="20">
        <v>39832</v>
      </c>
      <c r="I23" s="21">
        <v>0</v>
      </c>
      <c r="J23" s="22"/>
      <c r="K23" s="15"/>
    </row>
    <row r="24" spans="2:11">
      <c r="B24" s="8">
        <v>39833</v>
      </c>
      <c r="C24" s="9">
        <v>0</v>
      </c>
      <c r="D24" s="2"/>
      <c r="E24" s="14">
        <v>39833</v>
      </c>
      <c r="F24" s="15">
        <v>12200</v>
      </c>
      <c r="H24" s="20">
        <v>39833</v>
      </c>
      <c r="I24" s="21">
        <v>0</v>
      </c>
      <c r="J24" s="22"/>
      <c r="K24" s="15"/>
    </row>
    <row r="25" spans="2:11">
      <c r="B25" s="8">
        <v>39834</v>
      </c>
      <c r="C25" s="9">
        <v>14416</v>
      </c>
      <c r="D25" s="2"/>
      <c r="E25" s="14">
        <v>39834</v>
      </c>
      <c r="F25" s="15">
        <v>14746</v>
      </c>
      <c r="H25" s="20">
        <v>39834</v>
      </c>
      <c r="I25" s="21">
        <v>230.98</v>
      </c>
      <c r="J25" s="22"/>
      <c r="K25" s="15"/>
    </row>
    <row r="26" spans="2:11">
      <c r="B26" s="8">
        <v>39835</v>
      </c>
      <c r="C26" s="9">
        <v>0</v>
      </c>
      <c r="D26" s="2"/>
      <c r="E26" s="14">
        <v>39835</v>
      </c>
      <c r="F26" s="15">
        <v>10665</v>
      </c>
      <c r="H26" s="20">
        <v>39835</v>
      </c>
      <c r="I26" s="21">
        <v>0</v>
      </c>
      <c r="J26" s="22"/>
      <c r="K26" s="15"/>
    </row>
    <row r="27" spans="2:11">
      <c r="B27" s="8">
        <v>39836</v>
      </c>
      <c r="C27" s="9">
        <v>0</v>
      </c>
      <c r="D27" s="2"/>
      <c r="E27" s="14">
        <v>39836</v>
      </c>
      <c r="F27" s="15">
        <v>25045</v>
      </c>
      <c r="H27" s="20">
        <v>39836</v>
      </c>
      <c r="I27" s="21">
        <v>345</v>
      </c>
      <c r="J27" s="22"/>
      <c r="K27" s="15"/>
    </row>
    <row r="28" spans="2:11">
      <c r="B28" s="8">
        <v>39837</v>
      </c>
      <c r="C28" s="9">
        <v>14194.31</v>
      </c>
      <c r="D28" s="2"/>
      <c r="E28" s="14">
        <v>39837</v>
      </c>
      <c r="F28" s="15">
        <v>21044.400000000001</v>
      </c>
      <c r="H28" s="20">
        <v>39837</v>
      </c>
      <c r="I28" s="21">
        <v>0</v>
      </c>
      <c r="J28" s="22"/>
      <c r="K28" s="15"/>
    </row>
    <row r="29" spans="2:11">
      <c r="B29" s="8">
        <v>39838</v>
      </c>
      <c r="C29" s="9">
        <v>0</v>
      </c>
      <c r="D29" s="2"/>
      <c r="E29" s="14">
        <v>39838</v>
      </c>
      <c r="F29" s="15">
        <v>21382.92</v>
      </c>
      <c r="H29" s="20">
        <v>39838</v>
      </c>
      <c r="I29" s="21">
        <v>0</v>
      </c>
      <c r="J29" s="22"/>
      <c r="K29" s="15"/>
    </row>
    <row r="30" spans="2:11">
      <c r="B30" s="8">
        <v>39839</v>
      </c>
      <c r="C30" s="9">
        <v>8120</v>
      </c>
      <c r="D30" s="2"/>
      <c r="E30" s="14">
        <v>39839</v>
      </c>
      <c r="F30" s="15">
        <v>14998.9</v>
      </c>
      <c r="H30" s="20">
        <v>39839</v>
      </c>
      <c r="I30" s="21">
        <v>0</v>
      </c>
      <c r="J30" s="22"/>
      <c r="K30" s="15"/>
    </row>
    <row r="31" spans="2:11">
      <c r="B31" s="8">
        <v>39840</v>
      </c>
      <c r="C31" s="9">
        <v>0</v>
      </c>
      <c r="D31" s="2"/>
      <c r="E31" s="14">
        <v>39840</v>
      </c>
      <c r="F31" s="15">
        <v>10849.92</v>
      </c>
      <c r="H31" s="20">
        <v>39840</v>
      </c>
      <c r="I31" s="21">
        <v>0</v>
      </c>
      <c r="J31" s="22"/>
      <c r="K31" s="15"/>
    </row>
    <row r="32" spans="2:11">
      <c r="B32" s="8">
        <v>39841</v>
      </c>
      <c r="C32" s="9">
        <v>0</v>
      </c>
      <c r="D32" s="2"/>
      <c r="E32" s="14">
        <v>39841</v>
      </c>
      <c r="F32" s="15">
        <v>10550</v>
      </c>
      <c r="H32" s="20">
        <v>39841</v>
      </c>
      <c r="I32" s="21">
        <v>0</v>
      </c>
      <c r="J32" s="22"/>
      <c r="K32" s="15"/>
    </row>
    <row r="33" spans="1:11">
      <c r="B33" s="8">
        <v>39842</v>
      </c>
      <c r="C33" s="9">
        <v>0</v>
      </c>
      <c r="D33" s="2"/>
      <c r="E33" s="14">
        <v>39842</v>
      </c>
      <c r="F33" s="15">
        <v>15440</v>
      </c>
      <c r="H33" s="20">
        <v>39842</v>
      </c>
      <c r="I33" s="21">
        <v>0</v>
      </c>
      <c r="J33" s="22"/>
      <c r="K33" s="15"/>
    </row>
    <row r="34" spans="1:11">
      <c r="B34" s="8">
        <v>39843</v>
      </c>
      <c r="C34" s="9">
        <v>0</v>
      </c>
      <c r="D34" s="2"/>
      <c r="E34" s="14">
        <v>39843</v>
      </c>
      <c r="F34" s="15">
        <v>23800.25</v>
      </c>
      <c r="H34" s="20">
        <v>39843</v>
      </c>
      <c r="I34" s="21">
        <v>0</v>
      </c>
      <c r="J34" s="22"/>
      <c r="K34" s="15"/>
    </row>
    <row r="35" spans="1:11" ht="15.75" thickBot="1">
      <c r="B35" s="8">
        <v>39844</v>
      </c>
      <c r="C35" s="9">
        <v>22165.5</v>
      </c>
      <c r="D35" s="2"/>
      <c r="E35" s="14">
        <v>39844</v>
      </c>
      <c r="F35" s="15">
        <v>47319.39</v>
      </c>
      <c r="H35" s="20">
        <v>39844</v>
      </c>
      <c r="I35" s="21">
        <v>0</v>
      </c>
      <c r="J35" s="22"/>
      <c r="K35" s="15"/>
    </row>
    <row r="36" spans="1:11" ht="15.75" thickBot="1">
      <c r="A36" s="34" t="s">
        <v>4</v>
      </c>
      <c r="B36" s="27"/>
      <c r="C36" s="9">
        <v>430536.28</v>
      </c>
      <c r="D36" s="2"/>
      <c r="E36" s="16"/>
      <c r="F36" s="15"/>
      <c r="H36" s="32"/>
      <c r="I36" s="21">
        <v>0</v>
      </c>
      <c r="J36" s="22"/>
      <c r="K36" s="15"/>
    </row>
    <row r="37" spans="1:11" ht="15.75" thickBot="1">
      <c r="B37" s="10"/>
      <c r="C37" s="11">
        <v>0</v>
      </c>
      <c r="D37" s="2"/>
      <c r="E37" s="17"/>
      <c r="F37" s="18">
        <v>0</v>
      </c>
      <c r="H37" s="33"/>
      <c r="I37" s="23">
        <v>0</v>
      </c>
      <c r="J37" s="40"/>
      <c r="K37" s="18"/>
    </row>
    <row r="38" spans="1:11">
      <c r="B38" s="6" t="s">
        <v>2</v>
      </c>
      <c r="C38" s="7">
        <f>SUM(C4:C37)</f>
        <v>634465.38</v>
      </c>
      <c r="E38" s="24" t="s">
        <v>2</v>
      </c>
      <c r="F38" s="25">
        <f>SUM(F5:F37)</f>
        <v>600154.07999999996</v>
      </c>
      <c r="H38" s="1" t="s">
        <v>2</v>
      </c>
      <c r="I38" s="4">
        <f>SUM(I5:I37)</f>
        <v>1783.6</v>
      </c>
      <c r="J38" s="43" t="s">
        <v>2</v>
      </c>
      <c r="K38" s="4">
        <f t="shared" ref="K38" si="0">SUM(K5:K37)</f>
        <v>47959</v>
      </c>
    </row>
    <row r="39" spans="1:11">
      <c r="I39" s="2"/>
    </row>
    <row r="40" spans="1:11" ht="15.75">
      <c r="A40" s="5" t="s">
        <v>33</v>
      </c>
      <c r="B40" s="5"/>
      <c r="C40" s="50">
        <v>42615.87</v>
      </c>
      <c r="D40" s="26"/>
      <c r="E40" s="26"/>
      <c r="F40" s="26"/>
      <c r="H40" s="80" t="s">
        <v>30</v>
      </c>
      <c r="I40" s="81"/>
      <c r="J40" s="78">
        <f>I38+K38</f>
        <v>49742.6</v>
      </c>
      <c r="K40" s="79"/>
    </row>
    <row r="41" spans="1:11" ht="15.75">
      <c r="D41" s="84" t="s">
        <v>31</v>
      </c>
      <c r="E41" s="84"/>
      <c r="F41" s="47">
        <f>F38-J40</f>
        <v>550411.48</v>
      </c>
      <c r="I41" s="41"/>
    </row>
    <row r="42" spans="1:11" ht="15.75" thickBot="1">
      <c r="D42" s="46"/>
      <c r="E42" s="46" t="s">
        <v>1</v>
      </c>
      <c r="F42" s="48">
        <f>-C38</f>
        <v>-634465.38</v>
      </c>
    </row>
    <row r="43" spans="1:11" ht="15.75" thickTop="1">
      <c r="F43" s="4">
        <f>SUM(F41:F42)</f>
        <v>-84053.900000000023</v>
      </c>
    </row>
    <row r="44" spans="1:11" ht="15.75" thickBot="1">
      <c r="D44" s="87" t="s">
        <v>33</v>
      </c>
      <c r="E44" s="87"/>
      <c r="F44" s="48">
        <f>C40</f>
        <v>42615.87</v>
      </c>
    </row>
    <row r="45" spans="1:11" ht="15.75" thickTop="1">
      <c r="E45" t="s">
        <v>42</v>
      </c>
      <c r="F45" s="49">
        <f>F44+F43</f>
        <v>-41438.030000000021</v>
      </c>
    </row>
  </sheetData>
  <mergeCells count="7">
    <mergeCell ref="D44:E44"/>
    <mergeCell ref="D41:E41"/>
    <mergeCell ref="C1:J1"/>
    <mergeCell ref="E4:F4"/>
    <mergeCell ref="I4:K4"/>
    <mergeCell ref="H40:I40"/>
    <mergeCell ref="J40:K40"/>
  </mergeCells>
  <printOptions gridLines="1"/>
  <pageMargins left="0.70866141732283472" right="0.70866141732283472" top="0.43" bottom="0.41" header="0.31496062992125984" footer="0.31496062992125984"/>
  <pageSetup scale="8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CENTRAL  </vt:lpstr>
      <vt:lpstr>COMERCIO</vt:lpstr>
      <vt:lpstr>HERRADURA</vt:lpstr>
      <vt:lpstr>11  SUR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Winxp</cp:lastModifiedBy>
  <cp:lastPrinted>2009-02-10T18:49:44Z</cp:lastPrinted>
  <dcterms:created xsi:type="dcterms:W3CDTF">2009-02-04T18:28:43Z</dcterms:created>
  <dcterms:modified xsi:type="dcterms:W3CDTF">2009-02-10T22:19:19Z</dcterms:modified>
</cp:coreProperties>
</file>