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firstSheet="2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C38" i="6"/>
  <c r="N35" s="1"/>
  <c r="K38" l="1"/>
  <c r="I38"/>
  <c r="J40" s="1"/>
  <c r="F38"/>
  <c r="N33" l="1"/>
  <c r="N36" s="1"/>
  <c r="N39" s="1"/>
  <c r="K39" i="4" l="1"/>
  <c r="I39"/>
  <c r="J41" s="1"/>
  <c r="F39"/>
  <c r="F42" s="1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<sst xmlns="http://schemas.openxmlformats.org/spreadsheetml/2006/main" count="200" uniqueCount="75">
  <si>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</si>
  <si>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</si>
  <si>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</si>
  <si>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</si>
  <si>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</si>
  <si>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</si>
  <si>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</si>
  <si>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</si>
  <si>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</si>
  <si>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</si>
  <si>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</si>
  <si>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</si>
  <si>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</si>
  <si>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</si>
  <si>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</si>
  <si>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</si>
  <si>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</si>
  <si>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</si>
  <si>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</si>
  <si>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</si>
  <si>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</si>
  <si>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</si>
  <si>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</si>
  <si>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</si>
  <si>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</si>
  <si>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</si>
  <si>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</si>
  <si>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</si>
  <si>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</si>
  <si>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</si>
  <si>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</si>
  <si>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</si>
  <si>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</si>
  <si>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</si>
  <si>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</si>
  <si>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</si>
  <si>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</si>
  <si>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6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</si>
  <si>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</si>
  <si>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</si>
  <si>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</si>
  <si>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</si>
  <si>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</si>
  <si>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</si>
  <si>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</si>
  <si>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</si>
  <si>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</si>
  <si>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</si>
  <si>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</si>
  <si>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</si>
  <si>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</si>
  <si>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</si>
  <si>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IMPRENTA</t>
  </si>
  <si>
    <t>.01</t>
  </si>
  <si>
    <t>tripas</t>
  </si>
  <si>
    <t>SEGURO</t>
  </si>
  <si>
    <t>sancocho</t>
  </si>
  <si>
    <t>lengua</t>
  </si>
  <si>
    <t>BALANCE   MENSUAL DE   NOVIEMBRE     2010   OBRADOR</t>
  </si>
  <si>
    <t>norteño</t>
  </si>
  <si>
    <t>chuleta</t>
  </si>
  <si>
    <t>cabeza</t>
  </si>
  <si>
    <t xml:space="preserve">BALANCE       DE   DICIEMBRE        2010      HERRADURA </t>
  </si>
  <si>
    <t xml:space="preserve">BALANCE     DE     DICIEMBRE            2010      11     S U R </t>
  </si>
  <si>
    <t>AGUINALDOS</t>
  </si>
  <si>
    <t>PERDIDA</t>
  </si>
  <si>
    <t>tripas-salchi</t>
  </si>
  <si>
    <t>chiles-ajo</t>
  </si>
  <si>
    <t>carneros</t>
  </si>
  <si>
    <t>calendarios</t>
  </si>
  <si>
    <t>condimentos</t>
  </si>
  <si>
    <t>tripas -salsa</t>
  </si>
  <si>
    <t>Aguinaldo OSCAR</t>
  </si>
  <si>
    <t>maiz pozolero</t>
  </si>
  <si>
    <t xml:space="preserve">P E R D I D A 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</si>
</sst>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5" fontId="0" fillId="4" borderId="11" xfId="0" applyNumberFormat="1" applyFill="1" applyBorder="1"/>
    <xf numFmtId="165" fontId="0" fillId="4" borderId="0" xfId="0" applyNumberFormat="1" applyFill="1" applyAlignment="1">
      <alignment horizontal="right"/>
    </xf>
    <xf numFmtId="164" fontId="0" fillId="5" borderId="11" xfId="0" applyNumberFormat="1" applyFill="1" applyBorder="1"/>
    <xf numFmtId="164" fontId="0" fillId="5" borderId="16" xfId="0" applyNumberFormat="1" applyFill="1" applyBorder="1"/>
    <xf numFmtId="0" fontId="11" fillId="0" borderId="15" xfId="0" applyFont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49" t="s">
        <v>41</v>
      </c>
      <c r="D1" s="149"/>
      <c r="E1" s="149"/>
      <c r="F1" s="149"/>
      <c r="G1" s="149"/>
      <c r="H1" s="149"/>
      <c r="I1" s="149"/>
      <c r="J1" s="149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59" t="s">
        <v>39</v>
      </c>
      <c r="F3" s="160"/>
      <c r="I3" s="161" t="s">
        <v>5</v>
      </c>
      <c r="J3" s="162"/>
      <c r="K3" s="163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50" t="s">
        <v>16</v>
      </c>
      <c r="I39" s="151"/>
      <c r="J39" s="152">
        <f>K37+I37</f>
        <v>28750</v>
      </c>
      <c r="K39" s="153"/>
    </row>
    <row r="40" spans="1:11">
      <c r="A40" s="5"/>
      <c r="B40" s="6" t="s">
        <v>1</v>
      </c>
      <c r="C40" s="7">
        <f>SUM(C4:C39)</f>
        <v>0</v>
      </c>
    </row>
    <row r="41" spans="1:11">
      <c r="D41" s="158" t="s">
        <v>15</v>
      </c>
      <c r="E41" s="158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55" t="s">
        <v>32</v>
      </c>
    </row>
    <row r="44" spans="1:11" ht="15.75" customHeight="1" thickBot="1">
      <c r="D44" s="157" t="s">
        <v>25</v>
      </c>
      <c r="E44" s="157"/>
      <c r="F44" s="51"/>
      <c r="I44" s="156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6">
        <f>F45+J44</f>
        <v>-28750</v>
      </c>
    </row>
    <row r="46" spans="1:11" ht="15.75" thickTop="1">
      <c r="D46" s="154"/>
      <c r="E46" s="154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64" t="s">
        <v>42</v>
      </c>
      <c r="D1" s="164"/>
      <c r="E1" s="164"/>
      <c r="F1" s="164"/>
      <c r="G1" s="164"/>
      <c r="H1" s="164"/>
      <c r="I1" s="164"/>
      <c r="J1" s="164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59" t="s">
        <v>36</v>
      </c>
      <c r="F3" s="160"/>
      <c r="I3" s="161" t="s">
        <v>5</v>
      </c>
      <c r="J3" s="162"/>
      <c r="K3" s="163"/>
    </row>
    <row r="4" spans="1:11" ht="15.75" thickTop="1">
      <c r="B4" s="104"/>
      <c r="C4" s="89"/>
      <c r="D4" s="98"/>
      <c r="E4" s="108"/>
      <c r="F4" s="87"/>
      <c r="G4" s="99"/>
      <c r="H4" s="100"/>
      <c r="I4" s="101"/>
      <c r="J4" s="37"/>
      <c r="K4" s="38"/>
    </row>
    <row r="5" spans="1:11">
      <c r="B5" s="104"/>
      <c r="C5" s="89"/>
      <c r="D5" s="98"/>
      <c r="E5" s="108"/>
      <c r="F5" s="87"/>
      <c r="G5" s="55"/>
      <c r="H5" s="107"/>
      <c r="I5" s="101"/>
      <c r="J5" s="21" t="s">
        <v>6</v>
      </c>
      <c r="K5" s="14">
        <v>2581</v>
      </c>
    </row>
    <row r="6" spans="1:11">
      <c r="B6" s="104"/>
      <c r="C6" s="89"/>
      <c r="D6" s="98"/>
      <c r="E6" s="108"/>
      <c r="F6" s="87"/>
      <c r="G6" s="99"/>
      <c r="H6" s="107"/>
      <c r="I6" s="101"/>
      <c r="J6" s="21" t="s">
        <v>4</v>
      </c>
      <c r="K6" s="14">
        <v>21353</v>
      </c>
    </row>
    <row r="7" spans="1:11">
      <c r="B7" s="104"/>
      <c r="C7" s="89"/>
      <c r="D7" s="98"/>
      <c r="E7" s="108"/>
      <c r="F7" s="87"/>
      <c r="G7" s="99"/>
      <c r="H7" s="107"/>
      <c r="I7" s="101"/>
      <c r="J7" s="21" t="s">
        <v>7</v>
      </c>
      <c r="K7" s="14">
        <v>28750</v>
      </c>
    </row>
    <row r="8" spans="1:11">
      <c r="B8" s="104"/>
      <c r="C8" s="89"/>
      <c r="D8" s="98"/>
      <c r="E8" s="108"/>
      <c r="F8" s="87"/>
      <c r="G8" s="99"/>
      <c r="H8" s="107"/>
      <c r="I8" s="101"/>
      <c r="J8" s="21" t="s">
        <v>10</v>
      </c>
      <c r="K8" s="14">
        <v>10274.49</v>
      </c>
    </row>
    <row r="9" spans="1:11">
      <c r="B9" s="104"/>
      <c r="C9" s="89"/>
      <c r="D9" s="98"/>
      <c r="E9" s="108"/>
      <c r="F9" s="87"/>
      <c r="G9" s="99"/>
      <c r="H9" s="107"/>
      <c r="I9" s="101"/>
      <c r="J9" s="21" t="s">
        <v>11</v>
      </c>
      <c r="K9" s="14">
        <v>10274.49</v>
      </c>
    </row>
    <row r="10" spans="1:11">
      <c r="A10" s="62"/>
      <c r="B10" s="104"/>
      <c r="C10" s="89"/>
      <c r="D10" s="98"/>
      <c r="E10" s="108"/>
      <c r="F10" s="87"/>
      <c r="G10" s="99"/>
      <c r="H10" s="107"/>
      <c r="I10" s="101"/>
      <c r="J10" s="21" t="s">
        <v>21</v>
      </c>
      <c r="K10" s="14">
        <v>14386.72</v>
      </c>
    </row>
    <row r="11" spans="1:11">
      <c r="B11" s="104"/>
      <c r="C11" s="89"/>
      <c r="D11" s="98"/>
      <c r="E11" s="108"/>
      <c r="F11" s="87"/>
      <c r="G11" s="99"/>
      <c r="H11" s="107"/>
      <c r="I11" s="101"/>
      <c r="J11" s="21" t="s">
        <v>22</v>
      </c>
      <c r="K11" s="14">
        <v>14545.92</v>
      </c>
    </row>
    <row r="12" spans="1:11">
      <c r="A12" s="36"/>
      <c r="B12" s="104"/>
      <c r="C12" s="89"/>
      <c r="D12" s="98"/>
      <c r="E12" s="108"/>
      <c r="F12" s="87"/>
      <c r="G12" s="99"/>
      <c r="H12" s="107"/>
      <c r="I12" s="101"/>
      <c r="J12" s="21" t="s">
        <v>23</v>
      </c>
      <c r="K12" s="14">
        <v>0</v>
      </c>
    </row>
    <row r="13" spans="1:11">
      <c r="A13" s="36"/>
      <c r="B13" s="104"/>
      <c r="C13" s="89"/>
      <c r="D13" s="98"/>
      <c r="E13" s="108"/>
      <c r="F13" s="87"/>
      <c r="G13" s="99"/>
      <c r="H13" s="107"/>
      <c r="I13" s="101"/>
      <c r="J13" s="21"/>
      <c r="K13" s="14"/>
    </row>
    <row r="14" spans="1:11">
      <c r="B14" s="104"/>
      <c r="C14" s="89"/>
      <c r="D14" s="98"/>
      <c r="E14" s="108"/>
      <c r="F14" s="87"/>
      <c r="G14" s="99"/>
      <c r="H14" s="107"/>
      <c r="I14" s="101"/>
      <c r="J14" s="21"/>
      <c r="K14" s="14"/>
    </row>
    <row r="15" spans="1:11">
      <c r="A15" s="36"/>
      <c r="B15" s="104"/>
      <c r="C15" s="89"/>
      <c r="D15" s="98"/>
      <c r="E15" s="108"/>
      <c r="F15" s="87"/>
      <c r="G15" s="99"/>
      <c r="H15" s="107"/>
      <c r="I15" s="101"/>
      <c r="J15" s="21"/>
      <c r="K15" s="14"/>
    </row>
    <row r="16" spans="1:11">
      <c r="A16" s="36"/>
      <c r="B16" s="104"/>
      <c r="C16" s="89"/>
      <c r="D16" s="98"/>
      <c r="E16" s="108"/>
      <c r="F16" s="87"/>
      <c r="G16" s="99"/>
      <c r="H16" s="107"/>
      <c r="I16" s="101"/>
      <c r="J16" s="21"/>
      <c r="K16" s="14"/>
    </row>
    <row r="17" spans="1:11">
      <c r="A17" s="36"/>
      <c r="B17" s="104"/>
      <c r="C17" s="89"/>
      <c r="D17" s="98"/>
      <c r="E17" s="108"/>
      <c r="F17" s="87"/>
      <c r="G17" s="99"/>
      <c r="H17" s="107"/>
      <c r="I17" s="101"/>
      <c r="J17" s="21"/>
      <c r="K17" s="14"/>
    </row>
    <row r="18" spans="1:11">
      <c r="B18" s="104"/>
      <c r="C18" s="89"/>
      <c r="D18" s="98"/>
      <c r="E18" s="108"/>
      <c r="F18" s="87"/>
      <c r="G18" s="99"/>
      <c r="H18" s="107"/>
      <c r="I18" s="101"/>
      <c r="J18" s="21"/>
      <c r="K18" s="14"/>
    </row>
    <row r="19" spans="1:11">
      <c r="A19" s="36"/>
      <c r="B19" s="104"/>
      <c r="C19" s="89"/>
      <c r="D19" s="98"/>
      <c r="E19" s="108"/>
      <c r="F19" s="87"/>
      <c r="G19" s="99"/>
      <c r="H19" s="107"/>
      <c r="I19" s="101"/>
      <c r="J19" s="21"/>
      <c r="K19" s="14"/>
    </row>
    <row r="20" spans="1:11">
      <c r="B20" s="104"/>
      <c r="C20" s="89"/>
      <c r="D20" s="98"/>
      <c r="E20" s="108"/>
      <c r="F20" s="87"/>
      <c r="G20" s="99"/>
      <c r="H20" s="107"/>
      <c r="I20" s="101"/>
      <c r="J20" s="21"/>
      <c r="K20" s="14"/>
    </row>
    <row r="21" spans="1:11">
      <c r="B21" s="104"/>
      <c r="C21" s="89"/>
      <c r="D21" s="98"/>
      <c r="E21" s="108"/>
      <c r="F21" s="87"/>
      <c r="G21" s="99"/>
      <c r="H21" s="107"/>
      <c r="I21" s="101"/>
      <c r="J21" s="21"/>
      <c r="K21" s="14"/>
    </row>
    <row r="22" spans="1:11">
      <c r="B22" s="104"/>
      <c r="C22" s="89"/>
      <c r="D22" s="98"/>
      <c r="E22" s="108"/>
      <c r="F22" s="87"/>
      <c r="G22" s="99"/>
      <c r="H22" s="107"/>
      <c r="I22" s="101"/>
      <c r="J22" s="21"/>
      <c r="K22" s="14"/>
    </row>
    <row r="23" spans="1:11">
      <c r="A23" s="36"/>
      <c r="B23" s="104"/>
      <c r="C23" s="89"/>
      <c r="D23" s="98"/>
      <c r="E23" s="108"/>
      <c r="F23" s="87"/>
      <c r="G23" s="99"/>
      <c r="H23" s="107"/>
      <c r="I23" s="101"/>
      <c r="J23" s="21"/>
      <c r="K23" s="14"/>
    </row>
    <row r="24" spans="1:11">
      <c r="A24" s="36"/>
      <c r="B24" s="104"/>
      <c r="C24" s="89"/>
      <c r="D24" s="98"/>
      <c r="E24" s="108"/>
      <c r="F24" s="87"/>
      <c r="G24" s="99"/>
      <c r="H24" s="107"/>
      <c r="I24" s="101"/>
      <c r="J24" s="21"/>
      <c r="K24" s="14"/>
    </row>
    <row r="25" spans="1:11">
      <c r="B25" s="104"/>
      <c r="C25" s="89"/>
      <c r="D25" s="98"/>
      <c r="E25" s="108"/>
      <c r="F25" s="87"/>
      <c r="G25" s="99"/>
      <c r="H25" s="107"/>
      <c r="I25" s="101"/>
      <c r="J25" s="21"/>
      <c r="K25" s="14"/>
    </row>
    <row r="26" spans="1:11">
      <c r="B26" s="104"/>
      <c r="C26" s="89"/>
      <c r="D26" s="98"/>
      <c r="E26" s="108"/>
      <c r="F26" s="87"/>
      <c r="G26" s="99"/>
      <c r="H26" s="107"/>
      <c r="I26" s="101"/>
      <c r="J26" s="21"/>
      <c r="K26" s="14"/>
    </row>
    <row r="27" spans="1:11">
      <c r="B27" s="104"/>
      <c r="C27" s="89"/>
      <c r="D27" s="98"/>
      <c r="E27" s="108"/>
      <c r="F27" s="87"/>
      <c r="G27" s="99"/>
      <c r="H27" s="107"/>
      <c r="I27" s="101"/>
      <c r="J27" s="21"/>
      <c r="K27" s="14"/>
    </row>
    <row r="28" spans="1:11">
      <c r="B28" s="104"/>
      <c r="C28" s="89"/>
      <c r="D28" s="98"/>
      <c r="E28" s="108"/>
      <c r="F28" s="87"/>
      <c r="G28" s="99"/>
      <c r="H28" s="107"/>
      <c r="I28" s="101"/>
      <c r="J28" s="21"/>
      <c r="K28" s="14"/>
    </row>
    <row r="29" spans="1:11">
      <c r="B29" s="104"/>
      <c r="C29" s="89"/>
      <c r="D29" s="98"/>
      <c r="E29" s="108"/>
      <c r="F29" s="87"/>
      <c r="G29" s="99"/>
      <c r="H29" s="107"/>
      <c r="I29" s="101"/>
      <c r="J29" s="21"/>
      <c r="K29" s="14"/>
    </row>
    <row r="30" spans="1:11">
      <c r="B30" s="104"/>
      <c r="C30" s="89"/>
      <c r="D30" s="98"/>
      <c r="E30" s="108"/>
      <c r="F30" s="87"/>
      <c r="G30" s="99"/>
      <c r="H30" s="107"/>
      <c r="I30" s="101"/>
      <c r="J30" s="21"/>
      <c r="K30" s="14"/>
    </row>
    <row r="31" spans="1:11">
      <c r="B31" s="104"/>
      <c r="C31" s="89"/>
      <c r="D31" s="98"/>
      <c r="E31" s="108"/>
      <c r="F31" s="87"/>
      <c r="G31" s="99"/>
      <c r="H31" s="107"/>
      <c r="I31" s="101"/>
      <c r="J31" s="21"/>
      <c r="K31" s="14"/>
    </row>
    <row r="32" spans="1:11">
      <c r="B32" s="104"/>
      <c r="C32" s="89"/>
      <c r="D32" s="98"/>
      <c r="E32" s="108"/>
      <c r="F32" s="87"/>
      <c r="G32" s="99"/>
      <c r="H32" s="107"/>
      <c r="I32" s="101"/>
      <c r="J32" s="21"/>
      <c r="K32" s="14"/>
    </row>
    <row r="33" spans="1:11">
      <c r="B33" s="104"/>
      <c r="C33" s="89"/>
      <c r="D33" s="98"/>
      <c r="E33" s="108"/>
      <c r="F33" s="87"/>
      <c r="G33" s="99"/>
      <c r="H33" s="107"/>
      <c r="I33" s="101"/>
      <c r="J33" s="21"/>
      <c r="K33" s="14"/>
    </row>
    <row r="34" spans="1:11" ht="15.75" thickBot="1">
      <c r="A34" s="36"/>
      <c r="B34" s="104"/>
      <c r="C34" s="89"/>
      <c r="D34" s="98"/>
      <c r="E34" s="108"/>
      <c r="F34" s="87"/>
      <c r="G34" s="99"/>
      <c r="H34" s="107"/>
      <c r="I34" s="101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67" t="s">
        <v>14</v>
      </c>
      <c r="I39" s="168"/>
      <c r="J39" s="165">
        <f>I37+K37</f>
        <v>102165.62</v>
      </c>
      <c r="K39" s="166"/>
    </row>
    <row r="40" spans="1:11" ht="15" customHeight="1">
      <c r="D40" s="171" t="s">
        <v>15</v>
      </c>
      <c r="E40" s="171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57" t="s">
        <v>25</v>
      </c>
      <c r="E43" s="157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69" t="s">
        <v>35</v>
      </c>
      <c r="E46" s="170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3" sqref="B43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64" t="s">
        <v>62</v>
      </c>
      <c r="D1" s="164"/>
      <c r="E1" s="164"/>
      <c r="F1" s="164"/>
      <c r="G1" s="164"/>
      <c r="H1" s="164"/>
      <c r="I1" s="164"/>
      <c r="J1" s="164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62568.09</v>
      </c>
      <c r="D4" s="2"/>
      <c r="E4" s="173" t="s">
        <v>45</v>
      </c>
      <c r="F4" s="174"/>
      <c r="I4" s="161" t="s">
        <v>5</v>
      </c>
      <c r="J4" s="162"/>
      <c r="K4" s="163"/>
    </row>
    <row r="5" spans="1:13" ht="15.75" thickTop="1">
      <c r="A5" s="83"/>
      <c r="B5" s="104">
        <v>40513</v>
      </c>
      <c r="C5" s="89">
        <v>0</v>
      </c>
      <c r="D5" s="98"/>
      <c r="E5" s="106">
        <v>40513</v>
      </c>
      <c r="F5" s="105">
        <v>19227.5</v>
      </c>
      <c r="G5" s="99"/>
      <c r="H5" s="122">
        <v>40513</v>
      </c>
      <c r="I5" s="101">
        <v>0</v>
      </c>
      <c r="J5" s="37"/>
      <c r="K5" s="38"/>
    </row>
    <row r="6" spans="1:13">
      <c r="A6" s="83"/>
      <c r="B6" s="104">
        <v>40514</v>
      </c>
      <c r="C6" s="89">
        <v>0</v>
      </c>
      <c r="D6" s="98"/>
      <c r="E6" s="106">
        <v>40514</v>
      </c>
      <c r="F6" s="87">
        <v>31683</v>
      </c>
      <c r="G6" s="99"/>
      <c r="H6" s="123">
        <v>40514</v>
      </c>
      <c r="I6" s="101">
        <v>136</v>
      </c>
      <c r="J6" s="21" t="s">
        <v>6</v>
      </c>
      <c r="K6" s="14">
        <v>1012</v>
      </c>
    </row>
    <row r="7" spans="1:13">
      <c r="A7" s="83"/>
      <c r="B7" s="104">
        <v>40515</v>
      </c>
      <c r="C7" s="89">
        <v>1855</v>
      </c>
      <c r="D7" s="98" t="s">
        <v>54</v>
      </c>
      <c r="E7" s="106">
        <v>40515</v>
      </c>
      <c r="F7" s="87">
        <v>42219</v>
      </c>
      <c r="G7" s="99"/>
      <c r="H7" s="123">
        <v>40515</v>
      </c>
      <c r="I7" s="101">
        <v>710</v>
      </c>
      <c r="J7" s="21" t="s">
        <v>4</v>
      </c>
      <c r="K7" s="14">
        <v>11904</v>
      </c>
    </row>
    <row r="8" spans="1:13">
      <c r="A8" s="83"/>
      <c r="B8" s="104">
        <v>40516</v>
      </c>
      <c r="C8" s="89">
        <v>0</v>
      </c>
      <c r="D8" s="114"/>
      <c r="E8" s="106">
        <v>40516</v>
      </c>
      <c r="F8" s="87">
        <v>52954</v>
      </c>
      <c r="G8" s="99"/>
      <c r="H8" s="123">
        <v>40516</v>
      </c>
      <c r="I8" s="101">
        <v>0</v>
      </c>
      <c r="J8" s="21" t="s">
        <v>7</v>
      </c>
      <c r="K8" s="14">
        <v>28750</v>
      </c>
    </row>
    <row r="9" spans="1:13">
      <c r="A9" s="83"/>
      <c r="B9" s="104">
        <v>40517</v>
      </c>
      <c r="C9" s="89">
        <v>0</v>
      </c>
      <c r="D9" s="98"/>
      <c r="E9" s="106">
        <v>40517</v>
      </c>
      <c r="F9" s="87">
        <v>34383.5</v>
      </c>
      <c r="G9" s="99"/>
      <c r="H9" s="123">
        <v>40517</v>
      </c>
      <c r="I9" s="101">
        <v>0</v>
      </c>
      <c r="J9" s="21" t="s">
        <v>10</v>
      </c>
      <c r="K9" s="14">
        <v>4678.5</v>
      </c>
    </row>
    <row r="10" spans="1:13">
      <c r="A10" s="83"/>
      <c r="B10" s="104">
        <v>40518</v>
      </c>
      <c r="C10" s="89">
        <v>0</v>
      </c>
      <c r="D10" s="98"/>
      <c r="E10" s="106">
        <v>40518</v>
      </c>
      <c r="F10" s="87">
        <v>14784</v>
      </c>
      <c r="G10" s="99"/>
      <c r="H10" s="123">
        <v>40518</v>
      </c>
      <c r="I10" s="101">
        <v>0</v>
      </c>
      <c r="J10" s="21" t="s">
        <v>11</v>
      </c>
      <c r="K10" s="14">
        <v>4439.5</v>
      </c>
    </row>
    <row r="11" spans="1:13">
      <c r="A11" s="83"/>
      <c r="B11" s="104">
        <v>40519</v>
      </c>
      <c r="C11" s="89">
        <v>0</v>
      </c>
      <c r="D11" s="98"/>
      <c r="E11" s="106">
        <v>40519</v>
      </c>
      <c r="F11" s="87">
        <v>20945</v>
      </c>
      <c r="G11" s="99"/>
      <c r="H11" s="123">
        <v>40519</v>
      </c>
      <c r="I11" s="101">
        <v>0</v>
      </c>
      <c r="J11" s="21" t="s">
        <v>12</v>
      </c>
      <c r="K11" s="14">
        <v>5315.5</v>
      </c>
    </row>
    <row r="12" spans="1:13">
      <c r="A12" s="83"/>
      <c r="B12" s="104">
        <v>40520</v>
      </c>
      <c r="C12" s="89">
        <v>2060</v>
      </c>
      <c r="D12" s="98"/>
      <c r="E12" s="106">
        <v>40520</v>
      </c>
      <c r="F12" s="87">
        <v>19440</v>
      </c>
      <c r="G12" s="99"/>
      <c r="H12" s="123">
        <v>40520</v>
      </c>
      <c r="I12" s="101">
        <v>0</v>
      </c>
      <c r="J12" s="21" t="s">
        <v>18</v>
      </c>
      <c r="K12" s="14">
        <v>5481</v>
      </c>
    </row>
    <row r="13" spans="1:13">
      <c r="A13" s="83"/>
      <c r="B13" s="104">
        <v>40521</v>
      </c>
      <c r="C13" s="89">
        <v>0</v>
      </c>
      <c r="D13" s="98"/>
      <c r="E13" s="106">
        <v>40521</v>
      </c>
      <c r="F13" s="87">
        <v>31604.5</v>
      </c>
      <c r="G13" s="99"/>
      <c r="H13" s="123">
        <v>40521</v>
      </c>
      <c r="I13" s="101">
        <v>1522</v>
      </c>
      <c r="J13" s="21" t="s">
        <v>13</v>
      </c>
      <c r="K13" s="14">
        <v>0</v>
      </c>
    </row>
    <row r="14" spans="1:13">
      <c r="A14" s="83"/>
      <c r="B14" s="104">
        <v>40522</v>
      </c>
      <c r="C14" s="89">
        <v>0</v>
      </c>
      <c r="D14" s="98"/>
      <c r="E14" s="106">
        <v>40522</v>
      </c>
      <c r="F14" s="87">
        <v>45759</v>
      </c>
      <c r="G14" s="99"/>
      <c r="H14" s="123">
        <v>40522</v>
      </c>
      <c r="I14" s="101">
        <v>860</v>
      </c>
      <c r="J14" s="148" t="s">
        <v>64</v>
      </c>
      <c r="K14" s="14">
        <v>7186.33</v>
      </c>
    </row>
    <row r="15" spans="1:13">
      <c r="A15" s="83"/>
      <c r="B15" s="104">
        <v>40523</v>
      </c>
      <c r="C15" s="89">
        <v>0</v>
      </c>
      <c r="D15" s="98"/>
      <c r="E15" s="106">
        <v>40523</v>
      </c>
      <c r="F15" s="87">
        <v>69577</v>
      </c>
      <c r="G15" s="99"/>
      <c r="H15" s="123">
        <v>40523</v>
      </c>
      <c r="I15" s="101">
        <v>0</v>
      </c>
      <c r="J15" s="21"/>
      <c r="K15" s="14"/>
    </row>
    <row r="16" spans="1:13">
      <c r="A16" s="83"/>
      <c r="B16" s="104">
        <v>40524</v>
      </c>
      <c r="C16" s="89">
        <v>0</v>
      </c>
      <c r="D16" s="98"/>
      <c r="E16" s="106">
        <v>40524</v>
      </c>
      <c r="F16" s="87">
        <v>53534</v>
      </c>
      <c r="G16" s="99"/>
      <c r="H16" s="123">
        <v>40524</v>
      </c>
      <c r="I16" s="101">
        <v>114</v>
      </c>
      <c r="J16" s="21"/>
      <c r="K16" s="85"/>
      <c r="L16" s="84"/>
      <c r="M16" s="55"/>
    </row>
    <row r="17" spans="1:13">
      <c r="A17" s="83"/>
      <c r="B17" s="104">
        <v>40525</v>
      </c>
      <c r="C17" s="89">
        <v>0</v>
      </c>
      <c r="D17" s="98"/>
      <c r="E17" s="106">
        <v>40525</v>
      </c>
      <c r="F17" s="87">
        <v>15516.5</v>
      </c>
      <c r="G17" s="99"/>
      <c r="H17" s="123">
        <v>40525</v>
      </c>
      <c r="I17" s="101">
        <v>0</v>
      </c>
      <c r="J17" s="21"/>
      <c r="K17" s="85"/>
      <c r="L17" s="84"/>
      <c r="M17" s="55"/>
    </row>
    <row r="18" spans="1:13">
      <c r="A18" s="83"/>
      <c r="B18" s="104">
        <v>40526</v>
      </c>
      <c r="C18" s="89">
        <v>2552</v>
      </c>
      <c r="D18" s="98"/>
      <c r="E18" s="106">
        <v>40526</v>
      </c>
      <c r="F18" s="87">
        <v>23868.5</v>
      </c>
      <c r="G18" s="99"/>
      <c r="H18" s="123">
        <v>40526</v>
      </c>
      <c r="I18" s="101">
        <v>0</v>
      </c>
      <c r="J18" s="21"/>
      <c r="K18" s="88"/>
      <c r="L18" s="84"/>
      <c r="M18" s="55"/>
    </row>
    <row r="19" spans="1:13">
      <c r="A19" s="83"/>
      <c r="B19" s="104">
        <v>40527</v>
      </c>
      <c r="C19" s="89">
        <v>0</v>
      </c>
      <c r="D19" s="98"/>
      <c r="E19" s="106">
        <v>40527</v>
      </c>
      <c r="F19" s="87">
        <v>35867</v>
      </c>
      <c r="G19" s="99"/>
      <c r="H19" s="123">
        <v>40527</v>
      </c>
      <c r="I19" s="101">
        <v>89.5</v>
      </c>
      <c r="J19" s="21"/>
      <c r="K19" s="88"/>
      <c r="L19" s="84"/>
      <c r="M19" s="55"/>
    </row>
    <row r="20" spans="1:13">
      <c r="A20" s="83"/>
      <c r="B20" s="104">
        <v>40528</v>
      </c>
      <c r="C20" s="89">
        <v>0</v>
      </c>
      <c r="D20" s="98"/>
      <c r="E20" s="106">
        <v>40528</v>
      </c>
      <c r="F20" s="87">
        <v>68782</v>
      </c>
      <c r="G20" s="99"/>
      <c r="H20" s="123">
        <v>40528</v>
      </c>
      <c r="I20" s="101">
        <v>956</v>
      </c>
      <c r="J20" s="103"/>
      <c r="K20" s="14"/>
    </row>
    <row r="21" spans="1:13">
      <c r="A21" s="83"/>
      <c r="B21" s="104">
        <v>40529</v>
      </c>
      <c r="C21" s="89">
        <v>5396</v>
      </c>
      <c r="D21" s="98"/>
      <c r="E21" s="106">
        <v>40529</v>
      </c>
      <c r="F21" s="87">
        <v>58733.5</v>
      </c>
      <c r="G21" s="99"/>
      <c r="H21" s="123">
        <v>40529</v>
      </c>
      <c r="I21" s="101">
        <v>65</v>
      </c>
      <c r="J21" s="103"/>
      <c r="K21" s="14"/>
    </row>
    <row r="22" spans="1:13">
      <c r="A22" s="83"/>
      <c r="B22" s="104">
        <v>40530</v>
      </c>
      <c r="C22" s="89">
        <v>0</v>
      </c>
      <c r="D22" s="98"/>
      <c r="E22" s="106">
        <v>40530</v>
      </c>
      <c r="F22" s="87">
        <v>52540</v>
      </c>
      <c r="G22" s="99"/>
      <c r="H22" s="123">
        <v>40530</v>
      </c>
      <c r="I22" s="101">
        <v>36</v>
      </c>
      <c r="J22" s="21"/>
      <c r="K22" s="14"/>
    </row>
    <row r="23" spans="1:13">
      <c r="A23" s="83"/>
      <c r="B23" s="104">
        <v>40531</v>
      </c>
      <c r="C23" s="89">
        <v>0</v>
      </c>
      <c r="D23" s="98"/>
      <c r="E23" s="106">
        <v>40531</v>
      </c>
      <c r="F23" s="87">
        <v>42527.5</v>
      </c>
      <c r="G23" s="99"/>
      <c r="H23" s="123">
        <v>40531</v>
      </c>
      <c r="I23" s="101">
        <v>0</v>
      </c>
      <c r="J23" s="21"/>
      <c r="K23" s="14"/>
    </row>
    <row r="24" spans="1:13">
      <c r="A24" s="83"/>
      <c r="B24" s="104">
        <v>40532</v>
      </c>
      <c r="C24" s="89">
        <v>0</v>
      </c>
      <c r="D24" s="98"/>
      <c r="E24" s="106">
        <v>40532</v>
      </c>
      <c r="F24" s="87">
        <v>23207</v>
      </c>
      <c r="G24" s="99"/>
      <c r="H24" s="123">
        <v>40532</v>
      </c>
      <c r="I24" s="101">
        <v>35</v>
      </c>
      <c r="J24" s="21"/>
      <c r="K24" s="14"/>
    </row>
    <row r="25" spans="1:13">
      <c r="A25" s="83"/>
      <c r="B25" s="104">
        <v>40533</v>
      </c>
      <c r="C25" s="89">
        <v>0</v>
      </c>
      <c r="D25" s="98"/>
      <c r="E25" s="106">
        <v>40533</v>
      </c>
      <c r="F25" s="87">
        <v>50047.5</v>
      </c>
      <c r="G25" s="99"/>
      <c r="H25" s="123">
        <v>40533</v>
      </c>
      <c r="I25" s="101">
        <v>1234</v>
      </c>
      <c r="J25" s="21"/>
      <c r="K25" s="14"/>
    </row>
    <row r="26" spans="1:13">
      <c r="A26" s="83"/>
      <c r="B26" s="104">
        <v>40534</v>
      </c>
      <c r="C26" s="89">
        <v>0</v>
      </c>
      <c r="D26" s="98"/>
      <c r="E26" s="106">
        <v>40534</v>
      </c>
      <c r="F26" s="87">
        <v>31185.5</v>
      </c>
      <c r="G26" s="99"/>
      <c r="H26" s="123">
        <v>40534</v>
      </c>
      <c r="I26" s="101">
        <v>761.5</v>
      </c>
      <c r="J26" s="21"/>
      <c r="K26" s="14"/>
    </row>
    <row r="27" spans="1:13">
      <c r="A27" s="83"/>
      <c r="B27" s="104">
        <v>40535</v>
      </c>
      <c r="C27" s="89">
        <v>0</v>
      </c>
      <c r="D27" s="98"/>
      <c r="E27" s="106">
        <v>40535</v>
      </c>
      <c r="F27" s="87">
        <v>62989.5</v>
      </c>
      <c r="G27" s="99"/>
      <c r="H27" s="123">
        <v>40535</v>
      </c>
      <c r="I27" s="101">
        <v>0</v>
      </c>
      <c r="J27" s="21"/>
      <c r="K27" s="14"/>
    </row>
    <row r="28" spans="1:13">
      <c r="A28" s="83"/>
      <c r="B28" s="104">
        <v>40536</v>
      </c>
      <c r="C28" s="89">
        <v>0</v>
      </c>
      <c r="D28" s="98"/>
      <c r="E28" s="106">
        <v>40536</v>
      </c>
      <c r="F28" s="87">
        <v>79917.5</v>
      </c>
      <c r="G28" s="99"/>
      <c r="H28" s="123">
        <v>40536</v>
      </c>
      <c r="I28" s="101">
        <v>15</v>
      </c>
      <c r="J28" s="21"/>
      <c r="K28" s="14"/>
    </row>
    <row r="29" spans="1:13">
      <c r="A29" s="83"/>
      <c r="B29" s="104">
        <v>40537</v>
      </c>
      <c r="C29" s="89">
        <v>0</v>
      </c>
      <c r="D29" s="98"/>
      <c r="E29" s="106">
        <v>40537</v>
      </c>
      <c r="F29" s="146">
        <v>0</v>
      </c>
      <c r="G29" s="99"/>
      <c r="H29" s="123">
        <v>40537</v>
      </c>
      <c r="I29" s="147">
        <v>0</v>
      </c>
      <c r="J29" s="21"/>
      <c r="K29" s="14"/>
    </row>
    <row r="30" spans="1:13">
      <c r="A30" s="83"/>
      <c r="B30" s="104">
        <v>40538</v>
      </c>
      <c r="C30" s="89">
        <v>0</v>
      </c>
      <c r="D30" s="98"/>
      <c r="E30" s="106">
        <v>40538</v>
      </c>
      <c r="F30" s="87">
        <v>42185.5</v>
      </c>
      <c r="G30" s="99"/>
      <c r="H30" s="123">
        <v>40538</v>
      </c>
      <c r="I30" s="101">
        <v>0</v>
      </c>
      <c r="J30" s="21"/>
      <c r="K30" s="14"/>
    </row>
    <row r="31" spans="1:13">
      <c r="A31" s="83"/>
      <c r="B31" s="104">
        <v>40539</v>
      </c>
      <c r="C31" s="89">
        <v>0</v>
      </c>
      <c r="D31" s="98"/>
      <c r="E31" s="106">
        <v>40539</v>
      </c>
      <c r="F31" s="87">
        <v>23520</v>
      </c>
      <c r="G31" s="99"/>
      <c r="H31" s="123">
        <v>40539</v>
      </c>
      <c r="I31" s="101">
        <v>190</v>
      </c>
      <c r="J31" s="21"/>
      <c r="K31" s="14"/>
    </row>
    <row r="32" spans="1:13">
      <c r="A32" s="83"/>
      <c r="B32" s="104">
        <v>40540</v>
      </c>
      <c r="C32" s="89">
        <v>144</v>
      </c>
      <c r="D32" s="98"/>
      <c r="E32" s="106">
        <v>40540</v>
      </c>
      <c r="F32" s="87">
        <v>22269</v>
      </c>
      <c r="G32" s="99"/>
      <c r="H32" s="123">
        <v>40540</v>
      </c>
      <c r="I32" s="101">
        <v>237</v>
      </c>
      <c r="J32" s="21"/>
      <c r="K32" s="14"/>
    </row>
    <row r="33" spans="1:11">
      <c r="A33" s="83"/>
      <c r="B33" s="104">
        <v>40541</v>
      </c>
      <c r="C33" s="89">
        <v>875</v>
      </c>
      <c r="D33" s="98" t="s">
        <v>54</v>
      </c>
      <c r="E33" s="106">
        <v>40541</v>
      </c>
      <c r="F33" s="87">
        <v>31621</v>
      </c>
      <c r="G33" s="99"/>
      <c r="H33" s="123">
        <v>40541</v>
      </c>
      <c r="I33" s="101">
        <v>0</v>
      </c>
      <c r="J33" s="21"/>
      <c r="K33" s="14"/>
    </row>
    <row r="34" spans="1:11">
      <c r="A34" s="83"/>
      <c r="B34" s="104">
        <v>40542</v>
      </c>
      <c r="C34" s="89">
        <v>0</v>
      </c>
      <c r="D34" s="114"/>
      <c r="E34" s="106">
        <v>40542</v>
      </c>
      <c r="F34" s="87">
        <v>64940</v>
      </c>
      <c r="G34" s="99"/>
      <c r="H34" s="123">
        <v>40542</v>
      </c>
      <c r="I34" s="101">
        <v>0</v>
      </c>
      <c r="J34" s="21"/>
      <c r="K34" s="14"/>
    </row>
    <row r="35" spans="1:11" ht="15.75" thickBot="1">
      <c r="A35" s="83"/>
      <c r="B35" s="104">
        <v>40543</v>
      </c>
      <c r="C35" s="89">
        <v>1456</v>
      </c>
      <c r="D35" s="98"/>
      <c r="E35" s="106">
        <v>40543</v>
      </c>
      <c r="F35" s="87">
        <v>73261</v>
      </c>
      <c r="G35" s="99"/>
      <c r="H35" s="123">
        <v>40543</v>
      </c>
      <c r="I35" s="101">
        <v>20</v>
      </c>
      <c r="J35" s="21"/>
      <c r="K35" s="14"/>
    </row>
    <row r="36" spans="1:11" ht="15.75" thickBot="1">
      <c r="A36" s="33" t="s">
        <v>3</v>
      </c>
      <c r="B36" s="26"/>
      <c r="C36" s="9">
        <v>988250.25</v>
      </c>
      <c r="D36" s="2"/>
      <c r="E36" s="15"/>
      <c r="F36" s="14">
        <v>0</v>
      </c>
      <c r="H36" s="124"/>
      <c r="I36" s="20"/>
      <c r="J36" s="21"/>
      <c r="K36" s="14"/>
    </row>
    <row r="37" spans="1:11" ht="15.75" thickBot="1">
      <c r="A37" s="49" t="s">
        <v>44</v>
      </c>
      <c r="B37" s="52"/>
      <c r="C37" s="11">
        <v>171973</v>
      </c>
      <c r="D37" s="2"/>
      <c r="E37" s="16"/>
      <c r="F37" s="17">
        <v>0</v>
      </c>
      <c r="H37" s="125"/>
      <c r="I37" s="22"/>
      <c r="J37" s="39"/>
      <c r="K37" s="17"/>
    </row>
    <row r="38" spans="1:11">
      <c r="B38" s="6" t="s">
        <v>1</v>
      </c>
      <c r="C38" s="7">
        <f>SUM(C4:C37)</f>
        <v>1237129.3400000001</v>
      </c>
      <c r="E38" s="23" t="s">
        <v>1</v>
      </c>
      <c r="F38" s="24">
        <f>SUM(F5:F37)</f>
        <v>1239089</v>
      </c>
      <c r="H38" s="1" t="s">
        <v>1</v>
      </c>
      <c r="I38" s="4">
        <f>SUM(I5:I37)</f>
        <v>6981</v>
      </c>
      <c r="J38" s="42" t="s">
        <v>1</v>
      </c>
      <c r="K38" s="4">
        <f t="shared" ref="K38" si="0">SUM(K5:K37)</f>
        <v>68766.83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67" t="s">
        <v>14</v>
      </c>
      <c r="I40" s="168"/>
      <c r="J40" s="165">
        <f>I38+K38</f>
        <v>75747.83</v>
      </c>
      <c r="K40" s="166"/>
    </row>
    <row r="41" spans="1:11" ht="15.75">
      <c r="D41" s="171" t="s">
        <v>15</v>
      </c>
      <c r="E41" s="171"/>
      <c r="F41" s="46">
        <f>F38-J40</f>
        <v>1163341.17</v>
      </c>
      <c r="I41" s="40"/>
    </row>
    <row r="42" spans="1:11" ht="15.75" thickBot="1">
      <c r="D42" s="45"/>
      <c r="E42" s="45" t="s">
        <v>0</v>
      </c>
      <c r="F42" s="47">
        <f>-C38</f>
        <v>-1237129.3400000001</v>
      </c>
    </row>
    <row r="43" spans="1:11" ht="15.75" thickTop="1">
      <c r="C43" t="s">
        <v>34</v>
      </c>
      <c r="E43" s="5" t="s">
        <v>26</v>
      </c>
      <c r="F43" s="4">
        <f>SUM(F41:F42)</f>
        <v>-73788.170000000158</v>
      </c>
      <c r="I43" s="175"/>
      <c r="J43" s="175"/>
      <c r="K43" s="2"/>
    </row>
    <row r="44" spans="1:11" ht="15.75" thickBot="1">
      <c r="D44" s="157" t="s">
        <v>25</v>
      </c>
      <c r="E44" s="157"/>
      <c r="F44" s="51">
        <v>0</v>
      </c>
      <c r="I44" s="176" t="s">
        <v>17</v>
      </c>
      <c r="J44" s="176"/>
      <c r="K44" s="2">
        <v>53990.45</v>
      </c>
    </row>
    <row r="45" spans="1:11" ht="15.75" thickTop="1">
      <c r="E45" s="6" t="s">
        <v>29</v>
      </c>
      <c r="F45" s="7">
        <f>F44+F43</f>
        <v>-73788.170000000158</v>
      </c>
      <c r="I45" s="177" t="s">
        <v>65</v>
      </c>
      <c r="J45" s="178"/>
      <c r="K45" s="181">
        <f>F45+K44</f>
        <v>-19797.720000000161</v>
      </c>
    </row>
    <row r="46" spans="1:11" ht="15.75" thickBot="1">
      <c r="D46" s="172"/>
      <c r="E46" s="172"/>
      <c r="F46" s="56"/>
      <c r="I46" s="179"/>
      <c r="J46" s="180"/>
      <c r="K46" s="182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tabSelected="1" topLeftCell="B1" workbookViewId="0">
      <pane ySplit="4" topLeftCell="A35" activePane="bottomLeft" state="frozen"/>
      <selection pane="bottomLeft" activeCell="D46" sqref="D46:E46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86" t="s">
        <v>63</v>
      </c>
      <c r="D1" s="186"/>
      <c r="E1" s="186"/>
      <c r="F1" s="186"/>
      <c r="G1" s="186"/>
      <c r="H1" s="186"/>
      <c r="I1" s="186"/>
      <c r="J1" s="186"/>
      <c r="K1" s="68" t="s">
        <v>53</v>
      </c>
    </row>
    <row r="2" spans="1:11" ht="15.75" thickBot="1">
      <c r="E2" s="116"/>
      <c r="F2" s="116"/>
      <c r="K2" s="69"/>
    </row>
    <row r="3" spans="1:11" ht="15.75" thickBot="1">
      <c r="C3" s="29" t="s">
        <v>0</v>
      </c>
      <c r="D3" s="3"/>
      <c r="K3" s="70"/>
    </row>
    <row r="4" spans="1:11" ht="20.25" thickTop="1" thickBot="1">
      <c r="A4" s="27" t="s">
        <v>2</v>
      </c>
      <c r="B4" s="28"/>
      <c r="C4" s="30">
        <v>174084.37</v>
      </c>
      <c r="D4" s="2"/>
      <c r="E4" s="159" t="s">
        <v>47</v>
      </c>
      <c r="F4" s="160"/>
      <c r="I4" s="161" t="s">
        <v>5</v>
      </c>
      <c r="J4" s="162"/>
      <c r="K4" s="163"/>
    </row>
    <row r="5" spans="1:11" ht="15.75" thickTop="1">
      <c r="B5" s="104">
        <v>40513</v>
      </c>
      <c r="C5" s="89">
        <v>0</v>
      </c>
      <c r="D5" s="98"/>
      <c r="E5" s="106">
        <v>40513</v>
      </c>
      <c r="F5" s="87">
        <v>16606</v>
      </c>
      <c r="G5" s="99"/>
      <c r="H5" s="107">
        <v>40513</v>
      </c>
      <c r="I5" s="101">
        <v>7211</v>
      </c>
      <c r="J5" s="37"/>
      <c r="K5" s="38"/>
    </row>
    <row r="6" spans="1:11">
      <c r="B6" s="104">
        <v>40514</v>
      </c>
      <c r="C6" s="89">
        <v>1993</v>
      </c>
      <c r="D6" s="135"/>
      <c r="E6" s="106">
        <v>40514</v>
      </c>
      <c r="F6" s="87">
        <v>17228</v>
      </c>
      <c r="G6" s="99"/>
      <c r="H6" s="107">
        <v>40514</v>
      </c>
      <c r="I6" s="101">
        <v>0</v>
      </c>
      <c r="J6" s="21"/>
      <c r="K6" s="14"/>
    </row>
    <row r="7" spans="1:11">
      <c r="B7" s="104">
        <v>40515</v>
      </c>
      <c r="C7" s="89">
        <v>3635</v>
      </c>
      <c r="D7" s="98"/>
      <c r="E7" s="106">
        <v>40515</v>
      </c>
      <c r="F7" s="87">
        <v>47601.5</v>
      </c>
      <c r="G7" s="99"/>
      <c r="H7" s="107">
        <v>40515</v>
      </c>
      <c r="I7" s="101">
        <v>0</v>
      </c>
      <c r="J7" s="138" t="s">
        <v>4</v>
      </c>
      <c r="K7" s="14">
        <v>0</v>
      </c>
    </row>
    <row r="8" spans="1:11">
      <c r="B8" s="104">
        <v>40516</v>
      </c>
      <c r="C8" s="89">
        <v>3228</v>
      </c>
      <c r="D8" s="98" t="s">
        <v>66</v>
      </c>
      <c r="E8" s="106">
        <v>40516</v>
      </c>
      <c r="F8" s="87">
        <v>38643.660000000003</v>
      </c>
      <c r="G8" s="99"/>
      <c r="H8" s="107">
        <v>40516</v>
      </c>
      <c r="I8" s="101">
        <v>103.5</v>
      </c>
      <c r="J8" s="139" t="s">
        <v>7</v>
      </c>
      <c r="K8" s="87">
        <v>30000</v>
      </c>
    </row>
    <row r="9" spans="1:11">
      <c r="B9" s="104">
        <v>40517</v>
      </c>
      <c r="C9" s="89">
        <v>765</v>
      </c>
      <c r="D9" s="98"/>
      <c r="E9" s="106">
        <v>40517</v>
      </c>
      <c r="F9" s="87">
        <v>22467</v>
      </c>
      <c r="G9" s="99"/>
      <c r="H9" s="107">
        <v>40517</v>
      </c>
      <c r="I9" s="101">
        <v>0</v>
      </c>
      <c r="J9" s="139" t="s">
        <v>43</v>
      </c>
      <c r="K9" s="87">
        <v>0</v>
      </c>
    </row>
    <row r="10" spans="1:11">
      <c r="B10" s="104">
        <v>40518</v>
      </c>
      <c r="C10" s="89">
        <v>298</v>
      </c>
      <c r="D10" s="98"/>
      <c r="E10" s="106">
        <v>40518</v>
      </c>
      <c r="F10" s="87">
        <v>55037.5</v>
      </c>
      <c r="G10" s="99"/>
      <c r="H10" s="107">
        <v>40518</v>
      </c>
      <c r="I10" s="101">
        <v>534.65</v>
      </c>
      <c r="J10" s="109" t="s">
        <v>19</v>
      </c>
      <c r="K10" s="87">
        <v>6600</v>
      </c>
    </row>
    <row r="11" spans="1:11">
      <c r="B11" s="104">
        <v>40519</v>
      </c>
      <c r="C11" s="89">
        <v>0</v>
      </c>
      <c r="D11" s="98"/>
      <c r="E11" s="106">
        <v>40519</v>
      </c>
      <c r="F11" s="87">
        <v>17747</v>
      </c>
      <c r="G11" s="99"/>
      <c r="H11" s="107">
        <v>40519</v>
      </c>
      <c r="I11" s="101">
        <v>0</v>
      </c>
      <c r="J11" s="109" t="s">
        <v>20</v>
      </c>
      <c r="K11" s="87">
        <v>6600</v>
      </c>
    </row>
    <row r="12" spans="1:11">
      <c r="B12" s="104">
        <v>40520</v>
      </c>
      <c r="C12" s="89">
        <v>1064</v>
      </c>
      <c r="D12" s="98" t="s">
        <v>67</v>
      </c>
      <c r="E12" s="106">
        <v>40520</v>
      </c>
      <c r="F12" s="87">
        <v>28605</v>
      </c>
      <c r="G12" s="99"/>
      <c r="H12" s="107">
        <v>40520</v>
      </c>
      <c r="I12" s="101">
        <v>393.5</v>
      </c>
      <c r="J12" s="109" t="s">
        <v>21</v>
      </c>
      <c r="K12" s="87">
        <v>7000</v>
      </c>
    </row>
    <row r="13" spans="1:11">
      <c r="B13" s="104">
        <v>40521</v>
      </c>
      <c r="C13" s="89">
        <v>3724</v>
      </c>
      <c r="D13" s="98"/>
      <c r="E13" s="106">
        <v>40521</v>
      </c>
      <c r="F13" s="87">
        <v>25303</v>
      </c>
      <c r="G13" s="99"/>
      <c r="H13" s="107">
        <v>40521</v>
      </c>
      <c r="I13" s="101">
        <v>2770</v>
      </c>
      <c r="J13" s="109" t="s">
        <v>22</v>
      </c>
      <c r="K13" s="87">
        <v>7000</v>
      </c>
    </row>
    <row r="14" spans="1:11">
      <c r="B14" s="104">
        <v>40522</v>
      </c>
      <c r="C14" s="89">
        <v>0</v>
      </c>
      <c r="D14" s="98"/>
      <c r="E14" s="106">
        <v>40522</v>
      </c>
      <c r="F14" s="87">
        <v>66857.66</v>
      </c>
      <c r="G14" s="55"/>
      <c r="H14" s="107">
        <v>40522</v>
      </c>
      <c r="I14" s="101">
        <v>0</v>
      </c>
      <c r="J14" s="109" t="s">
        <v>23</v>
      </c>
      <c r="K14" s="87"/>
    </row>
    <row r="15" spans="1:11">
      <c r="B15" s="104">
        <v>40523</v>
      </c>
      <c r="C15" s="89">
        <v>0</v>
      </c>
      <c r="D15" s="98"/>
      <c r="E15" s="106">
        <v>40523</v>
      </c>
      <c r="F15" s="87">
        <v>53682</v>
      </c>
      <c r="G15" s="99"/>
      <c r="H15" s="107">
        <v>40523</v>
      </c>
      <c r="I15" s="101">
        <v>648.25</v>
      </c>
      <c r="J15" s="109"/>
      <c r="K15" s="87"/>
    </row>
    <row r="16" spans="1:11">
      <c r="B16" s="104">
        <v>40524</v>
      </c>
      <c r="C16" s="89">
        <v>0</v>
      </c>
      <c r="D16" s="98"/>
      <c r="E16" s="106">
        <v>40524</v>
      </c>
      <c r="F16" s="87">
        <v>28530.5</v>
      </c>
      <c r="G16" s="99"/>
      <c r="H16" s="107">
        <v>40524</v>
      </c>
      <c r="I16" s="101">
        <v>14</v>
      </c>
      <c r="J16" s="109" t="s">
        <v>64</v>
      </c>
      <c r="K16" s="87">
        <v>9231.25</v>
      </c>
    </row>
    <row r="17" spans="1:11">
      <c r="B17" s="104">
        <v>40525</v>
      </c>
      <c r="C17" s="89">
        <v>0</v>
      </c>
      <c r="D17" s="98"/>
      <c r="E17" s="106">
        <v>40525</v>
      </c>
      <c r="F17" s="87">
        <v>69369.350000000006</v>
      </c>
      <c r="G17" s="99"/>
      <c r="H17" s="107">
        <v>40525</v>
      </c>
      <c r="I17" s="101">
        <v>0</v>
      </c>
      <c r="J17" s="148" t="s">
        <v>72</v>
      </c>
      <c r="K17" s="14">
        <v>1600</v>
      </c>
    </row>
    <row r="18" spans="1:11">
      <c r="A18" s="86"/>
      <c r="B18" s="104">
        <v>40526</v>
      </c>
      <c r="C18" s="89">
        <v>0</v>
      </c>
      <c r="D18" s="135"/>
      <c r="E18" s="106">
        <v>40526</v>
      </c>
      <c r="F18" s="87">
        <v>24269.5</v>
      </c>
      <c r="G18" s="99"/>
      <c r="H18" s="107">
        <v>40526</v>
      </c>
      <c r="I18" s="101">
        <v>0</v>
      </c>
      <c r="J18" s="109"/>
      <c r="K18" s="14"/>
    </row>
    <row r="19" spans="1:11">
      <c r="A19" s="86"/>
      <c r="B19" s="104">
        <v>40527</v>
      </c>
      <c r="C19" s="89">
        <v>0</v>
      </c>
      <c r="D19" s="98"/>
      <c r="E19" s="106">
        <v>40527</v>
      </c>
      <c r="F19" s="87">
        <v>24536.5</v>
      </c>
      <c r="G19" s="99"/>
      <c r="H19" s="107">
        <v>40527</v>
      </c>
      <c r="I19" s="101">
        <v>0</v>
      </c>
      <c r="J19" s="21"/>
      <c r="K19" s="14"/>
    </row>
    <row r="20" spans="1:11">
      <c r="A20" s="86"/>
      <c r="B20" s="104">
        <v>40528</v>
      </c>
      <c r="C20" s="89">
        <v>9270</v>
      </c>
      <c r="D20" s="135" t="s">
        <v>68</v>
      </c>
      <c r="E20" s="106">
        <v>40528</v>
      </c>
      <c r="F20" s="87">
        <v>35668.800000000003</v>
      </c>
      <c r="G20" s="99"/>
      <c r="H20" s="107">
        <v>40528</v>
      </c>
      <c r="I20" s="101">
        <v>900</v>
      </c>
      <c r="J20" s="21"/>
      <c r="K20" s="14"/>
    </row>
    <row r="21" spans="1:11">
      <c r="A21" s="86"/>
      <c r="B21" s="104">
        <v>40529</v>
      </c>
      <c r="C21" s="89">
        <v>0</v>
      </c>
      <c r="D21" s="98"/>
      <c r="E21" s="106">
        <v>40529</v>
      </c>
      <c r="F21" s="87">
        <v>60828</v>
      </c>
      <c r="G21" s="99"/>
      <c r="H21" s="107">
        <v>40529</v>
      </c>
      <c r="I21" s="101">
        <v>0</v>
      </c>
      <c r="J21" s="21" t="s">
        <v>55</v>
      </c>
      <c r="K21" s="14"/>
    </row>
    <row r="22" spans="1:11">
      <c r="A22" s="102"/>
      <c r="B22" s="104">
        <v>40530</v>
      </c>
      <c r="C22" s="89">
        <v>0</v>
      </c>
      <c r="D22" s="98"/>
      <c r="E22" s="106">
        <v>40530</v>
      </c>
      <c r="F22" s="87">
        <v>55877.48</v>
      </c>
      <c r="G22" s="99"/>
      <c r="H22" s="107">
        <v>40530</v>
      </c>
      <c r="I22" s="101">
        <v>0</v>
      </c>
      <c r="J22" s="109" t="s">
        <v>52</v>
      </c>
      <c r="K22" s="136"/>
    </row>
    <row r="23" spans="1:11">
      <c r="A23" s="102"/>
      <c r="B23" s="104">
        <v>40531</v>
      </c>
      <c r="C23" s="89">
        <v>0</v>
      </c>
      <c r="D23" s="98"/>
      <c r="E23" s="106">
        <v>40531</v>
      </c>
      <c r="F23" s="87">
        <v>36927.699999999997</v>
      </c>
      <c r="G23" s="99"/>
      <c r="H23" s="107">
        <v>40531</v>
      </c>
      <c r="I23" s="101">
        <v>0</v>
      </c>
      <c r="J23" s="109" t="s">
        <v>69</v>
      </c>
      <c r="K23" s="136">
        <v>3890</v>
      </c>
    </row>
    <row r="24" spans="1:11">
      <c r="A24" s="102"/>
      <c r="B24" s="104">
        <v>40532</v>
      </c>
      <c r="C24" s="89">
        <v>0</v>
      </c>
      <c r="D24" s="135"/>
      <c r="E24" s="106">
        <v>40532</v>
      </c>
      <c r="F24" s="87">
        <v>71260.95</v>
      </c>
      <c r="G24" s="99"/>
      <c r="H24" s="107">
        <v>40532</v>
      </c>
      <c r="I24" s="101">
        <v>0</v>
      </c>
      <c r="K24" s="136"/>
    </row>
    <row r="25" spans="1:11">
      <c r="A25" s="102"/>
      <c r="B25" s="104">
        <v>40533</v>
      </c>
      <c r="C25" s="89">
        <v>109</v>
      </c>
      <c r="D25" s="114" t="s">
        <v>70</v>
      </c>
      <c r="E25" s="106">
        <v>40533</v>
      </c>
      <c r="F25" s="87">
        <v>127983</v>
      </c>
      <c r="G25" s="99"/>
      <c r="H25" s="107">
        <v>40533</v>
      </c>
      <c r="I25" s="101">
        <v>2441</v>
      </c>
      <c r="J25" s="21"/>
      <c r="K25" s="137"/>
    </row>
    <row r="26" spans="1:11">
      <c r="A26" s="102"/>
      <c r="B26" s="104">
        <v>40534</v>
      </c>
      <c r="C26" s="89">
        <v>2862.5</v>
      </c>
      <c r="D26" s="98"/>
      <c r="E26" s="106">
        <v>40534</v>
      </c>
      <c r="F26" s="87">
        <v>94682.7</v>
      </c>
      <c r="G26" s="99"/>
      <c r="H26" s="107">
        <v>40534</v>
      </c>
      <c r="I26" s="101">
        <v>0</v>
      </c>
      <c r="J26" s="21"/>
      <c r="K26" s="14"/>
    </row>
    <row r="27" spans="1:11">
      <c r="A27" s="102"/>
      <c r="B27" s="104">
        <v>40535</v>
      </c>
      <c r="C27" s="89">
        <v>0</v>
      </c>
      <c r="D27" s="98"/>
      <c r="E27" s="106">
        <v>40535</v>
      </c>
      <c r="F27" s="87">
        <v>161781.85</v>
      </c>
      <c r="G27" s="99"/>
      <c r="H27" s="107">
        <v>40535</v>
      </c>
      <c r="I27" s="101">
        <v>969.2</v>
      </c>
      <c r="J27" s="21"/>
      <c r="K27" s="14"/>
    </row>
    <row r="28" spans="1:11">
      <c r="A28" s="102"/>
      <c r="B28" s="104">
        <v>40536</v>
      </c>
      <c r="C28" s="89">
        <v>1730</v>
      </c>
      <c r="D28" s="98" t="s">
        <v>71</v>
      </c>
      <c r="E28" s="106">
        <v>40536</v>
      </c>
      <c r="F28" s="87">
        <v>165806.29999999999</v>
      </c>
      <c r="G28" s="99"/>
      <c r="H28" s="107">
        <v>40536</v>
      </c>
      <c r="I28" s="101">
        <v>350</v>
      </c>
      <c r="J28" s="21"/>
      <c r="K28" s="14"/>
    </row>
    <row r="29" spans="1:11">
      <c r="B29" s="104">
        <v>40537</v>
      </c>
      <c r="C29" s="89">
        <v>0</v>
      </c>
      <c r="D29" s="98"/>
      <c r="E29" s="106">
        <v>40537</v>
      </c>
      <c r="F29" s="146"/>
      <c r="G29" s="99"/>
      <c r="H29" s="107">
        <v>40537</v>
      </c>
      <c r="I29" s="147"/>
      <c r="J29" s="21"/>
      <c r="K29" s="14"/>
    </row>
    <row r="30" spans="1:11">
      <c r="B30" s="104">
        <v>40538</v>
      </c>
      <c r="C30" s="89">
        <v>945</v>
      </c>
      <c r="D30" s="98" t="s">
        <v>54</v>
      </c>
      <c r="E30" s="106">
        <v>40538</v>
      </c>
      <c r="F30" s="87">
        <v>36699.699999999997</v>
      </c>
      <c r="G30" s="99"/>
      <c r="H30" s="107">
        <v>40538</v>
      </c>
      <c r="I30" s="101">
        <v>254.9</v>
      </c>
      <c r="J30" s="21"/>
      <c r="K30" s="14"/>
    </row>
    <row r="31" spans="1:11">
      <c r="B31" s="104">
        <v>40539</v>
      </c>
      <c r="C31" s="89">
        <v>0</v>
      </c>
      <c r="D31" s="98"/>
      <c r="E31" s="106">
        <v>40539</v>
      </c>
      <c r="F31" s="87">
        <v>114623.5</v>
      </c>
      <c r="G31" s="99"/>
      <c r="H31" s="107">
        <v>40539</v>
      </c>
      <c r="I31" s="101">
        <v>0</v>
      </c>
      <c r="J31" s="21"/>
      <c r="K31" s="14"/>
    </row>
    <row r="32" spans="1:11">
      <c r="B32" s="104">
        <v>40540</v>
      </c>
      <c r="C32" s="89">
        <v>0</v>
      </c>
      <c r="D32" s="98"/>
      <c r="E32" s="106">
        <v>40540</v>
      </c>
      <c r="F32" s="87">
        <v>80105</v>
      </c>
      <c r="G32" s="99"/>
      <c r="H32" s="107">
        <v>40540</v>
      </c>
      <c r="I32" s="101">
        <v>72</v>
      </c>
      <c r="J32" s="21"/>
      <c r="K32" s="14"/>
    </row>
    <row r="33" spans="1:11">
      <c r="B33" s="104">
        <v>40541</v>
      </c>
      <c r="C33" s="89">
        <v>950</v>
      </c>
      <c r="D33" s="114" t="s">
        <v>73</v>
      </c>
      <c r="E33" s="106">
        <v>40541</v>
      </c>
      <c r="F33" s="87">
        <v>91968.5</v>
      </c>
      <c r="G33" s="99"/>
      <c r="H33" s="107">
        <v>40541</v>
      </c>
      <c r="I33" s="101">
        <v>0</v>
      </c>
      <c r="J33" s="21"/>
      <c r="K33" s="14"/>
    </row>
    <row r="34" spans="1:11">
      <c r="B34" s="104">
        <v>40542</v>
      </c>
      <c r="C34" s="117">
        <v>0</v>
      </c>
      <c r="D34" s="98"/>
      <c r="E34" s="106">
        <v>40542</v>
      </c>
      <c r="F34" s="95">
        <v>81853</v>
      </c>
      <c r="G34" s="99"/>
      <c r="H34" s="107">
        <v>40542</v>
      </c>
      <c r="I34" s="101">
        <v>0</v>
      </c>
      <c r="J34" s="21"/>
      <c r="K34" s="14"/>
    </row>
    <row r="35" spans="1:11">
      <c r="B35" s="104">
        <v>40543</v>
      </c>
      <c r="C35" s="9">
        <v>0</v>
      </c>
      <c r="D35" s="2"/>
      <c r="E35" s="106">
        <v>40543</v>
      </c>
      <c r="F35" s="95">
        <v>124241</v>
      </c>
      <c r="H35" s="107">
        <v>40543</v>
      </c>
      <c r="I35" s="20">
        <v>294.5</v>
      </c>
      <c r="J35" s="21"/>
      <c r="K35" s="14"/>
    </row>
    <row r="36" spans="1:11" ht="15.75" thickBot="1">
      <c r="B36" s="8"/>
      <c r="C36" s="9" t="s">
        <v>34</v>
      </c>
      <c r="D36" s="2"/>
      <c r="E36" s="13"/>
      <c r="F36" s="94"/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1628264.12</v>
      </c>
      <c r="D37" s="2"/>
      <c r="E37" s="13"/>
      <c r="F37" s="94">
        <v>0</v>
      </c>
      <c r="H37" s="31"/>
      <c r="I37" s="20">
        <v>0</v>
      </c>
      <c r="J37" s="21"/>
      <c r="K37" s="14"/>
    </row>
    <row r="38" spans="1:11" ht="15.75" thickBot="1">
      <c r="A38" t="s">
        <v>44</v>
      </c>
      <c r="B38" s="10"/>
      <c r="C38" s="11">
        <v>202725</v>
      </c>
      <c r="D38" s="2"/>
      <c r="E38" s="64"/>
      <c r="F38" s="96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2035646.9900000002</v>
      </c>
      <c r="E39" s="115" t="s">
        <v>1</v>
      </c>
      <c r="F39" s="80">
        <f>SUM(F5:F38)</f>
        <v>1876791.65</v>
      </c>
      <c r="H39" s="116" t="s">
        <v>1</v>
      </c>
      <c r="I39" s="4">
        <f>SUM(I5:I38)</f>
        <v>16956.5</v>
      </c>
      <c r="J39" s="71" t="s">
        <v>1</v>
      </c>
      <c r="K39" s="72">
        <f t="shared" ref="K39" si="0">SUM(K5:K38)</f>
        <v>71921.25</v>
      </c>
    </row>
    <row r="40" spans="1:11">
      <c r="F40" s="69"/>
      <c r="I40" s="2"/>
      <c r="J40" s="25"/>
      <c r="K40" s="69"/>
    </row>
    <row r="41" spans="1:11" ht="15.75" customHeight="1">
      <c r="A41" s="5"/>
      <c r="B41" s="5"/>
      <c r="C41" s="48"/>
      <c r="D41" s="25"/>
      <c r="E41" s="25"/>
      <c r="F41" s="69"/>
      <c r="H41" s="167" t="s">
        <v>14</v>
      </c>
      <c r="I41" s="168"/>
      <c r="J41" s="165">
        <f>I39+K39</f>
        <v>88877.75</v>
      </c>
      <c r="K41" s="187"/>
    </row>
    <row r="42" spans="1:11" ht="15.75" customHeight="1">
      <c r="B42" t="s">
        <v>34</v>
      </c>
      <c r="D42" s="171" t="s">
        <v>15</v>
      </c>
      <c r="E42" s="171"/>
      <c r="F42" s="81">
        <f>F39-J41</f>
        <v>1787913.9</v>
      </c>
      <c r="G42" s="63"/>
      <c r="H42" s="63"/>
      <c r="I42" s="75"/>
      <c r="J42" s="67"/>
      <c r="K42" s="76"/>
    </row>
    <row r="43" spans="1:11" ht="15.75" thickBot="1">
      <c r="D43" s="45"/>
      <c r="E43" s="45" t="s">
        <v>0</v>
      </c>
      <c r="F43" s="82">
        <f>-C39</f>
        <v>-2035646.9900000002</v>
      </c>
      <c r="G43" s="63"/>
      <c r="H43" s="63"/>
      <c r="I43" s="63"/>
      <c r="J43" s="67"/>
      <c r="K43" s="76"/>
    </row>
    <row r="44" spans="1:11" ht="15.75" thickTop="1">
      <c r="F44" s="81">
        <f>SUM(F42:F43)</f>
        <v>-247733.09000000032</v>
      </c>
      <c r="G44" s="63"/>
      <c r="H44" s="140"/>
      <c r="I44" s="63"/>
      <c r="J44" s="67"/>
      <c r="K44" s="76"/>
    </row>
    <row r="45" spans="1:11" ht="15.75" thickBot="1">
      <c r="D45" s="183" t="s">
        <v>17</v>
      </c>
      <c r="E45" s="183"/>
      <c r="F45" s="82">
        <v>150159.76999999999</v>
      </c>
      <c r="G45" s="63"/>
      <c r="H45" s="140"/>
      <c r="I45" s="63"/>
      <c r="J45" s="67"/>
      <c r="K45" s="76"/>
    </row>
    <row r="46" spans="1:11" ht="16.5" thickBot="1">
      <c r="A46" s="73"/>
      <c r="B46" s="73"/>
      <c r="C46" s="74"/>
      <c r="D46" s="184" t="s">
        <v>74</v>
      </c>
      <c r="E46" s="185"/>
      <c r="F46" s="90">
        <f>F45+F44</f>
        <v>-97573.320000000327</v>
      </c>
      <c r="G46" s="79"/>
      <c r="H46" s="77"/>
      <c r="I46" s="77"/>
      <c r="J46" s="77"/>
      <c r="K46" s="78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2"/>
      <c r="C54" s="84"/>
      <c r="D54" s="55"/>
      <c r="E54" s="25"/>
    </row>
    <row r="55" spans="2:5">
      <c r="B55" s="102"/>
      <c r="C55" s="84"/>
      <c r="D55" s="55"/>
      <c r="E55" s="25"/>
    </row>
    <row r="56" spans="2:5">
      <c r="B56" s="102"/>
      <c r="C56" s="84"/>
      <c r="D56" s="55"/>
      <c r="E56" s="25"/>
    </row>
    <row r="57" spans="2:5">
      <c r="B57" s="102"/>
      <c r="C57" s="84"/>
      <c r="D57" s="55"/>
      <c r="E57" s="25"/>
    </row>
    <row r="58" spans="2:5">
      <c r="B58" s="102"/>
      <c r="C58" s="84"/>
      <c r="D58" s="55"/>
      <c r="E58" s="25"/>
    </row>
    <row r="59" spans="2:5">
      <c r="B59" s="102"/>
      <c r="C59" s="84"/>
      <c r="D59" s="55"/>
      <c r="E59" s="25"/>
    </row>
    <row r="60" spans="2:5">
      <c r="B60" s="102"/>
      <c r="C60" s="84"/>
      <c r="D60" s="55"/>
      <c r="E60" s="25"/>
    </row>
    <row r="61" spans="2:5">
      <c r="B61" s="118"/>
      <c r="C61" s="84"/>
      <c r="D61" s="119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86" t="s">
        <v>46</v>
      </c>
      <c r="D1" s="186"/>
      <c r="E1" s="186"/>
      <c r="F1" s="186"/>
      <c r="G1" s="186"/>
      <c r="H1" s="186"/>
      <c r="I1" s="186"/>
      <c r="J1" s="186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90" t="s">
        <v>45</v>
      </c>
      <c r="F4" s="191"/>
      <c r="I4" s="161" t="s">
        <v>5</v>
      </c>
      <c r="J4" s="162"/>
      <c r="K4" s="163"/>
    </row>
    <row r="5" spans="1:11" ht="15.75" thickTop="1">
      <c r="B5" s="104"/>
      <c r="C5" s="89"/>
      <c r="D5" s="98"/>
      <c r="E5" s="106"/>
      <c r="F5" s="87"/>
      <c r="G5" s="99"/>
      <c r="H5" s="107"/>
      <c r="I5" s="101"/>
      <c r="J5" s="37"/>
      <c r="K5" s="38"/>
    </row>
    <row r="6" spans="1:11">
      <c r="B6" s="104"/>
      <c r="C6" s="89"/>
      <c r="D6" s="98"/>
      <c r="E6" s="106"/>
      <c r="F6" s="87"/>
      <c r="G6" s="99"/>
      <c r="H6" s="107"/>
      <c r="I6" s="101"/>
      <c r="J6" s="21" t="s">
        <v>43</v>
      </c>
      <c r="K6" s="14"/>
    </row>
    <row r="7" spans="1:11">
      <c r="B7" s="104"/>
      <c r="C7" s="89"/>
      <c r="D7" s="98"/>
      <c r="E7" s="106"/>
      <c r="F7" s="87"/>
      <c r="G7" s="99"/>
      <c r="H7" s="107"/>
      <c r="I7" s="101"/>
      <c r="J7" s="21" t="s">
        <v>4</v>
      </c>
      <c r="K7" s="14"/>
    </row>
    <row r="8" spans="1:11">
      <c r="B8" s="104"/>
      <c r="C8" s="89"/>
      <c r="D8" s="98"/>
      <c r="E8" s="106"/>
      <c r="F8" s="87"/>
      <c r="G8" s="99"/>
      <c r="H8" s="107"/>
      <c r="I8" s="101"/>
      <c r="J8" s="21" t="s">
        <v>7</v>
      </c>
      <c r="K8" s="14">
        <v>30000</v>
      </c>
    </row>
    <row r="9" spans="1:11">
      <c r="B9" s="104"/>
      <c r="C9" s="89"/>
      <c r="D9" s="98"/>
      <c r="E9" s="106"/>
      <c r="F9" s="87"/>
      <c r="G9" s="99"/>
      <c r="H9" s="107"/>
      <c r="I9" s="101"/>
      <c r="J9" s="21" t="s">
        <v>10</v>
      </c>
      <c r="K9" s="87">
        <v>0</v>
      </c>
    </row>
    <row r="10" spans="1:11">
      <c r="B10" s="104"/>
      <c r="C10" s="89"/>
      <c r="D10" s="98"/>
      <c r="E10" s="106"/>
      <c r="F10" s="87"/>
      <c r="G10" s="99"/>
      <c r="H10" s="107"/>
      <c r="I10" s="101"/>
      <c r="J10" s="21" t="s">
        <v>11</v>
      </c>
      <c r="K10" s="87"/>
    </row>
    <row r="11" spans="1:11">
      <c r="B11" s="104"/>
      <c r="C11" s="89"/>
      <c r="D11" s="98"/>
      <c r="E11" s="106"/>
      <c r="F11" s="87"/>
      <c r="G11" s="99"/>
      <c r="H11" s="107"/>
      <c r="I11" s="101"/>
      <c r="J11" s="21" t="s">
        <v>12</v>
      </c>
      <c r="K11" s="87"/>
    </row>
    <row r="12" spans="1:11">
      <c r="B12" s="104"/>
      <c r="C12" s="89"/>
      <c r="D12" s="98"/>
      <c r="E12" s="106"/>
      <c r="F12" s="87"/>
      <c r="G12" s="99"/>
      <c r="H12" s="107"/>
      <c r="I12" s="101"/>
      <c r="J12" s="21" t="s">
        <v>18</v>
      </c>
      <c r="K12" s="87"/>
    </row>
    <row r="13" spans="1:11">
      <c r="B13" s="104"/>
      <c r="C13" s="89"/>
      <c r="D13" s="98"/>
      <c r="E13" s="106"/>
      <c r="F13" s="87"/>
      <c r="G13" s="99"/>
      <c r="H13" s="107"/>
      <c r="I13" s="101"/>
      <c r="J13" s="21" t="s">
        <v>13</v>
      </c>
      <c r="K13" s="87"/>
    </row>
    <row r="14" spans="1:11">
      <c r="B14" s="104"/>
      <c r="C14" s="89"/>
      <c r="D14" s="98"/>
      <c r="E14" s="106"/>
      <c r="F14" s="87"/>
      <c r="G14" s="99"/>
      <c r="H14" s="107"/>
      <c r="I14" s="101"/>
      <c r="J14" s="21" t="s">
        <v>37</v>
      </c>
      <c r="K14" s="14"/>
    </row>
    <row r="15" spans="1:11">
      <c r="B15" s="104"/>
      <c r="C15" s="89"/>
      <c r="D15" s="98"/>
      <c r="E15" s="106"/>
      <c r="F15" s="87"/>
      <c r="G15" s="99"/>
      <c r="H15" s="107"/>
      <c r="I15" s="101"/>
      <c r="J15" s="21" t="s">
        <v>38</v>
      </c>
      <c r="K15" s="14"/>
    </row>
    <row r="16" spans="1:11">
      <c r="B16" s="104"/>
      <c r="C16" s="89"/>
      <c r="D16" s="98"/>
      <c r="E16" s="106"/>
      <c r="F16" s="87"/>
      <c r="G16" s="110"/>
      <c r="H16" s="107"/>
      <c r="I16" s="101"/>
      <c r="J16" s="21" t="s">
        <v>40</v>
      </c>
      <c r="K16" s="14"/>
    </row>
    <row r="17" spans="2:11">
      <c r="B17" s="104"/>
      <c r="C17" s="111"/>
      <c r="D17" s="87"/>
      <c r="E17" s="106"/>
      <c r="F17" s="112"/>
      <c r="G17" s="110"/>
      <c r="H17" s="107"/>
      <c r="I17" s="101"/>
      <c r="J17" s="21"/>
      <c r="K17" s="14"/>
    </row>
    <row r="18" spans="2:11">
      <c r="B18" s="104"/>
      <c r="C18" s="89"/>
      <c r="D18" s="87"/>
      <c r="E18" s="106"/>
      <c r="F18" s="112"/>
      <c r="G18" s="113"/>
      <c r="H18" s="107"/>
      <c r="I18" s="101"/>
      <c r="J18" s="21"/>
      <c r="K18" s="14"/>
    </row>
    <row r="19" spans="2:11">
      <c r="B19" s="104"/>
      <c r="C19" s="89"/>
      <c r="D19" s="87"/>
      <c r="E19" s="106"/>
      <c r="F19" s="112"/>
      <c r="G19" s="99"/>
      <c r="H19" s="107"/>
      <c r="I19" s="101"/>
      <c r="J19" s="21"/>
      <c r="K19" s="14"/>
    </row>
    <row r="20" spans="2:11">
      <c r="B20" s="104"/>
      <c r="C20" s="89"/>
      <c r="D20" s="87"/>
      <c r="E20" s="106"/>
      <c r="F20" s="112"/>
      <c r="G20" s="99"/>
      <c r="H20" s="107"/>
      <c r="I20" s="101"/>
      <c r="J20" s="21"/>
      <c r="K20" s="14"/>
    </row>
    <row r="21" spans="2:11">
      <c r="B21" s="104"/>
      <c r="C21" s="89"/>
      <c r="D21" s="87"/>
      <c r="E21" s="106"/>
      <c r="F21" s="112"/>
      <c r="G21" s="99"/>
      <c r="H21" s="107"/>
      <c r="I21" s="101"/>
      <c r="J21" s="21"/>
      <c r="K21" s="14"/>
    </row>
    <row r="22" spans="2:11">
      <c r="B22" s="104"/>
      <c r="C22" s="89"/>
      <c r="D22" s="87"/>
      <c r="E22" s="106"/>
      <c r="F22" s="112"/>
      <c r="G22" s="99"/>
      <c r="H22" s="107"/>
      <c r="I22" s="101"/>
      <c r="J22" s="21"/>
      <c r="K22" s="14"/>
    </row>
    <row r="23" spans="2:11">
      <c r="B23" s="104"/>
      <c r="C23" s="89"/>
      <c r="D23" s="87"/>
      <c r="E23" s="106"/>
      <c r="F23" s="93"/>
      <c r="G23" s="91"/>
      <c r="H23" s="107"/>
      <c r="I23" s="101"/>
      <c r="J23" s="21"/>
      <c r="K23" s="14"/>
    </row>
    <row r="24" spans="2:11">
      <c r="B24" s="104"/>
      <c r="C24" s="89"/>
      <c r="D24" s="98"/>
      <c r="E24" s="106"/>
      <c r="F24" s="93"/>
      <c r="G24" s="92"/>
      <c r="H24" s="107"/>
      <c r="I24" s="101"/>
      <c r="J24" s="21"/>
      <c r="K24" s="14"/>
    </row>
    <row r="25" spans="2:11">
      <c r="B25" s="104"/>
      <c r="C25" s="89"/>
      <c r="D25" s="98"/>
      <c r="E25" s="106"/>
      <c r="F25" s="93"/>
      <c r="G25" s="91"/>
      <c r="H25" s="107"/>
      <c r="I25" s="101"/>
      <c r="J25" s="21"/>
      <c r="K25" s="14"/>
    </row>
    <row r="26" spans="2:11">
      <c r="B26" s="104"/>
      <c r="C26" s="89"/>
      <c r="D26" s="98"/>
      <c r="E26" s="106"/>
      <c r="F26" s="93"/>
      <c r="G26" s="91"/>
      <c r="H26" s="107"/>
      <c r="I26" s="101"/>
      <c r="J26" s="21"/>
      <c r="K26" s="14"/>
    </row>
    <row r="27" spans="2:11">
      <c r="B27" s="104"/>
      <c r="C27" s="89"/>
      <c r="D27" s="98"/>
      <c r="E27" s="106"/>
      <c r="F27" s="93"/>
      <c r="G27" s="91"/>
      <c r="H27" s="107"/>
      <c r="I27" s="101"/>
      <c r="J27" s="21"/>
      <c r="K27" s="14"/>
    </row>
    <row r="28" spans="2:11">
      <c r="B28" s="104"/>
      <c r="C28" s="89"/>
      <c r="D28" s="98"/>
      <c r="E28" s="106"/>
      <c r="F28" s="93"/>
      <c r="G28" s="91"/>
      <c r="H28" s="107"/>
      <c r="I28" s="101"/>
      <c r="J28" s="21"/>
      <c r="K28" s="14"/>
    </row>
    <row r="29" spans="2:11">
      <c r="B29" s="104"/>
      <c r="C29" s="89"/>
      <c r="D29" s="98"/>
      <c r="E29" s="106"/>
      <c r="F29" s="93"/>
      <c r="G29" s="91"/>
      <c r="H29" s="107"/>
      <c r="I29" s="101"/>
      <c r="J29" s="21"/>
      <c r="K29" s="14"/>
    </row>
    <row r="30" spans="2:11">
      <c r="B30" s="104"/>
      <c r="C30" s="89"/>
      <c r="D30" s="98"/>
      <c r="E30" s="106"/>
      <c r="F30" s="97"/>
      <c r="G30" s="91"/>
      <c r="H30" s="107"/>
      <c r="I30" s="101"/>
      <c r="J30" s="21"/>
      <c r="K30" s="14"/>
    </row>
    <row r="31" spans="2:11">
      <c r="B31" s="104"/>
      <c r="C31" s="89"/>
      <c r="D31" s="98"/>
      <c r="E31" s="106"/>
      <c r="F31" s="93"/>
      <c r="G31" s="91"/>
      <c r="H31" s="107"/>
      <c r="I31" s="101"/>
      <c r="J31" s="21"/>
      <c r="K31" s="14"/>
    </row>
    <row r="32" spans="2:11">
      <c r="B32" s="104"/>
      <c r="C32" s="89"/>
      <c r="D32" s="98"/>
      <c r="E32" s="106"/>
      <c r="F32" s="93"/>
      <c r="G32" s="91"/>
      <c r="H32" s="107"/>
      <c r="I32" s="101"/>
      <c r="J32" s="21"/>
      <c r="K32" s="14"/>
    </row>
    <row r="33" spans="1:11">
      <c r="B33" s="104"/>
      <c r="C33" s="89"/>
      <c r="D33" s="114"/>
      <c r="E33" s="106"/>
      <c r="F33" s="95"/>
      <c r="G33" s="99"/>
      <c r="H33" s="107"/>
      <c r="I33" s="101"/>
      <c r="J33" s="21"/>
      <c r="K33" s="14"/>
    </row>
    <row r="34" spans="1:11">
      <c r="B34" s="104"/>
      <c r="C34" s="89"/>
      <c r="D34" s="98"/>
      <c r="E34" s="106"/>
      <c r="F34" s="95"/>
      <c r="G34" s="99"/>
      <c r="H34" s="107"/>
      <c r="I34" s="101"/>
      <c r="J34" s="21"/>
      <c r="K34" s="14"/>
    </row>
    <row r="35" spans="1:11" ht="15.75" thickBot="1">
      <c r="B35" s="104"/>
      <c r="C35" s="9"/>
      <c r="D35" s="2"/>
      <c r="E35" s="106"/>
      <c r="F35" s="95"/>
      <c r="H35" s="107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48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67" t="s">
        <v>14</v>
      </c>
      <c r="I40" s="168"/>
      <c r="J40" s="165">
        <f>I38+K38</f>
        <v>30000</v>
      </c>
      <c r="K40" s="166"/>
    </row>
    <row r="41" spans="1:11" ht="15.75">
      <c r="D41" s="171" t="s">
        <v>15</v>
      </c>
      <c r="E41" s="171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26</v>
      </c>
      <c r="F43" s="4">
        <f>SUM(F41:F42)</f>
        <v>-1205381.1200000001</v>
      </c>
    </row>
    <row r="44" spans="1:11" ht="15.75" thickBot="1">
      <c r="D44" s="172" t="s">
        <v>17</v>
      </c>
      <c r="E44" s="172"/>
      <c r="F44" s="56">
        <v>116474.03</v>
      </c>
    </row>
    <row r="45" spans="1:11" ht="17.25" thickTop="1" thickBot="1">
      <c r="D45" s="188" t="s">
        <v>35</v>
      </c>
      <c r="E45" s="189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F1" workbookViewId="0">
      <pane ySplit="4" topLeftCell="A8" activePane="bottomLeft" state="frozen"/>
      <selection pane="bottomLeft" activeCell="K18" sqref="K18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86" t="s">
        <v>58</v>
      </c>
      <c r="D1" s="186"/>
      <c r="E1" s="186"/>
      <c r="F1" s="186"/>
      <c r="G1" s="186"/>
      <c r="H1" s="186"/>
      <c r="I1" s="186"/>
      <c r="J1" s="186"/>
      <c r="K1" s="133"/>
      <c r="L1" s="63"/>
    </row>
    <row r="2" spans="1:12" ht="5.25" customHeight="1" thickBot="1">
      <c r="E2" s="121"/>
      <c r="F2" s="121"/>
      <c r="K2" s="133"/>
      <c r="L2" s="63"/>
    </row>
    <row r="3" spans="1:12" ht="15.75" thickBot="1">
      <c r="C3" s="29" t="s">
        <v>0</v>
      </c>
      <c r="D3" s="3"/>
      <c r="K3" s="134"/>
      <c r="L3" s="63"/>
    </row>
    <row r="4" spans="1:12" ht="20.25" thickTop="1" thickBot="1">
      <c r="A4" s="27" t="s">
        <v>2</v>
      </c>
      <c r="B4" s="28"/>
      <c r="C4" s="30">
        <v>1210007.5900000001</v>
      </c>
      <c r="D4" s="2"/>
      <c r="E4" s="190" t="s">
        <v>45</v>
      </c>
      <c r="F4" s="191"/>
      <c r="I4" s="161" t="s">
        <v>5</v>
      </c>
      <c r="J4" s="162"/>
      <c r="K4" s="163"/>
      <c r="L4" s="63"/>
    </row>
    <row r="5" spans="1:12" ht="15.75" thickTop="1">
      <c r="B5" s="104"/>
      <c r="C5" s="89"/>
      <c r="D5" s="98"/>
      <c r="E5" s="106">
        <v>40483</v>
      </c>
      <c r="F5" s="87">
        <v>118395.5</v>
      </c>
      <c r="G5" s="99"/>
      <c r="H5" s="107">
        <v>40483</v>
      </c>
      <c r="I5" s="101">
        <v>15314</v>
      </c>
      <c r="J5" s="37"/>
      <c r="K5" s="38"/>
      <c r="L5" s="63"/>
    </row>
    <row r="6" spans="1:12">
      <c r="B6" s="104"/>
      <c r="C6" s="89"/>
      <c r="D6" s="98"/>
      <c r="E6" s="106">
        <v>40484</v>
      </c>
      <c r="F6" s="87">
        <v>66737.05</v>
      </c>
      <c r="G6" s="99"/>
      <c r="H6" s="107">
        <v>40484</v>
      </c>
      <c r="I6" s="101">
        <v>1745</v>
      </c>
      <c r="J6" s="21" t="s">
        <v>43</v>
      </c>
      <c r="K6" s="14">
        <v>2123</v>
      </c>
      <c r="L6" s="63"/>
    </row>
    <row r="7" spans="1:12">
      <c r="B7" s="104"/>
      <c r="C7" s="89"/>
      <c r="D7" s="98"/>
      <c r="E7" s="106">
        <v>40485</v>
      </c>
      <c r="F7" s="87">
        <v>253126.31</v>
      </c>
      <c r="G7" s="99"/>
      <c r="H7" s="107">
        <v>40485</v>
      </c>
      <c r="I7" s="101">
        <v>2253</v>
      </c>
      <c r="J7" s="21" t="s">
        <v>4</v>
      </c>
      <c r="K7" s="14">
        <v>20367</v>
      </c>
      <c r="L7" s="63"/>
    </row>
    <row r="8" spans="1:12">
      <c r="B8" s="104"/>
      <c r="C8" s="89">
        <v>806.5</v>
      </c>
      <c r="D8" s="98" t="s">
        <v>57</v>
      </c>
      <c r="E8" s="106">
        <v>40486</v>
      </c>
      <c r="F8" s="87">
        <v>134265.5</v>
      </c>
      <c r="G8" s="99"/>
      <c r="H8" s="107">
        <v>40486</v>
      </c>
      <c r="I8" s="101">
        <v>3165</v>
      </c>
      <c r="J8" s="21" t="s">
        <v>7</v>
      </c>
      <c r="K8" s="14">
        <v>50000</v>
      </c>
      <c r="L8" s="63"/>
    </row>
    <row r="9" spans="1:12">
      <c r="B9" s="104"/>
      <c r="C9" s="89"/>
      <c r="D9" s="114"/>
      <c r="E9" s="106">
        <v>40487</v>
      </c>
      <c r="F9" s="87">
        <v>139775.5</v>
      </c>
      <c r="G9" s="99"/>
      <c r="H9" s="107">
        <v>40487</v>
      </c>
      <c r="I9" s="101">
        <v>2408</v>
      </c>
      <c r="J9" s="21" t="s">
        <v>10</v>
      </c>
      <c r="K9" s="87">
        <v>8972</v>
      </c>
      <c r="L9" s="63" t="s">
        <v>51</v>
      </c>
    </row>
    <row r="10" spans="1:12">
      <c r="B10" s="104"/>
      <c r="C10" s="89">
        <v>2440</v>
      </c>
      <c r="D10" s="114" t="s">
        <v>56</v>
      </c>
      <c r="E10" s="106">
        <v>40488</v>
      </c>
      <c r="F10" s="87">
        <v>342993.14</v>
      </c>
      <c r="G10" s="99"/>
      <c r="H10" s="107">
        <v>40488</v>
      </c>
      <c r="I10" s="101">
        <v>2135</v>
      </c>
      <c r="J10" s="21" t="s">
        <v>11</v>
      </c>
      <c r="K10" s="87">
        <v>9748</v>
      </c>
      <c r="L10" s="63" t="s">
        <v>51</v>
      </c>
    </row>
    <row r="11" spans="1:12">
      <c r="B11" s="104"/>
      <c r="C11" s="89"/>
      <c r="D11" s="98"/>
      <c r="E11" s="106">
        <v>40489</v>
      </c>
      <c r="F11" s="142"/>
      <c r="G11" s="99"/>
      <c r="H11" s="107">
        <v>40489</v>
      </c>
      <c r="I11" s="143"/>
      <c r="J11" s="21" t="s">
        <v>12</v>
      </c>
      <c r="K11" s="87">
        <v>8018</v>
      </c>
      <c r="L11" s="63" t="s">
        <v>51</v>
      </c>
    </row>
    <row r="12" spans="1:12">
      <c r="B12" s="104"/>
      <c r="C12" s="89">
        <v>796.5</v>
      </c>
      <c r="D12" s="98" t="s">
        <v>57</v>
      </c>
      <c r="E12" s="106">
        <v>40490</v>
      </c>
      <c r="F12" s="87">
        <v>208147.24</v>
      </c>
      <c r="G12" s="99"/>
      <c r="H12" s="107">
        <v>40490</v>
      </c>
      <c r="I12" s="101">
        <v>4280</v>
      </c>
      <c r="J12" s="21" t="s">
        <v>18</v>
      </c>
      <c r="K12" s="87">
        <v>9796</v>
      </c>
      <c r="L12" s="63" t="s">
        <v>51</v>
      </c>
    </row>
    <row r="13" spans="1:12">
      <c r="B13" s="104"/>
      <c r="C13" s="89">
        <v>3050</v>
      </c>
      <c r="D13" s="114" t="s">
        <v>56</v>
      </c>
      <c r="E13" s="106">
        <v>40491</v>
      </c>
      <c r="F13" s="87">
        <v>138894</v>
      </c>
      <c r="G13" s="99"/>
      <c r="H13" s="107">
        <v>40491</v>
      </c>
      <c r="I13" s="101">
        <v>1319</v>
      </c>
      <c r="J13" s="21" t="s">
        <v>13</v>
      </c>
      <c r="K13" s="87">
        <v>896</v>
      </c>
      <c r="L13" s="63" t="s">
        <v>51</v>
      </c>
    </row>
    <row r="14" spans="1:12">
      <c r="B14" s="104"/>
      <c r="C14" s="89"/>
      <c r="D14" s="98"/>
      <c r="E14" s="106">
        <v>40492</v>
      </c>
      <c r="F14" s="87">
        <v>370773.16</v>
      </c>
      <c r="G14" s="99"/>
      <c r="H14" s="107">
        <v>40492</v>
      </c>
      <c r="I14" s="101">
        <v>1610</v>
      </c>
      <c r="J14" s="21" t="s">
        <v>10</v>
      </c>
      <c r="K14" s="14">
        <v>14525.78</v>
      </c>
      <c r="L14" s="63"/>
    </row>
    <row r="15" spans="1:12">
      <c r="B15" s="104"/>
      <c r="C15" s="89"/>
      <c r="D15" s="98"/>
      <c r="E15" s="106">
        <v>40493</v>
      </c>
      <c r="F15" s="87">
        <v>109849.5</v>
      </c>
      <c r="G15" s="99"/>
      <c r="H15" s="107">
        <v>40493</v>
      </c>
      <c r="I15" s="101">
        <v>3177</v>
      </c>
      <c r="J15" s="21" t="s">
        <v>11</v>
      </c>
      <c r="K15" s="14">
        <v>13806.76</v>
      </c>
      <c r="L15" s="63"/>
    </row>
    <row r="16" spans="1:12">
      <c r="B16" s="104"/>
      <c r="C16" s="89"/>
      <c r="D16" s="114"/>
      <c r="E16" s="106">
        <v>40494</v>
      </c>
      <c r="F16" s="87">
        <v>211680.9</v>
      </c>
      <c r="G16" s="110"/>
      <c r="H16" s="107">
        <v>40494</v>
      </c>
      <c r="I16" s="101">
        <v>2325</v>
      </c>
      <c r="J16" s="21" t="s">
        <v>12</v>
      </c>
      <c r="K16" s="14">
        <v>15097.22</v>
      </c>
      <c r="L16" s="63"/>
    </row>
    <row r="17" spans="2:12">
      <c r="B17" s="104"/>
      <c r="C17" s="111"/>
      <c r="D17" s="141"/>
      <c r="E17" s="106">
        <v>40495</v>
      </c>
      <c r="F17" s="112">
        <v>430014.8</v>
      </c>
      <c r="G17" s="110"/>
      <c r="H17" s="107">
        <v>40495</v>
      </c>
      <c r="I17" s="101">
        <v>2744</v>
      </c>
      <c r="J17" s="21" t="s">
        <v>18</v>
      </c>
      <c r="K17" s="14">
        <v>15981.85</v>
      </c>
      <c r="L17" s="63"/>
    </row>
    <row r="18" spans="2:12">
      <c r="B18" s="104"/>
      <c r="C18" s="89"/>
      <c r="D18" s="87"/>
      <c r="E18" s="106">
        <v>40496</v>
      </c>
      <c r="F18" s="144"/>
      <c r="G18" s="113"/>
      <c r="H18" s="107">
        <v>40496</v>
      </c>
      <c r="I18" s="143"/>
      <c r="J18" s="21" t="s">
        <v>13</v>
      </c>
      <c r="K18" s="14"/>
      <c r="L18" s="63"/>
    </row>
    <row r="19" spans="2:12">
      <c r="B19" s="104"/>
      <c r="C19" s="89"/>
      <c r="D19" s="87"/>
      <c r="E19" s="106">
        <v>40497</v>
      </c>
      <c r="F19" s="112">
        <v>306404</v>
      </c>
      <c r="G19" s="99"/>
      <c r="H19" s="107">
        <v>40497</v>
      </c>
      <c r="I19" s="101">
        <v>3100</v>
      </c>
      <c r="J19" s="21"/>
      <c r="K19" s="14"/>
      <c r="L19" s="63"/>
    </row>
    <row r="20" spans="2:12">
      <c r="B20" s="104"/>
      <c r="C20" s="89"/>
      <c r="D20" s="87"/>
      <c r="E20" s="106">
        <v>40498</v>
      </c>
      <c r="F20" s="112">
        <v>187972.5</v>
      </c>
      <c r="G20" s="99"/>
      <c r="H20" s="107">
        <v>40498</v>
      </c>
      <c r="I20" s="101">
        <v>3183.5</v>
      </c>
      <c r="J20" s="21"/>
      <c r="K20" s="14"/>
      <c r="L20" s="63"/>
    </row>
    <row r="21" spans="2:12">
      <c r="B21" s="104"/>
      <c r="C21" s="89">
        <v>277</v>
      </c>
      <c r="D21" s="141" t="s">
        <v>59</v>
      </c>
      <c r="E21" s="106">
        <v>40499</v>
      </c>
      <c r="F21" s="112">
        <v>296911.82</v>
      </c>
      <c r="G21" s="99"/>
      <c r="H21" s="107">
        <v>40499</v>
      </c>
      <c r="I21" s="101">
        <v>2766</v>
      </c>
      <c r="J21" s="21"/>
      <c r="K21" s="14"/>
      <c r="L21" s="63"/>
    </row>
    <row r="22" spans="2:12">
      <c r="B22" s="104"/>
      <c r="C22" s="89"/>
      <c r="D22" s="87"/>
      <c r="E22" s="106">
        <v>40500</v>
      </c>
      <c r="F22" s="112">
        <v>307745.15999999997</v>
      </c>
      <c r="G22" s="99"/>
      <c r="H22" s="107">
        <v>40500</v>
      </c>
      <c r="I22" s="101">
        <v>3637</v>
      </c>
      <c r="J22" s="21"/>
      <c r="K22" s="14"/>
      <c r="L22" s="63"/>
    </row>
    <row r="23" spans="2:12">
      <c r="B23" s="104"/>
      <c r="C23" s="89"/>
      <c r="D23" s="87"/>
      <c r="E23" s="106">
        <v>40501</v>
      </c>
      <c r="F23" s="93">
        <v>210222.25</v>
      </c>
      <c r="G23" s="91"/>
      <c r="H23" s="107">
        <v>40501</v>
      </c>
      <c r="I23" s="101">
        <v>2804</v>
      </c>
      <c r="J23" s="21"/>
      <c r="K23" s="14"/>
      <c r="L23" s="63"/>
    </row>
    <row r="24" spans="2:12">
      <c r="B24" s="104"/>
      <c r="C24" s="89">
        <v>289.5</v>
      </c>
      <c r="D24" s="98"/>
      <c r="E24" s="106">
        <v>40502</v>
      </c>
      <c r="F24" s="93">
        <v>378817.25</v>
      </c>
      <c r="G24" s="92"/>
      <c r="H24" s="107">
        <v>40502</v>
      </c>
      <c r="I24" s="101">
        <v>2755</v>
      </c>
      <c r="J24" s="21"/>
      <c r="K24" s="14"/>
      <c r="L24" s="63"/>
    </row>
    <row r="25" spans="2:12">
      <c r="B25" s="104"/>
      <c r="C25" s="89"/>
      <c r="D25" s="114" t="s">
        <v>60</v>
      </c>
      <c r="E25" s="106">
        <v>40503</v>
      </c>
      <c r="F25" s="145"/>
      <c r="G25" s="91"/>
      <c r="H25" s="107">
        <v>40503</v>
      </c>
      <c r="I25" s="143"/>
      <c r="J25" s="21"/>
      <c r="K25" s="14"/>
      <c r="L25" s="63"/>
    </row>
    <row r="26" spans="2:12">
      <c r="B26" s="104"/>
      <c r="C26" s="89">
        <v>23700.5</v>
      </c>
      <c r="D26" s="98"/>
      <c r="E26" s="106">
        <v>40504</v>
      </c>
      <c r="F26" s="93">
        <v>382226.6</v>
      </c>
      <c r="G26" s="91"/>
      <c r="H26" s="107">
        <v>40504</v>
      </c>
      <c r="I26" s="101">
        <v>4541</v>
      </c>
      <c r="J26" s="21"/>
      <c r="K26" s="14"/>
      <c r="L26" s="63"/>
    </row>
    <row r="27" spans="2:12">
      <c r="B27" s="104"/>
      <c r="C27" s="89"/>
      <c r="D27" s="98"/>
      <c r="E27" s="106">
        <v>40505</v>
      </c>
      <c r="F27" s="93">
        <v>126657.8</v>
      </c>
      <c r="G27" s="91"/>
      <c r="H27" s="107">
        <v>40505</v>
      </c>
      <c r="I27" s="101">
        <v>3604</v>
      </c>
      <c r="J27" s="21"/>
      <c r="K27" s="14"/>
      <c r="L27" s="63"/>
    </row>
    <row r="28" spans="2:12">
      <c r="B28" s="104"/>
      <c r="C28" s="89">
        <v>4443</v>
      </c>
      <c r="D28" s="98" t="s">
        <v>61</v>
      </c>
      <c r="E28" s="106">
        <v>40506</v>
      </c>
      <c r="F28" s="93">
        <v>50072.15</v>
      </c>
      <c r="G28" s="91"/>
      <c r="H28" s="107">
        <v>40506</v>
      </c>
      <c r="I28" s="101">
        <v>2547</v>
      </c>
      <c r="J28" s="21"/>
      <c r="K28" s="14"/>
      <c r="L28" s="63"/>
    </row>
    <row r="29" spans="2:12">
      <c r="B29" s="104"/>
      <c r="C29" s="89"/>
      <c r="D29" s="98"/>
      <c r="E29" s="106">
        <v>40507</v>
      </c>
      <c r="F29" s="93">
        <v>182597.58</v>
      </c>
      <c r="G29" s="91"/>
      <c r="H29" s="107">
        <v>40507</v>
      </c>
      <c r="I29" s="101">
        <v>2223</v>
      </c>
      <c r="J29" s="21"/>
      <c r="K29" s="14"/>
      <c r="L29" s="63"/>
    </row>
    <row r="30" spans="2:12">
      <c r="B30" s="104"/>
      <c r="C30" s="89"/>
      <c r="D30" s="114"/>
      <c r="E30" s="106">
        <v>40508</v>
      </c>
      <c r="F30" s="97">
        <v>177830.26</v>
      </c>
      <c r="G30" s="91"/>
      <c r="H30" s="107">
        <v>40508</v>
      </c>
      <c r="I30" s="101">
        <v>2292</v>
      </c>
      <c r="J30" s="21"/>
      <c r="K30" s="14"/>
      <c r="L30" s="63"/>
    </row>
    <row r="31" spans="2:12">
      <c r="B31" s="104"/>
      <c r="C31" s="89">
        <v>632.5</v>
      </c>
      <c r="D31" s="114"/>
      <c r="E31" s="106">
        <v>40509</v>
      </c>
      <c r="F31" s="93">
        <v>493143.33</v>
      </c>
      <c r="G31" s="91"/>
      <c r="H31" s="107">
        <v>40509</v>
      </c>
      <c r="I31" s="101">
        <v>3505</v>
      </c>
      <c r="J31" s="21"/>
      <c r="K31" s="14"/>
      <c r="L31" s="63"/>
    </row>
    <row r="32" spans="2:12">
      <c r="B32" s="104"/>
      <c r="C32" s="89"/>
      <c r="D32" s="98"/>
      <c r="E32" s="106">
        <v>40510</v>
      </c>
      <c r="F32" s="145"/>
      <c r="G32" s="91"/>
      <c r="H32" s="107">
        <v>40510</v>
      </c>
      <c r="I32" s="143"/>
      <c r="J32" s="21"/>
      <c r="K32" s="14"/>
      <c r="L32" s="63"/>
    </row>
    <row r="33" spans="1:14" ht="15.75">
      <c r="B33" s="104"/>
      <c r="C33" s="89"/>
      <c r="D33" s="114"/>
      <c r="E33" s="106">
        <v>40511</v>
      </c>
      <c r="F33" s="95">
        <v>219684.5</v>
      </c>
      <c r="G33" s="99"/>
      <c r="H33" s="107">
        <v>40511</v>
      </c>
      <c r="I33" s="101">
        <v>7756</v>
      </c>
      <c r="J33" s="21"/>
      <c r="K33" s="56"/>
      <c r="L33" s="195" t="s">
        <v>15</v>
      </c>
      <c r="M33" s="195"/>
      <c r="N33" s="127">
        <f>F38-J40</f>
        <v>5934555.2599999998</v>
      </c>
    </row>
    <row r="34" spans="1:14">
      <c r="B34" s="104"/>
      <c r="C34" s="89"/>
      <c r="D34" s="98"/>
      <c r="E34" s="106">
        <v>40512</v>
      </c>
      <c r="F34" s="95">
        <v>349836.57</v>
      </c>
      <c r="G34" s="99"/>
      <c r="H34" s="107">
        <v>40512</v>
      </c>
      <c r="I34" s="101">
        <v>3699</v>
      </c>
      <c r="J34" s="21"/>
      <c r="K34" s="56"/>
      <c r="L34" s="128" t="s">
        <v>49</v>
      </c>
      <c r="M34" s="128"/>
      <c r="N34" s="127">
        <v>4406767.7</v>
      </c>
    </row>
    <row r="35" spans="1:14" ht="15.75" thickBot="1">
      <c r="B35" s="104"/>
      <c r="C35" s="89"/>
      <c r="D35" s="98"/>
      <c r="E35" s="106"/>
      <c r="F35" s="95"/>
      <c r="G35" s="99"/>
      <c r="H35" s="107"/>
      <c r="I35" s="101"/>
      <c r="J35" s="21"/>
      <c r="K35" s="56"/>
      <c r="L35" s="128"/>
      <c r="M35" s="128" t="s">
        <v>0</v>
      </c>
      <c r="N35" s="129">
        <f>-C38</f>
        <v>-12943014.710000001</v>
      </c>
    </row>
    <row r="36" spans="1:14" ht="15.75" thickBot="1">
      <c r="A36" s="33" t="s">
        <v>3</v>
      </c>
      <c r="B36" s="26"/>
      <c r="C36" s="9">
        <v>4688505.45</v>
      </c>
      <c r="D36" s="2"/>
      <c r="E36" s="15"/>
      <c r="F36" s="14">
        <v>0</v>
      </c>
      <c r="H36" s="31"/>
      <c r="I36" s="20">
        <v>0</v>
      </c>
      <c r="J36" s="21"/>
      <c r="K36" s="56"/>
      <c r="L36" s="128"/>
      <c r="M36" s="130" t="s">
        <v>26</v>
      </c>
      <c r="N36" s="131">
        <f>SUM(N33:N35)</f>
        <v>-2601691.75</v>
      </c>
    </row>
    <row r="37" spans="1:14" ht="15.75" thickBot="1">
      <c r="A37" s="49" t="s">
        <v>50</v>
      </c>
      <c r="B37" s="52"/>
      <c r="C37" s="11">
        <v>7008066.1699999999</v>
      </c>
      <c r="D37" s="2"/>
      <c r="E37" s="16"/>
      <c r="F37" s="17">
        <v>0</v>
      </c>
      <c r="H37" s="32"/>
      <c r="I37" s="22">
        <v>0</v>
      </c>
      <c r="J37" s="39"/>
      <c r="K37" s="47"/>
      <c r="L37" s="196" t="s">
        <v>25</v>
      </c>
      <c r="M37" s="196"/>
      <c r="N37" s="132">
        <v>1696589.94</v>
      </c>
    </row>
    <row r="38" spans="1:14">
      <c r="B38" s="6" t="s">
        <v>1</v>
      </c>
      <c r="C38" s="7">
        <f>SUM(C4:C37)</f>
        <v>12943014.710000001</v>
      </c>
      <c r="E38" s="120" t="s">
        <v>1</v>
      </c>
      <c r="F38" s="24">
        <f>SUM(F5:F37)</f>
        <v>6194774.3700000001</v>
      </c>
      <c r="H38" s="121" t="s">
        <v>1</v>
      </c>
      <c r="I38" s="4">
        <f>SUM(I5:I37)</f>
        <v>90887.5</v>
      </c>
      <c r="J38" s="42" t="s">
        <v>1</v>
      </c>
      <c r="K38" s="4">
        <f>SUM(K6:K37)</f>
        <v>169331.61000000002</v>
      </c>
      <c r="L38" s="192" t="s">
        <v>17</v>
      </c>
      <c r="M38" s="192"/>
      <c r="N38" s="129">
        <v>1162422.04</v>
      </c>
    </row>
    <row r="39" spans="1:14" ht="16.5" thickBot="1">
      <c r="I39" s="2"/>
      <c r="L39" s="193" t="s">
        <v>35</v>
      </c>
      <c r="M39" s="194"/>
      <c r="N39" s="126">
        <f>N38+N37+N36</f>
        <v>257320.22999999998</v>
      </c>
    </row>
    <row r="40" spans="1:14" ht="16.5" thickTop="1">
      <c r="A40" s="5"/>
      <c r="C40" s="55"/>
      <c r="H40" s="167" t="s">
        <v>14</v>
      </c>
      <c r="I40" s="168"/>
      <c r="J40" s="165">
        <f>I38+K38</f>
        <v>260219.11000000002</v>
      </c>
      <c r="K40" s="166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2011-01-21T19:43:22Z</cp:lastPrinted>
  <dcterms:created xsi:type="dcterms:W3CDTF">2009-02-04T18:28:43Z</dcterms:created>
  <dcterms:modified xsi:type="dcterms:W3CDTF">2011-01-21T20:44:45Z</dcterms:modified>
</cp:coreProperties>
</file>