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 activeTab="1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Hoja1" sheetId="6" r:id="rId6"/>
  </sheets>
  <calcPr calcId="124519"/>
</workbook>
</file>

<file path=xl/calcChain.xml><?xml version="1.0" encoding="utf-8"?>
<calcChain xmlns="http://schemas.openxmlformats.org/spreadsheetml/2006/main">
  <c r="K38" i="4"/>
  <c r="I38"/>
  <c r="J40" s="1"/>
  <c r="F38"/>
  <c r="F41" s="1"/>
  <c r="C38"/>
  <c r="F42" s="1"/>
  <c r="W38"/>
  <c r="U38"/>
  <c r="V40" s="1"/>
  <c r="R38"/>
  <c r="R41" s="1"/>
  <c r="O38"/>
  <c r="R42" s="1"/>
  <c r="AI38"/>
  <c r="AG38"/>
  <c r="AH40" s="1"/>
  <c r="AD38"/>
  <c r="AD41" s="1"/>
  <c r="AA38"/>
  <c r="AD42" s="1"/>
  <c r="K38" i="5"/>
  <c r="F38"/>
  <c r="C38"/>
  <c r="F43" i="4" l="1"/>
  <c r="F45" s="1"/>
  <c r="R43"/>
  <c r="R45" s="1"/>
  <c r="AD43"/>
  <c r="AD45" s="1"/>
  <c r="F42" i="5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38"/>
  <c r="F41" s="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<sst xmlns="http://schemas.openxmlformats.org/spreadsheetml/2006/main" count="193" uniqueCount="56">
  <si>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</si>
  <si>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</si>
  <si>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</si>
  <si>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</si>
  <si>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</si>
  <si>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</si>
  <si>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</si>
  <si>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</si>
  <si>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</si>
  <si>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</si>
  <si>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</si>
  <si>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</si>
  <si>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</si>
  <si>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</si>
  <si>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</si>
  <si>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</si>
  <si>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</si>
  <si>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</si>
  <si>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</si>
  <si>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</si>
  <si>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</si>
  <si>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</si>
  <si>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</si>
  <si>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</si>
  <si>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</si>
  <si>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</si>
  <si>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</si>
  <si>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</si>
  <si>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</si>
  <si>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</si>
  <si>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</si>
  <si>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</si>
  <si>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</si>
  <si>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</si>
  <si>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</si>
  <si>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</si>
  <si>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</si>
  <si>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</si>
  <si>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VENTAS    2009</t>
  </si>
  <si>
    <t>NOMINA  6</t>
  </si>
  <si>
    <t>NOMINA 6</t>
  </si>
  <si>
    <t>.01</t>
  </si>
  <si>
    <t xml:space="preserve">BALANCE     DE   E N E R O          2010      11     S U R </t>
  </si>
  <si>
    <t>.02</t>
  </si>
  <si>
    <t>PERDIDA</t>
  </si>
  <si>
    <t>.03</t>
  </si>
  <si>
    <t>NOMINA  7</t>
  </si>
  <si>
    <t>NOMINA  8</t>
  </si>
  <si>
    <t>BALANCE   MENSUAL DE   ENERO 2010  11 SUR</t>
  </si>
  <si>
    <t>NOMINA 7</t>
  </si>
  <si>
    <t xml:space="preserve">BALANCE       DE   E N E R O    2 0 1 0       HERRADURA </t>
  </si>
  <si>
    <t xml:space="preserve">BALANCE    DE  E N E R O   2010      C E N T R A L </t>
  </si>
  <si>
    <t>VENTAS  2010</t>
  </si>
  <si>
    <t>VENTAS    2010</t>
  </si>
  <si>
    <t xml:space="preserve">BALANCE    DE    E N E R O    2010      C O M E R C I O </t>
  </si>
  <si>
    <t>COMPRAS A ALBICIA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</si>
</sst>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43" xfId="0" applyNumberFormat="1" applyBorder="1"/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6" fillId="0" borderId="32" xfId="0" applyNumberFormat="1" applyFont="1" applyFill="1" applyBorder="1"/>
    <xf numFmtId="164" fontId="0" fillId="3" borderId="11" xfId="0" applyNumberFormat="1" applyFill="1" applyBorder="1"/>
    <xf numFmtId="164" fontId="0" fillId="3" borderId="5" xfId="0" applyNumberFormat="1" applyFill="1" applyBorder="1"/>
    <xf numFmtId="164" fontId="0" fillId="3" borderId="16" xfId="0" applyNumberFormat="1" applyFill="1" applyBorder="1"/>
    <xf numFmtId="0" fontId="0" fillId="0" borderId="0" xfId="0" applyAlignment="1">
      <alignment horizontal="center"/>
    </xf>
    <xf numFmtId="164" fontId="0" fillId="0" borderId="44" xfId="0" applyNumberFormat="1" applyFill="1" applyBorder="1"/>
    <xf numFmtId="16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44" xfId="0" applyNumberFormat="1" applyFont="1" applyFill="1" applyBorder="1"/>
    <xf numFmtId="1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" fontId="0" fillId="0" borderId="2" xfId="0" applyNumberFormat="1" applyFill="1" applyBorder="1"/>
    <xf numFmtId="164" fontId="0" fillId="0" borderId="0" xfId="0" applyNumberFormat="1" applyFill="1"/>
    <xf numFmtId="15" fontId="0" fillId="0" borderId="8" xfId="0" applyNumberFormat="1" applyFill="1" applyBorder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0" fillId="3" borderId="9" xfId="0" applyNumberFormat="1" applyFill="1" applyBorder="1"/>
    <xf numFmtId="15" fontId="0" fillId="0" borderId="8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5" fontId="0" fillId="0" borderId="0" xfId="0" applyNumberForma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2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</xdr:colOff>
      <xdr:row>37</xdr:row>
      <xdr:rowOff>180975</xdr:rowOff>
    </xdr:from>
    <xdr:to>
      <xdr:col>31</xdr:col>
      <xdr:colOff>0</xdr:colOff>
      <xdr:row>38</xdr:row>
      <xdr:rowOff>171450</xdr:rowOff>
    </xdr:to>
    <xdr:cxnSp macro="">
      <xdr:nvCxnSpPr>
        <xdr:cNvPr id="10" name="9 Conector recto de flecha"/>
        <xdr:cNvCxnSpPr/>
      </xdr:nvCxnSpPr>
      <xdr:spPr>
        <a:xfrm>
          <a:off x="1411605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19051</xdr:colOff>
      <xdr:row>39</xdr:row>
      <xdr:rowOff>133349</xdr:rowOff>
    </xdr:from>
    <xdr:to>
      <xdr:col>30</xdr:col>
      <xdr:colOff>552451</xdr:colOff>
      <xdr:row>40</xdr:row>
      <xdr:rowOff>38099</xdr:rowOff>
    </xdr:to>
    <xdr:cxnSp macro="">
      <xdr:nvCxnSpPr>
        <xdr:cNvPr id="11" name="10 Conector recto de flecha"/>
        <xdr:cNvCxnSpPr/>
      </xdr:nvCxnSpPr>
      <xdr:spPr>
        <a:xfrm rot="10800000" flipV="1">
          <a:off x="1409700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37</xdr:row>
      <xdr:rowOff>180975</xdr:rowOff>
    </xdr:from>
    <xdr:to>
      <xdr:col>19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39350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39</xdr:row>
      <xdr:rowOff>133349</xdr:rowOff>
    </xdr:from>
    <xdr:to>
      <xdr:col>18</xdr:col>
      <xdr:colOff>552451</xdr:colOff>
      <xdr:row>40</xdr:row>
      <xdr:rowOff>38099</xdr:rowOff>
    </xdr:to>
    <xdr:cxnSp macro="">
      <xdr:nvCxnSpPr>
        <xdr:cNvPr id="5" name="4 Conector recto de flecha"/>
        <xdr:cNvCxnSpPr/>
      </xdr:nvCxnSpPr>
      <xdr:spPr>
        <a:xfrm rot="10800000" flipV="1">
          <a:off x="13916026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419225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39</xdr:row>
      <xdr:rowOff>133349</xdr:rowOff>
    </xdr:from>
    <xdr:to>
      <xdr:col>6</xdr:col>
      <xdr:colOff>552451</xdr:colOff>
      <xdr:row>40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7320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32" activePane="bottomLeft" state="frozen"/>
      <selection pane="bottomLeft" activeCell="C38" sqref="C38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27" t="s">
        <v>51</v>
      </c>
      <c r="D1" s="127"/>
      <c r="E1" s="127"/>
      <c r="F1" s="127"/>
      <c r="G1" s="127"/>
      <c r="H1" s="127"/>
      <c r="I1" s="127"/>
      <c r="J1" s="127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37" t="s">
        <v>52</v>
      </c>
      <c r="F3" s="138"/>
      <c r="I3" s="139" t="s">
        <v>5</v>
      </c>
      <c r="J3" s="140"/>
      <c r="K3" s="141"/>
    </row>
    <row r="4" spans="1:11" ht="16.5" thickTop="1" thickBot="1">
      <c r="A4" s="27" t="s">
        <v>2</v>
      </c>
      <c r="B4" s="28"/>
      <c r="C4" s="30">
        <v>659114.17000000004</v>
      </c>
      <c r="D4" s="2"/>
      <c r="E4" s="124"/>
      <c r="F4" s="14"/>
      <c r="H4" s="18"/>
      <c r="I4" s="20"/>
      <c r="J4" s="37"/>
      <c r="K4" s="38"/>
    </row>
    <row r="5" spans="1:11">
      <c r="B5" s="8">
        <v>40179</v>
      </c>
      <c r="C5" s="9">
        <v>0</v>
      </c>
      <c r="D5" s="2"/>
      <c r="E5" s="125">
        <v>40179</v>
      </c>
      <c r="F5" s="14">
        <v>0</v>
      </c>
      <c r="H5" s="19">
        <v>40179</v>
      </c>
      <c r="I5" s="20">
        <v>0</v>
      </c>
      <c r="J5" s="21" t="s">
        <v>6</v>
      </c>
      <c r="K5" s="14">
        <v>9700</v>
      </c>
    </row>
    <row r="6" spans="1:11">
      <c r="B6" s="8">
        <v>40180</v>
      </c>
      <c r="C6" s="9">
        <v>0</v>
      </c>
      <c r="D6" s="2"/>
      <c r="E6" s="125">
        <v>40180</v>
      </c>
      <c r="F6" s="9">
        <v>0</v>
      </c>
      <c r="H6" s="19">
        <v>40180</v>
      </c>
      <c r="I6" s="20">
        <v>0</v>
      </c>
      <c r="J6" s="21" t="s">
        <v>4</v>
      </c>
      <c r="K6" s="14">
        <v>16881</v>
      </c>
    </row>
    <row r="7" spans="1:11">
      <c r="B7" s="8">
        <v>40181</v>
      </c>
      <c r="C7" s="9">
        <v>6191</v>
      </c>
      <c r="D7" s="2"/>
      <c r="E7" s="125">
        <v>40181</v>
      </c>
      <c r="F7" s="9">
        <v>118829.1</v>
      </c>
      <c r="H7" s="19">
        <v>40181</v>
      </c>
      <c r="I7" s="20">
        <v>1025</v>
      </c>
      <c r="J7" s="21" t="s">
        <v>7</v>
      </c>
      <c r="K7" s="14">
        <v>28750</v>
      </c>
    </row>
    <row r="8" spans="1:11">
      <c r="B8" s="8">
        <v>40182</v>
      </c>
      <c r="C8" s="9">
        <v>6794.9</v>
      </c>
      <c r="D8" s="2"/>
      <c r="E8" s="125">
        <v>40182</v>
      </c>
      <c r="F8" s="9">
        <v>130791.14</v>
      </c>
      <c r="H8" s="19">
        <v>40182</v>
      </c>
      <c r="I8" s="20">
        <v>17187.5</v>
      </c>
      <c r="J8" s="21" t="s">
        <v>8</v>
      </c>
      <c r="K8" s="14">
        <v>6166</v>
      </c>
    </row>
    <row r="9" spans="1:11">
      <c r="B9" s="8">
        <v>40183</v>
      </c>
      <c r="C9" s="9">
        <v>7927.3</v>
      </c>
      <c r="D9" s="2"/>
      <c r="E9" s="125">
        <v>40183</v>
      </c>
      <c r="F9" s="9">
        <v>295604.15000000002</v>
      </c>
      <c r="H9" s="19">
        <v>40183</v>
      </c>
      <c r="I9" s="20">
        <v>1058.0999999999999</v>
      </c>
      <c r="J9" s="21" t="s">
        <v>9</v>
      </c>
      <c r="K9" s="14">
        <v>6191.27</v>
      </c>
    </row>
    <row r="10" spans="1:11">
      <c r="B10" s="8">
        <v>40184</v>
      </c>
      <c r="C10" s="9">
        <v>10356.01</v>
      </c>
      <c r="D10" s="2"/>
      <c r="E10" s="125">
        <v>40184</v>
      </c>
      <c r="F10" s="9">
        <v>285307.26</v>
      </c>
      <c r="H10" s="19">
        <v>40184</v>
      </c>
      <c r="I10" s="20">
        <v>2697.17</v>
      </c>
      <c r="J10" s="21" t="s">
        <v>20</v>
      </c>
      <c r="K10" s="53">
        <v>42335.5</v>
      </c>
    </row>
    <row r="11" spans="1:11">
      <c r="B11" s="8">
        <v>40185</v>
      </c>
      <c r="C11" s="9">
        <v>1220.0999999999999</v>
      </c>
      <c r="D11" s="2"/>
      <c r="E11" s="125">
        <v>40185</v>
      </c>
      <c r="F11" s="9">
        <v>123670.79</v>
      </c>
      <c r="H11" s="19">
        <v>40185</v>
      </c>
      <c r="I11" s="20">
        <v>25566</v>
      </c>
      <c r="J11" s="21" t="s">
        <v>21</v>
      </c>
      <c r="K11" s="53">
        <v>36674</v>
      </c>
    </row>
    <row r="12" spans="1:11">
      <c r="B12" s="8">
        <v>40186</v>
      </c>
      <c r="C12" s="9">
        <v>10471.4</v>
      </c>
      <c r="D12" s="2"/>
      <c r="E12" s="125">
        <v>40186</v>
      </c>
      <c r="F12" s="9">
        <v>213327.52</v>
      </c>
      <c r="H12" s="19">
        <v>40186</v>
      </c>
      <c r="I12" s="20">
        <v>4950.8</v>
      </c>
      <c r="J12" s="21" t="s">
        <v>22</v>
      </c>
      <c r="K12" s="53">
        <v>40642.800000000003</v>
      </c>
    </row>
    <row r="13" spans="1:11">
      <c r="B13" s="8">
        <v>40187</v>
      </c>
      <c r="C13" s="9">
        <v>4534.6000000000004</v>
      </c>
      <c r="D13" s="2"/>
      <c r="E13" s="125">
        <v>40187</v>
      </c>
      <c r="F13" s="9">
        <v>209719.66</v>
      </c>
      <c r="H13" s="19">
        <v>40187</v>
      </c>
      <c r="I13" s="20">
        <v>2414</v>
      </c>
      <c r="J13" s="21" t="s">
        <v>23</v>
      </c>
      <c r="K13" s="53">
        <v>37765.21</v>
      </c>
    </row>
    <row r="14" spans="1:11">
      <c r="B14" s="8">
        <v>40188</v>
      </c>
      <c r="C14" s="9">
        <v>12954.8</v>
      </c>
      <c r="D14" s="2"/>
      <c r="E14" s="125">
        <v>40188</v>
      </c>
      <c r="F14" s="9">
        <v>147405.14000000001</v>
      </c>
      <c r="H14" s="19">
        <v>40188</v>
      </c>
      <c r="I14" s="20">
        <v>630</v>
      </c>
      <c r="J14" s="21" t="s">
        <v>24</v>
      </c>
      <c r="K14" s="53">
        <v>0</v>
      </c>
    </row>
    <row r="15" spans="1:11">
      <c r="B15" s="8">
        <v>40189</v>
      </c>
      <c r="C15" s="9">
        <v>9502.43</v>
      </c>
      <c r="D15" s="2"/>
      <c r="E15" s="125">
        <v>40189</v>
      </c>
      <c r="F15" s="9">
        <v>119427.01</v>
      </c>
      <c r="H15" s="19">
        <v>40189</v>
      </c>
      <c r="I15" s="20">
        <v>1727.5</v>
      </c>
      <c r="J15" s="21"/>
      <c r="K15" s="14"/>
    </row>
    <row r="16" spans="1:11">
      <c r="B16" s="8">
        <v>40190</v>
      </c>
      <c r="C16" s="9">
        <v>4097.8</v>
      </c>
      <c r="D16" s="2"/>
      <c r="E16" s="125">
        <v>40190</v>
      </c>
      <c r="F16" s="9">
        <v>126424.59</v>
      </c>
      <c r="H16" s="19">
        <v>40190</v>
      </c>
      <c r="I16" s="20">
        <v>937</v>
      </c>
      <c r="J16" s="21"/>
      <c r="K16" s="14"/>
    </row>
    <row r="17" spans="2:11">
      <c r="B17" s="8">
        <v>40191</v>
      </c>
      <c r="C17" s="9">
        <v>3708.21</v>
      </c>
      <c r="D17" s="2"/>
      <c r="E17" s="125">
        <v>40191</v>
      </c>
      <c r="F17" s="9">
        <v>107763</v>
      </c>
      <c r="H17" s="19">
        <v>40191</v>
      </c>
      <c r="I17" s="20">
        <v>10563.29</v>
      </c>
      <c r="J17" s="21"/>
      <c r="K17" s="14"/>
    </row>
    <row r="18" spans="2:11">
      <c r="B18" s="8">
        <v>40192</v>
      </c>
      <c r="C18" s="9">
        <v>2221.9</v>
      </c>
      <c r="D18" s="2"/>
      <c r="E18" s="125">
        <v>40192</v>
      </c>
      <c r="F18" s="9">
        <v>152412.35</v>
      </c>
      <c r="H18" s="19">
        <v>40192</v>
      </c>
      <c r="I18" s="20">
        <v>5396.6</v>
      </c>
      <c r="J18" s="21"/>
      <c r="K18" s="14"/>
    </row>
    <row r="19" spans="2:11">
      <c r="B19" s="8">
        <v>40193</v>
      </c>
      <c r="C19" s="9">
        <v>8723.42</v>
      </c>
      <c r="D19" s="2"/>
      <c r="E19" s="125">
        <v>40193</v>
      </c>
      <c r="F19" s="9">
        <v>416031.81</v>
      </c>
      <c r="H19" s="19">
        <v>40193</v>
      </c>
      <c r="I19" s="20">
        <v>25336.61</v>
      </c>
      <c r="J19" s="21"/>
      <c r="K19" s="14"/>
    </row>
    <row r="20" spans="2:11">
      <c r="B20" s="8">
        <v>40194</v>
      </c>
      <c r="C20" s="9">
        <v>18032.490000000002</v>
      </c>
      <c r="D20" s="2"/>
      <c r="E20" s="125">
        <v>40194</v>
      </c>
      <c r="F20" s="9">
        <v>225248.46</v>
      </c>
      <c r="H20" s="19">
        <v>40194</v>
      </c>
      <c r="I20" s="20">
        <v>2548.83</v>
      </c>
      <c r="J20" s="21"/>
      <c r="K20" s="14"/>
    </row>
    <row r="21" spans="2:11">
      <c r="B21" s="8">
        <v>40195</v>
      </c>
      <c r="C21" s="9">
        <v>16252.2</v>
      </c>
      <c r="D21" s="2"/>
      <c r="E21" s="125">
        <v>40195</v>
      </c>
      <c r="F21" s="9">
        <v>217548.12</v>
      </c>
      <c r="H21" s="19">
        <v>40195</v>
      </c>
      <c r="I21" s="20">
        <v>1345.5</v>
      </c>
      <c r="J21" s="21"/>
      <c r="K21" s="14"/>
    </row>
    <row r="22" spans="2:11">
      <c r="B22" s="8">
        <v>40196</v>
      </c>
      <c r="C22" s="9">
        <v>7097.94</v>
      </c>
      <c r="D22" s="2"/>
      <c r="E22" s="125">
        <v>40196</v>
      </c>
      <c r="F22" s="9">
        <v>138441.51</v>
      </c>
      <c r="H22" s="19">
        <v>40196</v>
      </c>
      <c r="I22" s="20">
        <v>9409.1</v>
      </c>
      <c r="J22" s="21"/>
      <c r="K22" s="14"/>
    </row>
    <row r="23" spans="2:11">
      <c r="B23" s="8">
        <v>40197</v>
      </c>
      <c r="C23" s="9">
        <v>6142.54</v>
      </c>
      <c r="D23" s="2"/>
      <c r="E23" s="125">
        <v>40197</v>
      </c>
      <c r="F23" s="9">
        <v>134893.12</v>
      </c>
      <c r="H23" s="19">
        <v>40197</v>
      </c>
      <c r="I23" s="20">
        <v>8334.74</v>
      </c>
      <c r="J23" s="21"/>
      <c r="K23" s="14"/>
    </row>
    <row r="24" spans="2:11">
      <c r="B24" s="8">
        <v>40198</v>
      </c>
      <c r="C24" s="9">
        <v>4689.51</v>
      </c>
      <c r="D24" s="2"/>
      <c r="E24" s="125">
        <v>40198</v>
      </c>
      <c r="F24" s="9">
        <v>152887.81</v>
      </c>
      <c r="H24" s="19">
        <v>40198</v>
      </c>
      <c r="I24" s="20">
        <v>2483</v>
      </c>
      <c r="J24" s="21"/>
      <c r="K24" s="14"/>
    </row>
    <row r="25" spans="2:11">
      <c r="B25" s="8">
        <v>40199</v>
      </c>
      <c r="C25" s="9">
        <v>4950.1000000000004</v>
      </c>
      <c r="D25" s="2"/>
      <c r="E25" s="125">
        <v>40199</v>
      </c>
      <c r="F25" s="9">
        <v>130325.04</v>
      </c>
      <c r="H25" s="19">
        <v>40199</v>
      </c>
      <c r="I25" s="20">
        <v>1699.5</v>
      </c>
      <c r="J25" s="21"/>
      <c r="K25" s="14"/>
    </row>
    <row r="26" spans="2:11">
      <c r="B26" s="8">
        <v>40200</v>
      </c>
      <c r="C26" s="9">
        <v>4610.5</v>
      </c>
      <c r="D26" s="2"/>
      <c r="E26" s="125">
        <v>40200</v>
      </c>
      <c r="F26" s="9">
        <v>425390.14</v>
      </c>
      <c r="H26" s="19">
        <v>40200</v>
      </c>
      <c r="I26" s="20">
        <v>7115.27</v>
      </c>
      <c r="J26" s="21"/>
      <c r="K26" s="14"/>
    </row>
    <row r="27" spans="2:11">
      <c r="B27" s="8">
        <v>40201</v>
      </c>
      <c r="C27" s="9">
        <v>13662.3</v>
      </c>
      <c r="D27" s="2"/>
      <c r="E27" s="125">
        <v>40201</v>
      </c>
      <c r="F27" s="9">
        <v>246278.21</v>
      </c>
      <c r="H27" s="19">
        <v>40201</v>
      </c>
      <c r="I27" s="20">
        <v>6337.4</v>
      </c>
      <c r="J27" s="21"/>
      <c r="K27" s="14"/>
    </row>
    <row r="28" spans="2:11">
      <c r="B28" s="8">
        <v>40202</v>
      </c>
      <c r="C28" s="9">
        <v>13378.52</v>
      </c>
      <c r="D28" s="2"/>
      <c r="E28" s="125">
        <v>40202</v>
      </c>
      <c r="F28" s="9">
        <v>242513.98</v>
      </c>
      <c r="H28" s="19">
        <v>40202</v>
      </c>
      <c r="I28" s="20">
        <v>880</v>
      </c>
      <c r="J28" s="21"/>
      <c r="K28" s="14"/>
    </row>
    <row r="29" spans="2:11">
      <c r="B29" s="8">
        <v>40203</v>
      </c>
      <c r="C29" s="9">
        <v>6049.9</v>
      </c>
      <c r="D29" s="2"/>
      <c r="E29" s="125">
        <v>40203</v>
      </c>
      <c r="F29" s="9">
        <v>144440.79999999999</v>
      </c>
      <c r="H29" s="19">
        <v>40203</v>
      </c>
      <c r="I29" s="20">
        <v>5371.7</v>
      </c>
      <c r="J29" s="21"/>
      <c r="K29" s="14"/>
    </row>
    <row r="30" spans="2:11">
      <c r="B30" s="8">
        <v>40204</v>
      </c>
      <c r="C30" s="9">
        <v>10759.82</v>
      </c>
      <c r="D30" s="2"/>
      <c r="E30" s="125">
        <v>40204</v>
      </c>
      <c r="F30" s="9">
        <v>163945.07999999999</v>
      </c>
      <c r="H30" s="19">
        <v>40204</v>
      </c>
      <c r="I30" s="20">
        <v>2886</v>
      </c>
      <c r="J30" s="21"/>
      <c r="K30" s="14"/>
    </row>
    <row r="31" spans="2:11">
      <c r="B31" s="8">
        <v>40205</v>
      </c>
      <c r="C31" s="9">
        <v>5170.55</v>
      </c>
      <c r="D31" s="2"/>
      <c r="E31" s="125">
        <v>40205</v>
      </c>
      <c r="F31" s="9">
        <v>144427.4</v>
      </c>
      <c r="H31" s="19">
        <v>40205</v>
      </c>
      <c r="I31" s="20">
        <v>1635.41</v>
      </c>
      <c r="J31" s="21"/>
      <c r="K31" s="14"/>
    </row>
    <row r="32" spans="2:11">
      <c r="B32" s="8">
        <v>40206</v>
      </c>
      <c r="C32" s="9">
        <v>6480.5</v>
      </c>
      <c r="D32" s="2"/>
      <c r="E32" s="125">
        <v>40206</v>
      </c>
      <c r="F32" s="9">
        <v>250665.11</v>
      </c>
      <c r="H32" s="19">
        <v>40206</v>
      </c>
      <c r="I32" s="20">
        <v>1828</v>
      </c>
      <c r="J32" s="21"/>
      <c r="K32" s="14"/>
    </row>
    <row r="33" spans="1:11">
      <c r="B33" s="8">
        <v>40207</v>
      </c>
      <c r="C33" s="9">
        <v>5289.72</v>
      </c>
      <c r="D33" s="2"/>
      <c r="E33" s="125">
        <v>40207</v>
      </c>
      <c r="F33" s="9">
        <v>239768.8</v>
      </c>
      <c r="H33" s="19">
        <v>40207</v>
      </c>
      <c r="I33" s="20">
        <v>1679</v>
      </c>
      <c r="J33" s="21"/>
      <c r="K33" s="14"/>
    </row>
    <row r="34" spans="1:11">
      <c r="B34" s="8">
        <v>40208</v>
      </c>
      <c r="C34" s="9">
        <v>8272.11</v>
      </c>
      <c r="D34" s="2"/>
      <c r="E34" s="125">
        <v>40208</v>
      </c>
      <c r="F34" s="9">
        <v>407081.65</v>
      </c>
      <c r="H34" s="19">
        <v>40208</v>
      </c>
      <c r="I34" s="20">
        <v>5437</v>
      </c>
      <c r="J34" s="21"/>
      <c r="K34" s="14"/>
    </row>
    <row r="35" spans="1:11" ht="15.75" thickBot="1">
      <c r="B35" s="8">
        <v>40209</v>
      </c>
      <c r="C35" s="9">
        <v>10699.8</v>
      </c>
      <c r="D35" s="2"/>
      <c r="E35" s="125">
        <v>40209</v>
      </c>
      <c r="F35" s="9">
        <v>168443.78</v>
      </c>
      <c r="H35" s="19">
        <v>40209</v>
      </c>
      <c r="I35" s="20">
        <v>715</v>
      </c>
      <c r="J35" s="21"/>
      <c r="K35" s="14"/>
    </row>
    <row r="36" spans="1:11" ht="15.75" thickBot="1">
      <c r="A36" s="33" t="s">
        <v>3</v>
      </c>
      <c r="B36" s="26"/>
      <c r="C36" s="9">
        <v>4041590.49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25</v>
      </c>
      <c r="B37" s="10"/>
      <c r="C37" s="9">
        <v>1040993.86</v>
      </c>
      <c r="D37" s="2"/>
      <c r="E37" s="23" t="s">
        <v>1</v>
      </c>
      <c r="F37" s="24">
        <f>SUM(F5:F36)</f>
        <v>5879012.5300000021</v>
      </c>
      <c r="H37" s="5" t="s">
        <v>1</v>
      </c>
      <c r="I37" s="4">
        <f>SUM(I4:I36)</f>
        <v>159195.02000000002</v>
      </c>
      <c r="J37" s="43" t="s">
        <v>1</v>
      </c>
      <c r="K37" s="7">
        <f>SUM(K4:K36)</f>
        <v>225105.78</v>
      </c>
    </row>
    <row r="38" spans="1:11" ht="15.75" thickBot="1">
      <c r="A38" s="45" t="s">
        <v>31</v>
      </c>
      <c r="B38" s="45"/>
      <c r="C38" s="9">
        <v>515628.66</v>
      </c>
      <c r="I38" s="2"/>
      <c r="K38" s="2"/>
    </row>
    <row r="39" spans="1:11" ht="16.5" thickTop="1" thickBot="1">
      <c r="A39" s="59" t="s">
        <v>34</v>
      </c>
      <c r="B39" s="60"/>
      <c r="C39" s="11">
        <v>148970.6</v>
      </c>
      <c r="H39" s="128" t="s">
        <v>17</v>
      </c>
      <c r="I39" s="129"/>
      <c r="J39" s="130">
        <f>K37+I37</f>
        <v>384300.80000000005</v>
      </c>
      <c r="K39" s="131"/>
    </row>
    <row r="40" spans="1:11">
      <c r="A40" s="5"/>
      <c r="B40" s="6" t="s">
        <v>1</v>
      </c>
      <c r="C40" s="7">
        <f>SUM(C4:C39)</f>
        <v>6636540.1500000004</v>
      </c>
    </row>
    <row r="41" spans="1:11">
      <c r="D41" s="136" t="s">
        <v>16</v>
      </c>
      <c r="E41" s="136"/>
      <c r="F41" s="44">
        <f>F37-J39</f>
        <v>5494711.7300000023</v>
      </c>
      <c r="G41" s="25"/>
    </row>
    <row r="42" spans="1:11" ht="15.75" thickBot="1">
      <c r="D42" s="45"/>
      <c r="E42" s="45" t="s">
        <v>0</v>
      </c>
      <c r="F42" s="41">
        <f>-C40</f>
        <v>-6636540.1500000004</v>
      </c>
    </row>
    <row r="43" spans="1:11" ht="15.75" thickTop="1">
      <c r="E43" s="1" t="s">
        <v>27</v>
      </c>
      <c r="F43" s="4">
        <f>SUM(F41:F42)</f>
        <v>-1141828.4199999981</v>
      </c>
      <c r="H43" s="58" t="s">
        <v>32</v>
      </c>
      <c r="I43" s="133" t="s">
        <v>33</v>
      </c>
    </row>
    <row r="44" spans="1:11" ht="15.75" customHeight="1" thickBot="1">
      <c r="D44" s="135" t="s">
        <v>26</v>
      </c>
      <c r="E44" s="135"/>
      <c r="F44" s="51">
        <v>518747.66</v>
      </c>
      <c r="I44" s="134"/>
      <c r="J44" s="47">
        <v>513850.78</v>
      </c>
    </row>
    <row r="45" spans="1:11" ht="17.25" thickTop="1" thickBot="1">
      <c r="B45" t="s">
        <v>35</v>
      </c>
      <c r="E45" s="6" t="s">
        <v>29</v>
      </c>
      <c r="F45" s="44">
        <f>F44+F43</f>
        <v>-623080.75999999815</v>
      </c>
      <c r="I45" s="161" t="s">
        <v>44</v>
      </c>
      <c r="J45" s="66">
        <f>F45+J44</f>
        <v>-109229.97999999812</v>
      </c>
    </row>
    <row r="46" spans="1:11" ht="15.75" thickTop="1">
      <c r="D46" s="132"/>
      <c r="E46" s="13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tabSelected="1" workbookViewId="0">
      <pane ySplit="3" topLeftCell="A34" activePane="bottomLeft" state="frozen"/>
      <selection pane="bottomLeft" activeCell="A43" sqref="A43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42" t="s">
        <v>54</v>
      </c>
      <c r="D1" s="142"/>
      <c r="E1" s="142"/>
      <c r="F1" s="142"/>
      <c r="G1" s="142"/>
      <c r="H1" s="142"/>
      <c r="I1" s="142"/>
      <c r="J1" s="142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511449.48</v>
      </c>
      <c r="D3" s="3"/>
      <c r="E3" s="137" t="s">
        <v>52</v>
      </c>
      <c r="F3" s="138"/>
      <c r="I3" s="139" t="s">
        <v>5</v>
      </c>
      <c r="J3" s="140"/>
      <c r="K3" s="141"/>
    </row>
    <row r="4" spans="1:11" ht="15.75" thickTop="1">
      <c r="B4" s="115">
        <v>40179</v>
      </c>
      <c r="C4" s="90">
        <v>0</v>
      </c>
      <c r="D4" s="116"/>
      <c r="E4" s="126">
        <v>40179</v>
      </c>
      <c r="F4" s="88">
        <v>0</v>
      </c>
      <c r="G4" s="118"/>
      <c r="H4" s="119">
        <v>40179</v>
      </c>
      <c r="I4" s="120">
        <v>0</v>
      </c>
      <c r="J4" s="37"/>
      <c r="K4" s="38"/>
    </row>
    <row r="5" spans="1:11">
      <c r="B5" s="115">
        <v>40180</v>
      </c>
      <c r="C5" s="90">
        <v>0</v>
      </c>
      <c r="D5" s="116"/>
      <c r="E5" s="126">
        <v>40180</v>
      </c>
      <c r="F5" s="88">
        <v>0</v>
      </c>
      <c r="G5" s="55"/>
      <c r="H5" s="122">
        <v>40180</v>
      </c>
      <c r="I5" s="120">
        <v>0</v>
      </c>
      <c r="J5" s="21" t="s">
        <v>6</v>
      </c>
      <c r="K5" s="14">
        <v>2518</v>
      </c>
    </row>
    <row r="6" spans="1:11">
      <c r="B6" s="115">
        <v>40181</v>
      </c>
      <c r="C6" s="90">
        <v>0</v>
      </c>
      <c r="D6" s="116"/>
      <c r="E6" s="13">
        <v>40181</v>
      </c>
      <c r="F6" s="14">
        <v>185694.33</v>
      </c>
      <c r="G6" s="118"/>
      <c r="H6" s="122">
        <v>40181</v>
      </c>
      <c r="I6" s="120">
        <v>1350</v>
      </c>
      <c r="J6" s="21" t="s">
        <v>4</v>
      </c>
      <c r="K6" s="14">
        <v>24633</v>
      </c>
    </row>
    <row r="7" spans="1:11">
      <c r="B7" s="115">
        <v>40182</v>
      </c>
      <c r="C7" s="90">
        <v>3179.6</v>
      </c>
      <c r="D7" s="116"/>
      <c r="E7" s="13">
        <v>40182</v>
      </c>
      <c r="F7" s="14">
        <v>203584</v>
      </c>
      <c r="G7" s="118"/>
      <c r="H7" s="122">
        <v>40182</v>
      </c>
      <c r="I7" s="120">
        <v>2813.29</v>
      </c>
      <c r="J7" s="21" t="s">
        <v>7</v>
      </c>
      <c r="K7" s="14">
        <v>28750</v>
      </c>
    </row>
    <row r="8" spans="1:11">
      <c r="B8" s="115">
        <v>40183</v>
      </c>
      <c r="C8" s="90">
        <v>5911</v>
      </c>
      <c r="D8" s="116"/>
      <c r="E8" s="13">
        <v>40183</v>
      </c>
      <c r="F8" s="14">
        <v>279712.5</v>
      </c>
      <c r="G8" s="118"/>
      <c r="H8" s="122">
        <v>40183</v>
      </c>
      <c r="I8" s="120">
        <v>1144.55</v>
      </c>
      <c r="J8" s="21" t="s">
        <v>11</v>
      </c>
      <c r="K8" s="14">
        <v>1400</v>
      </c>
    </row>
    <row r="9" spans="1:11">
      <c r="B9" s="115">
        <v>40184</v>
      </c>
      <c r="C9" s="90">
        <v>2330</v>
      </c>
      <c r="D9" s="116"/>
      <c r="E9" s="13">
        <v>40184</v>
      </c>
      <c r="F9" s="14">
        <v>170825.98</v>
      </c>
      <c r="G9" s="118"/>
      <c r="H9" s="122">
        <v>40184</v>
      </c>
      <c r="I9" s="120">
        <v>5053.58</v>
      </c>
      <c r="J9" s="21" t="s">
        <v>12</v>
      </c>
      <c r="K9" s="14">
        <v>12569.55</v>
      </c>
    </row>
    <row r="10" spans="1:11">
      <c r="A10" s="61"/>
      <c r="B10" s="115">
        <v>40185</v>
      </c>
      <c r="C10" s="90">
        <v>1626</v>
      </c>
      <c r="D10" s="116"/>
      <c r="E10" s="13">
        <v>40185</v>
      </c>
      <c r="F10" s="14">
        <v>190632.5</v>
      </c>
      <c r="G10" s="118"/>
      <c r="H10" s="122">
        <v>40185</v>
      </c>
      <c r="I10" s="120">
        <v>3595.28</v>
      </c>
      <c r="J10" s="21" t="s">
        <v>22</v>
      </c>
      <c r="K10" s="14">
        <v>11011.71</v>
      </c>
    </row>
    <row r="11" spans="1:11">
      <c r="B11" s="115">
        <v>40186</v>
      </c>
      <c r="C11" s="90">
        <v>2775.68</v>
      </c>
      <c r="D11" s="116"/>
      <c r="E11" s="13">
        <v>40186</v>
      </c>
      <c r="F11" s="14">
        <v>244479.06</v>
      </c>
      <c r="G11" s="118"/>
      <c r="H11" s="122">
        <v>40186</v>
      </c>
      <c r="I11" s="120">
        <v>500</v>
      </c>
      <c r="J11" s="21" t="s">
        <v>23</v>
      </c>
      <c r="K11" s="14">
        <v>12042.27</v>
      </c>
    </row>
    <row r="12" spans="1:11">
      <c r="A12" s="36"/>
      <c r="B12" s="115">
        <v>40187</v>
      </c>
      <c r="C12" s="90">
        <v>2698.28</v>
      </c>
      <c r="D12" s="116"/>
      <c r="E12" s="13">
        <v>40187</v>
      </c>
      <c r="F12" s="14">
        <v>262583.88</v>
      </c>
      <c r="G12" s="118"/>
      <c r="H12" s="122">
        <v>40187</v>
      </c>
      <c r="I12" s="120">
        <v>1055</v>
      </c>
      <c r="J12" s="21" t="s">
        <v>24</v>
      </c>
      <c r="K12" s="14">
        <v>13129.23</v>
      </c>
    </row>
    <row r="13" spans="1:11">
      <c r="A13" s="36"/>
      <c r="B13" s="115">
        <v>40188</v>
      </c>
      <c r="C13" s="90">
        <v>0</v>
      </c>
      <c r="D13" s="116"/>
      <c r="E13" s="13">
        <v>40188</v>
      </c>
      <c r="F13" s="14">
        <v>125286.18</v>
      </c>
      <c r="G13" s="118"/>
      <c r="H13" s="122">
        <v>40188</v>
      </c>
      <c r="I13" s="120">
        <v>290</v>
      </c>
      <c r="J13" s="21"/>
      <c r="K13" s="14"/>
    </row>
    <row r="14" spans="1:11">
      <c r="B14" s="115">
        <v>40189</v>
      </c>
      <c r="C14" s="90">
        <v>1100.1600000000001</v>
      </c>
      <c r="D14" s="116"/>
      <c r="E14" s="13">
        <v>40189</v>
      </c>
      <c r="F14" s="14">
        <v>195410.65</v>
      </c>
      <c r="G14" s="118"/>
      <c r="H14" s="122">
        <v>40189</v>
      </c>
      <c r="I14" s="120">
        <v>824</v>
      </c>
      <c r="J14" s="21"/>
      <c r="K14" s="14"/>
    </row>
    <row r="15" spans="1:11">
      <c r="A15" s="36"/>
      <c r="B15" s="115">
        <v>40190</v>
      </c>
      <c r="C15" s="90">
        <v>446</v>
      </c>
      <c r="D15" s="116"/>
      <c r="E15" s="13">
        <v>40190</v>
      </c>
      <c r="F15" s="14">
        <v>209799.07</v>
      </c>
      <c r="G15" s="118"/>
      <c r="H15" s="122">
        <v>40190</v>
      </c>
      <c r="I15" s="120">
        <v>4386.6000000000004</v>
      </c>
      <c r="J15" s="21"/>
      <c r="K15" s="14"/>
    </row>
    <row r="16" spans="1:11">
      <c r="A16" s="36"/>
      <c r="B16" s="115">
        <v>40191</v>
      </c>
      <c r="C16" s="90">
        <v>0</v>
      </c>
      <c r="D16" s="116"/>
      <c r="E16" s="13">
        <v>40191</v>
      </c>
      <c r="F16" s="14">
        <v>110096.24</v>
      </c>
      <c r="G16" s="118"/>
      <c r="H16" s="122">
        <v>40191</v>
      </c>
      <c r="I16" s="120">
        <v>2446.5700000000002</v>
      </c>
      <c r="J16" s="21"/>
      <c r="K16" s="14"/>
    </row>
    <row r="17" spans="1:11">
      <c r="A17" s="36"/>
      <c r="B17" s="115">
        <v>40192</v>
      </c>
      <c r="C17" s="90">
        <v>0</v>
      </c>
      <c r="D17" s="116"/>
      <c r="E17" s="13">
        <v>40192</v>
      </c>
      <c r="F17" s="14">
        <v>163938</v>
      </c>
      <c r="G17" s="118"/>
      <c r="H17" s="122">
        <v>40192</v>
      </c>
      <c r="I17" s="120">
        <v>510</v>
      </c>
      <c r="J17" s="21"/>
      <c r="K17" s="14"/>
    </row>
    <row r="18" spans="1:11">
      <c r="B18" s="115">
        <v>40193</v>
      </c>
      <c r="C18" s="90">
        <v>5777.58</v>
      </c>
      <c r="D18" s="116"/>
      <c r="E18" s="13">
        <v>40193</v>
      </c>
      <c r="F18" s="14">
        <v>254270.16</v>
      </c>
      <c r="G18" s="118"/>
      <c r="H18" s="122">
        <v>40193</v>
      </c>
      <c r="I18" s="120">
        <v>1150</v>
      </c>
      <c r="J18" s="21"/>
      <c r="K18" s="14"/>
    </row>
    <row r="19" spans="1:11">
      <c r="A19" s="36"/>
      <c r="B19" s="115">
        <v>40194</v>
      </c>
      <c r="C19" s="90">
        <v>1633.2</v>
      </c>
      <c r="D19" s="116"/>
      <c r="E19" s="13">
        <v>40194</v>
      </c>
      <c r="F19" s="14">
        <v>379507.36</v>
      </c>
      <c r="G19" s="118"/>
      <c r="H19" s="122">
        <v>40194</v>
      </c>
      <c r="I19" s="120">
        <v>1810.45</v>
      </c>
      <c r="J19" s="21"/>
      <c r="K19" s="14"/>
    </row>
    <row r="20" spans="1:11">
      <c r="B20" s="115">
        <v>40195</v>
      </c>
      <c r="C20" s="90">
        <v>785</v>
      </c>
      <c r="D20" s="116"/>
      <c r="E20" s="13">
        <v>40195</v>
      </c>
      <c r="F20" s="14">
        <v>119407.9</v>
      </c>
      <c r="G20" s="118"/>
      <c r="H20" s="122">
        <v>40195</v>
      </c>
      <c r="I20" s="120">
        <v>760</v>
      </c>
      <c r="J20" s="21"/>
      <c r="K20" s="14"/>
    </row>
    <row r="21" spans="1:11">
      <c r="B21" s="115">
        <v>40196</v>
      </c>
      <c r="C21" s="90">
        <v>825</v>
      </c>
      <c r="D21" s="116"/>
      <c r="E21" s="13">
        <v>40196</v>
      </c>
      <c r="F21" s="14">
        <v>209203.44</v>
      </c>
      <c r="G21" s="118"/>
      <c r="H21" s="122">
        <v>40196</v>
      </c>
      <c r="I21" s="120">
        <v>2220.3000000000002</v>
      </c>
      <c r="J21" s="21"/>
      <c r="K21" s="14"/>
    </row>
    <row r="22" spans="1:11">
      <c r="B22" s="115">
        <v>40197</v>
      </c>
      <c r="C22" s="90">
        <v>2730.69</v>
      </c>
      <c r="D22" s="116"/>
      <c r="E22" s="13">
        <v>40197</v>
      </c>
      <c r="F22" s="14">
        <v>171169.5</v>
      </c>
      <c r="G22" s="118"/>
      <c r="H22" s="122">
        <v>40197</v>
      </c>
      <c r="I22" s="120">
        <v>1085</v>
      </c>
      <c r="J22" s="21"/>
      <c r="K22" s="14"/>
    </row>
    <row r="23" spans="1:11">
      <c r="A23" s="36"/>
      <c r="B23" s="115">
        <v>40198</v>
      </c>
      <c r="C23" s="90">
        <v>0</v>
      </c>
      <c r="D23" s="116"/>
      <c r="E23" s="13">
        <v>40198</v>
      </c>
      <c r="F23" s="14">
        <v>253854.98</v>
      </c>
      <c r="G23" s="118"/>
      <c r="H23" s="122">
        <v>40198</v>
      </c>
      <c r="I23" s="120">
        <v>770.98</v>
      </c>
      <c r="J23" s="21"/>
      <c r="K23" s="14"/>
    </row>
    <row r="24" spans="1:11">
      <c r="A24" s="36"/>
      <c r="B24" s="115">
        <v>40199</v>
      </c>
      <c r="C24" s="90">
        <v>6946</v>
      </c>
      <c r="D24" s="116"/>
      <c r="E24" s="13">
        <v>40199</v>
      </c>
      <c r="F24" s="14">
        <v>253762.5</v>
      </c>
      <c r="G24" s="118"/>
      <c r="H24" s="122">
        <v>40199</v>
      </c>
      <c r="I24" s="120">
        <v>535</v>
      </c>
      <c r="J24" s="21"/>
      <c r="K24" s="14"/>
    </row>
    <row r="25" spans="1:11">
      <c r="B25" s="115">
        <v>40200</v>
      </c>
      <c r="C25" s="90">
        <v>0</v>
      </c>
      <c r="D25" s="116"/>
      <c r="E25" s="13">
        <v>40200</v>
      </c>
      <c r="F25" s="14">
        <v>193120.68</v>
      </c>
      <c r="G25" s="118"/>
      <c r="H25" s="122">
        <v>40200</v>
      </c>
      <c r="I25" s="120">
        <v>1080</v>
      </c>
      <c r="J25" s="21"/>
      <c r="K25" s="14"/>
    </row>
    <row r="26" spans="1:11">
      <c r="B26" s="115">
        <v>40201</v>
      </c>
      <c r="C26" s="90">
        <v>5526</v>
      </c>
      <c r="D26" s="116"/>
      <c r="E26" s="13">
        <v>40201</v>
      </c>
      <c r="F26" s="14">
        <v>117746.5</v>
      </c>
      <c r="G26" s="118"/>
      <c r="H26" s="122">
        <v>40201</v>
      </c>
      <c r="I26" s="120">
        <v>1010</v>
      </c>
      <c r="J26" s="21"/>
      <c r="K26" s="14"/>
    </row>
    <row r="27" spans="1:11">
      <c r="B27" s="115">
        <v>40202</v>
      </c>
      <c r="C27" s="90">
        <v>478</v>
      </c>
      <c r="D27" s="116"/>
      <c r="E27" s="13">
        <v>40202</v>
      </c>
      <c r="F27" s="14">
        <v>168939.84</v>
      </c>
      <c r="G27" s="118"/>
      <c r="H27" s="122">
        <v>40202</v>
      </c>
      <c r="I27" s="120">
        <v>500</v>
      </c>
      <c r="J27" s="21"/>
      <c r="K27" s="14"/>
    </row>
    <row r="28" spans="1:11">
      <c r="B28" s="115">
        <v>40203</v>
      </c>
      <c r="C28" s="90">
        <v>4337</v>
      </c>
      <c r="D28" s="116"/>
      <c r="E28" s="13">
        <v>40203</v>
      </c>
      <c r="F28" s="14">
        <v>185625</v>
      </c>
      <c r="G28" s="118"/>
      <c r="H28" s="122">
        <v>40203</v>
      </c>
      <c r="I28" s="120">
        <v>970</v>
      </c>
      <c r="J28" s="21"/>
      <c r="K28" s="14"/>
    </row>
    <row r="29" spans="1:11">
      <c r="B29" s="115">
        <v>40204</v>
      </c>
      <c r="C29" s="90">
        <v>2121.5</v>
      </c>
      <c r="D29" s="116"/>
      <c r="E29" s="13">
        <v>40204</v>
      </c>
      <c r="F29" s="14">
        <v>183252.86</v>
      </c>
      <c r="G29" s="118"/>
      <c r="H29" s="122">
        <v>40204</v>
      </c>
      <c r="I29" s="120">
        <v>500</v>
      </c>
      <c r="J29" s="21"/>
      <c r="K29" s="14"/>
    </row>
    <row r="30" spans="1:11">
      <c r="B30" s="115">
        <v>40205</v>
      </c>
      <c r="C30" s="90">
        <v>2559</v>
      </c>
      <c r="D30" s="116"/>
      <c r="E30" s="13">
        <v>40205</v>
      </c>
      <c r="F30" s="14">
        <v>173111.62</v>
      </c>
      <c r="G30" s="118"/>
      <c r="H30" s="122">
        <v>40205</v>
      </c>
      <c r="I30" s="120">
        <v>522</v>
      </c>
      <c r="J30" s="21"/>
      <c r="K30" s="14"/>
    </row>
    <row r="31" spans="1:11">
      <c r="B31" s="115">
        <v>40206</v>
      </c>
      <c r="C31" s="90">
        <v>3521.5</v>
      </c>
      <c r="D31" s="116"/>
      <c r="E31" s="13">
        <v>40206</v>
      </c>
      <c r="F31" s="14">
        <v>217755.99</v>
      </c>
      <c r="G31" s="118"/>
      <c r="H31" s="122">
        <v>40206</v>
      </c>
      <c r="I31" s="120">
        <v>3468.18</v>
      </c>
      <c r="J31" s="21"/>
      <c r="K31" s="14"/>
    </row>
    <row r="32" spans="1:11">
      <c r="B32" s="115">
        <v>40207</v>
      </c>
      <c r="C32" s="90">
        <v>1627</v>
      </c>
      <c r="D32" s="116"/>
      <c r="E32" s="13">
        <v>40207</v>
      </c>
      <c r="F32" s="14">
        <v>234585.60000000001</v>
      </c>
      <c r="G32" s="118"/>
      <c r="H32" s="122">
        <v>40207</v>
      </c>
      <c r="I32" s="120">
        <v>758</v>
      </c>
      <c r="J32" s="21"/>
      <c r="K32" s="14"/>
    </row>
    <row r="33" spans="1:11">
      <c r="B33" s="115">
        <v>40208</v>
      </c>
      <c r="C33" s="90">
        <v>1798.5</v>
      </c>
      <c r="D33" s="116"/>
      <c r="E33" s="13">
        <v>40208</v>
      </c>
      <c r="F33" s="14">
        <v>214339.71</v>
      </c>
      <c r="G33" s="118"/>
      <c r="H33" s="122">
        <v>40208</v>
      </c>
      <c r="I33" s="120">
        <v>920</v>
      </c>
      <c r="J33" s="21"/>
      <c r="K33" s="14"/>
    </row>
    <row r="34" spans="1:11" ht="15.75" thickBot="1">
      <c r="A34" s="36"/>
      <c r="B34" s="115">
        <v>40209</v>
      </c>
      <c r="C34" s="90">
        <v>1789</v>
      </c>
      <c r="D34" s="116"/>
      <c r="E34" s="13">
        <v>40209</v>
      </c>
      <c r="F34" s="14">
        <v>154721.5</v>
      </c>
      <c r="G34" s="118"/>
      <c r="H34" s="122">
        <v>40209</v>
      </c>
      <c r="I34" s="120">
        <v>510</v>
      </c>
      <c r="J34" s="21"/>
      <c r="K34" s="14"/>
    </row>
    <row r="35" spans="1:11" ht="15.75" thickBot="1">
      <c r="A35" s="33" t="s">
        <v>3</v>
      </c>
      <c r="B35" s="26"/>
      <c r="C35" s="9">
        <v>5779923.9699999997</v>
      </c>
      <c r="D35" s="2"/>
      <c r="E35" s="15"/>
      <c r="F35" s="14"/>
      <c r="H35" s="31"/>
      <c r="I35" s="20"/>
      <c r="J35" s="21"/>
      <c r="K35" s="14"/>
    </row>
    <row r="36" spans="1:11" ht="15.75" thickBot="1">
      <c r="A36" s="5" t="s">
        <v>55</v>
      </c>
      <c r="B36" s="10"/>
      <c r="C36" s="11">
        <v>813671.78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7167566.9199999999</v>
      </c>
      <c r="D37" s="2"/>
      <c r="E37" s="23" t="s">
        <v>1</v>
      </c>
      <c r="F37" s="24">
        <f>SUM(F4:F36)</f>
        <v>5826417.5300000003</v>
      </c>
      <c r="H37" s="5" t="s">
        <v>1</v>
      </c>
      <c r="I37" s="4">
        <f>SUM(I4:I36)</f>
        <v>42538.780000000006</v>
      </c>
      <c r="J37" s="4"/>
      <c r="K37" s="4">
        <f t="shared" ref="K37" si="0">SUM(K4:K36)</f>
        <v>106053.76000000001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45" t="s">
        <v>15</v>
      </c>
      <c r="I39" s="146"/>
      <c r="J39" s="143">
        <f>I37+K37</f>
        <v>148592.54</v>
      </c>
      <c r="K39" s="144"/>
    </row>
    <row r="40" spans="1:11" ht="15" customHeight="1">
      <c r="D40" s="149" t="s">
        <v>16</v>
      </c>
      <c r="E40" s="149"/>
      <c r="F40" s="46">
        <f>F37-J39</f>
        <v>5677824.9900000002</v>
      </c>
      <c r="I40" s="40"/>
    </row>
    <row r="41" spans="1:11" ht="15.75" thickBot="1">
      <c r="D41" s="45"/>
      <c r="E41" s="45" t="s">
        <v>0</v>
      </c>
      <c r="F41" s="47">
        <f>-C37</f>
        <v>-7167566.9199999999</v>
      </c>
    </row>
    <row r="42" spans="1:11" ht="15.75" thickTop="1">
      <c r="E42" t="s">
        <v>27</v>
      </c>
      <c r="F42" s="4">
        <f>SUM(F40:F41)</f>
        <v>-1489741.9299999997</v>
      </c>
    </row>
    <row r="43" spans="1:11" ht="15.75" thickBot="1">
      <c r="D43" s="135" t="s">
        <v>26</v>
      </c>
      <c r="E43" s="135"/>
      <c r="F43" s="51">
        <v>1223887.32</v>
      </c>
    </row>
    <row r="44" spans="1:11">
      <c r="E44" s="6" t="s">
        <v>28</v>
      </c>
      <c r="F44" s="7">
        <f>F43+F42</f>
        <v>-265854.60999999964</v>
      </c>
    </row>
    <row r="45" spans="1:11" ht="15.75" thickBot="1">
      <c r="D45" s="54" t="s">
        <v>18</v>
      </c>
      <c r="F45" s="56">
        <v>388034.94</v>
      </c>
    </row>
    <row r="46" spans="1:11" ht="16.5" thickTop="1" thickBot="1">
      <c r="D46" s="147" t="s">
        <v>36</v>
      </c>
      <c r="E46" s="148"/>
      <c r="F46" s="57">
        <f>F45+F44</f>
        <v>122180.33000000037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baseColWidth="10" defaultRowHeight="15"/>
  <cols>
    <col min="2" max="2" width="12.42578125" customWidth="1"/>
    <col min="3" max="3" width="16.42578125" customWidth="1"/>
    <col min="4" max="4" width="5.140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42" t="s">
        <v>50</v>
      </c>
      <c r="D1" s="142"/>
      <c r="E1" s="142"/>
      <c r="F1" s="142"/>
      <c r="G1" s="142"/>
      <c r="H1" s="142"/>
      <c r="I1" s="142"/>
      <c r="J1" s="142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188771.74</v>
      </c>
      <c r="D4" s="2"/>
      <c r="E4" s="151" t="s">
        <v>52</v>
      </c>
      <c r="F4" s="152"/>
      <c r="I4" s="139" t="s">
        <v>5</v>
      </c>
      <c r="J4" s="140"/>
      <c r="K4" s="141"/>
    </row>
    <row r="5" spans="1:13" ht="15.75" thickTop="1">
      <c r="A5" s="83"/>
      <c r="B5" s="115">
        <v>40179</v>
      </c>
      <c r="C5" s="95"/>
      <c r="D5" s="116"/>
      <c r="E5" s="117">
        <v>40179</v>
      </c>
      <c r="F5" s="123"/>
      <c r="G5" s="118"/>
      <c r="H5" s="119">
        <v>40179</v>
      </c>
      <c r="I5" s="96"/>
      <c r="J5" s="37"/>
      <c r="K5" s="38"/>
    </row>
    <row r="6" spans="1:13">
      <c r="A6" s="83"/>
      <c r="B6" s="115">
        <v>40180</v>
      </c>
      <c r="C6" s="90">
        <v>0</v>
      </c>
      <c r="D6" s="116"/>
      <c r="E6" s="121">
        <v>40180</v>
      </c>
      <c r="F6" s="88">
        <v>0</v>
      </c>
      <c r="G6" s="118"/>
      <c r="H6" s="122">
        <v>40180</v>
      </c>
      <c r="I6" s="120">
        <v>0</v>
      </c>
      <c r="J6" s="21" t="s">
        <v>6</v>
      </c>
      <c r="K6" s="14">
        <v>1177</v>
      </c>
    </row>
    <row r="7" spans="1:13">
      <c r="A7" s="83"/>
      <c r="B7" s="115">
        <v>40181</v>
      </c>
      <c r="C7" s="90">
        <v>80</v>
      </c>
      <c r="D7" s="116"/>
      <c r="E7" s="121">
        <v>40181</v>
      </c>
      <c r="F7" s="88">
        <v>68460.5</v>
      </c>
      <c r="G7" s="118"/>
      <c r="H7" s="122">
        <v>40181</v>
      </c>
      <c r="I7" s="120">
        <v>0</v>
      </c>
      <c r="J7" s="21" t="s">
        <v>4</v>
      </c>
      <c r="K7" s="14">
        <v>15682</v>
      </c>
    </row>
    <row r="8" spans="1:13">
      <c r="A8" s="83"/>
      <c r="B8" s="115">
        <v>40182</v>
      </c>
      <c r="C8" s="90">
        <v>0</v>
      </c>
      <c r="D8" s="116"/>
      <c r="E8" s="121">
        <v>40182</v>
      </c>
      <c r="F8" s="88">
        <v>39281.14</v>
      </c>
      <c r="G8" s="118"/>
      <c r="H8" s="122">
        <v>40182</v>
      </c>
      <c r="I8" s="120">
        <v>118</v>
      </c>
      <c r="J8" s="21" t="s">
        <v>7</v>
      </c>
      <c r="K8" s="14">
        <v>28750</v>
      </c>
    </row>
    <row r="9" spans="1:13">
      <c r="A9" s="83"/>
      <c r="B9" s="115">
        <v>40183</v>
      </c>
      <c r="C9" s="90">
        <v>0</v>
      </c>
      <c r="D9" s="116"/>
      <c r="E9" s="121">
        <v>40183</v>
      </c>
      <c r="F9" s="88">
        <v>53507</v>
      </c>
      <c r="G9" s="118"/>
      <c r="H9" s="122">
        <v>40183</v>
      </c>
      <c r="I9" s="120">
        <v>1957</v>
      </c>
      <c r="J9" s="21" t="s">
        <v>11</v>
      </c>
      <c r="K9" s="14">
        <v>9158</v>
      </c>
    </row>
    <row r="10" spans="1:13">
      <c r="A10" s="83"/>
      <c r="B10" s="115">
        <v>40184</v>
      </c>
      <c r="C10" s="90">
        <v>1310.4000000000001</v>
      </c>
      <c r="D10" s="116"/>
      <c r="E10" s="121">
        <v>40184</v>
      </c>
      <c r="F10" s="88">
        <v>48671</v>
      </c>
      <c r="G10" s="118"/>
      <c r="H10" s="122">
        <v>40184</v>
      </c>
      <c r="I10" s="120">
        <v>0</v>
      </c>
      <c r="J10" s="21" t="s">
        <v>12</v>
      </c>
      <c r="K10" s="14">
        <v>10184.5</v>
      </c>
    </row>
    <row r="11" spans="1:13">
      <c r="A11" s="83"/>
      <c r="B11" s="115">
        <v>40185</v>
      </c>
      <c r="C11" s="90">
        <v>0</v>
      </c>
      <c r="D11" s="116"/>
      <c r="E11" s="121">
        <v>40185</v>
      </c>
      <c r="F11" s="88">
        <v>48551.5</v>
      </c>
      <c r="G11" s="118"/>
      <c r="H11" s="122">
        <v>40185</v>
      </c>
      <c r="I11" s="120">
        <v>430</v>
      </c>
      <c r="J11" s="21" t="s">
        <v>13</v>
      </c>
      <c r="K11" s="14">
        <v>9790.5</v>
      </c>
    </row>
    <row r="12" spans="1:13">
      <c r="A12" s="83"/>
      <c r="B12" s="115">
        <v>40186</v>
      </c>
      <c r="C12" s="90">
        <v>0</v>
      </c>
      <c r="D12" s="116"/>
      <c r="E12" s="121">
        <v>40186</v>
      </c>
      <c r="F12" s="88">
        <v>50750</v>
      </c>
      <c r="G12" s="118"/>
      <c r="H12" s="122">
        <v>40186</v>
      </c>
      <c r="I12" s="120">
        <v>1327</v>
      </c>
      <c r="J12" s="21" t="s">
        <v>19</v>
      </c>
      <c r="K12" s="14">
        <v>9243.5</v>
      </c>
    </row>
    <row r="13" spans="1:13">
      <c r="A13" s="83"/>
      <c r="B13" s="115">
        <v>40187</v>
      </c>
      <c r="C13" s="90">
        <v>0</v>
      </c>
      <c r="D13" s="116"/>
      <c r="E13" s="121">
        <v>40187</v>
      </c>
      <c r="F13" s="88">
        <v>62828.5</v>
      </c>
      <c r="G13" s="118"/>
      <c r="H13" s="122">
        <v>40187</v>
      </c>
      <c r="I13" s="120">
        <v>649.5</v>
      </c>
      <c r="J13" s="21" t="s">
        <v>14</v>
      </c>
      <c r="K13" s="14">
        <v>10235.5</v>
      </c>
    </row>
    <row r="14" spans="1:13">
      <c r="A14" s="83"/>
      <c r="B14" s="115">
        <v>40188</v>
      </c>
      <c r="C14" s="90">
        <v>2382</v>
      </c>
      <c r="D14" s="116"/>
      <c r="E14" s="121">
        <v>40188</v>
      </c>
      <c r="F14" s="88">
        <v>66476</v>
      </c>
      <c r="G14" s="118"/>
      <c r="H14" s="122">
        <v>40188</v>
      </c>
      <c r="I14" s="120">
        <v>0</v>
      </c>
      <c r="J14" s="21"/>
      <c r="K14" s="14"/>
    </row>
    <row r="15" spans="1:13">
      <c r="A15" s="83"/>
      <c r="B15" s="115">
        <v>40189</v>
      </c>
      <c r="C15" s="90">
        <v>0</v>
      </c>
      <c r="D15" s="116"/>
      <c r="E15" s="121">
        <v>40189</v>
      </c>
      <c r="F15" s="88">
        <v>22107</v>
      </c>
      <c r="G15" s="118"/>
      <c r="H15" s="122">
        <v>40189</v>
      </c>
      <c r="I15" s="120">
        <v>1226.3399999999999</v>
      </c>
      <c r="J15" s="21"/>
      <c r="K15" s="14"/>
    </row>
    <row r="16" spans="1:13">
      <c r="A16" s="83"/>
      <c r="B16" s="115">
        <v>40190</v>
      </c>
      <c r="C16" s="90">
        <v>0</v>
      </c>
      <c r="D16" s="116"/>
      <c r="E16" s="121">
        <v>40190</v>
      </c>
      <c r="F16" s="88">
        <v>44835</v>
      </c>
      <c r="G16" s="118"/>
      <c r="H16" s="122">
        <v>40190</v>
      </c>
      <c r="I16" s="120">
        <v>0</v>
      </c>
      <c r="J16" s="21"/>
      <c r="K16" s="85"/>
      <c r="L16" s="84"/>
      <c r="M16" s="55"/>
    </row>
    <row r="17" spans="1:13">
      <c r="A17" s="83"/>
      <c r="B17" s="115">
        <v>40191</v>
      </c>
      <c r="C17" s="90">
        <v>0</v>
      </c>
      <c r="D17" s="116"/>
      <c r="E17" s="121">
        <v>40191</v>
      </c>
      <c r="F17" s="88">
        <v>35825.5</v>
      </c>
      <c r="G17" s="118"/>
      <c r="H17" s="122">
        <v>40191</v>
      </c>
      <c r="I17" s="120">
        <v>20</v>
      </c>
      <c r="J17" s="21"/>
      <c r="K17" s="85"/>
      <c r="L17" s="84"/>
      <c r="M17" s="55"/>
    </row>
    <row r="18" spans="1:13">
      <c r="A18" s="83"/>
      <c r="B18" s="115">
        <v>40192</v>
      </c>
      <c r="C18" s="90">
        <v>0</v>
      </c>
      <c r="D18" s="116"/>
      <c r="E18" s="121">
        <v>40192</v>
      </c>
      <c r="F18" s="88">
        <v>42474.5</v>
      </c>
      <c r="G18" s="118"/>
      <c r="H18" s="122">
        <v>40192</v>
      </c>
      <c r="I18" s="120">
        <v>332</v>
      </c>
      <c r="J18" s="21"/>
      <c r="K18" s="89"/>
      <c r="L18" s="84"/>
      <c r="M18" s="55"/>
    </row>
    <row r="19" spans="1:13">
      <c r="A19" s="83"/>
      <c r="B19" s="115">
        <v>40193</v>
      </c>
      <c r="C19" s="90">
        <v>2782.5</v>
      </c>
      <c r="D19" s="116"/>
      <c r="E19" s="121">
        <v>40193</v>
      </c>
      <c r="F19" s="88">
        <v>63294.5</v>
      </c>
      <c r="G19" s="118"/>
      <c r="H19" s="122">
        <v>40193</v>
      </c>
      <c r="I19" s="120">
        <v>0</v>
      </c>
      <c r="J19" s="21"/>
      <c r="K19" s="89"/>
      <c r="L19" s="84"/>
      <c r="M19" s="55"/>
    </row>
    <row r="20" spans="1:13">
      <c r="A20" s="83"/>
      <c r="B20" s="115">
        <v>40194</v>
      </c>
      <c r="C20" s="90">
        <v>6212.1</v>
      </c>
      <c r="D20" s="116"/>
      <c r="E20" s="121">
        <v>40194</v>
      </c>
      <c r="F20" s="88">
        <v>74806.5</v>
      </c>
      <c r="G20" s="118"/>
      <c r="H20" s="122">
        <v>40194</v>
      </c>
      <c r="I20" s="120">
        <v>0</v>
      </c>
      <c r="J20" s="21"/>
      <c r="K20" s="14"/>
    </row>
    <row r="21" spans="1:13">
      <c r="A21" s="83"/>
      <c r="B21" s="115">
        <v>40195</v>
      </c>
      <c r="C21" s="90">
        <v>0</v>
      </c>
      <c r="D21" s="116"/>
      <c r="E21" s="121">
        <v>40195</v>
      </c>
      <c r="F21" s="88">
        <v>48164.05</v>
      </c>
      <c r="G21" s="118"/>
      <c r="H21" s="122">
        <v>40195</v>
      </c>
      <c r="I21" s="120">
        <v>0</v>
      </c>
      <c r="J21" s="21"/>
      <c r="K21" s="14"/>
    </row>
    <row r="22" spans="1:13">
      <c r="A22" s="83"/>
      <c r="B22" s="115">
        <v>40196</v>
      </c>
      <c r="C22" s="90">
        <v>0</v>
      </c>
      <c r="D22" s="116"/>
      <c r="E22" s="121">
        <v>40196</v>
      </c>
      <c r="F22" s="88">
        <v>45150.75</v>
      </c>
      <c r="G22" s="118"/>
      <c r="H22" s="122">
        <v>40196</v>
      </c>
      <c r="I22" s="120">
        <v>0</v>
      </c>
      <c r="J22" s="21"/>
      <c r="K22" s="14"/>
    </row>
    <row r="23" spans="1:13">
      <c r="A23" s="83"/>
      <c r="B23" s="115">
        <v>40197</v>
      </c>
      <c r="C23" s="90">
        <v>3028.8</v>
      </c>
      <c r="D23" s="116"/>
      <c r="E23" s="121">
        <v>40197</v>
      </c>
      <c r="F23" s="88">
        <v>38944</v>
      </c>
      <c r="G23" s="118"/>
      <c r="H23" s="122">
        <v>40197</v>
      </c>
      <c r="I23" s="120">
        <v>6924</v>
      </c>
      <c r="J23" s="21"/>
      <c r="K23" s="14"/>
    </row>
    <row r="24" spans="1:13">
      <c r="A24" s="83"/>
      <c r="B24" s="115">
        <v>40198</v>
      </c>
      <c r="C24" s="90">
        <v>1080</v>
      </c>
      <c r="D24" s="116"/>
      <c r="E24" s="121">
        <v>40198</v>
      </c>
      <c r="F24" s="88">
        <v>35519</v>
      </c>
      <c r="G24" s="118"/>
      <c r="H24" s="122">
        <v>40198</v>
      </c>
      <c r="I24" s="120">
        <v>43</v>
      </c>
      <c r="J24" s="21"/>
      <c r="K24" s="14"/>
    </row>
    <row r="25" spans="1:13">
      <c r="A25" s="83"/>
      <c r="B25" s="115">
        <v>40199</v>
      </c>
      <c r="C25" s="90">
        <v>0</v>
      </c>
      <c r="D25" s="116"/>
      <c r="E25" s="121">
        <v>40199</v>
      </c>
      <c r="F25" s="88">
        <v>40939</v>
      </c>
      <c r="G25" s="118"/>
      <c r="H25" s="122">
        <v>40199</v>
      </c>
      <c r="I25" s="120">
        <v>0</v>
      </c>
      <c r="J25" s="21"/>
      <c r="K25" s="14"/>
    </row>
    <row r="26" spans="1:13">
      <c r="A26" s="83"/>
      <c r="B26" s="115">
        <v>40200</v>
      </c>
      <c r="C26" s="90">
        <v>0</v>
      </c>
      <c r="D26" s="116"/>
      <c r="E26" s="121">
        <v>40200</v>
      </c>
      <c r="F26" s="88">
        <v>64155.5</v>
      </c>
      <c r="G26" s="118"/>
      <c r="H26" s="122">
        <v>40200</v>
      </c>
      <c r="I26" s="120">
        <v>253</v>
      </c>
      <c r="J26" s="21"/>
      <c r="K26" s="14"/>
    </row>
    <row r="27" spans="1:13">
      <c r="A27" s="83"/>
      <c r="B27" s="115">
        <v>40201</v>
      </c>
      <c r="C27" s="90">
        <v>2697.5</v>
      </c>
      <c r="D27" s="116"/>
      <c r="E27" s="121">
        <v>40201</v>
      </c>
      <c r="F27" s="88">
        <v>92540.5</v>
      </c>
      <c r="G27" s="118"/>
      <c r="H27" s="122">
        <v>40201</v>
      </c>
      <c r="I27" s="120">
        <v>162.5</v>
      </c>
      <c r="J27" s="21"/>
      <c r="K27" s="14"/>
    </row>
    <row r="28" spans="1:13">
      <c r="A28" s="83"/>
      <c r="B28" s="115">
        <v>40202</v>
      </c>
      <c r="C28" s="90">
        <v>0</v>
      </c>
      <c r="D28" s="116"/>
      <c r="E28" s="121">
        <v>40202</v>
      </c>
      <c r="F28" s="88">
        <v>75240</v>
      </c>
      <c r="G28" s="118"/>
      <c r="H28" s="122">
        <v>40202</v>
      </c>
      <c r="I28" s="120">
        <v>10</v>
      </c>
      <c r="J28" s="21"/>
      <c r="K28" s="14"/>
    </row>
    <row r="29" spans="1:13">
      <c r="A29" s="83"/>
      <c r="B29" s="115">
        <v>40203</v>
      </c>
      <c r="C29" s="90">
        <v>0</v>
      </c>
      <c r="D29" s="116"/>
      <c r="E29" s="121">
        <v>40203</v>
      </c>
      <c r="F29" s="88">
        <v>23756.52</v>
      </c>
      <c r="G29" s="118"/>
      <c r="H29" s="122">
        <v>40203</v>
      </c>
      <c r="I29" s="120">
        <v>442</v>
      </c>
      <c r="J29" s="21"/>
      <c r="K29" s="14"/>
    </row>
    <row r="30" spans="1:13">
      <c r="A30" s="83"/>
      <c r="B30" s="115">
        <v>40204</v>
      </c>
      <c r="C30" s="90">
        <v>1908.5</v>
      </c>
      <c r="D30" s="116"/>
      <c r="E30" s="121">
        <v>40204</v>
      </c>
      <c r="F30" s="88">
        <v>53808.5</v>
      </c>
      <c r="G30" s="118"/>
      <c r="H30" s="122">
        <v>40204</v>
      </c>
      <c r="I30" s="120">
        <v>661</v>
      </c>
      <c r="J30" s="21"/>
      <c r="K30" s="14"/>
    </row>
    <row r="31" spans="1:13">
      <c r="A31" s="83"/>
      <c r="B31" s="115">
        <v>40205</v>
      </c>
      <c r="C31" s="90">
        <v>0</v>
      </c>
      <c r="D31" s="116"/>
      <c r="E31" s="121">
        <v>40205</v>
      </c>
      <c r="F31" s="88">
        <v>34352.5</v>
      </c>
      <c r="G31" s="118"/>
      <c r="H31" s="122">
        <v>40205</v>
      </c>
      <c r="I31" s="120">
        <v>2105</v>
      </c>
      <c r="J31" s="21"/>
      <c r="K31" s="14"/>
    </row>
    <row r="32" spans="1:13">
      <c r="A32" s="83"/>
      <c r="B32" s="115">
        <v>40206</v>
      </c>
      <c r="C32" s="90">
        <v>0</v>
      </c>
      <c r="D32" s="116"/>
      <c r="E32" s="121">
        <v>40206</v>
      </c>
      <c r="F32" s="88">
        <v>52891.5</v>
      </c>
      <c r="G32" s="118"/>
      <c r="H32" s="122">
        <v>40206</v>
      </c>
      <c r="I32" s="120">
        <v>14</v>
      </c>
      <c r="J32" s="21"/>
      <c r="K32" s="14"/>
    </row>
    <row r="33" spans="1:11">
      <c r="A33" s="83"/>
      <c r="B33" s="115">
        <v>40207</v>
      </c>
      <c r="C33" s="90">
        <v>9632</v>
      </c>
      <c r="D33" s="116"/>
      <c r="E33" s="121">
        <v>40207</v>
      </c>
      <c r="F33" s="88">
        <v>61736.5</v>
      </c>
      <c r="G33" s="118"/>
      <c r="H33" s="122">
        <v>40207</v>
      </c>
      <c r="I33" s="120">
        <v>75</v>
      </c>
      <c r="J33" s="21"/>
      <c r="K33" s="14"/>
    </row>
    <row r="34" spans="1:11">
      <c r="A34" s="83"/>
      <c r="B34" s="115">
        <v>40208</v>
      </c>
      <c r="C34" s="90">
        <v>2855.5</v>
      </c>
      <c r="D34" s="116"/>
      <c r="E34" s="121">
        <v>40208</v>
      </c>
      <c r="F34" s="88">
        <v>59992.5</v>
      </c>
      <c r="G34" s="118"/>
      <c r="H34" s="122">
        <v>40208</v>
      </c>
      <c r="I34" s="120">
        <v>361</v>
      </c>
      <c r="J34" s="21"/>
      <c r="K34" s="14"/>
    </row>
    <row r="35" spans="1:11" ht="15.75" thickBot="1">
      <c r="A35" s="83"/>
      <c r="B35" s="115">
        <v>40209</v>
      </c>
      <c r="C35" s="90">
        <v>0</v>
      </c>
      <c r="D35" s="116"/>
      <c r="E35" s="121">
        <v>40209</v>
      </c>
      <c r="F35" s="88">
        <v>59262</v>
      </c>
      <c r="G35" s="118"/>
      <c r="H35" s="122">
        <v>40209</v>
      </c>
      <c r="I35" s="120">
        <v>0</v>
      </c>
      <c r="J35" s="21"/>
      <c r="K35" s="14"/>
    </row>
    <row r="36" spans="1:11" ht="15.75" thickBot="1">
      <c r="A36" s="33" t="s">
        <v>3</v>
      </c>
      <c r="B36" s="26"/>
      <c r="C36" s="9">
        <v>1234690.7</v>
      </c>
      <c r="D36" s="2"/>
      <c r="E36" s="15"/>
      <c r="F36" s="14"/>
      <c r="H36" s="31"/>
      <c r="I36" s="20">
        <v>0</v>
      </c>
      <c r="J36" s="21"/>
      <c r="K36" s="14"/>
    </row>
    <row r="37" spans="1:11" ht="15.75" thickBot="1">
      <c r="A37" s="49" t="s">
        <v>25</v>
      </c>
      <c r="B37" s="52"/>
      <c r="C37" s="11">
        <v>49637.7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1507069.44</v>
      </c>
      <c r="E38" s="23" t="s">
        <v>1</v>
      </c>
      <c r="F38" s="24">
        <f>SUM(F5:F37)</f>
        <v>1508321.46</v>
      </c>
      <c r="H38" s="1" t="s">
        <v>1</v>
      </c>
      <c r="I38" s="4">
        <f>SUM(I5:I37)</f>
        <v>17110.34</v>
      </c>
      <c r="J38" s="42" t="s">
        <v>1</v>
      </c>
      <c r="K38" s="4">
        <f t="shared" ref="K38" si="0">SUM(K5:K37)</f>
        <v>94221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45" t="s">
        <v>15</v>
      </c>
      <c r="I40" s="146"/>
      <c r="J40" s="143">
        <f>I38+K38</f>
        <v>111331.34</v>
      </c>
      <c r="K40" s="144"/>
    </row>
    <row r="41" spans="1:11" ht="15.75">
      <c r="D41" s="149" t="s">
        <v>16</v>
      </c>
      <c r="E41" s="149"/>
      <c r="F41" s="46">
        <f>F38-J40</f>
        <v>1396990.1199999999</v>
      </c>
      <c r="I41" s="40"/>
    </row>
    <row r="42" spans="1:11" ht="15.75" thickBot="1">
      <c r="D42" s="45"/>
      <c r="E42" s="45" t="s">
        <v>0</v>
      </c>
      <c r="F42" s="47">
        <f>-C38</f>
        <v>-1507069.44</v>
      </c>
    </row>
    <row r="43" spans="1:11" ht="15.75" thickTop="1">
      <c r="C43" t="s">
        <v>35</v>
      </c>
      <c r="E43" s="5" t="s">
        <v>27</v>
      </c>
      <c r="F43" s="4">
        <f>SUM(F41:F42)</f>
        <v>-110079.32000000007</v>
      </c>
      <c r="I43" s="153"/>
      <c r="J43" s="153"/>
      <c r="K43" s="2"/>
    </row>
    <row r="44" spans="1:11" ht="15.75" thickBot="1">
      <c r="D44" s="135" t="s">
        <v>26</v>
      </c>
      <c r="E44" s="135"/>
      <c r="F44" s="51">
        <v>11556</v>
      </c>
      <c r="I44" s="154" t="s">
        <v>18</v>
      </c>
      <c r="J44" s="154"/>
      <c r="K44" s="2">
        <v>109985.04</v>
      </c>
    </row>
    <row r="45" spans="1:11" ht="16.5" thickTop="1" thickBot="1">
      <c r="E45" s="6" t="s">
        <v>30</v>
      </c>
      <c r="F45" s="7">
        <f>F44+F43</f>
        <v>-98523.320000000065</v>
      </c>
      <c r="I45" s="147" t="s">
        <v>36</v>
      </c>
      <c r="J45" s="148"/>
      <c r="K45" s="65">
        <f>F45+K44</f>
        <v>11461.719999999928</v>
      </c>
    </row>
    <row r="46" spans="1:11" ht="15.75" thickTop="1">
      <c r="D46" s="150"/>
      <c r="E46" s="150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I45"/>
  <sheetViews>
    <sheetView topLeftCell="X1" workbookViewId="0">
      <pane ySplit="4" topLeftCell="A5" activePane="bottomLeft" state="frozen"/>
      <selection pane="bottomLeft" activeCell="AC5" sqref="AC5"/>
    </sheetView>
  </sheetViews>
  <sheetFormatPr baseColWidth="10" defaultRowHeight="15"/>
  <cols>
    <col min="6" max="6" width="16.140625" customWidth="1"/>
    <col min="15" max="15" width="14.85546875" customWidth="1"/>
    <col min="18" max="18" width="14.5703125" customWidth="1"/>
    <col min="30" max="30" width="14.140625" customWidth="1"/>
  </cols>
  <sheetData>
    <row r="1" spans="1:35" ht="31.5">
      <c r="C1" s="158" t="s">
        <v>42</v>
      </c>
      <c r="D1" s="158"/>
      <c r="E1" s="158"/>
      <c r="F1" s="158"/>
      <c r="G1" s="158"/>
      <c r="H1" s="158"/>
      <c r="I1" s="158"/>
      <c r="J1" s="158"/>
      <c r="K1" s="68" t="s">
        <v>45</v>
      </c>
      <c r="O1" s="158" t="s">
        <v>42</v>
      </c>
      <c r="P1" s="158"/>
      <c r="Q1" s="158"/>
      <c r="R1" s="158"/>
      <c r="S1" s="158"/>
      <c r="T1" s="158"/>
      <c r="U1" s="158"/>
      <c r="V1" s="158"/>
      <c r="W1" s="68" t="s">
        <v>43</v>
      </c>
      <c r="AA1" s="158" t="s">
        <v>42</v>
      </c>
      <c r="AB1" s="158"/>
      <c r="AC1" s="158"/>
      <c r="AD1" s="158"/>
      <c r="AE1" s="158"/>
      <c r="AF1" s="158"/>
      <c r="AG1" s="158"/>
      <c r="AH1" s="158"/>
      <c r="AI1" s="68" t="s">
        <v>41</v>
      </c>
    </row>
    <row r="2" spans="1:35" ht="15.75" thickBot="1">
      <c r="E2" s="107"/>
      <c r="F2" s="107"/>
      <c r="K2" s="69"/>
      <c r="Q2" s="105"/>
      <c r="R2" s="105"/>
      <c r="W2" s="69"/>
      <c r="AC2" s="92"/>
      <c r="AD2" s="92"/>
      <c r="AI2" s="69"/>
    </row>
    <row r="3" spans="1:35" ht="15.75" thickBot="1">
      <c r="C3" s="29" t="s">
        <v>0</v>
      </c>
      <c r="D3" s="3"/>
      <c r="K3" s="70"/>
      <c r="O3" s="29" t="s">
        <v>0</v>
      </c>
      <c r="P3" s="3"/>
      <c r="W3" s="70"/>
      <c r="AA3" s="29" t="s">
        <v>0</v>
      </c>
      <c r="AB3" s="3"/>
      <c r="AI3" s="70"/>
    </row>
    <row r="4" spans="1:35" ht="20.25" thickTop="1" thickBot="1">
      <c r="A4" s="27" t="s">
        <v>2</v>
      </c>
      <c r="B4" s="28"/>
      <c r="C4" s="30">
        <v>90915.18</v>
      </c>
      <c r="D4" s="2"/>
      <c r="E4" s="137" t="s">
        <v>38</v>
      </c>
      <c r="F4" s="138"/>
      <c r="I4" s="139" t="s">
        <v>5</v>
      </c>
      <c r="J4" s="140"/>
      <c r="K4" s="141"/>
      <c r="M4" s="27" t="s">
        <v>2</v>
      </c>
      <c r="N4" s="28"/>
      <c r="O4" s="30">
        <v>74369.63</v>
      </c>
      <c r="P4" s="2"/>
      <c r="Q4" s="137" t="s">
        <v>38</v>
      </c>
      <c r="R4" s="138"/>
      <c r="U4" s="139" t="s">
        <v>5</v>
      </c>
      <c r="V4" s="140"/>
      <c r="W4" s="141"/>
      <c r="Y4" s="27" t="s">
        <v>2</v>
      </c>
      <c r="Z4" s="28"/>
      <c r="AA4" s="30">
        <v>66883.64</v>
      </c>
      <c r="AB4" s="2"/>
      <c r="AC4" s="137" t="s">
        <v>53</v>
      </c>
      <c r="AD4" s="138"/>
      <c r="AG4" s="139" t="s">
        <v>5</v>
      </c>
      <c r="AH4" s="140"/>
      <c r="AI4" s="141"/>
    </row>
    <row r="5" spans="1:35" ht="15.75" thickTop="1">
      <c r="B5" s="8">
        <v>40179</v>
      </c>
      <c r="C5" s="95">
        <v>0</v>
      </c>
      <c r="D5" s="2"/>
      <c r="E5" s="12">
        <v>40179</v>
      </c>
      <c r="F5" s="94">
        <v>0</v>
      </c>
      <c r="H5" s="18">
        <v>40179</v>
      </c>
      <c r="I5" s="96">
        <v>0</v>
      </c>
      <c r="J5" s="37"/>
      <c r="K5" s="38"/>
      <c r="N5" s="8">
        <v>40179</v>
      </c>
      <c r="O5" s="95">
        <v>0</v>
      </c>
      <c r="P5" s="2"/>
      <c r="Q5" s="12">
        <v>40179</v>
      </c>
      <c r="R5" s="94">
        <v>0</v>
      </c>
      <c r="T5" s="18">
        <v>40179</v>
      </c>
      <c r="U5" s="96">
        <v>0</v>
      </c>
      <c r="V5" s="37"/>
      <c r="W5" s="38"/>
      <c r="Z5" s="8">
        <v>40179</v>
      </c>
      <c r="AA5" s="95">
        <v>0</v>
      </c>
      <c r="AB5" s="2"/>
      <c r="AC5" s="12">
        <v>40179</v>
      </c>
      <c r="AD5" s="94">
        <v>0</v>
      </c>
      <c r="AF5" s="18">
        <v>40179</v>
      </c>
      <c r="AG5" s="96">
        <v>0</v>
      </c>
      <c r="AH5" s="37"/>
      <c r="AI5" s="38"/>
    </row>
    <row r="6" spans="1:35">
      <c r="B6" s="8">
        <v>40180</v>
      </c>
      <c r="C6" s="9">
        <v>0</v>
      </c>
      <c r="D6" s="2"/>
      <c r="E6" s="13">
        <v>40180</v>
      </c>
      <c r="F6" s="14">
        <v>0</v>
      </c>
      <c r="H6" s="19">
        <v>40180</v>
      </c>
      <c r="I6" s="20">
        <v>0</v>
      </c>
      <c r="J6" s="21"/>
      <c r="K6" s="14"/>
      <c r="N6" s="8">
        <v>40180</v>
      </c>
      <c r="O6" s="9">
        <v>0</v>
      </c>
      <c r="P6" s="2"/>
      <c r="Q6" s="13">
        <v>40180</v>
      </c>
      <c r="R6" s="14">
        <v>0</v>
      </c>
      <c r="T6" s="19">
        <v>40180</v>
      </c>
      <c r="U6" s="20">
        <v>0</v>
      </c>
      <c r="V6" s="21"/>
      <c r="W6" s="14"/>
      <c r="Z6" s="8">
        <v>40180</v>
      </c>
      <c r="AA6" s="9">
        <v>0</v>
      </c>
      <c r="AB6" s="2"/>
      <c r="AC6" s="13">
        <v>40180</v>
      </c>
      <c r="AD6" s="14">
        <v>0</v>
      </c>
      <c r="AF6" s="19">
        <v>40180</v>
      </c>
      <c r="AG6" s="20">
        <v>0</v>
      </c>
      <c r="AH6" s="21"/>
      <c r="AI6" s="14"/>
    </row>
    <row r="7" spans="1:35">
      <c r="B7" s="8">
        <v>40181</v>
      </c>
      <c r="C7" s="9">
        <v>0</v>
      </c>
      <c r="D7" s="2"/>
      <c r="E7" s="13">
        <v>40181</v>
      </c>
      <c r="F7" s="14">
        <v>0</v>
      </c>
      <c r="H7" s="19">
        <v>40181</v>
      </c>
      <c r="I7" s="20">
        <v>0</v>
      </c>
      <c r="J7" s="21" t="s">
        <v>4</v>
      </c>
      <c r="K7" s="14"/>
      <c r="N7" s="8">
        <v>40181</v>
      </c>
      <c r="O7" s="9">
        <v>0</v>
      </c>
      <c r="P7" s="2"/>
      <c r="Q7" s="13">
        <v>40181</v>
      </c>
      <c r="R7" s="14">
        <v>0</v>
      </c>
      <c r="T7" s="19">
        <v>40181</v>
      </c>
      <c r="U7" s="20">
        <v>0</v>
      </c>
      <c r="V7" s="21" t="s">
        <v>4</v>
      </c>
      <c r="W7" s="14"/>
      <c r="Z7" s="8">
        <v>40181</v>
      </c>
      <c r="AA7" s="9">
        <v>0</v>
      </c>
      <c r="AB7" s="2"/>
      <c r="AC7" s="13">
        <v>40181</v>
      </c>
      <c r="AD7" s="14">
        <v>12483</v>
      </c>
      <c r="AF7" s="19">
        <v>40181</v>
      </c>
      <c r="AG7" s="20">
        <v>457</v>
      </c>
      <c r="AH7" s="21" t="s">
        <v>4</v>
      </c>
      <c r="AI7" s="14"/>
    </row>
    <row r="8" spans="1:35">
      <c r="B8" s="8">
        <v>40182</v>
      </c>
      <c r="C8" s="9">
        <v>0</v>
      </c>
      <c r="D8" s="2"/>
      <c r="E8" s="13">
        <v>40182</v>
      </c>
      <c r="F8" s="14">
        <v>0</v>
      </c>
      <c r="H8" s="19">
        <v>40182</v>
      </c>
      <c r="I8" s="20">
        <v>0</v>
      </c>
      <c r="J8" s="21" t="s">
        <v>7</v>
      </c>
      <c r="K8" s="14">
        <v>5000</v>
      </c>
      <c r="N8" s="8">
        <v>40182</v>
      </c>
      <c r="O8" s="9">
        <v>0</v>
      </c>
      <c r="P8" s="2"/>
      <c r="Q8" s="13">
        <v>40182</v>
      </c>
      <c r="R8" s="14">
        <v>0</v>
      </c>
      <c r="T8" s="19">
        <v>40182</v>
      </c>
      <c r="U8" s="20">
        <v>0</v>
      </c>
      <c r="V8" s="21" t="s">
        <v>7</v>
      </c>
      <c r="W8" s="14">
        <v>5000</v>
      </c>
      <c r="Z8" s="8">
        <v>40182</v>
      </c>
      <c r="AA8" s="9">
        <v>7555</v>
      </c>
      <c r="AB8" s="2"/>
      <c r="AC8" s="13">
        <v>40182</v>
      </c>
      <c r="AD8" s="14">
        <v>10041</v>
      </c>
      <c r="AF8" s="19">
        <v>40182</v>
      </c>
      <c r="AG8" s="20">
        <v>0</v>
      </c>
      <c r="AH8" s="21" t="s">
        <v>7</v>
      </c>
      <c r="AI8" s="14">
        <v>5000</v>
      </c>
    </row>
    <row r="9" spans="1:35">
      <c r="B9" s="8">
        <v>40183</v>
      </c>
      <c r="C9" s="9">
        <v>0</v>
      </c>
      <c r="D9" s="2"/>
      <c r="E9" s="13">
        <v>40183</v>
      </c>
      <c r="F9" s="14">
        <v>0</v>
      </c>
      <c r="H9" s="19">
        <v>40183</v>
      </c>
      <c r="I9" s="20">
        <v>0</v>
      </c>
      <c r="J9" s="21" t="s">
        <v>10</v>
      </c>
      <c r="K9" s="14">
        <v>0</v>
      </c>
      <c r="N9" s="8">
        <v>40183</v>
      </c>
      <c r="O9" s="9">
        <v>0</v>
      </c>
      <c r="P9" s="2"/>
      <c r="Q9" s="13">
        <v>40183</v>
      </c>
      <c r="R9" s="14">
        <v>0</v>
      </c>
      <c r="T9" s="19">
        <v>40183</v>
      </c>
      <c r="U9" s="20">
        <v>0</v>
      </c>
      <c r="V9" s="21" t="s">
        <v>10</v>
      </c>
      <c r="W9" s="14">
        <v>0</v>
      </c>
      <c r="Z9" s="8">
        <v>40183</v>
      </c>
      <c r="AA9" s="9">
        <v>0</v>
      </c>
      <c r="AB9" s="2"/>
      <c r="AC9" s="13">
        <v>40183</v>
      </c>
      <c r="AD9" s="14">
        <v>17534</v>
      </c>
      <c r="AF9" s="19">
        <v>40183</v>
      </c>
      <c r="AG9" s="20">
        <v>17</v>
      </c>
      <c r="AH9" s="21" t="s">
        <v>10</v>
      </c>
      <c r="AI9" s="14">
        <v>894</v>
      </c>
    </row>
    <row r="10" spans="1:35">
      <c r="B10" s="8">
        <v>40184</v>
      </c>
      <c r="C10" s="9">
        <v>0</v>
      </c>
      <c r="D10" s="2"/>
      <c r="E10" s="13">
        <v>40184</v>
      </c>
      <c r="F10" s="14">
        <v>0</v>
      </c>
      <c r="H10" s="19">
        <v>40184</v>
      </c>
      <c r="I10" s="20">
        <v>0</v>
      </c>
      <c r="J10" s="21" t="s">
        <v>20</v>
      </c>
      <c r="K10" s="14">
        <v>0</v>
      </c>
      <c r="N10" s="8">
        <v>40184</v>
      </c>
      <c r="O10" s="9">
        <v>0</v>
      </c>
      <c r="P10" s="2"/>
      <c r="Q10" s="13">
        <v>40184</v>
      </c>
      <c r="R10" s="14">
        <v>0</v>
      </c>
      <c r="T10" s="19">
        <v>40184</v>
      </c>
      <c r="U10" s="20">
        <v>0</v>
      </c>
      <c r="V10" s="21" t="s">
        <v>20</v>
      </c>
      <c r="W10" s="14">
        <v>0</v>
      </c>
      <c r="Z10" s="8">
        <v>40184</v>
      </c>
      <c r="AA10" s="9">
        <v>2383</v>
      </c>
      <c r="AB10" s="2"/>
      <c r="AC10" s="13">
        <v>40184</v>
      </c>
      <c r="AD10" s="14">
        <v>19736.5</v>
      </c>
      <c r="AF10" s="19">
        <v>40184</v>
      </c>
      <c r="AG10" s="20">
        <v>660</v>
      </c>
      <c r="AH10" s="21" t="s">
        <v>20</v>
      </c>
      <c r="AI10" s="14">
        <v>6034</v>
      </c>
    </row>
    <row r="11" spans="1:35">
      <c r="B11" s="8">
        <v>40185</v>
      </c>
      <c r="C11" s="9">
        <v>0</v>
      </c>
      <c r="D11" s="2"/>
      <c r="E11" s="13">
        <v>40185</v>
      </c>
      <c r="F11" s="14">
        <v>0</v>
      </c>
      <c r="H11" s="19">
        <v>40185</v>
      </c>
      <c r="I11" s="20">
        <v>0</v>
      </c>
      <c r="J11" s="21" t="s">
        <v>21</v>
      </c>
      <c r="K11" s="14">
        <v>0</v>
      </c>
      <c r="N11" s="8">
        <v>40185</v>
      </c>
      <c r="O11" s="9">
        <v>0</v>
      </c>
      <c r="P11" s="2"/>
      <c r="Q11" s="13">
        <v>40185</v>
      </c>
      <c r="R11" s="14">
        <v>0</v>
      </c>
      <c r="T11" s="19">
        <v>40185</v>
      </c>
      <c r="U11" s="20">
        <v>0</v>
      </c>
      <c r="V11" s="21" t="s">
        <v>21</v>
      </c>
      <c r="W11" s="14">
        <v>0</v>
      </c>
      <c r="Z11" s="8">
        <v>40185</v>
      </c>
      <c r="AA11" s="9">
        <v>10786.4</v>
      </c>
      <c r="AB11" s="2"/>
      <c r="AC11" s="13">
        <v>40185</v>
      </c>
      <c r="AD11" s="14">
        <v>13131.5</v>
      </c>
      <c r="AF11" s="19">
        <v>40185</v>
      </c>
      <c r="AG11" s="20">
        <v>92</v>
      </c>
      <c r="AH11" s="21" t="s">
        <v>21</v>
      </c>
      <c r="AI11" s="14">
        <v>4000</v>
      </c>
    </row>
    <row r="12" spans="1:35">
      <c r="B12" s="8">
        <v>40186</v>
      </c>
      <c r="C12" s="9">
        <v>0</v>
      </c>
      <c r="D12" s="2"/>
      <c r="E12" s="13">
        <v>40186</v>
      </c>
      <c r="F12" s="14">
        <v>0</v>
      </c>
      <c r="H12" s="19">
        <v>40186</v>
      </c>
      <c r="I12" s="20">
        <v>0</v>
      </c>
      <c r="J12" s="21" t="s">
        <v>22</v>
      </c>
      <c r="K12" s="14">
        <v>0</v>
      </c>
      <c r="N12" s="8">
        <v>40186</v>
      </c>
      <c r="O12" s="9">
        <v>0</v>
      </c>
      <c r="P12" s="2"/>
      <c r="Q12" s="13">
        <v>40186</v>
      </c>
      <c r="R12" s="14">
        <v>0</v>
      </c>
      <c r="T12" s="19">
        <v>40186</v>
      </c>
      <c r="U12" s="20">
        <v>0</v>
      </c>
      <c r="V12" s="21" t="s">
        <v>22</v>
      </c>
      <c r="W12" s="14">
        <v>0</v>
      </c>
      <c r="Z12" s="8">
        <v>40186</v>
      </c>
      <c r="AA12" s="9">
        <v>9339</v>
      </c>
      <c r="AB12" s="2"/>
      <c r="AC12" s="13">
        <v>40186</v>
      </c>
      <c r="AD12" s="14">
        <v>28541.5</v>
      </c>
      <c r="AF12" s="19">
        <v>40186</v>
      </c>
      <c r="AG12" s="20">
        <v>750</v>
      </c>
      <c r="AH12" s="21" t="s">
        <v>22</v>
      </c>
      <c r="AI12" s="14">
        <v>5250</v>
      </c>
    </row>
    <row r="13" spans="1:35">
      <c r="B13" s="8">
        <v>40187</v>
      </c>
      <c r="C13" s="9">
        <v>0</v>
      </c>
      <c r="D13" s="2"/>
      <c r="E13" s="13">
        <v>40187</v>
      </c>
      <c r="F13" s="14">
        <v>0</v>
      </c>
      <c r="H13" s="19">
        <v>40187</v>
      </c>
      <c r="I13" s="20">
        <v>0</v>
      </c>
      <c r="J13" s="21" t="s">
        <v>23</v>
      </c>
      <c r="K13" s="14">
        <v>0</v>
      </c>
      <c r="N13" s="8">
        <v>40187</v>
      </c>
      <c r="O13" s="9">
        <v>0</v>
      </c>
      <c r="P13" s="2"/>
      <c r="Q13" s="13">
        <v>40187</v>
      </c>
      <c r="R13" s="14">
        <v>0</v>
      </c>
      <c r="T13" s="19">
        <v>40187</v>
      </c>
      <c r="U13" s="20">
        <v>0</v>
      </c>
      <c r="V13" s="21" t="s">
        <v>23</v>
      </c>
      <c r="W13" s="14">
        <v>0</v>
      </c>
      <c r="Z13" s="8">
        <v>40187</v>
      </c>
      <c r="AA13" s="9">
        <v>3044</v>
      </c>
      <c r="AB13" s="2"/>
      <c r="AC13" s="13">
        <v>40187</v>
      </c>
      <c r="AD13" s="14">
        <v>16226.5</v>
      </c>
      <c r="AF13" s="19">
        <v>40187</v>
      </c>
      <c r="AG13" s="20">
        <v>28.5</v>
      </c>
      <c r="AH13" s="21" t="s">
        <v>23</v>
      </c>
      <c r="AI13" s="14">
        <v>571.5</v>
      </c>
    </row>
    <row r="14" spans="1:35">
      <c r="B14" s="8">
        <v>40188</v>
      </c>
      <c r="C14" s="9">
        <v>0</v>
      </c>
      <c r="D14" s="2"/>
      <c r="E14" s="13">
        <v>40188</v>
      </c>
      <c r="F14" s="14">
        <v>0</v>
      </c>
      <c r="H14" s="19">
        <v>40188</v>
      </c>
      <c r="I14" s="20">
        <v>0</v>
      </c>
      <c r="J14" s="21" t="s">
        <v>24</v>
      </c>
      <c r="K14" s="14">
        <v>0</v>
      </c>
      <c r="N14" s="8">
        <v>40188</v>
      </c>
      <c r="O14" s="9">
        <v>0</v>
      </c>
      <c r="P14" s="2"/>
      <c r="Q14" s="13">
        <v>40188</v>
      </c>
      <c r="R14" s="14">
        <v>0</v>
      </c>
      <c r="T14" s="19">
        <v>40188</v>
      </c>
      <c r="U14" s="20">
        <v>0</v>
      </c>
      <c r="V14" s="21" t="s">
        <v>24</v>
      </c>
      <c r="W14" s="14">
        <v>7766</v>
      </c>
      <c r="Z14" s="8">
        <v>40188</v>
      </c>
      <c r="AA14" s="9">
        <v>0</v>
      </c>
      <c r="AB14" s="2"/>
      <c r="AC14" s="13">
        <v>40188</v>
      </c>
      <c r="AD14" s="14">
        <v>17360</v>
      </c>
      <c r="AF14" s="19">
        <v>40188</v>
      </c>
      <c r="AG14" s="20">
        <v>645.5</v>
      </c>
      <c r="AH14" s="21" t="s">
        <v>24</v>
      </c>
      <c r="AI14" s="14">
        <v>0</v>
      </c>
    </row>
    <row r="15" spans="1:35">
      <c r="B15" s="8">
        <v>40189</v>
      </c>
      <c r="C15" s="9">
        <v>0</v>
      </c>
      <c r="D15" s="2"/>
      <c r="E15" s="13">
        <v>40189</v>
      </c>
      <c r="F15" s="14">
        <v>0</v>
      </c>
      <c r="H15" s="19">
        <v>40189</v>
      </c>
      <c r="I15" s="20">
        <v>0</v>
      </c>
      <c r="J15" s="21" t="s">
        <v>39</v>
      </c>
      <c r="K15" s="14">
        <v>5608</v>
      </c>
      <c r="N15" s="8">
        <v>40189</v>
      </c>
      <c r="O15" s="9">
        <v>0</v>
      </c>
      <c r="P15" s="2"/>
      <c r="Q15" s="13">
        <v>40189</v>
      </c>
      <c r="R15" s="14">
        <v>0</v>
      </c>
      <c r="T15" s="19">
        <v>40189</v>
      </c>
      <c r="U15" s="20">
        <v>0</v>
      </c>
      <c r="V15" s="21" t="s">
        <v>39</v>
      </c>
      <c r="W15" s="14">
        <v>0</v>
      </c>
      <c r="Z15" s="8">
        <v>40189</v>
      </c>
      <c r="AA15" s="9">
        <v>0</v>
      </c>
      <c r="AB15" s="2"/>
      <c r="AC15" s="13">
        <v>40189</v>
      </c>
      <c r="AD15" s="14">
        <v>14927</v>
      </c>
      <c r="AF15" s="19">
        <v>40189</v>
      </c>
      <c r="AG15" s="20">
        <v>0</v>
      </c>
      <c r="AH15" s="21" t="s">
        <v>39</v>
      </c>
      <c r="AI15" s="14">
        <v>0</v>
      </c>
    </row>
    <row r="16" spans="1:35">
      <c r="B16" s="8">
        <v>40190</v>
      </c>
      <c r="C16" s="9">
        <v>0</v>
      </c>
      <c r="D16" s="2"/>
      <c r="E16" s="13">
        <v>40190</v>
      </c>
      <c r="F16" s="14">
        <v>0</v>
      </c>
      <c r="H16" s="19">
        <v>40190</v>
      </c>
      <c r="I16" s="20">
        <v>0</v>
      </c>
      <c r="J16" s="21" t="s">
        <v>46</v>
      </c>
      <c r="K16" s="14">
        <v>857.14</v>
      </c>
      <c r="N16" s="8">
        <v>40190</v>
      </c>
      <c r="O16" s="9">
        <v>0</v>
      </c>
      <c r="P16" s="2"/>
      <c r="Q16" s="13">
        <v>40190</v>
      </c>
      <c r="R16" s="14">
        <v>0</v>
      </c>
      <c r="T16" s="19">
        <v>40190</v>
      </c>
      <c r="U16" s="20">
        <v>0</v>
      </c>
      <c r="V16" s="21"/>
      <c r="W16" s="14"/>
      <c r="Z16" s="8">
        <v>40190</v>
      </c>
      <c r="AA16" s="9">
        <v>9320.2000000000007</v>
      </c>
      <c r="AB16" s="2"/>
      <c r="AC16" s="13">
        <v>40190</v>
      </c>
      <c r="AD16" s="14">
        <v>20576.5</v>
      </c>
      <c r="AF16" s="19">
        <v>40190</v>
      </c>
      <c r="AG16" s="20">
        <v>45</v>
      </c>
      <c r="AH16" s="21"/>
      <c r="AI16" s="14"/>
    </row>
    <row r="17" spans="1:35">
      <c r="B17" s="8">
        <v>40191</v>
      </c>
      <c r="C17" s="56">
        <v>0</v>
      </c>
      <c r="D17" s="87"/>
      <c r="E17" s="13">
        <v>40191</v>
      </c>
      <c r="F17" s="14">
        <v>0</v>
      </c>
      <c r="H17" s="19">
        <v>40191</v>
      </c>
      <c r="I17" s="20">
        <v>0</v>
      </c>
      <c r="J17" s="21" t="s">
        <v>47</v>
      </c>
      <c r="K17" s="14">
        <v>7041.65</v>
      </c>
      <c r="N17" s="8">
        <v>40191</v>
      </c>
      <c r="O17" s="56">
        <v>0</v>
      </c>
      <c r="P17" s="87"/>
      <c r="Q17" s="13">
        <v>40191</v>
      </c>
      <c r="R17" s="14">
        <v>0</v>
      </c>
      <c r="T17" s="19">
        <v>40191</v>
      </c>
      <c r="U17" s="20">
        <v>0</v>
      </c>
      <c r="V17" s="21"/>
      <c r="W17" s="14"/>
      <c r="Z17" s="8">
        <v>40191</v>
      </c>
      <c r="AA17" s="56">
        <v>0</v>
      </c>
      <c r="AB17" s="87"/>
      <c r="AC17" s="13">
        <v>40191</v>
      </c>
      <c r="AD17" s="14">
        <v>12498.5</v>
      </c>
      <c r="AF17" s="19">
        <v>40191</v>
      </c>
      <c r="AG17" s="20">
        <v>63</v>
      </c>
      <c r="AH17" s="21"/>
      <c r="AI17" s="14"/>
    </row>
    <row r="18" spans="1:35">
      <c r="A18" s="86"/>
      <c r="B18" s="8">
        <v>40192</v>
      </c>
      <c r="C18" s="55">
        <v>0</v>
      </c>
      <c r="D18" s="87"/>
      <c r="E18" s="13">
        <v>40192</v>
      </c>
      <c r="F18" s="14">
        <v>0</v>
      </c>
      <c r="H18" s="19">
        <v>40192</v>
      </c>
      <c r="I18" s="20">
        <v>0</v>
      </c>
      <c r="J18" s="21"/>
      <c r="K18" s="14"/>
      <c r="M18" s="86"/>
      <c r="N18" s="8">
        <v>40192</v>
      </c>
      <c r="O18" s="55">
        <v>0</v>
      </c>
      <c r="P18" s="87"/>
      <c r="Q18" s="13">
        <v>40192</v>
      </c>
      <c r="R18" s="14">
        <v>0</v>
      </c>
      <c r="T18" s="19">
        <v>40192</v>
      </c>
      <c r="U18" s="20">
        <v>0</v>
      </c>
      <c r="V18" s="21"/>
      <c r="W18" s="14"/>
      <c r="Y18" s="86"/>
      <c r="Z18" s="8">
        <v>40192</v>
      </c>
      <c r="AA18" s="55">
        <v>0</v>
      </c>
      <c r="AB18" s="87"/>
      <c r="AC18" s="13">
        <v>40192</v>
      </c>
      <c r="AD18" s="14">
        <v>16451</v>
      </c>
      <c r="AF18" s="19">
        <v>40192</v>
      </c>
      <c r="AG18" s="20">
        <v>7</v>
      </c>
      <c r="AH18" s="21"/>
      <c r="AI18" s="14"/>
    </row>
    <row r="19" spans="1:35">
      <c r="A19" s="86"/>
      <c r="B19" s="8">
        <v>40193</v>
      </c>
      <c r="C19" s="55">
        <v>0</v>
      </c>
      <c r="D19" s="87"/>
      <c r="E19" s="13">
        <v>40193</v>
      </c>
      <c r="F19" s="14">
        <v>0</v>
      </c>
      <c r="H19" s="19">
        <v>40193</v>
      </c>
      <c r="I19" s="20">
        <v>0</v>
      </c>
      <c r="J19" s="21"/>
      <c r="K19" s="14"/>
      <c r="M19" s="86"/>
      <c r="N19" s="8">
        <v>40193</v>
      </c>
      <c r="O19" s="55">
        <v>0</v>
      </c>
      <c r="P19" s="87"/>
      <c r="Q19" s="13">
        <v>40193</v>
      </c>
      <c r="R19" s="14">
        <v>0</v>
      </c>
      <c r="T19" s="19">
        <v>40193</v>
      </c>
      <c r="U19" s="20">
        <v>0</v>
      </c>
      <c r="V19" s="21"/>
      <c r="W19" s="14"/>
      <c r="Y19" s="86"/>
      <c r="Z19" s="8">
        <v>40193</v>
      </c>
      <c r="AA19" s="55">
        <v>7390</v>
      </c>
      <c r="AB19" s="87"/>
      <c r="AC19" s="13">
        <v>40193</v>
      </c>
      <c r="AD19" s="14">
        <v>22708</v>
      </c>
      <c r="AF19" s="19">
        <v>40193</v>
      </c>
      <c r="AG19" s="20">
        <v>10</v>
      </c>
      <c r="AH19" s="21"/>
      <c r="AI19" s="14"/>
    </row>
    <row r="20" spans="1:35">
      <c r="A20" s="86"/>
      <c r="B20" s="8">
        <v>40194</v>
      </c>
      <c r="C20" s="56">
        <v>0</v>
      </c>
      <c r="D20" s="87"/>
      <c r="E20" s="13">
        <v>40194</v>
      </c>
      <c r="F20" s="14">
        <v>0</v>
      </c>
      <c r="H20" s="19">
        <v>40194</v>
      </c>
      <c r="I20" s="20">
        <v>0</v>
      </c>
      <c r="J20" s="21"/>
      <c r="K20" s="14"/>
      <c r="M20" s="86"/>
      <c r="N20" s="8">
        <v>40194</v>
      </c>
      <c r="O20" s="56">
        <v>0</v>
      </c>
      <c r="P20" s="87"/>
      <c r="Q20" s="13">
        <v>40194</v>
      </c>
      <c r="R20" s="14">
        <v>0</v>
      </c>
      <c r="T20" s="19">
        <v>40194</v>
      </c>
      <c r="U20" s="20">
        <v>0</v>
      </c>
      <c r="V20" s="21"/>
      <c r="W20" s="14"/>
      <c r="Y20" s="86"/>
      <c r="Z20" s="8">
        <v>40194</v>
      </c>
      <c r="AA20" s="56">
        <v>4691</v>
      </c>
      <c r="AB20" s="87"/>
      <c r="AC20" s="13">
        <v>40194</v>
      </c>
      <c r="AD20" s="14">
        <v>23560.65</v>
      </c>
      <c r="AF20" s="19">
        <v>40194</v>
      </c>
      <c r="AG20" s="20">
        <v>330</v>
      </c>
      <c r="AH20" s="21"/>
      <c r="AI20" s="14"/>
    </row>
    <row r="21" spans="1:35">
      <c r="A21" s="86"/>
      <c r="B21" s="8">
        <v>40195</v>
      </c>
      <c r="C21" s="56">
        <v>0</v>
      </c>
      <c r="D21" s="87"/>
      <c r="E21" s="13">
        <v>40195</v>
      </c>
      <c r="F21" s="14">
        <v>0</v>
      </c>
      <c r="H21" s="19">
        <v>40195</v>
      </c>
      <c r="I21" s="20">
        <v>0</v>
      </c>
      <c r="J21" s="21"/>
      <c r="K21" s="14"/>
      <c r="M21" s="86"/>
      <c r="N21" s="8">
        <v>40195</v>
      </c>
      <c r="O21" s="56">
        <v>1389</v>
      </c>
      <c r="P21" s="87"/>
      <c r="Q21" s="13">
        <v>40195</v>
      </c>
      <c r="R21" s="14">
        <v>15759.86</v>
      </c>
      <c r="T21" s="19">
        <v>40195</v>
      </c>
      <c r="U21" s="20">
        <v>102</v>
      </c>
      <c r="V21" s="21"/>
      <c r="W21" s="14"/>
      <c r="Y21" s="86"/>
      <c r="Z21" s="8"/>
      <c r="AA21" s="56"/>
      <c r="AB21" s="87"/>
      <c r="AC21" s="13"/>
      <c r="AD21" s="14"/>
      <c r="AF21" s="19"/>
      <c r="AG21" s="20"/>
      <c r="AH21" s="21"/>
      <c r="AI21" s="14"/>
    </row>
    <row r="22" spans="1:35">
      <c r="B22" s="8">
        <v>40196</v>
      </c>
      <c r="C22" s="56">
        <v>0</v>
      </c>
      <c r="D22" s="87"/>
      <c r="E22" s="13">
        <v>40196</v>
      </c>
      <c r="F22" s="108">
        <v>0</v>
      </c>
      <c r="G22" s="98"/>
      <c r="H22" s="19">
        <v>40196</v>
      </c>
      <c r="I22" s="20">
        <v>0</v>
      </c>
      <c r="J22" s="21"/>
      <c r="K22" s="14"/>
      <c r="N22" s="8">
        <v>40196</v>
      </c>
      <c r="O22" s="56">
        <v>10319.64</v>
      </c>
      <c r="P22" s="87"/>
      <c r="Q22" s="13">
        <v>40196</v>
      </c>
      <c r="R22" s="108">
        <v>16219.18</v>
      </c>
      <c r="S22" s="98"/>
      <c r="T22" s="19">
        <v>40196</v>
      </c>
      <c r="U22" s="20">
        <v>0</v>
      </c>
      <c r="V22" s="21"/>
      <c r="W22" s="14"/>
      <c r="Z22" s="8"/>
      <c r="AA22" s="56"/>
      <c r="AB22" s="87"/>
      <c r="AC22" s="86"/>
      <c r="AD22" s="97"/>
      <c r="AE22" s="98"/>
      <c r="AF22" s="19"/>
      <c r="AG22" s="20"/>
      <c r="AH22" s="21"/>
      <c r="AI22" s="14"/>
    </row>
    <row r="23" spans="1:35">
      <c r="B23" s="8">
        <v>40197</v>
      </c>
      <c r="C23" s="9">
        <v>0</v>
      </c>
      <c r="D23" s="2"/>
      <c r="E23" s="13">
        <v>40197</v>
      </c>
      <c r="F23" s="109">
        <v>0</v>
      </c>
      <c r="G23" s="101"/>
      <c r="H23" s="19">
        <v>40197</v>
      </c>
      <c r="I23" s="20">
        <v>0</v>
      </c>
      <c r="J23" s="21"/>
      <c r="K23" s="14"/>
      <c r="N23" s="8">
        <v>40197</v>
      </c>
      <c r="O23" s="9">
        <v>8040</v>
      </c>
      <c r="P23" s="2"/>
      <c r="Q23" s="13">
        <v>40197</v>
      </c>
      <c r="R23" s="109">
        <v>10106.5</v>
      </c>
      <c r="S23" s="101"/>
      <c r="T23" s="19">
        <v>40197</v>
      </c>
      <c r="U23" s="20">
        <v>244</v>
      </c>
      <c r="V23" s="21"/>
      <c r="W23" s="14"/>
      <c r="Z23" s="8"/>
      <c r="AA23" s="9"/>
      <c r="AB23" s="2"/>
      <c r="AC23" s="99"/>
      <c r="AD23" s="100"/>
      <c r="AE23" s="101"/>
      <c r="AF23" s="19"/>
      <c r="AG23" s="20"/>
      <c r="AH23" s="21"/>
      <c r="AI23" s="14"/>
    </row>
    <row r="24" spans="1:35">
      <c r="B24" s="8">
        <v>40198</v>
      </c>
      <c r="C24" s="9">
        <v>0</v>
      </c>
      <c r="D24" s="2"/>
      <c r="E24" s="13">
        <v>40198</v>
      </c>
      <c r="F24" s="109">
        <v>0</v>
      </c>
      <c r="G24" s="98"/>
      <c r="H24" s="19">
        <v>40198</v>
      </c>
      <c r="I24" s="20">
        <v>0</v>
      </c>
      <c r="J24" s="21"/>
      <c r="K24" s="14"/>
      <c r="N24" s="8">
        <v>40198</v>
      </c>
      <c r="O24" s="9">
        <v>0</v>
      </c>
      <c r="P24" s="2"/>
      <c r="Q24" s="13">
        <v>40198</v>
      </c>
      <c r="R24" s="109">
        <v>11485</v>
      </c>
      <c r="S24" s="98"/>
      <c r="T24" s="19">
        <v>40198</v>
      </c>
      <c r="U24" s="20">
        <v>0</v>
      </c>
      <c r="V24" s="21"/>
      <c r="W24" s="14"/>
      <c r="Z24" s="8"/>
      <c r="AA24" s="9"/>
      <c r="AB24" s="2"/>
      <c r="AC24" s="102"/>
      <c r="AD24" s="100"/>
      <c r="AE24" s="98"/>
      <c r="AF24" s="19"/>
      <c r="AG24" s="20"/>
      <c r="AH24" s="21"/>
      <c r="AI24" s="14"/>
    </row>
    <row r="25" spans="1:35">
      <c r="B25" s="8">
        <v>40199</v>
      </c>
      <c r="C25" s="9">
        <v>0</v>
      </c>
      <c r="D25" s="2"/>
      <c r="E25" s="13">
        <v>40199</v>
      </c>
      <c r="F25" s="109">
        <v>0</v>
      </c>
      <c r="G25" s="98"/>
      <c r="H25" s="19">
        <v>40199</v>
      </c>
      <c r="I25" s="20">
        <v>0</v>
      </c>
      <c r="J25" s="21"/>
      <c r="K25" s="14"/>
      <c r="N25" s="8">
        <v>40199</v>
      </c>
      <c r="O25" s="9">
        <v>8081</v>
      </c>
      <c r="P25" s="2"/>
      <c r="Q25" s="13">
        <v>40199</v>
      </c>
      <c r="R25" s="109">
        <v>27637.7</v>
      </c>
      <c r="S25" s="98"/>
      <c r="T25" s="19">
        <v>40199</v>
      </c>
      <c r="U25" s="20">
        <v>812</v>
      </c>
      <c r="V25" s="21"/>
      <c r="W25" s="14"/>
      <c r="Z25" s="8"/>
      <c r="AA25" s="9"/>
      <c r="AB25" s="2"/>
      <c r="AC25" s="102"/>
      <c r="AD25" s="100"/>
      <c r="AE25" s="98"/>
      <c r="AF25" s="19"/>
      <c r="AG25" s="20"/>
      <c r="AH25" s="21"/>
      <c r="AI25" s="14"/>
    </row>
    <row r="26" spans="1:35">
      <c r="B26" s="8">
        <v>40200</v>
      </c>
      <c r="C26" s="9">
        <v>0</v>
      </c>
      <c r="D26" s="2"/>
      <c r="E26" s="13">
        <v>40200</v>
      </c>
      <c r="F26" s="109">
        <v>0</v>
      </c>
      <c r="G26" s="98"/>
      <c r="H26" s="19">
        <v>40200</v>
      </c>
      <c r="I26" s="20">
        <v>0</v>
      </c>
      <c r="J26" s="21"/>
      <c r="K26" s="14"/>
      <c r="N26" s="8">
        <v>40200</v>
      </c>
      <c r="O26" s="9">
        <v>1454</v>
      </c>
      <c r="P26" s="2"/>
      <c r="Q26" s="13">
        <v>40200</v>
      </c>
      <c r="R26" s="109">
        <v>22146</v>
      </c>
      <c r="S26" s="98"/>
      <c r="T26" s="19">
        <v>40200</v>
      </c>
      <c r="U26" s="20">
        <v>0</v>
      </c>
      <c r="V26" s="21"/>
      <c r="W26" s="14"/>
      <c r="Z26" s="8"/>
      <c r="AA26" s="9"/>
      <c r="AB26" s="2"/>
      <c r="AC26" s="102"/>
      <c r="AD26" s="100"/>
      <c r="AE26" s="98"/>
      <c r="AF26" s="19"/>
      <c r="AG26" s="20"/>
      <c r="AH26" s="21"/>
      <c r="AI26" s="14"/>
    </row>
    <row r="27" spans="1:35">
      <c r="B27" s="8">
        <v>40201</v>
      </c>
      <c r="C27" s="9">
        <v>0</v>
      </c>
      <c r="D27" s="2"/>
      <c r="E27" s="13">
        <v>40201</v>
      </c>
      <c r="F27" s="109">
        <v>0</v>
      </c>
      <c r="G27" s="98"/>
      <c r="H27" s="19">
        <v>40201</v>
      </c>
      <c r="I27" s="20">
        <v>0</v>
      </c>
      <c r="J27" s="21"/>
      <c r="K27" s="14"/>
      <c r="N27" s="8">
        <v>40201</v>
      </c>
      <c r="O27" s="9">
        <v>5211.5</v>
      </c>
      <c r="P27" s="2"/>
      <c r="Q27" s="13">
        <v>40201</v>
      </c>
      <c r="R27" s="109">
        <v>51948.5</v>
      </c>
      <c r="S27" s="98"/>
      <c r="T27" s="19">
        <v>40201</v>
      </c>
      <c r="U27" s="20">
        <v>17</v>
      </c>
      <c r="V27" s="21"/>
      <c r="W27" s="14"/>
      <c r="Z27" s="8"/>
      <c r="AA27" s="9"/>
      <c r="AB27" s="2"/>
      <c r="AC27" s="102"/>
      <c r="AD27" s="100"/>
      <c r="AE27" s="98"/>
      <c r="AF27" s="19"/>
      <c r="AG27" s="20"/>
      <c r="AH27" s="21"/>
      <c r="AI27" s="14"/>
    </row>
    <row r="28" spans="1:35">
      <c r="B28" s="8">
        <v>40202</v>
      </c>
      <c r="C28" s="9">
        <v>0</v>
      </c>
      <c r="D28" s="2"/>
      <c r="E28" s="13">
        <v>40202</v>
      </c>
      <c r="F28" s="109">
        <v>14812</v>
      </c>
      <c r="G28" s="98"/>
      <c r="H28" s="19">
        <v>40202</v>
      </c>
      <c r="I28" s="20">
        <v>0</v>
      </c>
      <c r="J28" s="21"/>
      <c r="K28" s="14"/>
      <c r="N28" s="8"/>
      <c r="O28" s="9"/>
      <c r="P28" s="2"/>
      <c r="Q28" s="102"/>
      <c r="R28" s="109"/>
      <c r="S28" s="98"/>
      <c r="T28" s="19"/>
      <c r="U28" s="20"/>
      <c r="V28" s="21"/>
      <c r="W28" s="14"/>
      <c r="Z28" s="8"/>
      <c r="AA28" s="9"/>
      <c r="AB28" s="2"/>
      <c r="AC28" s="102"/>
      <c r="AD28" s="100"/>
      <c r="AE28" s="98"/>
      <c r="AF28" s="19"/>
      <c r="AG28" s="20"/>
      <c r="AH28" s="21"/>
      <c r="AI28" s="14"/>
    </row>
    <row r="29" spans="1:35">
      <c r="B29" s="8">
        <v>40203</v>
      </c>
      <c r="C29" s="9">
        <v>9270</v>
      </c>
      <c r="D29" s="2"/>
      <c r="E29" s="13">
        <v>40203</v>
      </c>
      <c r="F29" s="114">
        <v>33117.5</v>
      </c>
      <c r="G29" s="98"/>
      <c r="H29" s="19">
        <v>40203</v>
      </c>
      <c r="I29" s="20">
        <v>0</v>
      </c>
      <c r="J29" s="21"/>
      <c r="K29" s="14"/>
      <c r="N29" s="8"/>
      <c r="O29" s="9"/>
      <c r="P29" s="2"/>
      <c r="Q29" s="102"/>
      <c r="R29" s="110"/>
      <c r="S29" s="98"/>
      <c r="T29" s="19"/>
      <c r="U29" s="20"/>
      <c r="V29" s="21"/>
      <c r="W29" s="14"/>
      <c r="Z29" s="8"/>
      <c r="AA29" s="9"/>
      <c r="AB29" s="2"/>
      <c r="AC29" s="102"/>
      <c r="AD29" s="103"/>
      <c r="AE29" s="98"/>
      <c r="AF29" s="19"/>
      <c r="AG29" s="20"/>
      <c r="AH29" s="21"/>
      <c r="AI29" s="14"/>
    </row>
    <row r="30" spans="1:35">
      <c r="B30" s="8">
        <v>40204</v>
      </c>
      <c r="C30" s="90">
        <v>6535.5</v>
      </c>
      <c r="D30" s="2"/>
      <c r="E30" s="13">
        <v>40204</v>
      </c>
      <c r="F30" s="109">
        <v>10682.5</v>
      </c>
      <c r="G30" s="98"/>
      <c r="H30" s="19">
        <v>40204</v>
      </c>
      <c r="I30" s="20">
        <v>1122</v>
      </c>
      <c r="J30" s="21"/>
      <c r="K30" s="14"/>
      <c r="N30" s="8"/>
      <c r="O30" s="90"/>
      <c r="P30" s="2"/>
      <c r="Q30" s="102"/>
      <c r="R30" s="109"/>
      <c r="S30" s="98"/>
      <c r="T30" s="19"/>
      <c r="U30" s="20"/>
      <c r="V30" s="21"/>
      <c r="W30" s="14"/>
      <c r="Z30" s="8"/>
      <c r="AA30" s="90"/>
      <c r="AB30" s="2"/>
      <c r="AC30" s="102"/>
      <c r="AD30" s="100"/>
      <c r="AE30" s="98"/>
      <c r="AF30" s="19"/>
      <c r="AG30" s="20"/>
      <c r="AH30" s="21"/>
      <c r="AI30" s="14"/>
    </row>
    <row r="31" spans="1:35">
      <c r="B31" s="8">
        <v>40205</v>
      </c>
      <c r="C31" s="9">
        <v>2188.5</v>
      </c>
      <c r="D31" s="2"/>
      <c r="E31" s="13">
        <v>40205</v>
      </c>
      <c r="F31" s="109">
        <v>9048.5</v>
      </c>
      <c r="G31" s="98"/>
      <c r="H31" s="19">
        <v>40205</v>
      </c>
      <c r="I31" s="20">
        <v>0</v>
      </c>
      <c r="J31" s="21"/>
      <c r="K31" s="14"/>
      <c r="N31" s="8"/>
      <c r="O31" s="9"/>
      <c r="P31" s="2"/>
      <c r="Q31" s="102"/>
      <c r="R31" s="109"/>
      <c r="S31" s="98"/>
      <c r="T31" s="19"/>
      <c r="U31" s="20"/>
      <c r="V31" s="21"/>
      <c r="W31" s="14"/>
      <c r="Z31" s="8"/>
      <c r="AA31" s="9"/>
      <c r="AB31" s="2"/>
      <c r="AC31" s="102"/>
      <c r="AD31" s="100"/>
      <c r="AE31" s="98"/>
      <c r="AF31" s="19"/>
      <c r="AG31" s="20"/>
      <c r="AH31" s="21"/>
      <c r="AI31" s="14"/>
    </row>
    <row r="32" spans="1:35">
      <c r="B32" s="8">
        <v>40206</v>
      </c>
      <c r="C32" s="90">
        <v>1523.5</v>
      </c>
      <c r="D32" s="2"/>
      <c r="E32" s="13">
        <v>40206</v>
      </c>
      <c r="F32" s="111">
        <v>16707.5</v>
      </c>
      <c r="H32" s="19">
        <v>40206</v>
      </c>
      <c r="I32" s="20">
        <v>248.5</v>
      </c>
      <c r="J32" s="21"/>
      <c r="K32" s="14"/>
      <c r="N32" s="8"/>
      <c r="O32" s="90"/>
      <c r="P32" s="2"/>
      <c r="Q32" s="13"/>
      <c r="R32" s="111"/>
      <c r="T32" s="19"/>
      <c r="U32" s="20"/>
      <c r="V32" s="21"/>
      <c r="W32" s="14"/>
      <c r="Z32" s="8"/>
      <c r="AA32" s="90"/>
      <c r="AB32" s="2"/>
      <c r="AC32" s="13"/>
      <c r="AD32" s="14"/>
      <c r="AF32" s="19"/>
      <c r="AG32" s="20"/>
      <c r="AH32" s="21"/>
      <c r="AI32" s="14"/>
    </row>
    <row r="33" spans="1:35">
      <c r="B33" s="8">
        <v>40207</v>
      </c>
      <c r="C33" s="9">
        <v>18052.5</v>
      </c>
      <c r="D33" s="2"/>
      <c r="E33" s="13">
        <v>40207</v>
      </c>
      <c r="F33" s="111">
        <v>27225.4</v>
      </c>
      <c r="H33" s="19">
        <v>40207</v>
      </c>
      <c r="I33" s="20">
        <v>183</v>
      </c>
      <c r="J33" s="21"/>
      <c r="K33" s="14"/>
      <c r="N33" s="8"/>
      <c r="O33" s="9"/>
      <c r="P33" s="2"/>
      <c r="Q33" s="13"/>
      <c r="R33" s="111"/>
      <c r="T33" s="19"/>
      <c r="U33" s="20"/>
      <c r="V33" s="21"/>
      <c r="W33" s="14"/>
      <c r="Z33" s="8"/>
      <c r="AA33" s="9"/>
      <c r="AB33" s="2"/>
      <c r="AC33" s="13"/>
      <c r="AD33" s="14"/>
      <c r="AF33" s="19"/>
      <c r="AG33" s="20"/>
      <c r="AH33" s="21"/>
      <c r="AI33" s="14"/>
    </row>
    <row r="34" spans="1:35">
      <c r="B34" s="8">
        <v>40208</v>
      </c>
      <c r="C34" s="9">
        <v>6291</v>
      </c>
      <c r="D34" s="2"/>
      <c r="E34" s="13">
        <v>40208</v>
      </c>
      <c r="F34" s="112">
        <v>41211.980000000003</v>
      </c>
      <c r="H34" s="19">
        <v>40208</v>
      </c>
      <c r="I34" s="20">
        <v>63</v>
      </c>
      <c r="J34" s="21"/>
      <c r="K34" s="14"/>
      <c r="N34" s="8"/>
      <c r="O34" s="9"/>
      <c r="P34" s="2"/>
      <c r="Q34" s="13"/>
      <c r="R34" s="112"/>
      <c r="T34" s="19"/>
      <c r="U34" s="20"/>
      <c r="V34" s="21"/>
      <c r="W34" s="14"/>
      <c r="Z34" s="8"/>
      <c r="AA34" s="9"/>
      <c r="AB34" s="2"/>
      <c r="AC34" s="13"/>
      <c r="AD34" s="88"/>
      <c r="AF34" s="19"/>
      <c r="AG34" s="20"/>
      <c r="AH34" s="21"/>
      <c r="AI34" s="14"/>
    </row>
    <row r="35" spans="1:35" ht="15.75" thickBot="1">
      <c r="B35" s="8">
        <v>40209</v>
      </c>
      <c r="C35" s="9">
        <v>3776.5</v>
      </c>
      <c r="D35" s="2"/>
      <c r="E35" s="13">
        <v>40209</v>
      </c>
      <c r="F35" s="111">
        <v>31465</v>
      </c>
      <c r="H35" s="19">
        <v>40209</v>
      </c>
      <c r="I35" s="20">
        <v>310</v>
      </c>
      <c r="J35" s="21"/>
      <c r="K35" s="14"/>
      <c r="N35" s="8"/>
      <c r="O35" s="9"/>
      <c r="P35" s="2"/>
      <c r="Q35" s="13"/>
      <c r="R35" s="111"/>
      <c r="T35" s="19"/>
      <c r="U35" s="20"/>
      <c r="V35" s="21"/>
      <c r="W35" s="14"/>
      <c r="Z35" s="8"/>
      <c r="AA35" s="9"/>
      <c r="AB35" s="2"/>
      <c r="AC35" s="13"/>
      <c r="AD35" s="14"/>
      <c r="AF35" s="19"/>
      <c r="AG35" s="20"/>
      <c r="AH35" s="21"/>
      <c r="AI35" s="14"/>
    </row>
    <row r="36" spans="1:35" ht="15.75" thickBot="1">
      <c r="A36" s="33" t="s">
        <v>3</v>
      </c>
      <c r="B36" s="26"/>
      <c r="C36" s="9">
        <v>98160.4</v>
      </c>
      <c r="D36" s="2"/>
      <c r="E36" s="13"/>
      <c r="F36" s="111">
        <v>0</v>
      </c>
      <c r="H36" s="31"/>
      <c r="I36" s="20">
        <v>0</v>
      </c>
      <c r="J36" s="21"/>
      <c r="K36" s="14"/>
      <c r="M36" s="33" t="s">
        <v>3</v>
      </c>
      <c r="N36" s="26"/>
      <c r="O36" s="9">
        <v>123632.13</v>
      </c>
      <c r="P36" s="2"/>
      <c r="Q36" s="13"/>
      <c r="R36" s="111">
        <v>0</v>
      </c>
      <c r="T36" s="31"/>
      <c r="U36" s="20">
        <v>0</v>
      </c>
      <c r="V36" s="21"/>
      <c r="W36" s="14"/>
      <c r="Y36" s="33" t="s">
        <v>3</v>
      </c>
      <c r="Z36" s="26"/>
      <c r="AA36" s="9">
        <v>166274.81</v>
      </c>
      <c r="AB36" s="2"/>
      <c r="AC36" s="13"/>
      <c r="AD36" s="14">
        <v>0</v>
      </c>
      <c r="AF36" s="31"/>
      <c r="AG36" s="20">
        <v>0</v>
      </c>
      <c r="AH36" s="21"/>
      <c r="AI36" s="14"/>
    </row>
    <row r="37" spans="1:35" ht="15.75" thickBot="1">
      <c r="B37" s="10"/>
      <c r="C37" s="11">
        <v>0</v>
      </c>
      <c r="D37" s="2"/>
      <c r="E37" s="63"/>
      <c r="F37" s="113">
        <v>0</v>
      </c>
      <c r="H37" s="32"/>
      <c r="I37" s="22">
        <v>0</v>
      </c>
      <c r="J37" s="39"/>
      <c r="K37" s="17"/>
      <c r="N37" s="10"/>
      <c r="O37" s="11">
        <v>0</v>
      </c>
      <c r="P37" s="2"/>
      <c r="Q37" s="63"/>
      <c r="R37" s="113">
        <v>0</v>
      </c>
      <c r="T37" s="32"/>
      <c r="U37" s="22">
        <v>0</v>
      </c>
      <c r="V37" s="39"/>
      <c r="W37" s="17"/>
      <c r="Z37" s="10"/>
      <c r="AA37" s="11">
        <v>0</v>
      </c>
      <c r="AB37" s="2"/>
      <c r="AC37" s="63"/>
      <c r="AD37" s="17">
        <v>0</v>
      </c>
      <c r="AF37" s="32"/>
      <c r="AG37" s="22">
        <v>0</v>
      </c>
      <c r="AH37" s="39"/>
      <c r="AI37" s="17"/>
    </row>
    <row r="38" spans="1:35" ht="15.75" thickTop="1">
      <c r="B38" s="6" t="s">
        <v>1</v>
      </c>
      <c r="C38" s="7">
        <f>SUM(C4:C37)</f>
        <v>236713.08</v>
      </c>
      <c r="E38" s="106" t="s">
        <v>1</v>
      </c>
      <c r="F38" s="80">
        <f>SUM(F5:F37)</f>
        <v>184270.38</v>
      </c>
      <c r="H38" s="107" t="s">
        <v>1</v>
      </c>
      <c r="I38" s="4">
        <f>SUM(I5:I37)</f>
        <v>1926.5</v>
      </c>
      <c r="J38" s="71" t="s">
        <v>1</v>
      </c>
      <c r="K38" s="72">
        <f t="shared" ref="K38" si="0">SUM(K5:K37)</f>
        <v>18506.79</v>
      </c>
      <c r="N38" s="6" t="s">
        <v>1</v>
      </c>
      <c r="O38" s="7">
        <f>SUM(O4:O37)</f>
        <v>232496.90000000002</v>
      </c>
      <c r="Q38" s="104" t="s">
        <v>1</v>
      </c>
      <c r="R38" s="80">
        <f>SUM(R5:R37)</f>
        <v>155302.74</v>
      </c>
      <c r="T38" s="105" t="s">
        <v>1</v>
      </c>
      <c r="U38" s="4">
        <f>SUM(U5:U37)</f>
        <v>1175</v>
      </c>
      <c r="V38" s="71" t="s">
        <v>1</v>
      </c>
      <c r="W38" s="72">
        <f t="shared" ref="W38" si="1">SUM(W5:W37)</f>
        <v>12766</v>
      </c>
      <c r="Z38" s="6" t="s">
        <v>1</v>
      </c>
      <c r="AA38" s="7">
        <f>SUM(AA4:AA37)</f>
        <v>287667.05</v>
      </c>
      <c r="AC38" s="91" t="s">
        <v>1</v>
      </c>
      <c r="AD38" s="80">
        <f>SUM(AD5:AD37)</f>
        <v>245775.65</v>
      </c>
      <c r="AF38" s="92" t="s">
        <v>1</v>
      </c>
      <c r="AG38" s="4">
        <f>SUM(AG5:AG37)</f>
        <v>3105</v>
      </c>
      <c r="AH38" s="71" t="s">
        <v>1</v>
      </c>
      <c r="AI38" s="72">
        <f t="shared" ref="AI38" si="2">SUM(AI5:AI37)</f>
        <v>21749.5</v>
      </c>
    </row>
    <row r="39" spans="1:35">
      <c r="F39" s="69"/>
      <c r="I39" s="2"/>
      <c r="J39" s="25"/>
      <c r="K39" s="69"/>
      <c r="R39" s="69"/>
      <c r="U39" s="2"/>
      <c r="V39" s="25"/>
      <c r="W39" s="69"/>
      <c r="AD39" s="69"/>
      <c r="AG39" s="2"/>
      <c r="AH39" s="25"/>
      <c r="AI39" s="69"/>
    </row>
    <row r="40" spans="1:35" ht="15.75" customHeight="1">
      <c r="A40" s="5"/>
      <c r="B40" s="5"/>
      <c r="C40" s="48"/>
      <c r="D40" s="25"/>
      <c r="E40" s="25"/>
      <c r="F40" s="69"/>
      <c r="H40" s="145" t="s">
        <v>15</v>
      </c>
      <c r="I40" s="146"/>
      <c r="J40" s="143">
        <f>I38+K38</f>
        <v>20433.29</v>
      </c>
      <c r="K40" s="144"/>
      <c r="M40" s="5"/>
      <c r="N40" s="5"/>
      <c r="O40" s="48"/>
      <c r="P40" s="25"/>
      <c r="Q40" s="25"/>
      <c r="R40" s="69"/>
      <c r="T40" s="145" t="s">
        <v>15</v>
      </c>
      <c r="U40" s="146"/>
      <c r="V40" s="143">
        <f>U38+W38</f>
        <v>13941</v>
      </c>
      <c r="W40" s="144"/>
      <c r="Y40" s="5"/>
      <c r="Z40" s="5"/>
      <c r="AA40" s="48"/>
      <c r="AB40" s="25"/>
      <c r="AC40" s="25"/>
      <c r="AD40" s="69"/>
      <c r="AF40" s="145" t="s">
        <v>15</v>
      </c>
      <c r="AG40" s="146"/>
      <c r="AH40" s="143">
        <f>AG38+AI38</f>
        <v>24854.5</v>
      </c>
      <c r="AI40" s="144"/>
    </row>
    <row r="41" spans="1:35" ht="15.75" customHeight="1">
      <c r="B41" t="s">
        <v>35</v>
      </c>
      <c r="D41" s="149" t="s">
        <v>16</v>
      </c>
      <c r="E41" s="149"/>
      <c r="F41" s="81">
        <f>F38-J40</f>
        <v>163837.09</v>
      </c>
      <c r="G41" s="62"/>
      <c r="H41" s="62"/>
      <c r="I41" s="75"/>
      <c r="J41" s="67"/>
      <c r="K41" s="76"/>
      <c r="N41" t="s">
        <v>35</v>
      </c>
      <c r="P41" s="149" t="s">
        <v>16</v>
      </c>
      <c r="Q41" s="149"/>
      <c r="R41" s="81">
        <f>R38-V40</f>
        <v>141361.74</v>
      </c>
      <c r="S41" s="62"/>
      <c r="T41" s="62"/>
      <c r="U41" s="75"/>
      <c r="V41" s="67"/>
      <c r="W41" s="76"/>
      <c r="Z41" t="s">
        <v>35</v>
      </c>
      <c r="AB41" s="149" t="s">
        <v>16</v>
      </c>
      <c r="AC41" s="149"/>
      <c r="AD41" s="81">
        <f>AD38-AH40</f>
        <v>220921.15</v>
      </c>
      <c r="AE41" s="62"/>
      <c r="AF41" s="62"/>
      <c r="AG41" s="75"/>
      <c r="AH41" s="67"/>
      <c r="AI41" s="76"/>
    </row>
    <row r="42" spans="1:35" ht="15.75" thickBot="1">
      <c r="D42" s="45"/>
      <c r="E42" s="45" t="s">
        <v>0</v>
      </c>
      <c r="F42" s="82">
        <f>-C38</f>
        <v>-236713.08</v>
      </c>
      <c r="G42" s="62"/>
      <c r="H42" s="62"/>
      <c r="I42" s="62"/>
      <c r="J42" s="67"/>
      <c r="K42" s="76"/>
      <c r="P42" s="45"/>
      <c r="Q42" s="45" t="s">
        <v>0</v>
      </c>
      <c r="R42" s="82">
        <f>-O38</f>
        <v>-232496.90000000002</v>
      </c>
      <c r="S42" s="62"/>
      <c r="T42" s="62"/>
      <c r="U42" s="62"/>
      <c r="V42" s="67"/>
      <c r="W42" s="76"/>
      <c r="AB42" s="45"/>
      <c r="AC42" s="45" t="s">
        <v>0</v>
      </c>
      <c r="AD42" s="82">
        <f>-AA38</f>
        <v>-287667.05</v>
      </c>
      <c r="AE42" s="62"/>
      <c r="AF42" s="62"/>
      <c r="AG42" s="62"/>
      <c r="AH42" s="67"/>
      <c r="AI42" s="76"/>
    </row>
    <row r="43" spans="1:35" ht="15.75" thickTop="1">
      <c r="F43" s="81">
        <f>SUM(F41:F42)</f>
        <v>-72875.989999999991</v>
      </c>
      <c r="G43" s="62"/>
      <c r="H43" s="62"/>
      <c r="I43" s="62"/>
      <c r="J43" s="67"/>
      <c r="K43" s="76"/>
      <c r="R43" s="81">
        <f>SUM(R41:R42)</f>
        <v>-91135.160000000033</v>
      </c>
      <c r="S43" s="62"/>
      <c r="T43" s="62"/>
      <c r="U43" s="62"/>
      <c r="V43" s="67"/>
      <c r="W43" s="76"/>
      <c r="AD43" s="81">
        <f>SUM(AD41:AD42)</f>
        <v>-66745.899999999994</v>
      </c>
      <c r="AE43" s="62"/>
      <c r="AF43" s="62"/>
      <c r="AG43" s="62"/>
      <c r="AH43" s="67"/>
      <c r="AI43" s="76"/>
    </row>
    <row r="44" spans="1:35" ht="15.75" thickBot="1">
      <c r="D44" s="155" t="s">
        <v>18</v>
      </c>
      <c r="E44" s="155"/>
      <c r="F44" s="82">
        <v>70013.759999999995</v>
      </c>
      <c r="G44" s="62"/>
      <c r="H44" s="62"/>
      <c r="I44" s="62"/>
      <c r="J44" s="67"/>
      <c r="K44" s="76"/>
      <c r="P44" s="155" t="s">
        <v>18</v>
      </c>
      <c r="Q44" s="155"/>
      <c r="R44" s="82">
        <v>90915.18</v>
      </c>
      <c r="S44" s="62"/>
      <c r="T44" s="62"/>
      <c r="U44" s="62"/>
      <c r="V44" s="67"/>
      <c r="W44" s="76"/>
      <c r="AB44" s="155" t="s">
        <v>18</v>
      </c>
      <c r="AC44" s="155"/>
      <c r="AD44" s="82">
        <v>74369.63</v>
      </c>
      <c r="AE44" s="62"/>
      <c r="AF44" s="62"/>
      <c r="AG44" s="62"/>
      <c r="AH44" s="67"/>
      <c r="AI44" s="76"/>
    </row>
    <row r="45" spans="1:35" ht="17.25" thickTop="1" thickBot="1">
      <c r="A45" s="73"/>
      <c r="B45" s="73"/>
      <c r="C45" s="74"/>
      <c r="D45" s="156" t="s">
        <v>44</v>
      </c>
      <c r="E45" s="157"/>
      <c r="F45" s="93">
        <f>F44+F43</f>
        <v>-2862.2299999999959</v>
      </c>
      <c r="G45" s="79"/>
      <c r="H45" s="77"/>
      <c r="I45" s="77"/>
      <c r="J45" s="77"/>
      <c r="K45" s="78"/>
      <c r="M45" s="73"/>
      <c r="N45" s="73"/>
      <c r="O45" s="74"/>
      <c r="P45" s="156" t="s">
        <v>44</v>
      </c>
      <c r="Q45" s="157"/>
      <c r="R45" s="93">
        <f>R44+R43</f>
        <v>-219.98000000003958</v>
      </c>
      <c r="S45" s="79"/>
      <c r="T45" s="77"/>
      <c r="U45" s="77"/>
      <c r="V45" s="77"/>
      <c r="W45" s="78"/>
      <c r="Y45" s="73"/>
      <c r="Z45" s="73"/>
      <c r="AA45" s="74"/>
      <c r="AB45" s="156" t="s">
        <v>36</v>
      </c>
      <c r="AC45" s="157"/>
      <c r="AD45" s="93">
        <f>AD44+AD43</f>
        <v>7623.7300000000105</v>
      </c>
      <c r="AE45" s="79"/>
      <c r="AF45" s="77"/>
      <c r="AG45" s="77"/>
      <c r="AH45" s="77"/>
      <c r="AI45" s="78"/>
    </row>
  </sheetData>
  <mergeCells count="24">
    <mergeCell ref="P41:Q41"/>
    <mergeCell ref="P44:Q44"/>
    <mergeCell ref="P45:Q45"/>
    <mergeCell ref="O1:V1"/>
    <mergeCell ref="Q4:R4"/>
    <mergeCell ref="U4:W4"/>
    <mergeCell ref="T40:U40"/>
    <mergeCell ref="V40:W40"/>
    <mergeCell ref="AB41:AC41"/>
    <mergeCell ref="AB44:AC44"/>
    <mergeCell ref="AB45:AC45"/>
    <mergeCell ref="AA1:AH1"/>
    <mergeCell ref="AC4:AD4"/>
    <mergeCell ref="AG4:AI4"/>
    <mergeCell ref="AF40:AG40"/>
    <mergeCell ref="AH40:AI40"/>
    <mergeCell ref="D41:E41"/>
    <mergeCell ref="D44:E44"/>
    <mergeCell ref="D45:E45"/>
    <mergeCell ref="C1:J1"/>
    <mergeCell ref="E4:F4"/>
    <mergeCell ref="I4:K4"/>
    <mergeCell ref="H40:I40"/>
    <mergeCell ref="J40:K40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29" activePane="bottomLeft" state="frozen"/>
      <selection pane="bottomLeft" activeCell="C43" sqref="C43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62"/>
  </cols>
  <sheetData>
    <row r="1" spans="1:11" ht="23.25">
      <c r="C1" s="158" t="s">
        <v>48</v>
      </c>
      <c r="D1" s="158"/>
      <c r="E1" s="158"/>
      <c r="F1" s="158"/>
      <c r="G1" s="158"/>
      <c r="H1" s="158"/>
      <c r="I1" s="158"/>
      <c r="J1" s="158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66883.64</v>
      </c>
      <c r="D4" s="2"/>
      <c r="E4" s="137" t="s">
        <v>37</v>
      </c>
      <c r="F4" s="138"/>
      <c r="I4" s="139" t="s">
        <v>5</v>
      </c>
      <c r="J4" s="140"/>
      <c r="K4" s="141"/>
    </row>
    <row r="5" spans="1:11" ht="15.75" thickTop="1">
      <c r="B5" s="8">
        <v>40179</v>
      </c>
      <c r="C5" s="95">
        <v>0</v>
      </c>
      <c r="D5" s="2"/>
      <c r="E5" s="12">
        <v>40179</v>
      </c>
      <c r="F5" s="94">
        <v>0</v>
      </c>
      <c r="H5" s="18">
        <v>40179</v>
      </c>
      <c r="I5" s="96">
        <v>0</v>
      </c>
      <c r="J5" s="37"/>
      <c r="K5" s="38"/>
    </row>
    <row r="6" spans="1:11">
      <c r="B6" s="8">
        <v>40180</v>
      </c>
      <c r="C6" s="9">
        <v>0</v>
      </c>
      <c r="D6" s="2"/>
      <c r="E6" s="13">
        <v>40180</v>
      </c>
      <c r="F6" s="14">
        <v>0</v>
      </c>
      <c r="H6" s="19">
        <v>40180</v>
      </c>
      <c r="I6" s="20">
        <v>0</v>
      </c>
      <c r="J6" s="21" t="s">
        <v>10</v>
      </c>
      <c r="K6" s="14">
        <v>894</v>
      </c>
    </row>
    <row r="7" spans="1:11">
      <c r="B7" s="8">
        <v>40181</v>
      </c>
      <c r="C7" s="9">
        <v>0</v>
      </c>
      <c r="D7" s="2"/>
      <c r="E7" s="13">
        <v>40181</v>
      </c>
      <c r="F7" s="14">
        <v>12483</v>
      </c>
      <c r="H7" s="19">
        <v>40181</v>
      </c>
      <c r="I7" s="20">
        <v>457</v>
      </c>
      <c r="J7" s="21" t="s">
        <v>4</v>
      </c>
      <c r="K7" s="14">
        <v>0</v>
      </c>
    </row>
    <row r="8" spans="1:11">
      <c r="B8" s="8">
        <v>40182</v>
      </c>
      <c r="C8" s="9">
        <v>7555</v>
      </c>
      <c r="D8" s="2"/>
      <c r="E8" s="13">
        <v>40182</v>
      </c>
      <c r="F8" s="14">
        <v>10041</v>
      </c>
      <c r="H8" s="19">
        <v>40182</v>
      </c>
      <c r="I8" s="20">
        <v>0</v>
      </c>
      <c r="J8" s="21" t="s">
        <v>7</v>
      </c>
      <c r="K8" s="14">
        <v>20000</v>
      </c>
    </row>
    <row r="9" spans="1:11">
      <c r="B9" s="8">
        <v>40183</v>
      </c>
      <c r="C9" s="9">
        <v>0</v>
      </c>
      <c r="D9" s="2"/>
      <c r="E9" s="13">
        <v>40183</v>
      </c>
      <c r="F9" s="14">
        <v>17534</v>
      </c>
      <c r="H9" s="19">
        <v>40183</v>
      </c>
      <c r="I9" s="20">
        <v>17</v>
      </c>
      <c r="J9" s="21" t="s">
        <v>11</v>
      </c>
      <c r="K9" s="14">
        <v>6034</v>
      </c>
    </row>
    <row r="10" spans="1:11">
      <c r="B10" s="8">
        <v>40184</v>
      </c>
      <c r="C10" s="9">
        <v>2383</v>
      </c>
      <c r="D10" s="2"/>
      <c r="E10" s="13">
        <v>40184</v>
      </c>
      <c r="F10" s="14">
        <v>19736.5</v>
      </c>
      <c r="H10" s="19">
        <v>40184</v>
      </c>
      <c r="I10" s="20">
        <v>660</v>
      </c>
      <c r="J10" s="21" t="s">
        <v>12</v>
      </c>
      <c r="K10" s="14">
        <v>4000</v>
      </c>
    </row>
    <row r="11" spans="1:11">
      <c r="B11" s="8">
        <v>40185</v>
      </c>
      <c r="C11" s="9">
        <v>10786.4</v>
      </c>
      <c r="D11" s="2"/>
      <c r="E11" s="13">
        <v>40185</v>
      </c>
      <c r="F11" s="14">
        <v>13131.5</v>
      </c>
      <c r="H11" s="19">
        <v>40185</v>
      </c>
      <c r="I11" s="20">
        <v>92</v>
      </c>
      <c r="J11" s="21" t="s">
        <v>13</v>
      </c>
      <c r="K11" s="14">
        <v>5250</v>
      </c>
    </row>
    <row r="12" spans="1:11">
      <c r="B12" s="8">
        <v>40186</v>
      </c>
      <c r="C12" s="9">
        <v>9339</v>
      </c>
      <c r="D12" s="2"/>
      <c r="E12" s="13">
        <v>40186</v>
      </c>
      <c r="F12" s="14">
        <v>28541.5</v>
      </c>
      <c r="H12" s="19">
        <v>40186</v>
      </c>
      <c r="I12" s="20">
        <v>750</v>
      </c>
      <c r="J12" s="21" t="s">
        <v>19</v>
      </c>
      <c r="K12" s="14">
        <v>571.5</v>
      </c>
    </row>
    <row r="13" spans="1:11">
      <c r="B13" s="8">
        <v>40187</v>
      </c>
      <c r="C13" s="9">
        <v>3044</v>
      </c>
      <c r="D13" s="2"/>
      <c r="E13" s="13">
        <v>40187</v>
      </c>
      <c r="F13" s="14">
        <v>16226.5</v>
      </c>
      <c r="H13" s="19">
        <v>40187</v>
      </c>
      <c r="I13" s="20">
        <v>28.5</v>
      </c>
      <c r="J13" s="21" t="s">
        <v>14</v>
      </c>
      <c r="K13" s="14">
        <v>7766</v>
      </c>
    </row>
    <row r="14" spans="1:11">
      <c r="B14" s="8">
        <v>40188</v>
      </c>
      <c r="C14" s="9">
        <v>0</v>
      </c>
      <c r="D14" s="2"/>
      <c r="E14" s="13">
        <v>40188</v>
      </c>
      <c r="F14" s="14">
        <v>17360</v>
      </c>
      <c r="H14" s="19">
        <v>40188</v>
      </c>
      <c r="I14" s="20">
        <v>645.5</v>
      </c>
      <c r="J14" s="21" t="s">
        <v>40</v>
      </c>
      <c r="K14" s="14">
        <v>857.14</v>
      </c>
    </row>
    <row r="15" spans="1:11">
      <c r="B15" s="8">
        <v>40189</v>
      </c>
      <c r="C15" s="9">
        <v>0</v>
      </c>
      <c r="D15" s="2"/>
      <c r="E15" s="13">
        <v>40189</v>
      </c>
      <c r="F15" s="14">
        <v>14927</v>
      </c>
      <c r="H15" s="19">
        <v>40189</v>
      </c>
      <c r="I15" s="20">
        <v>0</v>
      </c>
      <c r="J15" s="21" t="s">
        <v>49</v>
      </c>
      <c r="K15" s="14">
        <v>7041.65</v>
      </c>
    </row>
    <row r="16" spans="1:11">
      <c r="B16" s="8">
        <v>40190</v>
      </c>
      <c r="C16" s="9">
        <v>9320.2000000000007</v>
      </c>
      <c r="D16" s="2"/>
      <c r="E16" s="13">
        <v>40190</v>
      </c>
      <c r="F16" s="14">
        <v>20576.5</v>
      </c>
      <c r="H16" s="19">
        <v>40190</v>
      </c>
      <c r="I16" s="20">
        <v>45</v>
      </c>
      <c r="J16" s="21"/>
      <c r="K16" s="14"/>
    </row>
    <row r="17" spans="2:11">
      <c r="B17" s="8">
        <v>40191</v>
      </c>
      <c r="C17" s="56">
        <v>0</v>
      </c>
      <c r="D17" s="87"/>
      <c r="E17" s="13">
        <v>40191</v>
      </c>
      <c r="F17" s="14">
        <v>12498.5</v>
      </c>
      <c r="H17" s="19">
        <v>40191</v>
      </c>
      <c r="I17" s="20">
        <v>63</v>
      </c>
      <c r="J17" s="21"/>
      <c r="K17" s="14"/>
    </row>
    <row r="18" spans="2:11">
      <c r="B18" s="8">
        <v>40192</v>
      </c>
      <c r="C18" s="55">
        <v>0</v>
      </c>
      <c r="D18" s="87"/>
      <c r="E18" s="13">
        <v>40192</v>
      </c>
      <c r="F18" s="14">
        <v>16451</v>
      </c>
      <c r="H18" s="19">
        <v>40192</v>
      </c>
      <c r="I18" s="20">
        <v>7</v>
      </c>
      <c r="J18" s="21"/>
      <c r="K18" s="14"/>
    </row>
    <row r="19" spans="2:11">
      <c r="B19" s="8">
        <v>40193</v>
      </c>
      <c r="C19" s="55">
        <v>7390</v>
      </c>
      <c r="D19" s="87"/>
      <c r="E19" s="13">
        <v>40193</v>
      </c>
      <c r="F19" s="14">
        <v>22708</v>
      </c>
      <c r="H19" s="19">
        <v>40193</v>
      </c>
      <c r="I19" s="20">
        <v>10</v>
      </c>
      <c r="J19" s="21"/>
      <c r="K19" s="14"/>
    </row>
    <row r="20" spans="2:11">
      <c r="B20" s="8">
        <v>40194</v>
      </c>
      <c r="C20" s="56">
        <v>4691</v>
      </c>
      <c r="D20" s="87"/>
      <c r="E20" s="13">
        <v>40194</v>
      </c>
      <c r="F20" s="14">
        <v>23560.65</v>
      </c>
      <c r="H20" s="19">
        <v>40194</v>
      </c>
      <c r="I20" s="20">
        <v>330</v>
      </c>
      <c r="J20" s="21"/>
      <c r="K20" s="14"/>
    </row>
    <row r="21" spans="2:11">
      <c r="B21" s="8">
        <v>40195</v>
      </c>
      <c r="C21" s="56">
        <v>1389</v>
      </c>
      <c r="D21" s="87"/>
      <c r="E21" s="13">
        <v>40195</v>
      </c>
      <c r="F21" s="14">
        <v>15759.86</v>
      </c>
      <c r="H21" s="19">
        <v>40195</v>
      </c>
      <c r="I21" s="20">
        <v>102</v>
      </c>
      <c r="J21" s="21"/>
      <c r="K21" s="14"/>
    </row>
    <row r="22" spans="2:11">
      <c r="B22" s="8">
        <v>40196</v>
      </c>
      <c r="C22" s="56">
        <v>10319.64</v>
      </c>
      <c r="D22" s="87"/>
      <c r="E22" s="13">
        <v>40196</v>
      </c>
      <c r="F22" s="108">
        <v>16219.18</v>
      </c>
      <c r="G22" s="98"/>
      <c r="H22" s="19">
        <v>40196</v>
      </c>
      <c r="I22" s="20">
        <v>0</v>
      </c>
      <c r="J22" s="21"/>
      <c r="K22" s="14"/>
    </row>
    <row r="23" spans="2:11">
      <c r="B23" s="8">
        <v>40197</v>
      </c>
      <c r="C23" s="9">
        <v>8040</v>
      </c>
      <c r="D23" s="2"/>
      <c r="E23" s="13">
        <v>40197</v>
      </c>
      <c r="F23" s="109">
        <v>10106.5</v>
      </c>
      <c r="G23" s="101"/>
      <c r="H23" s="19">
        <v>40197</v>
      </c>
      <c r="I23" s="20">
        <v>244</v>
      </c>
      <c r="J23" s="21"/>
      <c r="K23" s="14"/>
    </row>
    <row r="24" spans="2:11">
      <c r="B24" s="8">
        <v>40198</v>
      </c>
      <c r="C24" s="9">
        <v>0</v>
      </c>
      <c r="D24" s="2"/>
      <c r="E24" s="13">
        <v>40198</v>
      </c>
      <c r="F24" s="109">
        <v>11485</v>
      </c>
      <c r="G24" s="98"/>
      <c r="H24" s="19">
        <v>40198</v>
      </c>
      <c r="I24" s="20">
        <v>0</v>
      </c>
      <c r="J24" s="21"/>
      <c r="K24" s="14"/>
    </row>
    <row r="25" spans="2:11">
      <c r="B25" s="8">
        <v>40199</v>
      </c>
      <c r="C25" s="9">
        <v>8081</v>
      </c>
      <c r="D25" s="2"/>
      <c r="E25" s="13">
        <v>40199</v>
      </c>
      <c r="F25" s="109">
        <v>27637.7</v>
      </c>
      <c r="G25" s="98"/>
      <c r="H25" s="19">
        <v>40199</v>
      </c>
      <c r="I25" s="20">
        <v>812</v>
      </c>
      <c r="J25" s="21"/>
      <c r="K25" s="14"/>
    </row>
    <row r="26" spans="2:11">
      <c r="B26" s="8">
        <v>40200</v>
      </c>
      <c r="C26" s="9">
        <v>1454</v>
      </c>
      <c r="D26" s="2"/>
      <c r="E26" s="13">
        <v>40200</v>
      </c>
      <c r="F26" s="109">
        <v>22146</v>
      </c>
      <c r="G26" s="98"/>
      <c r="H26" s="19">
        <v>40200</v>
      </c>
      <c r="I26" s="20">
        <v>0</v>
      </c>
      <c r="J26" s="21"/>
      <c r="K26" s="14"/>
    </row>
    <row r="27" spans="2:11">
      <c r="B27" s="8">
        <v>40201</v>
      </c>
      <c r="C27" s="9">
        <v>5211.5</v>
      </c>
      <c r="D27" s="2"/>
      <c r="E27" s="13">
        <v>40201</v>
      </c>
      <c r="F27" s="109">
        <v>51948.5</v>
      </c>
      <c r="G27" s="98"/>
      <c r="H27" s="19">
        <v>40201</v>
      </c>
      <c r="I27" s="20">
        <v>17</v>
      </c>
      <c r="J27" s="21"/>
      <c r="K27" s="14"/>
    </row>
    <row r="28" spans="2:11">
      <c r="B28" s="8">
        <v>40202</v>
      </c>
      <c r="C28" s="9">
        <v>0</v>
      </c>
      <c r="D28" s="2"/>
      <c r="E28" s="13">
        <v>40202</v>
      </c>
      <c r="F28" s="109">
        <v>14812</v>
      </c>
      <c r="G28" s="98"/>
      <c r="H28" s="19">
        <v>40202</v>
      </c>
      <c r="I28" s="20">
        <v>0</v>
      </c>
      <c r="J28" s="21"/>
      <c r="K28" s="14"/>
    </row>
    <row r="29" spans="2:11">
      <c r="B29" s="8">
        <v>40203</v>
      </c>
      <c r="C29" s="9">
        <v>9270</v>
      </c>
      <c r="D29" s="2"/>
      <c r="E29" s="13">
        <v>40203</v>
      </c>
      <c r="F29" s="114">
        <v>33117.5</v>
      </c>
      <c r="G29" s="98"/>
      <c r="H29" s="19">
        <v>40203</v>
      </c>
      <c r="I29" s="20">
        <v>0</v>
      </c>
      <c r="J29" s="21"/>
      <c r="K29" s="14"/>
    </row>
    <row r="30" spans="2:11">
      <c r="B30" s="8">
        <v>40204</v>
      </c>
      <c r="C30" s="90">
        <v>6535.5</v>
      </c>
      <c r="D30" s="2"/>
      <c r="E30" s="13">
        <v>40204</v>
      </c>
      <c r="F30" s="109">
        <v>10682.5</v>
      </c>
      <c r="G30" s="98"/>
      <c r="H30" s="19">
        <v>40204</v>
      </c>
      <c r="I30" s="20">
        <v>1122</v>
      </c>
      <c r="J30" s="21"/>
      <c r="K30" s="14"/>
    </row>
    <row r="31" spans="2:11">
      <c r="B31" s="8">
        <v>40205</v>
      </c>
      <c r="C31" s="9">
        <v>2188.5</v>
      </c>
      <c r="D31" s="2"/>
      <c r="E31" s="13">
        <v>40205</v>
      </c>
      <c r="F31" s="109">
        <v>9048.5</v>
      </c>
      <c r="G31" s="98"/>
      <c r="H31" s="19">
        <v>40205</v>
      </c>
      <c r="I31" s="20">
        <v>0</v>
      </c>
      <c r="J31" s="21"/>
      <c r="K31" s="14"/>
    </row>
    <row r="32" spans="2:11">
      <c r="B32" s="8">
        <v>40206</v>
      </c>
      <c r="C32" s="90">
        <v>1523.5</v>
      </c>
      <c r="D32" s="2"/>
      <c r="E32" s="13">
        <v>40206</v>
      </c>
      <c r="F32" s="111">
        <v>16707.5</v>
      </c>
      <c r="H32" s="19">
        <v>40206</v>
      </c>
      <c r="I32" s="20">
        <v>248.5</v>
      </c>
      <c r="J32" s="21"/>
      <c r="K32" s="14"/>
    </row>
    <row r="33" spans="1:11">
      <c r="B33" s="8">
        <v>40207</v>
      </c>
      <c r="C33" s="9">
        <v>18052.5</v>
      </c>
      <c r="D33" s="2"/>
      <c r="E33" s="13">
        <v>40207</v>
      </c>
      <c r="F33" s="111">
        <v>27225.4</v>
      </c>
      <c r="H33" s="19">
        <v>40207</v>
      </c>
      <c r="I33" s="20">
        <v>183</v>
      </c>
      <c r="J33" s="21"/>
      <c r="K33" s="14"/>
    </row>
    <row r="34" spans="1:11">
      <c r="B34" s="8">
        <v>40208</v>
      </c>
      <c r="C34" s="9">
        <v>6291</v>
      </c>
      <c r="D34" s="2"/>
      <c r="E34" s="13">
        <v>40208</v>
      </c>
      <c r="F34" s="112">
        <v>41211.980000000003</v>
      </c>
      <c r="H34" s="19">
        <v>40208</v>
      </c>
      <c r="I34" s="20">
        <v>63</v>
      </c>
      <c r="J34" s="21"/>
      <c r="K34" s="14"/>
    </row>
    <row r="35" spans="1:11" ht="15.75" thickBot="1">
      <c r="B35" s="8">
        <v>40209</v>
      </c>
      <c r="C35" s="9">
        <v>3776.5</v>
      </c>
      <c r="D35" s="2"/>
      <c r="E35" s="13">
        <v>40209</v>
      </c>
      <c r="F35" s="111">
        <v>31465</v>
      </c>
      <c r="H35" s="19">
        <v>40209</v>
      </c>
      <c r="I35" s="20">
        <v>310</v>
      </c>
      <c r="J35" s="21"/>
      <c r="K35" s="14"/>
    </row>
    <row r="36" spans="1:11" ht="15.75" thickBot="1">
      <c r="A36" s="33" t="s">
        <v>3</v>
      </c>
      <c r="B36" s="26"/>
      <c r="C36" s="9">
        <v>388067.34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/>
      <c r="B37" s="52"/>
      <c r="C37" s="11">
        <v>0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591592.22</v>
      </c>
      <c r="E38" s="64" t="s">
        <v>1</v>
      </c>
      <c r="F38" s="24">
        <f>SUM(F5:F37)</f>
        <v>585348.77</v>
      </c>
      <c r="H38" s="1" t="s">
        <v>1</v>
      </c>
      <c r="I38" s="4">
        <f>SUM(I5:I37)</f>
        <v>6206.5</v>
      </c>
      <c r="J38" s="42" t="s">
        <v>1</v>
      </c>
      <c r="K38" s="4">
        <f>SUM(K6:K37)</f>
        <v>52414.29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45" t="s">
        <v>15</v>
      </c>
      <c r="I40" s="146"/>
      <c r="J40" s="143">
        <f>I38+K38</f>
        <v>58620.79</v>
      </c>
      <c r="K40" s="144"/>
    </row>
    <row r="41" spans="1:11" ht="15.75">
      <c r="D41" s="149" t="s">
        <v>16</v>
      </c>
      <c r="E41" s="149"/>
      <c r="F41" s="46">
        <f>F38-J40</f>
        <v>526727.98</v>
      </c>
      <c r="I41" s="40"/>
    </row>
    <row r="42" spans="1:11" ht="15.75" thickBot="1">
      <c r="D42" s="45"/>
      <c r="E42" s="45" t="s">
        <v>0</v>
      </c>
      <c r="F42" s="47">
        <f>-C38</f>
        <v>-591592.22</v>
      </c>
    </row>
    <row r="43" spans="1:11" ht="15.75" thickTop="1">
      <c r="E43" s="5" t="s">
        <v>27</v>
      </c>
      <c r="F43" s="4">
        <f>SUM(F41:F42)</f>
        <v>-64864.239999999991</v>
      </c>
    </row>
    <row r="44" spans="1:11" ht="15.75" thickBot="1">
      <c r="D44" s="150" t="s">
        <v>18</v>
      </c>
      <c r="E44" s="150"/>
      <c r="F44" s="56">
        <v>70013.759999999995</v>
      </c>
    </row>
    <row r="45" spans="1:11" ht="17.25" thickTop="1" thickBot="1">
      <c r="D45" s="159" t="s">
        <v>36</v>
      </c>
      <c r="E45" s="160"/>
      <c r="F45" s="57">
        <f>F43+F44</f>
        <v>5149.5200000000041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1.8110236220472442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  </vt:lpstr>
      <vt:lpstr>COMERCIO</vt:lpstr>
      <vt:lpstr>HERRADURA</vt:lpstr>
      <vt:lpstr>11  SUR</vt:lpstr>
      <vt:lpstr>11 SUR MENSUAL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2010-02-26T16:41:15Z</cp:lastPrinted>
  <dcterms:created xsi:type="dcterms:W3CDTF">2009-02-04T18:28:43Z</dcterms:created>
  <dcterms:modified xsi:type="dcterms:W3CDTF">2010-02-26T17:15:07Z</dcterms:modified>
</cp:coreProperties>
</file>