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E45" i="1"/>
  <c r="D23" i="5"/>
  <c r="G16"/>
  <c r="G17"/>
  <c r="G18"/>
  <c r="G19"/>
  <c r="G20"/>
  <c r="G21"/>
  <c r="G10"/>
  <c r="G11"/>
  <c r="G12"/>
  <c r="G13"/>
  <c r="G14"/>
  <c r="F23"/>
  <c r="E29" i="1" l="1"/>
  <c r="E27"/>
  <c r="E21"/>
  <c r="K10" i="3"/>
  <c r="L33" i="1"/>
  <c r="L39"/>
  <c r="E29" i="3" l="1"/>
  <c r="D45" i="5"/>
  <c r="G43"/>
  <c r="G30"/>
  <c r="G31"/>
  <c r="G32"/>
  <c r="G33"/>
  <c r="G34"/>
  <c r="G35"/>
  <c r="G36"/>
  <c r="G37"/>
  <c r="G38"/>
  <c r="G39"/>
  <c r="G40"/>
  <c r="G41"/>
  <c r="G42"/>
  <c r="G29"/>
  <c r="G28"/>
  <c r="G27"/>
  <c r="G26"/>
  <c r="F45"/>
  <c r="D51"/>
  <c r="G22"/>
  <c r="G15"/>
  <c r="G9"/>
  <c r="G8"/>
  <c r="G7"/>
  <c r="G6"/>
  <c r="G5"/>
  <c r="G4"/>
  <c r="D17" i="4" l="1"/>
  <c r="F17" l="1"/>
  <c r="D25"/>
  <c r="G16"/>
  <c r="G15"/>
  <c r="G14"/>
  <c r="G13"/>
  <c r="G5"/>
  <c r="G6" s="1"/>
  <c r="G7" s="1"/>
  <c r="G8" s="1"/>
  <c r="G9" s="1"/>
  <c r="G10" s="1"/>
  <c r="G11" s="1"/>
  <c r="G12" s="1"/>
  <c r="G4"/>
  <c r="L24" i="1"/>
  <c r="L36" l="1"/>
  <c r="F40" i="2" l="1"/>
  <c r="D40"/>
  <c r="D48" s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<sst xmlns="http://schemas.openxmlformats.org/spreadsheetml/2006/main" count="329" uniqueCount="165">
  <si>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</si>
  <si>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</si>
  <si>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</si>
  <si>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</si>
  <si>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</si>
  <si>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</si>
  <si>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t>HERRADURA</t>
  </si>
  <si>
    <t xml:space="preserve">GRAN TOTAL </t>
  </si>
  <si>
    <t>TOTAL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</si>
  <si>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</si>
  <si>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</si>
  <si>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</si>
  <si>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</si>
  <si>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</si>
  <si>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</si>
  <si>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</si>
  <si>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</si>
  <si>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,04</t>
  </si>
  <si>
    <t>GRAN TOTAL A PAGAR</t>
  </si>
  <si>
    <t>,0750</t>
  </si>
  <si>
    <t>648.40 Kg  CANAL</t>
  </si>
  <si>
    <t>,0749</t>
  </si>
  <si>
    <t>2370.00 Kg  CANAL</t>
  </si>
  <si>
    <t>,0760</t>
  </si>
  <si>
    <t>3130.00 kg   CANAL</t>
  </si>
  <si>
    <t>,0778</t>
  </si>
  <si>
    <t>2670.00 Kg  CANAL</t>
  </si>
  <si>
    <t>ALBICIA</t>
  </si>
  <si>
    <t>SUB TOTAL  1</t>
  </si>
  <si>
    <t>SUB TOTAL  2</t>
  </si>
  <si>
    <t xml:space="preserve">TOTAL DE LA COMPRA </t>
  </si>
  <si>
    <t>ABRIL ,.09</t>
  </si>
  <si>
    <t xml:space="preserve"> RECEPCION DE PRODUCTO Y MAQUILAS        DE   ABRIL   2009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</si>
  <si>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</si>
  <si>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</si>
  <si>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</si>
  <si>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</si>
  <si>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</si>
  <si>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</si>
  <si>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</si>
  <si>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</si>
  <si>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</si>
  <si>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</si>
  <si>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</si>
  <si>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</si>
  <si>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</si>
  <si>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</si>
  <si>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</si>
  <si>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</si>
  <si>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</si>
  <si>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</si>
  <si>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</si>
  <si>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</si>
  <si>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</si>
  <si>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</si>
  <si>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</si>
  <si>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</si>
  <si>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 xml:space="preserve"> RECEPCION DE PRODUCTO        ABRIL   2009</t>
  </si>
  <si>
    <t>,0797</t>
  </si>
  <si>
    <t>2710.00 Kg  CaNAL</t>
  </si>
  <si>
    <t>,0807</t>
  </si>
  <si>
    <t>319.80   Kg  CAPOTE</t>
  </si>
  <si>
    <t>,0817</t>
  </si>
  <si>
    <t>2630.00 Kg CANAL</t>
  </si>
  <si>
    <t>,0851</t>
  </si>
  <si>
    <t>2700.00 Kg  CANAL</t>
  </si>
  <si>
    <t>,0864</t>
  </si>
  <si>
    <t>2520.00 Kg  CANAL</t>
  </si>
  <si>
    <t>,0805</t>
  </si>
  <si>
    <t>902.38 Kg CANAL</t>
  </si>
  <si>
    <t>,0876</t>
  </si>
  <si>
    <t>735.68 Kg CANAL, CUERO, CODILLO</t>
  </si>
  <si>
    <t>*rtr    16 ABRIL DEL    2009</t>
  </si>
  <si>
    <t>2850.00 KG  CANAL</t>
  </si>
  <si>
    <t>,0914</t>
  </si>
  <si>
    <t>,0886</t>
  </si>
  <si>
    <t>2660.00 Kg  CANAL</t>
  </si>
  <si>
    <t>cheque 00181</t>
  </si>
  <si>
    <t>cheque 00193</t>
  </si>
  <si>
    <t>cheque 00196</t>
  </si>
  <si>
    <t xml:space="preserve">SALDO </t>
  </si>
  <si>
    <t>,0928</t>
  </si>
  <si>
    <t>605.38 Kg CANAL</t>
  </si>
  <si>
    <t>,0940</t>
  </si>
  <si>
    <t>1280.00 Kg CANAL</t>
  </si>
  <si>
    <t>,0950</t>
  </si>
  <si>
    <t>1930.00 Kg CANAL</t>
  </si>
  <si>
    <t>,1011</t>
  </si>
  <si>
    <t>2330.00 Kg CANAL</t>
  </si>
  <si>
    <t>,1018</t>
  </si>
  <si>
    <t>2810.00 Kg CANAL</t>
  </si>
  <si>
    <t>,1059</t>
  </si>
  <si>
    <t>3490.00 Kg CANAL</t>
  </si>
  <si>
    <t>,1076</t>
  </si>
  <si>
    <t>1860.00 Kg CANAL</t>
  </si>
  <si>
    <t>,1093</t>
  </si>
  <si>
    <t>1730.00 Kg CANAL</t>
  </si>
  <si>
    <t>,1096</t>
  </si>
  <si>
    <t>2150.00 Kg CANAL</t>
  </si>
  <si>
    <t>,1105</t>
  </si>
  <si>
    <t>2310.00 Kg CANAL</t>
  </si>
  <si>
    <t>,1118</t>
  </si>
  <si>
    <t>2910.00 Kg CANAL</t>
  </si>
  <si>
    <t>,1129</t>
  </si>
  <si>
    <t>1660.00 Kg CANAL</t>
  </si>
  <si>
    <t>,1136</t>
  </si>
  <si>
    <t>1210.00 Kg CANAL</t>
  </si>
  <si>
    <t>,1151</t>
  </si>
  <si>
    <t>1710.00 Kg CANAL</t>
  </si>
  <si>
    <t>,1007</t>
  </si>
  <si>
    <t xml:space="preserve">660.16 Kg  CANAL, CUERO, CODILLO </t>
  </si>
  <si>
    <t>*rtr    05 MAYO    2009</t>
  </si>
  <si>
    <t>GERARDO PULIDO</t>
  </si>
  <si>
    <t>PAGO A CUENTA</t>
  </si>
  <si>
    <t>ALBICIA  760   RES</t>
  </si>
  <si>
    <t>ALBICIA  93.60 ARRACHERA</t>
  </si>
  <si>
    <t>ALBICIA  820  RES</t>
  </si>
  <si>
    <t xml:space="preserve">CENTRAL  MAQUILA  </t>
  </si>
  <si>
    <t>CENTRAL   MAQUILA</t>
  </si>
  <si>
    <t>ALBICIA  1140  RES</t>
  </si>
  <si>
    <t xml:space="preserve">CENTRAL MAQUILA  </t>
  </si>
  <si>
    <t>ALBICIA  1400 RES</t>
  </si>
  <si>
    <t>ALBICIA 1160 RES</t>
  </si>
  <si>
    <t>ALBICIA  1230 RES</t>
  </si>
  <si>
    <t>DEVOLUCION DE 45 KG JAMON</t>
  </si>
  <si>
    <t xml:space="preserve">GERARDO PULIDO  </t>
  </si>
  <si>
    <t>ALBICIA  1020 RES</t>
  </si>
  <si>
    <t>ALBICIA 540 RES</t>
  </si>
  <si>
    <t>ALBICIA 570 RES</t>
  </si>
  <si>
    <t xml:space="preserve">   </t>
  </si>
  <si>
    <t>CENTRAL MAQUILA   ( 032 )</t>
  </si>
  <si>
    <t>CENTRAL MAQUILA   (051 )</t>
  </si>
  <si>
    <t>CENTRAL MAQUILA   (061 )</t>
  </si>
  <si>
    <t>CENTRAL MAQUILA    ( 006 )</t>
  </si>
  <si>
    <t>,067</t>
  </si>
  <si>
    <t>T.A</t>
  </si>
  <si>
    <t>PEDIDO Y MAQUILA</t>
  </si>
  <si>
    <t>,068</t>
  </si>
  <si>
    <t xml:space="preserve">PEDIDO   </t>
  </si>
  <si>
    <t>,085</t>
  </si>
  <si>
    <t>MAQUILA</t>
  </si>
  <si>
    <t>,006</t>
  </si>
  <si>
    <t>PEDIDO</t>
  </si>
  <si>
    <t>,025</t>
  </si>
  <si>
    <t>,022</t>
  </si>
  <si>
    <t>,032</t>
  </si>
  <si>
    <t>,060</t>
  </si>
  <si>
    <t>,076</t>
  </si>
  <si>
    <t>,051</t>
  </si>
  <si>
    <t>,061</t>
  </si>
  <si>
    <t>,093</t>
  </si>
  <si>
    <t>,095</t>
  </si>
  <si>
    <t xml:space="preserve">                       * RTR  13  MAYO </t>
  </si>
  <si>
    <t>CENTRAL MAQUILA  ( 006 )</t>
  </si>
  <si>
    <t>CH 0208 PAGO A CUENTA</t>
  </si>
  <si>
    <t>CH-2496 PAGO A CUENTA</t>
  </si>
  <si>
    <t>REM-0641 A</t>
  </si>
  <si>
    <t>REM-0622 A</t>
  </si>
  <si>
    <t>REM-0572 A</t>
  </si>
  <si>
    <t>REM-0898 A</t>
  </si>
  <si>
    <t>REM-0202 B</t>
  </si>
  <si>
    <t>REM-0217 B</t>
  </si>
  <si>
    <t>REM-0225 B</t>
  </si>
  <si>
    <t>*rtr    18  DE  MAYO    DEL    2009</t>
  </si>
  <si>
    <t>CHEQUE 0210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</si>
</sst>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5" tint="-0.249977111117893"/>
      </right>
      <top/>
      <bottom/>
      <diagonal/>
    </border>
    <border>
      <left/>
      <right/>
      <top/>
      <bottom style="double">
        <color theme="5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13" fillId="0" borderId="0" xfId="0" applyNumberFormat="1" applyFont="1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16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right"/>
    </xf>
    <xf numFmtId="16" fontId="17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4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0" fillId="0" borderId="5" xfId="0" applyNumberFormat="1" applyBorder="1"/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21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22" fillId="0" borderId="0" xfId="0" applyFont="1" applyFill="1" applyBorder="1" applyAlignment="1">
      <alignment horizontal="right"/>
    </xf>
    <xf numFmtId="164" fontId="13" fillId="0" borderId="0" xfId="0" applyNumberFormat="1" applyFont="1" applyFill="1" applyBorder="1"/>
    <xf numFmtId="164" fontId="23" fillId="0" borderId="0" xfId="0" applyNumberFormat="1" applyFont="1" applyFill="1" applyBorder="1"/>
    <xf numFmtId="164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164" fontId="24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" fontId="2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1" fillId="0" borderId="0" xfId="0" applyNumberFormat="1" applyFont="1" applyFill="1" applyBorder="1"/>
    <xf numFmtId="164" fontId="7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5" xfId="0" applyNumberFormat="1" applyFont="1" applyFill="1" applyBorder="1"/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6" fillId="0" borderId="3" xfId="0" applyNumberFormat="1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4" fillId="0" borderId="0" xfId="0" applyFont="1" applyFill="1" applyBorder="1"/>
    <xf numFmtId="164" fontId="14" fillId="0" borderId="5" xfId="0" applyNumberFormat="1" applyFont="1" applyFill="1" applyBorder="1"/>
    <xf numFmtId="164" fontId="25" fillId="0" borderId="0" xfId="0" applyNumberFormat="1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8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" fontId="10" fillId="0" borderId="0" xfId="0" applyNumberFormat="1" applyFont="1"/>
    <xf numFmtId="0" fontId="10" fillId="0" borderId="0" xfId="0" applyFont="1" applyFill="1" applyAlignment="1">
      <alignment horizontal="center"/>
    </xf>
    <xf numFmtId="164" fontId="10" fillId="0" borderId="0" xfId="0" applyNumberFormat="1" applyFont="1"/>
    <xf numFmtId="16" fontId="26" fillId="0" borderId="0" xfId="0" applyNumberFormat="1" applyFont="1"/>
    <xf numFmtId="0" fontId="26" fillId="0" borderId="0" xfId="0" applyFont="1" applyFill="1" applyBorder="1" applyAlignment="1">
      <alignment horizontal="center"/>
    </xf>
    <xf numFmtId="0" fontId="26" fillId="0" borderId="0" xfId="0" applyFont="1"/>
    <xf numFmtId="0" fontId="0" fillId="0" borderId="0" xfId="0" applyFont="1"/>
    <xf numFmtId="0" fontId="15" fillId="0" borderId="0" xfId="0" applyFont="1" applyFill="1" applyBorder="1"/>
    <xf numFmtId="164" fontId="26" fillId="0" borderId="0" xfId="0" applyNumberFormat="1" applyFont="1" applyBorder="1"/>
    <xf numFmtId="164" fontId="4" fillId="0" borderId="0" xfId="0" applyNumberFormat="1" applyFont="1" applyFill="1" applyBorder="1"/>
    <xf numFmtId="0" fontId="4" fillId="0" borderId="0" xfId="0" applyFont="1"/>
    <xf numFmtId="164" fontId="14" fillId="0" borderId="0" xfId="0" applyNumberFormat="1" applyFont="1" applyFill="1" applyBorder="1"/>
    <xf numFmtId="164" fontId="6" fillId="0" borderId="1" xfId="0" applyNumberFormat="1" applyFont="1" applyFill="1" applyBorder="1"/>
    <xf numFmtId="16" fontId="1" fillId="0" borderId="0" xfId="0" applyNumberFormat="1" applyFont="1"/>
    <xf numFmtId="16" fontId="0" fillId="0" borderId="0" xfId="0" applyNumberFormat="1" applyFont="1"/>
    <xf numFmtId="0" fontId="0" fillId="0" borderId="0" xfId="0" applyFont="1" applyFill="1" applyAlignment="1">
      <alignment horizontal="center"/>
    </xf>
    <xf numFmtId="164" fontId="0" fillId="0" borderId="0" xfId="0" applyNumberFormat="1" applyFont="1"/>
    <xf numFmtId="0" fontId="27" fillId="0" borderId="0" xfId="0" applyFont="1"/>
    <xf numFmtId="164" fontId="0" fillId="0" borderId="0" xfId="0" applyNumberFormat="1" applyFont="1" applyBorder="1"/>
    <xf numFmtId="0" fontId="15" fillId="0" borderId="0" xfId="0" applyFont="1"/>
    <xf numFmtId="164" fontId="6" fillId="0" borderId="0" xfId="0" applyNumberFormat="1" applyFont="1" applyFill="1" applyBorder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6" fillId="0" borderId="5" xfId="0" applyFont="1" applyFill="1" applyBorder="1"/>
    <xf numFmtId="0" fontId="23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0" fontId="0" fillId="5" borderId="0" xfId="0" applyFill="1"/>
    <xf numFmtId="16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164" fontId="0" fillId="0" borderId="7" xfId="0" applyNumberFormat="1" applyFill="1" applyBorder="1"/>
    <xf numFmtId="16" fontId="0" fillId="0" borderId="0" xfId="0" applyNumberFormat="1" applyFont="1" applyFill="1" applyAlignment="1">
      <alignment horizontal="right"/>
    </xf>
    <xf numFmtId="16" fontId="15" fillId="0" borderId="0" xfId="0" applyNumberFormat="1" applyFont="1" applyFill="1"/>
    <xf numFmtId="0" fontId="4" fillId="2" borderId="0" xfId="0" applyFont="1" applyFill="1" applyAlignment="1">
      <alignment horizontal="left"/>
    </xf>
    <xf numFmtId="16" fontId="10" fillId="0" borderId="0" xfId="0" applyNumberFormat="1" applyFont="1" applyFill="1"/>
    <xf numFmtId="0" fontId="0" fillId="4" borderId="0" xfId="0" applyFont="1" applyFill="1"/>
    <xf numFmtId="0" fontId="9" fillId="0" borderId="0" xfId="0" applyFont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64" fontId="18" fillId="4" borderId="3" xfId="0" applyNumberFormat="1" applyFont="1" applyFill="1" applyBorder="1" applyAlignment="1">
      <alignment horizontal="center"/>
    </xf>
    <xf numFmtId="164" fontId="19" fillId="2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18" fillId="0" borderId="2" xfId="0" applyNumberFormat="1" applyFont="1" applyFill="1" applyBorder="1" applyAlignment="1">
      <alignment horizontal="center"/>
    </xf>
    <xf numFmtId="164" fontId="18" fillId="0" borderId="3" xfId="0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1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42</xdr:row>
      <xdr:rowOff>57943</xdr:rowOff>
    </xdr:from>
    <xdr:to>
      <xdr:col>3</xdr:col>
      <xdr:colOff>505620</xdr:colOff>
      <xdr:row>45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42</xdr:row>
      <xdr:rowOff>19050</xdr:rowOff>
    </xdr:from>
    <xdr:to>
      <xdr:col>5</xdr:col>
      <xdr:colOff>485777</xdr:colOff>
      <xdr:row>44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19</xdr:row>
      <xdr:rowOff>57943</xdr:rowOff>
    </xdr:from>
    <xdr:to>
      <xdr:col>3</xdr:col>
      <xdr:colOff>505620</xdr:colOff>
      <xdr:row>22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19</xdr:row>
      <xdr:rowOff>19050</xdr:rowOff>
    </xdr:from>
    <xdr:to>
      <xdr:col>5</xdr:col>
      <xdr:colOff>485777</xdr:colOff>
      <xdr:row>21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45</xdr:row>
      <xdr:rowOff>57943</xdr:rowOff>
    </xdr:from>
    <xdr:to>
      <xdr:col>3</xdr:col>
      <xdr:colOff>505620</xdr:colOff>
      <xdr:row>48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45</xdr:row>
      <xdr:rowOff>19050</xdr:rowOff>
    </xdr:from>
    <xdr:to>
      <xdr:col>5</xdr:col>
      <xdr:colOff>485777</xdr:colOff>
      <xdr:row>47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topLeftCell="A28" workbookViewId="0">
      <selection activeCell="C44" sqref="C44"/>
    </sheetView>
  </sheetViews>
  <sheetFormatPr baseColWidth="10" defaultRowHeight="15"/>
  <cols>
    <col min="4" max="4" width="26.42578125" bestFit="1" customWidth="1"/>
    <col min="5" max="5" width="15.5703125" bestFit="1" customWidth="1"/>
    <col min="11" max="11" width="25.140625" customWidth="1"/>
    <col min="12" max="12" width="15.28515625" customWidth="1"/>
  </cols>
  <sheetData>
    <row r="1" spans="1:13" ht="18.75" customHeight="1">
      <c r="A1" s="1"/>
      <c r="C1" s="1"/>
      <c r="F1" s="132">
        <v>1</v>
      </c>
      <c r="G1" s="130"/>
      <c r="H1" s="1"/>
      <c r="J1" s="1"/>
      <c r="M1" s="132" t="s">
        <v>17</v>
      </c>
    </row>
    <row r="2" spans="1:13" ht="18.75" customHeight="1">
      <c r="A2" s="1"/>
      <c r="B2" s="133" t="s">
        <v>0</v>
      </c>
      <c r="C2" s="133"/>
      <c r="D2" s="133"/>
      <c r="E2" s="10" t="s">
        <v>31</v>
      </c>
      <c r="F2" s="132"/>
      <c r="G2" s="130"/>
      <c r="H2" s="1"/>
      <c r="I2" s="133" t="s">
        <v>0</v>
      </c>
      <c r="J2" s="133"/>
      <c r="K2" s="133"/>
      <c r="L2" s="10" t="s">
        <v>31</v>
      </c>
      <c r="M2" s="132"/>
    </row>
    <row r="3" spans="1:13" ht="19.5" thickBot="1">
      <c r="A3" s="1"/>
      <c r="C3" s="1"/>
      <c r="D3" s="8" t="s">
        <v>5</v>
      </c>
      <c r="H3" s="1"/>
      <c r="J3" s="1"/>
      <c r="K3" s="8" t="s">
        <v>5</v>
      </c>
    </row>
    <row r="4" spans="1:13" ht="29.25" customHeight="1" thickBot="1">
      <c r="A4" s="9"/>
      <c r="B4" s="2" t="s">
        <v>1</v>
      </c>
      <c r="C4" s="3" t="s">
        <v>2</v>
      </c>
      <c r="D4" s="3" t="s">
        <v>3</v>
      </c>
      <c r="E4" s="4" t="s">
        <v>4</v>
      </c>
      <c r="H4" s="9"/>
      <c r="I4" s="2" t="s">
        <v>1</v>
      </c>
      <c r="J4" s="3" t="s">
        <v>2</v>
      </c>
      <c r="K4" s="3" t="s">
        <v>3</v>
      </c>
      <c r="L4" s="4" t="s">
        <v>4</v>
      </c>
    </row>
    <row r="5" spans="1:13">
      <c r="A5" s="5"/>
      <c r="H5" s="5"/>
      <c r="L5">
        <v>0</v>
      </c>
    </row>
    <row r="6" spans="1:13">
      <c r="A6" s="5">
        <v>1</v>
      </c>
      <c r="B6" s="104">
        <v>39917</v>
      </c>
      <c r="C6" s="105" t="s">
        <v>83</v>
      </c>
      <c r="D6" s="96" t="s">
        <v>84</v>
      </c>
      <c r="E6" s="106">
        <v>36736</v>
      </c>
      <c r="H6" s="5">
        <v>1</v>
      </c>
      <c r="I6" s="90">
        <v>39898</v>
      </c>
      <c r="J6" s="91" t="s">
        <v>21</v>
      </c>
      <c r="K6" s="13" t="s">
        <v>22</v>
      </c>
      <c r="L6" s="92">
        <v>68730</v>
      </c>
    </row>
    <row r="7" spans="1:13">
      <c r="A7" s="5">
        <v>2</v>
      </c>
      <c r="B7" s="104">
        <v>39918</v>
      </c>
      <c r="C7" s="105" t="s">
        <v>85</v>
      </c>
      <c r="D7" s="96" t="s">
        <v>86</v>
      </c>
      <c r="E7" s="106">
        <v>55391</v>
      </c>
      <c r="H7" s="5">
        <v>2</v>
      </c>
      <c r="I7" s="90">
        <v>39899</v>
      </c>
      <c r="J7" s="91" t="s">
        <v>23</v>
      </c>
      <c r="K7" s="13" t="s">
        <v>24</v>
      </c>
      <c r="L7" s="92">
        <v>90770</v>
      </c>
    </row>
    <row r="8" spans="1:13">
      <c r="A8" s="5">
        <v>3</v>
      </c>
      <c r="B8" s="104">
        <v>39919</v>
      </c>
      <c r="C8" s="105" t="s">
        <v>87</v>
      </c>
      <c r="D8" s="96" t="s">
        <v>88</v>
      </c>
      <c r="E8" s="106">
        <v>66871</v>
      </c>
      <c r="H8" s="5">
        <v>3</v>
      </c>
      <c r="I8" s="90">
        <v>39901</v>
      </c>
      <c r="J8" s="91" t="s">
        <v>25</v>
      </c>
      <c r="K8" s="13" t="s">
        <v>26</v>
      </c>
      <c r="L8" s="92">
        <v>77430</v>
      </c>
    </row>
    <row r="9" spans="1:13">
      <c r="A9" s="5">
        <v>4</v>
      </c>
      <c r="B9" s="6">
        <v>39919</v>
      </c>
      <c r="C9" s="11" t="s">
        <v>89</v>
      </c>
      <c r="D9" s="96" t="s">
        <v>90</v>
      </c>
      <c r="E9" s="7">
        <v>80647</v>
      </c>
      <c r="H9" s="5">
        <v>4</v>
      </c>
      <c r="I9" s="6">
        <v>39904</v>
      </c>
      <c r="J9" s="11" t="s">
        <v>58</v>
      </c>
      <c r="K9" s="96" t="s">
        <v>59</v>
      </c>
      <c r="L9" s="7">
        <v>78590</v>
      </c>
    </row>
    <row r="10" spans="1:13">
      <c r="A10" s="5">
        <v>5</v>
      </c>
      <c r="B10" s="6">
        <v>39920</v>
      </c>
      <c r="C10" s="11" t="s">
        <v>91</v>
      </c>
      <c r="D10" s="96" t="s">
        <v>92</v>
      </c>
      <c r="E10" s="7">
        <v>98418</v>
      </c>
      <c r="H10" s="5">
        <v>5</v>
      </c>
      <c r="I10" s="6">
        <v>39905</v>
      </c>
      <c r="J10" s="11" t="s">
        <v>60</v>
      </c>
      <c r="K10" t="s">
        <v>61</v>
      </c>
      <c r="L10" s="7">
        <v>11353</v>
      </c>
    </row>
    <row r="11" spans="1:13">
      <c r="A11" s="5">
        <v>6</v>
      </c>
      <c r="B11" s="6">
        <v>39923</v>
      </c>
      <c r="C11" s="11" t="s">
        <v>93</v>
      </c>
      <c r="D11" s="96" t="s">
        <v>94</v>
      </c>
      <c r="E11" s="7">
        <v>52452</v>
      </c>
      <c r="H11" s="5">
        <v>6</v>
      </c>
      <c r="I11" s="6">
        <v>39905</v>
      </c>
      <c r="J11" s="11" t="s">
        <v>62</v>
      </c>
      <c r="K11" s="96" t="s">
        <v>63</v>
      </c>
      <c r="L11" s="7">
        <v>76270</v>
      </c>
    </row>
    <row r="12" spans="1:13">
      <c r="A12" s="5">
        <v>7</v>
      </c>
      <c r="B12" s="6">
        <v>39925</v>
      </c>
      <c r="C12" s="11" t="s">
        <v>95</v>
      </c>
      <c r="D12" s="96" t="s">
        <v>96</v>
      </c>
      <c r="E12" s="7">
        <v>48786</v>
      </c>
      <c r="H12" s="5">
        <v>7</v>
      </c>
      <c r="I12" s="6">
        <v>39907</v>
      </c>
      <c r="J12" s="11" t="s">
        <v>64</v>
      </c>
      <c r="K12" s="96" t="s">
        <v>65</v>
      </c>
      <c r="L12" s="7">
        <v>78300</v>
      </c>
    </row>
    <row r="13" spans="1:13">
      <c r="A13" s="5">
        <v>8</v>
      </c>
      <c r="B13" s="6">
        <v>39925</v>
      </c>
      <c r="C13" s="1" t="s">
        <v>97</v>
      </c>
      <c r="D13" s="96" t="s">
        <v>98</v>
      </c>
      <c r="E13" s="7">
        <v>60630</v>
      </c>
      <c r="H13" s="5">
        <v>8</v>
      </c>
      <c r="I13" s="6">
        <v>39908</v>
      </c>
      <c r="J13" s="1" t="s">
        <v>66</v>
      </c>
      <c r="K13" s="96" t="s">
        <v>67</v>
      </c>
      <c r="L13" s="7">
        <v>73080</v>
      </c>
    </row>
    <row r="14" spans="1:13">
      <c r="A14" s="5">
        <v>9</v>
      </c>
      <c r="B14" s="6">
        <v>39927</v>
      </c>
      <c r="C14" s="11" t="s">
        <v>99</v>
      </c>
      <c r="D14" s="96" t="s">
        <v>100</v>
      </c>
      <c r="E14" s="7">
        <v>65142</v>
      </c>
      <c r="H14" s="5">
        <v>9</v>
      </c>
      <c r="I14" s="6">
        <v>39911</v>
      </c>
      <c r="J14" s="11" t="s">
        <v>75</v>
      </c>
      <c r="K14" s="96" t="s">
        <v>73</v>
      </c>
      <c r="L14" s="7">
        <v>82650</v>
      </c>
    </row>
    <row r="15" spans="1:13">
      <c r="A15" s="5">
        <v>10</v>
      </c>
      <c r="B15" s="6">
        <v>39927</v>
      </c>
      <c r="C15" s="11" t="s">
        <v>101</v>
      </c>
      <c r="D15" s="96" t="s">
        <v>102</v>
      </c>
      <c r="E15" s="7">
        <v>82062</v>
      </c>
      <c r="H15" s="5">
        <v>10</v>
      </c>
      <c r="I15" s="6">
        <v>39914</v>
      </c>
      <c r="J15" s="11" t="s">
        <v>74</v>
      </c>
      <c r="K15" s="96" t="s">
        <v>76</v>
      </c>
      <c r="L15" s="7">
        <v>77140</v>
      </c>
    </row>
    <row r="16" spans="1:13">
      <c r="A16" s="5">
        <v>11</v>
      </c>
      <c r="B16" s="6">
        <v>39930</v>
      </c>
      <c r="C16" s="11" t="s">
        <v>103</v>
      </c>
      <c r="D16" t="s">
        <v>104</v>
      </c>
      <c r="E16" s="7">
        <v>46480</v>
      </c>
      <c r="H16" s="5">
        <v>11</v>
      </c>
      <c r="I16" s="6"/>
      <c r="J16" s="11"/>
      <c r="L16" s="7"/>
    </row>
    <row r="17" spans="1:12" ht="15" customHeight="1">
      <c r="A17" s="5">
        <v>12</v>
      </c>
      <c r="B17" s="6">
        <v>39931</v>
      </c>
      <c r="C17" s="11" t="s">
        <v>105</v>
      </c>
      <c r="D17" t="s">
        <v>106</v>
      </c>
      <c r="E17" s="7">
        <v>33880</v>
      </c>
      <c r="H17" s="5">
        <v>12</v>
      </c>
      <c r="I17" s="6"/>
      <c r="J17" s="11"/>
      <c r="L17" s="7"/>
    </row>
    <row r="18" spans="1:12" ht="15.75" customHeight="1">
      <c r="A18" s="5">
        <v>13</v>
      </c>
      <c r="B18" s="6">
        <v>39932</v>
      </c>
      <c r="C18" s="11" t="s">
        <v>107</v>
      </c>
      <c r="D18" t="s">
        <v>108</v>
      </c>
      <c r="E18" s="7">
        <v>46170</v>
      </c>
      <c r="H18" s="5">
        <v>13</v>
      </c>
      <c r="I18" s="6"/>
      <c r="J18" s="11"/>
      <c r="L18" s="7"/>
    </row>
    <row r="19" spans="1:12">
      <c r="A19" s="5"/>
      <c r="B19" s="6"/>
      <c r="C19" s="11"/>
      <c r="E19" s="7">
        <v>0</v>
      </c>
      <c r="H19" s="5">
        <v>14</v>
      </c>
      <c r="I19" s="6"/>
      <c r="J19" s="11"/>
      <c r="L19" s="7"/>
    </row>
    <row r="20" spans="1:12" ht="15.75" thickBot="1">
      <c r="A20" s="5"/>
      <c r="B20" s="6"/>
      <c r="C20" s="11"/>
      <c r="E20" s="48">
        <v>0</v>
      </c>
      <c r="H20" s="5">
        <v>15</v>
      </c>
      <c r="I20" s="6"/>
      <c r="J20" s="11"/>
      <c r="L20" s="7"/>
    </row>
    <row r="21" spans="1:12" ht="16.5" thickTop="1">
      <c r="A21" s="5"/>
      <c r="B21" s="6"/>
      <c r="C21" s="11"/>
      <c r="D21" s="76" t="s">
        <v>7</v>
      </c>
      <c r="E21" s="77">
        <f>SUM(E6:E20)</f>
        <v>773665</v>
      </c>
      <c r="H21" s="5">
        <v>16</v>
      </c>
      <c r="I21" s="6"/>
      <c r="J21" s="11"/>
      <c r="L21" s="7"/>
    </row>
    <row r="22" spans="1:12" ht="15.75">
      <c r="A22" s="5"/>
      <c r="B22" s="6"/>
      <c r="C22" s="11"/>
      <c r="D22" s="76"/>
      <c r="E22" s="77"/>
      <c r="H22" s="5">
        <v>17</v>
      </c>
      <c r="I22" s="6"/>
      <c r="J22" s="11"/>
      <c r="L22" s="7"/>
    </row>
    <row r="23" spans="1:12" ht="15.75" thickBot="1">
      <c r="A23" s="5"/>
      <c r="B23" s="6"/>
      <c r="C23" s="11"/>
      <c r="H23" s="5">
        <v>18</v>
      </c>
      <c r="I23" s="6"/>
      <c r="J23" s="11"/>
      <c r="L23" s="48">
        <v>0</v>
      </c>
    </row>
    <row r="24" spans="1:12" ht="19.5" thickTop="1">
      <c r="A24" s="61"/>
      <c r="B24" s="59"/>
      <c r="C24" s="59"/>
      <c r="D24" s="66" t="s">
        <v>6</v>
      </c>
      <c r="E24" s="57"/>
      <c r="H24" s="5"/>
      <c r="K24" s="76" t="s">
        <v>7</v>
      </c>
      <c r="L24" s="77">
        <f>SUM(L5:L23)</f>
        <v>714313</v>
      </c>
    </row>
    <row r="25" spans="1:12" ht="15.75">
      <c r="A25" s="64">
        <v>1</v>
      </c>
      <c r="B25" s="103">
        <v>39919</v>
      </c>
      <c r="C25" s="64" t="s">
        <v>109</v>
      </c>
      <c r="D25" s="107" t="s">
        <v>110</v>
      </c>
      <c r="E25" s="49">
        <v>18946.599999999999</v>
      </c>
      <c r="H25" s="5"/>
      <c r="K25" s="76"/>
      <c r="L25" s="77"/>
    </row>
    <row r="26" spans="1:12" ht="15.75" thickBot="1">
      <c r="A26" s="64"/>
      <c r="B26" s="67"/>
      <c r="C26" s="72"/>
      <c r="D26" s="74"/>
      <c r="E26" s="75">
        <v>0</v>
      </c>
      <c r="H26" s="5"/>
    </row>
    <row r="27" spans="1:12" ht="15.75" thickTop="1">
      <c r="A27" s="65"/>
      <c r="B27" s="67"/>
      <c r="C27" s="72"/>
      <c r="D27" s="73" t="s">
        <v>8</v>
      </c>
      <c r="E27" s="70">
        <f>SUM(E25:E26)</f>
        <v>18946.599999999999</v>
      </c>
      <c r="H27" s="61"/>
      <c r="I27" s="59"/>
      <c r="J27" s="59"/>
      <c r="K27" s="59"/>
      <c r="L27" s="57"/>
    </row>
    <row r="28" spans="1:12" ht="19.5" thickBot="1">
      <c r="A28" s="65"/>
      <c r="B28" s="67"/>
      <c r="C28" s="72"/>
      <c r="D28" s="97"/>
      <c r="E28" s="69"/>
      <c r="H28" s="61"/>
      <c r="I28" s="59"/>
      <c r="J28" s="59"/>
      <c r="K28" s="66" t="s">
        <v>6</v>
      </c>
      <c r="L28" s="57"/>
    </row>
    <row r="29" spans="1:12" ht="19.5" thickBot="1">
      <c r="A29" s="62"/>
      <c r="B29" s="68"/>
      <c r="C29" s="134" t="s">
        <v>18</v>
      </c>
      <c r="D29" s="135"/>
      <c r="E29" s="78">
        <f>E21+E27</f>
        <v>792611.6</v>
      </c>
      <c r="H29" s="64">
        <v>1</v>
      </c>
      <c r="I29" s="93">
        <v>39899</v>
      </c>
      <c r="J29" s="94" t="s">
        <v>19</v>
      </c>
      <c r="K29" s="95" t="s">
        <v>20</v>
      </c>
      <c r="L29" s="98">
        <v>18803.599999999999</v>
      </c>
    </row>
    <row r="30" spans="1:12">
      <c r="C30" s="6">
        <v>39938</v>
      </c>
      <c r="D30" t="s">
        <v>113</v>
      </c>
      <c r="E30" s="7">
        <v>17611.16</v>
      </c>
      <c r="H30" s="64">
        <v>2</v>
      </c>
      <c r="I30" s="67">
        <v>39905</v>
      </c>
      <c r="J30" s="72" t="s">
        <v>68</v>
      </c>
      <c r="K30" s="74" t="s">
        <v>69</v>
      </c>
      <c r="L30" s="69">
        <v>26169.02</v>
      </c>
    </row>
    <row r="31" spans="1:12">
      <c r="C31" s="6">
        <v>39938</v>
      </c>
      <c r="D31" t="s">
        <v>113</v>
      </c>
      <c r="E31" s="7">
        <v>32583.439999999999</v>
      </c>
      <c r="H31" s="65">
        <v>3</v>
      </c>
      <c r="I31" s="67">
        <v>39909</v>
      </c>
      <c r="J31" s="72" t="s">
        <v>70</v>
      </c>
      <c r="K31" s="97" t="s">
        <v>71</v>
      </c>
      <c r="L31" s="69">
        <v>21333.06</v>
      </c>
    </row>
    <row r="32" spans="1:12" ht="15.75" thickBot="1">
      <c r="C32" s="6">
        <v>39938</v>
      </c>
      <c r="D32" t="s">
        <v>113</v>
      </c>
      <c r="E32" s="7">
        <v>15274.8</v>
      </c>
      <c r="H32" s="65"/>
      <c r="I32" s="67">
        <v>39916</v>
      </c>
      <c r="J32" s="72" t="s">
        <v>81</v>
      </c>
      <c r="K32" s="97" t="s">
        <v>82</v>
      </c>
      <c r="L32" s="75">
        <v>17253.330000000002</v>
      </c>
    </row>
    <row r="33" spans="1:13" ht="15.75" customHeight="1" thickTop="1">
      <c r="C33" s="6">
        <v>39938</v>
      </c>
      <c r="D33" t="s">
        <v>113</v>
      </c>
      <c r="E33" s="7">
        <v>34356.39</v>
      </c>
      <c r="H33" s="62"/>
      <c r="I33" s="68"/>
      <c r="J33" s="68"/>
      <c r="K33" s="73" t="s">
        <v>8</v>
      </c>
      <c r="L33" s="70">
        <f>SUM(L29:L32)</f>
        <v>83559.009999999995</v>
      </c>
    </row>
    <row r="34" spans="1:13" ht="15" customHeight="1">
      <c r="A34" s="59"/>
      <c r="B34" s="68"/>
      <c r="C34" s="67">
        <v>39946</v>
      </c>
      <c r="D34" s="131" t="s">
        <v>154</v>
      </c>
      <c r="E34" s="69">
        <v>100000</v>
      </c>
      <c r="H34" s="59"/>
      <c r="I34" s="68"/>
      <c r="J34" s="68"/>
      <c r="K34" s="55"/>
      <c r="L34" s="71"/>
    </row>
    <row r="35" spans="1:13" ht="15.75" customHeight="1" thickBot="1">
      <c r="A35" s="59"/>
      <c r="B35" s="59"/>
      <c r="C35" s="67">
        <v>39948</v>
      </c>
      <c r="D35" s="68" t="s">
        <v>155</v>
      </c>
      <c r="E35" s="69">
        <v>300000</v>
      </c>
      <c r="H35" s="59"/>
      <c r="I35" s="59"/>
      <c r="J35" s="59"/>
      <c r="K35" s="59"/>
      <c r="L35" s="57"/>
    </row>
    <row r="36" spans="1:13" ht="19.5" thickBot="1">
      <c r="A36" s="59"/>
      <c r="B36" s="59"/>
      <c r="C36" s="6">
        <v>39857</v>
      </c>
      <c r="D36" s="68" t="s">
        <v>156</v>
      </c>
      <c r="E36" s="7">
        <v>5940</v>
      </c>
      <c r="H36" s="59"/>
      <c r="I36" s="59"/>
      <c r="J36" s="134" t="s">
        <v>18</v>
      </c>
      <c r="K36" s="135"/>
      <c r="L36" s="78">
        <f>L33+L24</f>
        <v>797872.01</v>
      </c>
    </row>
    <row r="37" spans="1:13">
      <c r="A37" s="63"/>
      <c r="B37" s="59"/>
      <c r="C37" s="67">
        <v>39854</v>
      </c>
      <c r="D37" s="81" t="s">
        <v>157</v>
      </c>
      <c r="E37" s="99">
        <v>17881.599999999999</v>
      </c>
      <c r="F37" s="14"/>
      <c r="G37" s="14"/>
      <c r="H37" s="63"/>
      <c r="I37" s="59"/>
      <c r="J37" s="67">
        <v>39918</v>
      </c>
      <c r="K37" s="81" t="s">
        <v>77</v>
      </c>
      <c r="L37" s="99">
        <v>300000</v>
      </c>
      <c r="M37" s="14"/>
    </row>
    <row r="38" spans="1:13" ht="15.75" thickBot="1">
      <c r="A38" s="59"/>
      <c r="B38" s="59"/>
      <c r="C38" s="6">
        <v>39848</v>
      </c>
      <c r="D38" s="100" t="s">
        <v>158</v>
      </c>
      <c r="E38" s="101">
        <v>12447.4</v>
      </c>
      <c r="F38" s="12"/>
      <c r="G38" s="12"/>
      <c r="H38" s="59"/>
      <c r="I38" s="59"/>
      <c r="J38" s="6">
        <v>39923</v>
      </c>
      <c r="K38" s="100" t="s">
        <v>78</v>
      </c>
      <c r="L38" s="82">
        <v>300000</v>
      </c>
      <c r="M38" s="12"/>
    </row>
    <row r="39" spans="1:13" ht="15.75" customHeight="1" thickTop="1">
      <c r="A39" s="59"/>
      <c r="B39" s="59"/>
      <c r="C39" s="6">
        <v>39886</v>
      </c>
      <c r="D39" s="81" t="s">
        <v>159</v>
      </c>
      <c r="E39" s="146">
        <v>36059.5</v>
      </c>
      <c r="F39" s="12"/>
      <c r="G39" s="12"/>
      <c r="H39" s="59"/>
      <c r="I39" s="59"/>
      <c r="K39" s="59"/>
      <c r="L39" s="83">
        <f>L24+L33-L37-L38</f>
        <v>197872.01</v>
      </c>
      <c r="M39" s="12"/>
    </row>
    <row r="40" spans="1:13" ht="15.75" thickBot="1">
      <c r="A40" s="59"/>
      <c r="B40" s="59"/>
      <c r="C40" s="6">
        <v>39920</v>
      </c>
      <c r="D40" s="81" t="s">
        <v>160</v>
      </c>
      <c r="E40" s="101">
        <v>503.5</v>
      </c>
      <c r="H40" s="59"/>
      <c r="I40" s="59"/>
      <c r="J40" s="6">
        <v>39924</v>
      </c>
      <c r="K40" s="81" t="s">
        <v>79</v>
      </c>
      <c r="L40" s="101">
        <v>197872.01</v>
      </c>
    </row>
    <row r="41" spans="1:13" ht="19.5" thickBot="1">
      <c r="A41" s="59"/>
      <c r="C41" s="6">
        <v>39921</v>
      </c>
      <c r="D41" s="81" t="s">
        <v>161</v>
      </c>
      <c r="E41" s="147">
        <v>4040</v>
      </c>
      <c r="H41" s="59"/>
      <c r="I41" s="59"/>
      <c r="J41" s="60"/>
      <c r="K41" s="102" t="s">
        <v>80</v>
      </c>
      <c r="L41" s="78">
        <v>0</v>
      </c>
    </row>
    <row r="42" spans="1:13">
      <c r="A42" s="12"/>
      <c r="C42" s="6">
        <v>39921</v>
      </c>
      <c r="D42" s="81" t="s">
        <v>162</v>
      </c>
      <c r="E42" s="147">
        <v>49499</v>
      </c>
      <c r="H42" s="12"/>
      <c r="I42" s="80"/>
      <c r="J42" s="49"/>
      <c r="L42" s="7"/>
    </row>
    <row r="43" spans="1:13">
      <c r="C43" s="6">
        <v>39951</v>
      </c>
      <c r="D43" s="81" t="s">
        <v>164</v>
      </c>
      <c r="E43" s="147">
        <v>166414.81</v>
      </c>
      <c r="J43" s="51"/>
      <c r="L43" s="50"/>
    </row>
    <row r="44" spans="1:13" ht="15.75" thickBot="1">
      <c r="E44" s="147">
        <v>0</v>
      </c>
      <c r="I44" s="13" t="s">
        <v>72</v>
      </c>
      <c r="J44" s="51"/>
      <c r="L44" s="50"/>
    </row>
    <row r="45" spans="1:13" ht="19.5" thickBot="1">
      <c r="B45" s="59"/>
      <c r="C45" s="60"/>
      <c r="D45" s="118" t="s">
        <v>80</v>
      </c>
      <c r="E45" s="119">
        <f>E29-E30-E31-E32-E33-E34-E35-E36-E37-E38-E39-E40-E41-E42-E43</f>
        <v>0</v>
      </c>
    </row>
    <row r="46" spans="1:13">
      <c r="B46" s="80"/>
      <c r="C46" s="49"/>
      <c r="E46" s="7"/>
    </row>
    <row r="47" spans="1:13">
      <c r="C47" s="51"/>
      <c r="E47" s="50"/>
    </row>
    <row r="48" spans="1:13">
      <c r="B48" s="13" t="s">
        <v>163</v>
      </c>
      <c r="C48" s="51"/>
      <c r="E48" s="50"/>
    </row>
  </sheetData>
  <mergeCells count="6">
    <mergeCell ref="M1:M2"/>
    <mergeCell ref="I2:K2"/>
    <mergeCell ref="J36:K36"/>
    <mergeCell ref="F1:F2"/>
    <mergeCell ref="B2:D2"/>
    <mergeCell ref="C29:D29"/>
  </mergeCells>
  <printOptions gridLines="1"/>
  <pageMargins left="0.70866141732283472" right="0.70866141732283472" top="0.51" bottom="0.5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topLeftCell="A10" workbookViewId="0">
      <selection activeCell="C26" sqref="C26"/>
    </sheetView>
  </sheetViews>
  <sheetFormatPr baseColWidth="10" defaultRowHeight="15"/>
  <cols>
    <col min="1" max="1" width="10.85546875" customWidth="1"/>
    <col min="2" max="2" width="6.42578125" customWidth="1"/>
    <col min="3" max="3" width="31.140625" customWidth="1"/>
    <col min="4" max="4" width="16.28515625" customWidth="1"/>
    <col min="5" max="5" width="19.28515625" bestFit="1" customWidth="1"/>
  </cols>
  <sheetData>
    <row r="1" spans="1:7" ht="18.75" customHeight="1">
      <c r="A1" s="11"/>
      <c r="B1" s="136" t="s">
        <v>32</v>
      </c>
      <c r="C1" s="136"/>
      <c r="D1" s="136"/>
      <c r="E1" s="136"/>
      <c r="F1" s="136"/>
      <c r="G1" s="15"/>
    </row>
    <row r="2" spans="1:7" ht="18.75" customHeight="1">
      <c r="A2" s="16"/>
      <c r="B2" s="137"/>
      <c r="C2" s="137"/>
      <c r="D2" s="17"/>
      <c r="E2" s="18"/>
      <c r="F2" s="17"/>
      <c r="G2" s="18"/>
    </row>
    <row r="3" spans="1:7" ht="31.5" thickBot="1">
      <c r="A3" s="19" t="s">
        <v>1</v>
      </c>
      <c r="B3" s="19" t="s">
        <v>15</v>
      </c>
      <c r="C3" s="20" t="s">
        <v>9</v>
      </c>
      <c r="D3" s="21" t="s">
        <v>4</v>
      </c>
      <c r="E3" s="22" t="s">
        <v>10</v>
      </c>
      <c r="F3" s="23" t="s">
        <v>11</v>
      </c>
      <c r="G3" s="24" t="s">
        <v>12</v>
      </c>
    </row>
    <row r="4" spans="1:7" ht="15.75" thickTop="1">
      <c r="A4" s="25">
        <v>39903</v>
      </c>
      <c r="B4" s="11" t="s">
        <v>33</v>
      </c>
      <c r="C4" s="120" t="s">
        <v>118</v>
      </c>
      <c r="D4" s="31"/>
      <c r="E4" s="27"/>
      <c r="F4" s="28"/>
      <c r="G4" s="28">
        <f>D4-F4</f>
        <v>0</v>
      </c>
    </row>
    <row r="5" spans="1:7">
      <c r="A5" s="25">
        <v>39904</v>
      </c>
      <c r="B5" s="11" t="s">
        <v>34</v>
      </c>
      <c r="C5" s="29" t="s">
        <v>114</v>
      </c>
      <c r="D5" s="28">
        <v>26600</v>
      </c>
      <c r="E5" s="27">
        <v>39941</v>
      </c>
      <c r="F5" s="28">
        <v>26600</v>
      </c>
      <c r="G5" s="28">
        <f t="shared" ref="G5:G39" si="0">D5-F5</f>
        <v>0</v>
      </c>
    </row>
    <row r="6" spans="1:7">
      <c r="A6" s="25">
        <v>39904</v>
      </c>
      <c r="B6" s="11" t="s">
        <v>35</v>
      </c>
      <c r="C6" s="120" t="s">
        <v>115</v>
      </c>
      <c r="D6" s="28"/>
      <c r="E6" s="53"/>
      <c r="F6" s="54"/>
      <c r="G6" s="28">
        <f t="shared" si="0"/>
        <v>0</v>
      </c>
    </row>
    <row r="7" spans="1:7">
      <c r="A7" s="25">
        <v>39905</v>
      </c>
      <c r="B7" s="11" t="s">
        <v>36</v>
      </c>
      <c r="C7" s="29" t="s">
        <v>116</v>
      </c>
      <c r="D7" s="28">
        <v>28700</v>
      </c>
      <c r="E7" s="53">
        <v>39941</v>
      </c>
      <c r="F7" s="54">
        <v>28700</v>
      </c>
      <c r="G7" s="28">
        <f t="shared" si="0"/>
        <v>0</v>
      </c>
    </row>
    <row r="8" spans="1:7">
      <c r="A8" s="25">
        <v>39906</v>
      </c>
      <c r="B8" s="11" t="s">
        <v>37</v>
      </c>
      <c r="C8" s="120" t="s">
        <v>117</v>
      </c>
      <c r="D8" s="28"/>
      <c r="E8" s="53"/>
      <c r="F8" s="54"/>
      <c r="G8" s="28">
        <f t="shared" si="0"/>
        <v>0</v>
      </c>
    </row>
    <row r="9" spans="1:7">
      <c r="A9" s="25">
        <v>39907</v>
      </c>
      <c r="B9" s="11" t="s">
        <v>38</v>
      </c>
      <c r="C9" s="29" t="s">
        <v>119</v>
      </c>
      <c r="D9" s="28">
        <v>39900</v>
      </c>
      <c r="E9" s="53">
        <v>39941</v>
      </c>
      <c r="F9" s="54">
        <v>39900</v>
      </c>
      <c r="G9" s="28">
        <f t="shared" si="0"/>
        <v>0</v>
      </c>
    </row>
    <row r="10" spans="1:7">
      <c r="A10" s="25">
        <v>39907</v>
      </c>
      <c r="B10" s="11" t="s">
        <v>39</v>
      </c>
      <c r="C10" s="120" t="s">
        <v>120</v>
      </c>
      <c r="D10" s="28"/>
      <c r="E10" s="53"/>
      <c r="F10" s="54"/>
      <c r="G10" s="28">
        <f t="shared" si="0"/>
        <v>0</v>
      </c>
    </row>
    <row r="11" spans="1:7">
      <c r="A11" s="25">
        <v>39909</v>
      </c>
      <c r="B11" s="11" t="s">
        <v>40</v>
      </c>
      <c r="C11" s="29" t="s">
        <v>130</v>
      </c>
      <c r="D11" s="31">
        <v>2409.4</v>
      </c>
      <c r="E11" s="53">
        <v>39941</v>
      </c>
      <c r="F11" s="54">
        <v>2409.4</v>
      </c>
      <c r="G11" s="28">
        <f t="shared" si="0"/>
        <v>0</v>
      </c>
    </row>
    <row r="12" spans="1:7">
      <c r="A12" s="25">
        <v>39912</v>
      </c>
      <c r="B12" s="11" t="s">
        <v>41</v>
      </c>
      <c r="C12" s="85" t="s">
        <v>125</v>
      </c>
      <c r="D12" s="31">
        <v>24175</v>
      </c>
      <c r="E12" s="53">
        <v>39928</v>
      </c>
      <c r="F12" s="54">
        <v>24175</v>
      </c>
      <c r="G12" s="28">
        <f t="shared" si="0"/>
        <v>0</v>
      </c>
    </row>
    <row r="13" spans="1:7">
      <c r="A13" s="25">
        <v>39912</v>
      </c>
      <c r="B13" s="11" t="s">
        <v>42</v>
      </c>
      <c r="C13" s="29" t="s">
        <v>121</v>
      </c>
      <c r="D13" s="31">
        <v>49000</v>
      </c>
      <c r="E13" s="53">
        <v>39941</v>
      </c>
      <c r="F13" s="54">
        <v>49000</v>
      </c>
      <c r="G13" s="28">
        <f t="shared" si="0"/>
        <v>0</v>
      </c>
    </row>
    <row r="14" spans="1:7">
      <c r="A14" s="25">
        <v>39915</v>
      </c>
      <c r="B14" s="11" t="s">
        <v>43</v>
      </c>
      <c r="C14" s="33" t="s">
        <v>122</v>
      </c>
      <c r="D14" s="31">
        <v>40600</v>
      </c>
      <c r="E14" s="53">
        <v>39941</v>
      </c>
      <c r="F14" s="54">
        <v>40600</v>
      </c>
      <c r="G14" s="28">
        <f t="shared" si="0"/>
        <v>0</v>
      </c>
    </row>
    <row r="15" spans="1:7">
      <c r="A15" s="25">
        <v>39919</v>
      </c>
      <c r="B15" s="11" t="s">
        <v>44</v>
      </c>
      <c r="C15" s="37" t="s">
        <v>131</v>
      </c>
      <c r="D15" s="31">
        <v>1511.3</v>
      </c>
      <c r="E15" s="53">
        <v>39941</v>
      </c>
      <c r="F15" s="54">
        <v>1511.3</v>
      </c>
      <c r="G15" s="28">
        <f t="shared" si="0"/>
        <v>0</v>
      </c>
    </row>
    <row r="16" spans="1:7">
      <c r="A16" s="25">
        <v>39919</v>
      </c>
      <c r="B16" s="11" t="s">
        <v>45</v>
      </c>
      <c r="C16" s="33" t="s">
        <v>123</v>
      </c>
      <c r="D16" s="31">
        <v>43050</v>
      </c>
      <c r="E16" s="53">
        <v>39941</v>
      </c>
      <c r="F16" s="54">
        <v>43050</v>
      </c>
      <c r="G16" s="28">
        <f t="shared" si="0"/>
        <v>0</v>
      </c>
    </row>
    <row r="17" spans="1:7" ht="15" customHeight="1">
      <c r="A17" s="25">
        <v>39920</v>
      </c>
      <c r="B17" s="11" t="s">
        <v>46</v>
      </c>
      <c r="C17" s="29" t="s">
        <v>125</v>
      </c>
      <c r="D17" s="31">
        <v>32647</v>
      </c>
      <c r="E17" s="53">
        <v>39928</v>
      </c>
      <c r="F17" s="54">
        <v>32647</v>
      </c>
      <c r="G17" s="28">
        <f t="shared" si="0"/>
        <v>0</v>
      </c>
    </row>
    <row r="18" spans="1:7" ht="15.75" customHeight="1">
      <c r="A18" s="25">
        <v>39920</v>
      </c>
      <c r="B18" s="11" t="s">
        <v>47</v>
      </c>
      <c r="C18" s="29" t="s">
        <v>132</v>
      </c>
      <c r="D18" s="31">
        <v>2171.4</v>
      </c>
      <c r="E18" s="53">
        <v>39941</v>
      </c>
      <c r="F18" s="54">
        <v>2171.4</v>
      </c>
      <c r="G18" s="28">
        <f t="shared" si="0"/>
        <v>0</v>
      </c>
    </row>
    <row r="19" spans="1:7">
      <c r="A19" s="25">
        <v>39923</v>
      </c>
      <c r="B19" s="11" t="s">
        <v>48</v>
      </c>
      <c r="C19" s="37" t="s">
        <v>125</v>
      </c>
      <c r="D19" s="31">
        <v>21882</v>
      </c>
      <c r="E19" s="53">
        <v>39928</v>
      </c>
      <c r="F19" s="54">
        <v>21882</v>
      </c>
      <c r="G19" s="28">
        <f t="shared" si="0"/>
        <v>0</v>
      </c>
    </row>
    <row r="20" spans="1:7">
      <c r="A20" s="25">
        <v>39924</v>
      </c>
      <c r="B20" s="11" t="s">
        <v>49</v>
      </c>
      <c r="C20" s="33" t="s">
        <v>116</v>
      </c>
      <c r="D20" s="28">
        <v>28700</v>
      </c>
      <c r="E20" s="53">
        <v>39941</v>
      </c>
      <c r="F20" s="54">
        <v>28700</v>
      </c>
      <c r="G20" s="28">
        <f t="shared" si="0"/>
        <v>0</v>
      </c>
    </row>
    <row r="21" spans="1:7">
      <c r="A21" s="25">
        <v>39927</v>
      </c>
      <c r="B21" s="11" t="s">
        <v>50</v>
      </c>
      <c r="C21" s="129" t="s">
        <v>124</v>
      </c>
      <c r="D21" s="31"/>
      <c r="E21" s="53"/>
      <c r="F21" s="54"/>
      <c r="G21" s="28">
        <f t="shared" si="0"/>
        <v>0</v>
      </c>
    </row>
    <row r="22" spans="1:7">
      <c r="A22" s="25">
        <v>39927</v>
      </c>
      <c r="B22" s="11" t="s">
        <v>51</v>
      </c>
      <c r="C22" s="34" t="s">
        <v>125</v>
      </c>
      <c r="D22" s="28">
        <v>35921</v>
      </c>
      <c r="E22" s="53">
        <v>39942</v>
      </c>
      <c r="F22" s="54">
        <v>35921</v>
      </c>
      <c r="G22" s="28">
        <f t="shared" si="0"/>
        <v>0</v>
      </c>
    </row>
    <row r="23" spans="1:7">
      <c r="A23" s="25">
        <v>39927</v>
      </c>
      <c r="B23" s="11" t="s">
        <v>52</v>
      </c>
      <c r="C23" s="33" t="s">
        <v>126</v>
      </c>
      <c r="D23" s="31">
        <v>35700</v>
      </c>
      <c r="E23" s="52">
        <v>39941</v>
      </c>
      <c r="F23" s="54">
        <v>35700</v>
      </c>
      <c r="G23" s="28">
        <f t="shared" si="0"/>
        <v>0</v>
      </c>
    </row>
    <row r="24" spans="1:7">
      <c r="A24" s="25">
        <v>39928</v>
      </c>
      <c r="B24" s="11" t="s">
        <v>53</v>
      </c>
      <c r="C24" s="33" t="s">
        <v>125</v>
      </c>
      <c r="D24" s="28">
        <v>7794</v>
      </c>
      <c r="E24" s="53">
        <v>39942</v>
      </c>
      <c r="F24" s="54">
        <v>7794</v>
      </c>
      <c r="G24" s="28">
        <f t="shared" si="0"/>
        <v>0</v>
      </c>
    </row>
    <row r="25" spans="1:7">
      <c r="A25" s="25">
        <v>39928</v>
      </c>
      <c r="B25" s="11" t="s">
        <v>54</v>
      </c>
      <c r="C25" s="29" t="s">
        <v>153</v>
      </c>
      <c r="D25" s="28">
        <v>2293.6</v>
      </c>
      <c r="E25" s="35">
        <v>39941</v>
      </c>
      <c r="F25" s="28">
        <v>2293.6</v>
      </c>
      <c r="G25" s="28">
        <f t="shared" si="0"/>
        <v>0</v>
      </c>
    </row>
    <row r="26" spans="1:7">
      <c r="A26" s="25">
        <v>39931</v>
      </c>
      <c r="B26" s="11" t="s">
        <v>55</v>
      </c>
      <c r="C26" s="33" t="s">
        <v>127</v>
      </c>
      <c r="D26" s="28">
        <v>18900</v>
      </c>
      <c r="E26" s="30">
        <v>39941</v>
      </c>
      <c r="F26" s="28">
        <v>18900</v>
      </c>
      <c r="G26" s="28">
        <f t="shared" si="0"/>
        <v>0</v>
      </c>
    </row>
    <row r="27" spans="1:7">
      <c r="A27" s="25">
        <v>39933</v>
      </c>
      <c r="B27" s="11" t="s">
        <v>56</v>
      </c>
      <c r="C27" s="33" t="s">
        <v>128</v>
      </c>
      <c r="D27" s="28">
        <v>19950</v>
      </c>
      <c r="E27" s="53">
        <v>39941</v>
      </c>
      <c r="F27" s="54">
        <v>19950</v>
      </c>
      <c r="G27" s="28">
        <f t="shared" si="0"/>
        <v>0</v>
      </c>
    </row>
    <row r="28" spans="1:7">
      <c r="A28" s="25"/>
      <c r="B28" s="11"/>
      <c r="C28" s="32" t="s">
        <v>129</v>
      </c>
      <c r="D28" s="28"/>
      <c r="E28" s="36"/>
      <c r="F28" s="28"/>
      <c r="G28" s="28">
        <f t="shared" si="0"/>
        <v>0</v>
      </c>
    </row>
    <row r="29" spans="1:7">
      <c r="A29" s="25"/>
      <c r="B29" s="11"/>
      <c r="C29" s="33"/>
      <c r="D29" s="28"/>
      <c r="E29" s="27"/>
      <c r="F29" s="28"/>
      <c r="G29" s="28">
        <f t="shared" si="0"/>
        <v>0</v>
      </c>
    </row>
    <row r="30" spans="1:7">
      <c r="A30" s="25"/>
      <c r="B30" s="11"/>
      <c r="C30" s="33"/>
      <c r="D30" s="28"/>
      <c r="E30" s="27"/>
      <c r="F30" s="28"/>
      <c r="G30" s="28">
        <f t="shared" si="0"/>
        <v>0</v>
      </c>
    </row>
    <row r="31" spans="1:7">
      <c r="A31" s="25"/>
      <c r="B31" s="11"/>
      <c r="C31" s="38"/>
      <c r="D31" s="28"/>
      <c r="E31" s="27"/>
      <c r="F31" s="28"/>
      <c r="G31" s="28">
        <f t="shared" si="0"/>
        <v>0</v>
      </c>
    </row>
    <row r="32" spans="1:7">
      <c r="A32" s="25"/>
      <c r="B32" s="11"/>
      <c r="C32" s="37"/>
      <c r="D32" s="28"/>
      <c r="E32" s="27"/>
      <c r="F32" s="28"/>
      <c r="G32" s="28">
        <f t="shared" si="0"/>
        <v>0</v>
      </c>
    </row>
    <row r="33" spans="1:7" ht="15" customHeight="1">
      <c r="A33" s="25"/>
      <c r="B33" s="11"/>
      <c r="C33" s="29"/>
      <c r="D33" s="28"/>
      <c r="E33" s="27"/>
      <c r="F33" s="28"/>
      <c r="G33" s="28">
        <f t="shared" si="0"/>
        <v>0</v>
      </c>
    </row>
    <row r="34" spans="1:7" ht="15.75" customHeight="1">
      <c r="A34" s="25"/>
      <c r="B34" s="11"/>
      <c r="C34" s="37"/>
      <c r="D34" s="28"/>
      <c r="E34" s="27"/>
      <c r="F34" s="28"/>
      <c r="G34" s="28">
        <f t="shared" si="0"/>
        <v>0</v>
      </c>
    </row>
    <row r="35" spans="1:7">
      <c r="A35" s="25"/>
      <c r="B35" s="11"/>
      <c r="C35" s="37"/>
      <c r="D35" s="28"/>
      <c r="E35" s="27"/>
      <c r="F35" s="28"/>
      <c r="G35" s="28">
        <f t="shared" si="0"/>
        <v>0</v>
      </c>
    </row>
    <row r="36" spans="1:7">
      <c r="A36" s="11"/>
      <c r="B36" s="11"/>
      <c r="C36" s="38"/>
      <c r="D36" s="28"/>
      <c r="E36" s="39"/>
      <c r="F36" s="28"/>
      <c r="G36" s="28">
        <f t="shared" si="0"/>
        <v>0</v>
      </c>
    </row>
    <row r="37" spans="1:7">
      <c r="A37" s="25"/>
      <c r="B37" s="11"/>
      <c r="C37" s="38"/>
      <c r="D37" s="28"/>
      <c r="E37" s="27"/>
      <c r="F37" s="28"/>
      <c r="G37" s="28">
        <f t="shared" si="0"/>
        <v>0</v>
      </c>
    </row>
    <row r="38" spans="1:7">
      <c r="A38" s="25"/>
      <c r="B38" s="11"/>
      <c r="C38" s="29"/>
      <c r="D38" s="28"/>
      <c r="E38" s="27"/>
      <c r="F38" s="28"/>
      <c r="G38" s="28">
        <f t="shared" si="0"/>
        <v>0</v>
      </c>
    </row>
    <row r="39" spans="1:7" ht="15.75" thickBot="1">
      <c r="A39" s="40"/>
      <c r="B39" s="40"/>
      <c r="C39" s="41"/>
      <c r="D39" s="42"/>
      <c r="E39" s="43"/>
      <c r="F39" s="42"/>
      <c r="G39" s="42">
        <f t="shared" si="0"/>
        <v>0</v>
      </c>
    </row>
    <row r="40" spans="1:7" ht="15.75" thickTop="1">
      <c r="A40" s="44"/>
      <c r="B40" s="44"/>
      <c r="C40" s="15"/>
      <c r="D40" s="45">
        <f>SUM(D4:D39)</f>
        <v>461904.69999999995</v>
      </c>
      <c r="E40" s="45"/>
      <c r="F40" s="45">
        <f>SUM(F4:F39)</f>
        <v>461904.69999999995</v>
      </c>
      <c r="G40" s="45"/>
    </row>
    <row r="41" spans="1:7">
      <c r="A41" s="44"/>
      <c r="B41" s="44"/>
      <c r="C41" s="15"/>
      <c r="D41" s="45"/>
      <c r="E41" s="45"/>
      <c r="F41" s="45"/>
      <c r="G41" s="45"/>
    </row>
    <row r="42" spans="1:7">
      <c r="A42" s="44"/>
      <c r="B42" s="44"/>
      <c r="C42" s="15"/>
      <c r="D42" s="45"/>
      <c r="E42" s="45"/>
      <c r="F42" s="45"/>
      <c r="G42" s="45"/>
    </row>
    <row r="43" spans="1:7">
      <c r="A43" s="44"/>
      <c r="B43" s="44"/>
      <c r="C43" s="15"/>
      <c r="D43" s="45"/>
      <c r="E43" s="15"/>
      <c r="F43" s="45"/>
      <c r="G43" s="45"/>
    </row>
    <row r="44" spans="1:7">
      <c r="A44" s="44"/>
      <c r="B44" s="44"/>
      <c r="C44" s="15"/>
      <c r="D44" s="45"/>
      <c r="E44" s="15"/>
      <c r="F44" s="45"/>
      <c r="G44" s="45"/>
    </row>
    <row r="45" spans="1:7">
      <c r="A45" s="44"/>
      <c r="B45" s="44"/>
      <c r="C45" s="15"/>
      <c r="D45" s="45"/>
      <c r="E45" s="15"/>
      <c r="F45" s="45"/>
      <c r="G45" s="45"/>
    </row>
    <row r="46" spans="1:7" ht="30">
      <c r="A46" s="44"/>
      <c r="B46" s="44"/>
      <c r="C46" s="15"/>
      <c r="D46" s="46" t="s">
        <v>13</v>
      </c>
      <c r="E46" s="15"/>
      <c r="F46" s="47" t="s">
        <v>14</v>
      </c>
      <c r="G46" s="45"/>
    </row>
    <row r="47" spans="1:7" ht="15.75" thickBot="1">
      <c r="A47" s="44"/>
      <c r="B47" s="44"/>
      <c r="C47" s="15"/>
      <c r="D47" s="46"/>
      <c r="E47" s="15"/>
      <c r="F47" s="47"/>
      <c r="G47" s="45"/>
    </row>
    <row r="48" spans="1:7" ht="21.75" thickBot="1">
      <c r="A48" s="44"/>
      <c r="B48" s="44"/>
      <c r="C48" s="15"/>
      <c r="D48" s="138">
        <f>D40-F40</f>
        <v>0</v>
      </c>
      <c r="E48" s="139"/>
      <c r="F48" s="140"/>
      <c r="G48" s="15"/>
    </row>
    <row r="49" spans="1:7">
      <c r="A49" s="44"/>
      <c r="B49" s="44"/>
      <c r="C49" s="15"/>
      <c r="D49" s="15"/>
      <c r="E49" s="15"/>
      <c r="F49" s="15"/>
      <c r="G49" s="15"/>
    </row>
    <row r="50" spans="1:7">
      <c r="A50" s="44"/>
      <c r="B50" s="44"/>
      <c r="C50" s="15"/>
      <c r="D50" s="45"/>
      <c r="E50" s="15"/>
      <c r="F50" s="45"/>
      <c r="G50" s="15"/>
    </row>
    <row r="51" spans="1:7" ht="18.75">
      <c r="A51" s="44"/>
      <c r="B51" s="44"/>
      <c r="C51" s="15"/>
      <c r="D51" s="141" t="s">
        <v>16</v>
      </c>
      <c r="E51" s="141"/>
      <c r="F51" s="141"/>
      <c r="G51" s="15"/>
    </row>
    <row r="52" spans="1:7">
      <c r="A52" s="44"/>
      <c r="B52" s="44"/>
      <c r="C52" s="15"/>
      <c r="D52" s="15"/>
      <c r="E52" s="15"/>
      <c r="F52" s="15"/>
      <c r="G52" s="15"/>
    </row>
  </sheetData>
  <mergeCells count="4">
    <mergeCell ref="B1:F1"/>
    <mergeCell ref="B2:C2"/>
    <mergeCell ref="D48:F48"/>
    <mergeCell ref="D51:F51"/>
  </mergeCells>
  <printOptions gridLines="1"/>
  <pageMargins left="0.23622047244094491" right="0.35433070866141736" top="0.74803149606299213" bottom="0.74803149606299213" header="0.31496062992125984" footer="0.31496062992125984"/>
  <pageSetup paperSize="9"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D1" workbookViewId="0">
      <selection activeCell="H17" sqref="H17"/>
    </sheetView>
  </sheetViews>
  <sheetFormatPr baseColWidth="10" defaultRowHeight="15"/>
  <cols>
    <col min="4" max="4" width="25.140625" customWidth="1"/>
    <col min="5" max="5" width="15.28515625" customWidth="1"/>
    <col min="10" max="10" width="26.42578125" bestFit="1" customWidth="1"/>
    <col min="11" max="11" width="15.5703125" bestFit="1" customWidth="1"/>
  </cols>
  <sheetData>
    <row r="1" spans="1:13" ht="33.75">
      <c r="A1" s="1"/>
      <c r="B1" s="133" t="s">
        <v>0</v>
      </c>
      <c r="C1" s="133"/>
      <c r="D1" s="133"/>
      <c r="E1" s="10" t="s">
        <v>31</v>
      </c>
      <c r="F1" s="79"/>
      <c r="G1" s="1"/>
      <c r="H1" s="133" t="s">
        <v>0</v>
      </c>
      <c r="I1" s="133"/>
      <c r="J1" s="133"/>
      <c r="K1" s="10" t="s">
        <v>31</v>
      </c>
      <c r="L1" s="79"/>
      <c r="M1" s="79"/>
    </row>
    <row r="2" spans="1:13" ht="19.5" thickBot="1">
      <c r="A2" s="1"/>
      <c r="C2" s="1"/>
      <c r="D2" s="8" t="s">
        <v>5</v>
      </c>
      <c r="G2" s="1"/>
      <c r="I2" s="1"/>
      <c r="J2" s="8" t="s">
        <v>6</v>
      </c>
    </row>
    <row r="3" spans="1:13" ht="15.75" thickBot="1">
      <c r="A3" s="9"/>
      <c r="B3" s="2" t="s">
        <v>1</v>
      </c>
      <c r="C3" s="3" t="s">
        <v>2</v>
      </c>
      <c r="D3" s="3" t="s">
        <v>3</v>
      </c>
      <c r="E3" s="4" t="s">
        <v>4</v>
      </c>
      <c r="G3" s="9"/>
      <c r="H3" s="2" t="s">
        <v>1</v>
      </c>
      <c r="I3" s="3" t="s">
        <v>2</v>
      </c>
      <c r="J3" s="3" t="s">
        <v>3</v>
      </c>
      <c r="K3" s="4" t="s">
        <v>4</v>
      </c>
    </row>
    <row r="4" spans="1:13">
      <c r="A4" s="5"/>
      <c r="E4">
        <v>0</v>
      </c>
      <c r="G4" s="5"/>
      <c r="K4">
        <v>0</v>
      </c>
    </row>
    <row r="5" spans="1:13">
      <c r="A5" s="5">
        <v>1</v>
      </c>
      <c r="B5" s="6">
        <v>39904</v>
      </c>
      <c r="C5" s="11" t="s">
        <v>58</v>
      </c>
      <c r="D5" s="96" t="s">
        <v>59</v>
      </c>
      <c r="E5" s="7">
        <v>78590</v>
      </c>
      <c r="G5" s="5">
        <v>1</v>
      </c>
      <c r="H5" s="67">
        <v>39905</v>
      </c>
      <c r="I5" s="72" t="s">
        <v>68</v>
      </c>
      <c r="J5" s="74" t="s">
        <v>69</v>
      </c>
      <c r="K5" s="69">
        <v>26169.02</v>
      </c>
    </row>
    <row r="6" spans="1:13">
      <c r="A6" s="5">
        <v>2</v>
      </c>
      <c r="B6" s="6">
        <v>39905</v>
      </c>
      <c r="C6" s="11" t="s">
        <v>60</v>
      </c>
      <c r="D6" t="s">
        <v>61</v>
      </c>
      <c r="E6" s="7">
        <v>11353</v>
      </c>
      <c r="G6" s="5">
        <v>2</v>
      </c>
      <c r="H6" s="67">
        <v>39909</v>
      </c>
      <c r="I6" s="72" t="s">
        <v>70</v>
      </c>
      <c r="J6" s="97" t="s">
        <v>71</v>
      </c>
      <c r="K6" s="69">
        <v>21333.06</v>
      </c>
    </row>
    <row r="7" spans="1:13">
      <c r="A7" s="5">
        <v>3</v>
      </c>
      <c r="B7" s="6">
        <v>39905</v>
      </c>
      <c r="C7" s="11" t="s">
        <v>62</v>
      </c>
      <c r="D7" s="96" t="s">
        <v>63</v>
      </c>
      <c r="E7" s="7">
        <v>76270</v>
      </c>
      <c r="G7" s="5">
        <v>3</v>
      </c>
      <c r="H7" s="67">
        <v>39916</v>
      </c>
      <c r="I7" s="72" t="s">
        <v>81</v>
      </c>
      <c r="J7" s="97" t="s">
        <v>82</v>
      </c>
      <c r="K7" s="69">
        <v>17253.330000000002</v>
      </c>
    </row>
    <row r="8" spans="1:13">
      <c r="A8" s="5">
        <v>4</v>
      </c>
      <c r="B8" s="6">
        <v>39907</v>
      </c>
      <c r="C8" s="11" t="s">
        <v>64</v>
      </c>
      <c r="D8" s="96" t="s">
        <v>65</v>
      </c>
      <c r="E8" s="7">
        <v>78300</v>
      </c>
      <c r="G8" s="5">
        <v>4</v>
      </c>
      <c r="H8" s="104">
        <v>39919</v>
      </c>
      <c r="I8" s="65" t="s">
        <v>109</v>
      </c>
      <c r="J8" s="109" t="s">
        <v>110</v>
      </c>
      <c r="K8" s="108">
        <v>18946.599999999999</v>
      </c>
    </row>
    <row r="9" spans="1:13" ht="15.75" thickBot="1">
      <c r="A9" s="5">
        <v>5</v>
      </c>
      <c r="B9" s="6">
        <v>39908</v>
      </c>
      <c r="C9" s="1" t="s">
        <v>66</v>
      </c>
      <c r="D9" s="96" t="s">
        <v>67</v>
      </c>
      <c r="E9" s="7">
        <v>73080</v>
      </c>
      <c r="G9" s="5">
        <v>5</v>
      </c>
      <c r="H9" s="67"/>
      <c r="I9" s="72"/>
      <c r="J9" s="74"/>
      <c r="K9" s="75">
        <v>0</v>
      </c>
    </row>
    <row r="10" spans="1:13" ht="15.75" thickTop="1">
      <c r="A10" s="5">
        <v>6</v>
      </c>
      <c r="B10" s="6">
        <v>39911</v>
      </c>
      <c r="C10" s="11" t="s">
        <v>75</v>
      </c>
      <c r="D10" s="96" t="s">
        <v>73</v>
      </c>
      <c r="E10" s="7">
        <v>82650</v>
      </c>
      <c r="G10" s="5"/>
      <c r="H10" s="68"/>
      <c r="I10" s="68"/>
      <c r="J10" s="73" t="s">
        <v>8</v>
      </c>
      <c r="K10" s="70">
        <f>SUM(K4:K9)</f>
        <v>83702.010000000009</v>
      </c>
    </row>
    <row r="11" spans="1:13">
      <c r="A11" s="5">
        <v>7</v>
      </c>
      <c r="B11" s="6">
        <v>39914</v>
      </c>
      <c r="C11" s="11" t="s">
        <v>74</v>
      </c>
      <c r="D11" s="96" t="s">
        <v>76</v>
      </c>
      <c r="E11" s="7">
        <v>77140</v>
      </c>
      <c r="G11" s="5"/>
      <c r="H11" s="6"/>
      <c r="I11" s="11"/>
      <c r="K11" s="7"/>
    </row>
    <row r="12" spans="1:13">
      <c r="A12" s="5">
        <v>8</v>
      </c>
      <c r="B12" s="104">
        <v>39917</v>
      </c>
      <c r="C12" s="105" t="s">
        <v>83</v>
      </c>
      <c r="D12" s="96" t="s">
        <v>84</v>
      </c>
      <c r="E12" s="106">
        <v>36736</v>
      </c>
      <c r="G12" s="5"/>
      <c r="H12" s="6"/>
      <c r="I12" s="1"/>
      <c r="K12" s="7"/>
    </row>
    <row r="13" spans="1:13">
      <c r="A13" s="5">
        <v>9</v>
      </c>
      <c r="B13" s="104">
        <v>39918</v>
      </c>
      <c r="C13" s="105" t="s">
        <v>85</v>
      </c>
      <c r="D13" s="96" t="s">
        <v>86</v>
      </c>
      <c r="E13" s="106">
        <v>55391</v>
      </c>
      <c r="G13" s="5"/>
      <c r="H13" s="6"/>
      <c r="I13" s="11"/>
      <c r="K13" s="7"/>
    </row>
    <row r="14" spans="1:13">
      <c r="A14" s="5">
        <v>10</v>
      </c>
      <c r="B14" s="104">
        <v>39919</v>
      </c>
      <c r="C14" s="105" t="s">
        <v>87</v>
      </c>
      <c r="D14" s="96" t="s">
        <v>88</v>
      </c>
      <c r="E14" s="106">
        <v>66871</v>
      </c>
      <c r="G14" s="5"/>
      <c r="H14" s="6"/>
      <c r="I14" s="11"/>
      <c r="K14" s="7"/>
    </row>
    <row r="15" spans="1:13">
      <c r="A15" s="5">
        <v>11</v>
      </c>
      <c r="B15" s="6">
        <v>39919</v>
      </c>
      <c r="C15" s="11" t="s">
        <v>89</v>
      </c>
      <c r="D15" s="96" t="s">
        <v>90</v>
      </c>
      <c r="E15" s="7">
        <v>80647</v>
      </c>
      <c r="G15" s="5"/>
      <c r="H15" s="6"/>
      <c r="I15" s="11"/>
      <c r="K15" s="7"/>
    </row>
    <row r="16" spans="1:13" ht="15" customHeight="1">
      <c r="A16" s="5">
        <v>12</v>
      </c>
      <c r="B16" s="6">
        <v>39920</v>
      </c>
      <c r="C16" s="11" t="s">
        <v>91</v>
      </c>
      <c r="D16" s="96" t="s">
        <v>92</v>
      </c>
      <c r="E16" s="7">
        <v>98418</v>
      </c>
      <c r="G16" s="5"/>
      <c r="H16" s="6"/>
      <c r="I16" s="11"/>
      <c r="K16" s="7"/>
    </row>
    <row r="17" spans="1:11" ht="15.75" customHeight="1">
      <c r="A17" s="5">
        <v>13</v>
      </c>
      <c r="B17" s="6">
        <v>39923</v>
      </c>
      <c r="C17" s="11" t="s">
        <v>93</v>
      </c>
      <c r="D17" s="96" t="s">
        <v>94</v>
      </c>
      <c r="E17" s="7">
        <v>53382</v>
      </c>
      <c r="G17" s="5"/>
      <c r="H17" s="6"/>
      <c r="I17" s="11"/>
      <c r="K17" s="7"/>
    </row>
    <row r="18" spans="1:11">
      <c r="A18" s="5">
        <v>14</v>
      </c>
      <c r="B18" s="6">
        <v>39925</v>
      </c>
      <c r="C18" s="11" t="s">
        <v>95</v>
      </c>
      <c r="D18" s="96" t="s">
        <v>96</v>
      </c>
      <c r="E18" s="7">
        <v>48786</v>
      </c>
      <c r="G18" s="5"/>
      <c r="H18" s="6"/>
      <c r="I18" s="11"/>
      <c r="K18" s="7"/>
    </row>
    <row r="19" spans="1:11">
      <c r="A19" s="5">
        <v>15</v>
      </c>
      <c r="B19" s="6">
        <v>39925</v>
      </c>
      <c r="C19" s="1" t="s">
        <v>97</v>
      </c>
      <c r="D19" s="96" t="s">
        <v>98</v>
      </c>
      <c r="E19" s="7">
        <v>60630</v>
      </c>
      <c r="G19" s="5"/>
      <c r="H19" s="6"/>
      <c r="I19" s="11"/>
      <c r="K19" s="7"/>
    </row>
    <row r="20" spans="1:11">
      <c r="A20" s="5">
        <v>16</v>
      </c>
      <c r="B20" s="6">
        <v>39927</v>
      </c>
      <c r="C20" s="11" t="s">
        <v>99</v>
      </c>
      <c r="D20" s="96" t="s">
        <v>100</v>
      </c>
      <c r="E20" s="7">
        <v>65142</v>
      </c>
      <c r="G20" s="5"/>
      <c r="H20" s="6"/>
      <c r="I20" s="11"/>
      <c r="K20" s="7"/>
    </row>
    <row r="21" spans="1:11">
      <c r="A21" s="5">
        <v>17</v>
      </c>
      <c r="B21" s="6">
        <v>39927</v>
      </c>
      <c r="C21" s="11" t="s">
        <v>101</v>
      </c>
      <c r="D21" s="96" t="s">
        <v>102</v>
      </c>
      <c r="E21" s="7">
        <v>82062</v>
      </c>
      <c r="G21" s="5"/>
      <c r="H21" s="6"/>
      <c r="I21" s="11"/>
      <c r="K21" s="7"/>
    </row>
    <row r="22" spans="1:11">
      <c r="A22" s="5">
        <v>18</v>
      </c>
      <c r="B22" s="6">
        <v>39930</v>
      </c>
      <c r="C22" s="11" t="s">
        <v>103</v>
      </c>
      <c r="D22" t="s">
        <v>104</v>
      </c>
      <c r="E22" s="7">
        <v>46480</v>
      </c>
      <c r="G22" s="5"/>
      <c r="H22" s="6"/>
      <c r="I22" s="11"/>
      <c r="K22" s="14"/>
    </row>
    <row r="23" spans="1:11" ht="15.75">
      <c r="A23" s="5">
        <v>19</v>
      </c>
      <c r="B23" s="6">
        <v>39931</v>
      </c>
      <c r="C23" s="11" t="s">
        <v>105</v>
      </c>
      <c r="D23" t="s">
        <v>106</v>
      </c>
      <c r="E23" s="7">
        <v>33880</v>
      </c>
      <c r="G23" s="5"/>
      <c r="J23" s="76"/>
      <c r="K23" s="77"/>
    </row>
    <row r="24" spans="1:11" ht="15.75">
      <c r="A24" s="5">
        <v>20</v>
      </c>
      <c r="B24" s="6">
        <v>39932</v>
      </c>
      <c r="C24" s="11" t="s">
        <v>107</v>
      </c>
      <c r="D24" t="s">
        <v>108</v>
      </c>
      <c r="E24" s="7">
        <v>46170</v>
      </c>
      <c r="G24" s="5"/>
      <c r="J24" s="76"/>
      <c r="K24" s="77"/>
    </row>
    <row r="25" spans="1:11">
      <c r="A25" s="5"/>
      <c r="E25" s="7">
        <v>0</v>
      </c>
      <c r="G25" s="5"/>
    </row>
    <row r="26" spans="1:11">
      <c r="A26" s="61"/>
      <c r="E26" s="7">
        <v>0</v>
      </c>
      <c r="G26" s="61"/>
      <c r="H26" s="59"/>
      <c r="I26" s="59"/>
      <c r="J26" s="59"/>
      <c r="K26" s="57"/>
    </row>
    <row r="27" spans="1:11" ht="18.75">
      <c r="A27" s="61"/>
      <c r="E27" s="7">
        <v>0</v>
      </c>
      <c r="G27" s="61"/>
      <c r="H27" s="59"/>
      <c r="I27" s="59"/>
      <c r="J27" s="66"/>
      <c r="K27" s="57"/>
    </row>
    <row r="28" spans="1:11">
      <c r="A28" s="64"/>
      <c r="E28" s="7">
        <v>0</v>
      </c>
      <c r="G28" s="64"/>
    </row>
    <row r="29" spans="1:11" ht="15.75">
      <c r="A29" s="64"/>
      <c r="D29" s="76" t="s">
        <v>7</v>
      </c>
      <c r="E29" s="77">
        <f>SUM(E4:E28)</f>
        <v>1251978</v>
      </c>
      <c r="G29" s="64"/>
    </row>
    <row r="30" spans="1:11" ht="15.75">
      <c r="A30" s="65"/>
      <c r="D30" s="76"/>
      <c r="E30" s="77"/>
      <c r="G30" s="65"/>
    </row>
    <row r="31" spans="1:11">
      <c r="A31" s="1"/>
      <c r="G31" s="1"/>
    </row>
    <row r="32" spans="1:11">
      <c r="A32" s="62"/>
      <c r="G32" s="62"/>
    </row>
    <row r="33" spans="1:12">
      <c r="A33" s="59"/>
      <c r="G33" s="59"/>
      <c r="H33" s="59"/>
      <c r="I33" s="59"/>
      <c r="J33" s="59"/>
      <c r="K33" s="57"/>
    </row>
    <row r="34" spans="1:12" ht="12.75" customHeight="1">
      <c r="A34" s="59"/>
      <c r="G34" s="59"/>
      <c r="H34" s="59"/>
      <c r="I34" s="142"/>
      <c r="J34" s="142"/>
      <c r="K34" s="110"/>
    </row>
    <row r="35" spans="1:12">
      <c r="A35" s="63"/>
      <c r="F35" s="14"/>
      <c r="G35" s="63"/>
      <c r="H35" s="59"/>
      <c r="I35" s="58"/>
      <c r="J35" s="59"/>
      <c r="K35" s="56"/>
      <c r="L35" s="14"/>
    </row>
    <row r="36" spans="1:12">
      <c r="A36" s="59"/>
      <c r="F36" s="12"/>
      <c r="G36" s="59"/>
      <c r="H36" s="59"/>
      <c r="I36" s="58"/>
      <c r="J36" s="59"/>
      <c r="K36" s="56"/>
      <c r="L36" s="12"/>
    </row>
    <row r="37" spans="1:12">
      <c r="A37" s="59"/>
      <c r="F37" s="12"/>
      <c r="G37" s="59"/>
      <c r="H37" s="59"/>
      <c r="I37" s="58"/>
      <c r="J37" s="59"/>
      <c r="K37" s="57"/>
      <c r="L37" s="12"/>
    </row>
    <row r="38" spans="1:12">
      <c r="A38" s="59"/>
      <c r="G38" s="59"/>
      <c r="H38" s="59"/>
      <c r="I38" s="58"/>
      <c r="J38" s="59"/>
      <c r="K38" s="57"/>
    </row>
    <row r="39" spans="1:12">
      <c r="A39" s="59"/>
      <c r="G39" s="59"/>
      <c r="H39" s="59"/>
      <c r="I39" s="60"/>
      <c r="J39" s="59"/>
      <c r="K39" s="59"/>
    </row>
    <row r="40" spans="1:12">
      <c r="B40" s="80"/>
      <c r="C40" s="49"/>
      <c r="E40" s="7"/>
      <c r="H40" s="80"/>
      <c r="I40" s="49"/>
      <c r="K40" s="7"/>
    </row>
    <row r="41" spans="1:12">
      <c r="C41" s="51"/>
      <c r="E41" s="50"/>
      <c r="I41" s="51"/>
      <c r="K41" s="50"/>
    </row>
    <row r="42" spans="1:12">
      <c r="B42" s="13" t="s">
        <v>111</v>
      </c>
      <c r="C42" s="51"/>
      <c r="E42" s="50"/>
    </row>
  </sheetData>
  <mergeCells count="3">
    <mergeCell ref="B1:D1"/>
    <mergeCell ref="H1:J1"/>
    <mergeCell ref="I34:J34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D12" sqref="D12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</cols>
  <sheetData>
    <row r="1" spans="1:7" ht="18.75" customHeight="1">
      <c r="A1" s="136" t="s">
        <v>57</v>
      </c>
      <c r="B1" s="136"/>
      <c r="C1" s="136"/>
      <c r="D1" s="136"/>
      <c r="E1" s="136"/>
      <c r="F1" s="136"/>
      <c r="G1" s="15"/>
    </row>
    <row r="2" spans="1:7" ht="18.75" customHeight="1">
      <c r="A2" s="16"/>
      <c r="B2" s="137"/>
      <c r="C2" s="137"/>
      <c r="D2" s="17"/>
      <c r="E2" s="18"/>
      <c r="F2" s="17"/>
      <c r="G2" s="18"/>
    </row>
    <row r="3" spans="1:7" ht="31.5" thickBot="1">
      <c r="A3" s="19" t="s">
        <v>1</v>
      </c>
      <c r="B3" s="19" t="s">
        <v>15</v>
      </c>
      <c r="C3" s="20" t="s">
        <v>9</v>
      </c>
      <c r="D3" s="21" t="s">
        <v>4</v>
      </c>
      <c r="E3" s="22" t="s">
        <v>10</v>
      </c>
      <c r="F3" s="23" t="s">
        <v>11</v>
      </c>
      <c r="G3" s="24" t="s">
        <v>12</v>
      </c>
    </row>
    <row r="4" spans="1:7" ht="15.75" thickTop="1">
      <c r="A4" s="25"/>
      <c r="B4" s="11"/>
      <c r="C4" s="33"/>
      <c r="D4" s="26"/>
      <c r="E4" s="27"/>
      <c r="F4" s="28"/>
      <c r="G4" s="28">
        <f>D4-F4</f>
        <v>0</v>
      </c>
    </row>
    <row r="5" spans="1:7">
      <c r="A5" s="25">
        <v>39912</v>
      </c>
      <c r="B5" s="11" t="s">
        <v>41</v>
      </c>
      <c r="C5" s="29" t="s">
        <v>112</v>
      </c>
      <c r="D5" s="28">
        <v>24175.5</v>
      </c>
      <c r="E5" s="53">
        <v>39928</v>
      </c>
      <c r="F5" s="28">
        <v>24175.5</v>
      </c>
      <c r="G5" s="28">
        <f t="shared" ref="G5" si="0">D5-F5</f>
        <v>0</v>
      </c>
    </row>
    <row r="6" spans="1:7">
      <c r="A6" s="25">
        <v>39920</v>
      </c>
      <c r="B6" s="11" t="s">
        <v>46</v>
      </c>
      <c r="C6" s="29" t="s">
        <v>112</v>
      </c>
      <c r="D6" s="28">
        <v>32647</v>
      </c>
      <c r="E6" s="53">
        <v>39928</v>
      </c>
      <c r="F6" s="28">
        <v>32647</v>
      </c>
      <c r="G6" s="28">
        <f>G5+D6-F6</f>
        <v>0</v>
      </c>
    </row>
    <row r="7" spans="1:7">
      <c r="A7" s="25">
        <v>39923</v>
      </c>
      <c r="B7" s="11" t="s">
        <v>48</v>
      </c>
      <c r="C7" s="29" t="s">
        <v>112</v>
      </c>
      <c r="D7" s="28">
        <v>21882</v>
      </c>
      <c r="E7" s="53">
        <v>39928</v>
      </c>
      <c r="F7" s="28">
        <v>21882</v>
      </c>
      <c r="G7" s="28">
        <f t="shared" ref="G7:G12" si="1">G6+D7-F7</f>
        <v>0</v>
      </c>
    </row>
    <row r="8" spans="1:7">
      <c r="A8" s="25">
        <v>39927</v>
      </c>
      <c r="B8" s="11" t="s">
        <v>51</v>
      </c>
      <c r="C8" s="29" t="s">
        <v>112</v>
      </c>
      <c r="D8" s="31">
        <v>35921</v>
      </c>
      <c r="E8" s="128">
        <v>39942</v>
      </c>
      <c r="F8" s="31">
        <v>35921</v>
      </c>
      <c r="G8" s="28">
        <f t="shared" si="1"/>
        <v>0</v>
      </c>
    </row>
    <row r="9" spans="1:7" ht="15.75" customHeight="1">
      <c r="A9" s="25">
        <v>39928</v>
      </c>
      <c r="B9" s="11" t="s">
        <v>53</v>
      </c>
      <c r="C9" s="29" t="s">
        <v>112</v>
      </c>
      <c r="D9" s="28">
        <v>7794</v>
      </c>
      <c r="E9" s="128">
        <v>39942</v>
      </c>
      <c r="F9" s="28">
        <v>7794</v>
      </c>
      <c r="G9" s="28">
        <f t="shared" si="1"/>
        <v>0</v>
      </c>
    </row>
    <row r="10" spans="1:7">
      <c r="A10" s="25"/>
      <c r="B10" s="11"/>
      <c r="C10" s="33"/>
      <c r="D10" s="28"/>
      <c r="E10" s="53"/>
      <c r="F10" s="28"/>
      <c r="G10" s="28">
        <f t="shared" si="1"/>
        <v>0</v>
      </c>
    </row>
    <row r="11" spans="1:7">
      <c r="A11" s="25"/>
      <c r="B11" s="11"/>
      <c r="C11" s="85"/>
      <c r="D11" s="84"/>
      <c r="E11" s="52"/>
      <c r="F11" s="54"/>
      <c r="G11" s="28">
        <f t="shared" si="1"/>
        <v>0</v>
      </c>
    </row>
    <row r="12" spans="1:7">
      <c r="A12" s="25"/>
      <c r="B12" s="11"/>
      <c r="C12" s="33"/>
      <c r="D12" s="28"/>
      <c r="E12" s="27"/>
      <c r="F12" s="28"/>
      <c r="G12" s="28">
        <f t="shared" si="1"/>
        <v>0</v>
      </c>
    </row>
    <row r="13" spans="1:7">
      <c r="A13" s="25"/>
      <c r="B13" s="11"/>
      <c r="C13" s="29"/>
      <c r="D13" s="28"/>
      <c r="E13" s="39"/>
      <c r="F13" s="28"/>
      <c r="G13" s="28">
        <f t="shared" ref="G13:G16" si="2">D13-F13</f>
        <v>0</v>
      </c>
    </row>
    <row r="14" spans="1:7">
      <c r="A14" s="25"/>
      <c r="B14" s="11"/>
      <c r="C14" s="29"/>
      <c r="D14" s="28"/>
      <c r="E14" s="27"/>
      <c r="F14" s="28"/>
      <c r="G14" s="28">
        <f t="shared" si="2"/>
        <v>0</v>
      </c>
    </row>
    <row r="15" spans="1:7">
      <c r="A15" s="25"/>
      <c r="B15" s="11"/>
      <c r="C15" s="33"/>
      <c r="D15" s="28"/>
      <c r="E15" s="27"/>
      <c r="F15" s="28"/>
      <c r="G15" s="28">
        <f t="shared" si="2"/>
        <v>0</v>
      </c>
    </row>
    <row r="16" spans="1:7" ht="15.75" thickBot="1">
      <c r="A16" s="115"/>
      <c r="B16" s="40"/>
      <c r="C16" s="116"/>
      <c r="D16" s="42"/>
      <c r="E16" s="43"/>
      <c r="F16" s="42"/>
      <c r="G16" s="42">
        <f t="shared" si="2"/>
        <v>0</v>
      </c>
    </row>
    <row r="17" spans="1:7" ht="15.75" thickTop="1">
      <c r="A17" s="111"/>
      <c r="B17" s="44"/>
      <c r="C17" s="112"/>
      <c r="D17" s="45">
        <f>SUM(D5:D16)</f>
        <v>122419.5</v>
      </c>
      <c r="E17" s="45"/>
      <c r="F17" s="45">
        <f>SUM(F4:F16)</f>
        <v>122419.5</v>
      </c>
      <c r="G17" s="45"/>
    </row>
    <row r="18" spans="1:7">
      <c r="A18" s="111"/>
      <c r="B18" s="44"/>
      <c r="C18" s="112"/>
      <c r="D18" s="45"/>
      <c r="E18" s="45"/>
      <c r="F18" s="45"/>
      <c r="G18" s="45"/>
    </row>
    <row r="19" spans="1:7">
      <c r="A19" s="111"/>
      <c r="B19" s="111"/>
      <c r="C19" s="113"/>
      <c r="D19" s="45"/>
      <c r="E19" s="45"/>
      <c r="F19" s="45"/>
      <c r="G19" s="45"/>
    </row>
    <row r="20" spans="1:7">
      <c r="A20" s="111"/>
      <c r="B20" s="44"/>
      <c r="C20" s="114"/>
      <c r="D20" s="45"/>
      <c r="E20" s="15"/>
      <c r="F20" s="45"/>
      <c r="G20" s="45"/>
    </row>
    <row r="21" spans="1:7">
      <c r="A21" s="44"/>
      <c r="B21" s="44"/>
      <c r="C21" s="15"/>
      <c r="D21" s="45"/>
      <c r="E21" s="15"/>
      <c r="F21" s="45"/>
      <c r="G21" s="45"/>
    </row>
    <row r="22" spans="1:7">
      <c r="A22" s="44"/>
      <c r="B22" s="44"/>
      <c r="C22" s="15"/>
      <c r="D22" s="45"/>
      <c r="E22" s="15"/>
      <c r="F22" s="45"/>
      <c r="G22" s="45"/>
    </row>
    <row r="23" spans="1:7" ht="30">
      <c r="A23" s="44"/>
      <c r="B23" s="44"/>
      <c r="C23" s="15"/>
      <c r="D23" s="46" t="s">
        <v>13</v>
      </c>
      <c r="E23" s="15"/>
      <c r="F23" s="47" t="s">
        <v>14</v>
      </c>
      <c r="G23" s="45"/>
    </row>
    <row r="24" spans="1:7" ht="15.75" thickBot="1">
      <c r="A24" s="44"/>
      <c r="B24" s="44"/>
      <c r="C24" s="15"/>
      <c r="D24" s="46"/>
      <c r="E24" s="15"/>
      <c r="F24" s="47"/>
      <c r="G24" s="45"/>
    </row>
    <row r="25" spans="1:7" ht="21.75" thickBot="1">
      <c r="A25" s="44"/>
      <c r="B25" s="44"/>
      <c r="C25" s="15"/>
      <c r="D25" s="143">
        <f>D17-F17</f>
        <v>0</v>
      </c>
      <c r="E25" s="144"/>
      <c r="F25" s="145"/>
      <c r="G25" s="15"/>
    </row>
    <row r="26" spans="1:7">
      <c r="A26" s="44"/>
      <c r="B26" s="44"/>
      <c r="C26" s="15"/>
      <c r="D26" s="15"/>
      <c r="E26" s="15"/>
      <c r="F26" s="15"/>
      <c r="G26" s="15"/>
    </row>
    <row r="27" spans="1:7">
      <c r="A27" s="44"/>
      <c r="B27" s="44"/>
      <c r="C27" s="15"/>
      <c r="D27" s="45"/>
      <c r="E27" s="15"/>
      <c r="F27" s="45"/>
      <c r="G27" s="15"/>
    </row>
    <row r="28" spans="1:7" ht="18.75">
      <c r="A28" s="44"/>
      <c r="B28" s="44"/>
      <c r="C28" s="15"/>
      <c r="D28" s="141" t="s">
        <v>16</v>
      </c>
      <c r="E28" s="141"/>
      <c r="F28" s="141"/>
      <c r="G28" s="15"/>
    </row>
    <row r="29" spans="1:7">
      <c r="A29" s="44"/>
      <c r="B29" s="44"/>
      <c r="C29" s="15"/>
      <c r="D29" s="15"/>
      <c r="E29" s="15"/>
      <c r="F29" s="15"/>
      <c r="G29" s="15"/>
    </row>
    <row r="30" spans="1:7">
      <c r="A30" s="15"/>
      <c r="B30" s="15"/>
      <c r="C30" s="15"/>
      <c r="D30" s="15"/>
      <c r="E30" s="15"/>
      <c r="F30" s="15"/>
      <c r="G30" s="15"/>
    </row>
    <row r="31" spans="1:7">
      <c r="A31" s="15"/>
      <c r="B31" s="15"/>
      <c r="C31" s="15"/>
      <c r="D31" s="15"/>
      <c r="E31" s="15"/>
      <c r="F31" s="15"/>
      <c r="G31" s="15"/>
    </row>
    <row r="32" spans="1:7">
      <c r="A32" s="117"/>
      <c r="B32" s="117"/>
      <c r="C32" s="117"/>
      <c r="D32" s="117"/>
      <c r="E32" s="117"/>
      <c r="F32" s="117"/>
      <c r="G32" s="117"/>
    </row>
    <row r="33" spans="1:7">
      <c r="A33" s="117"/>
      <c r="B33" s="117"/>
      <c r="C33" s="117"/>
      <c r="D33" s="117"/>
      <c r="E33" s="117"/>
      <c r="F33" s="117"/>
      <c r="G33" s="117"/>
    </row>
  </sheetData>
  <mergeCells count="4">
    <mergeCell ref="B2:C2"/>
    <mergeCell ref="D25:F25"/>
    <mergeCell ref="D28:F28"/>
    <mergeCell ref="A1:F1"/>
  </mergeCells>
  <printOptions gridLines="1"/>
  <pageMargins left="0.51" right="0.66" top="0.74803149606299213" bottom="1.1100000000000001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0"/>
  <sheetViews>
    <sheetView workbookViewId="0">
      <selection activeCell="E6" sqref="E6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36" t="s">
        <v>32</v>
      </c>
      <c r="C1" s="136"/>
      <c r="D1" s="136"/>
      <c r="E1" s="136"/>
      <c r="F1" s="136"/>
      <c r="G1" s="15"/>
    </row>
    <row r="2" spans="1:7" ht="18.75" customHeight="1">
      <c r="A2" s="16"/>
      <c r="B2" s="137"/>
      <c r="C2" s="137"/>
      <c r="D2" s="87" t="s">
        <v>27</v>
      </c>
      <c r="E2" s="18"/>
      <c r="F2" s="17"/>
      <c r="G2" s="18"/>
    </row>
    <row r="3" spans="1:7" ht="31.5" thickBot="1">
      <c r="A3" s="19" t="s">
        <v>1</v>
      </c>
      <c r="B3" s="19" t="s">
        <v>15</v>
      </c>
      <c r="C3" s="20" t="s">
        <v>9</v>
      </c>
      <c r="D3" s="21" t="s">
        <v>4</v>
      </c>
      <c r="E3" s="22" t="s">
        <v>10</v>
      </c>
      <c r="F3" s="23" t="s">
        <v>11</v>
      </c>
      <c r="G3" s="24" t="s">
        <v>12</v>
      </c>
    </row>
    <row r="4" spans="1:7" ht="15.75" thickTop="1">
      <c r="A4" s="25">
        <v>39903</v>
      </c>
      <c r="B4" s="11" t="s">
        <v>33</v>
      </c>
      <c r="C4" s="120" t="s">
        <v>118</v>
      </c>
      <c r="D4" s="31">
        <v>0</v>
      </c>
      <c r="E4" s="27"/>
      <c r="F4" s="28"/>
      <c r="G4" s="28">
        <f>D4-F4</f>
        <v>0</v>
      </c>
    </row>
    <row r="5" spans="1:7">
      <c r="A5" s="25">
        <v>39904</v>
      </c>
      <c r="B5" s="11" t="s">
        <v>34</v>
      </c>
      <c r="C5" s="29" t="s">
        <v>114</v>
      </c>
      <c r="D5" s="28">
        <v>26600</v>
      </c>
      <c r="E5" s="30"/>
      <c r="F5" s="31"/>
      <c r="G5" s="28">
        <f t="shared" ref="G5:G22" si="0">D5-F5</f>
        <v>26600</v>
      </c>
    </row>
    <row r="6" spans="1:7">
      <c r="A6" s="25">
        <v>39904</v>
      </c>
      <c r="B6" s="11" t="s">
        <v>35</v>
      </c>
      <c r="C6" s="120" t="s">
        <v>115</v>
      </c>
      <c r="D6" s="28">
        <v>0</v>
      </c>
      <c r="E6" s="30"/>
      <c r="F6" s="31"/>
      <c r="G6" s="28">
        <f t="shared" si="0"/>
        <v>0</v>
      </c>
    </row>
    <row r="7" spans="1:7">
      <c r="A7" s="25">
        <v>39905</v>
      </c>
      <c r="B7" s="11" t="s">
        <v>36</v>
      </c>
      <c r="C7" s="29" t="s">
        <v>116</v>
      </c>
      <c r="D7" s="28">
        <v>28700</v>
      </c>
      <c r="E7" s="30"/>
      <c r="F7" s="31"/>
      <c r="G7" s="28">
        <f t="shared" si="0"/>
        <v>28700</v>
      </c>
    </row>
    <row r="8" spans="1:7" ht="15" customHeight="1">
      <c r="A8" s="25">
        <v>39906</v>
      </c>
      <c r="B8" s="11" t="s">
        <v>37</v>
      </c>
      <c r="C8" s="120" t="s">
        <v>117</v>
      </c>
      <c r="D8" s="28">
        <v>0</v>
      </c>
      <c r="E8" s="30"/>
      <c r="F8" s="31"/>
      <c r="G8" s="28">
        <f t="shared" si="0"/>
        <v>0</v>
      </c>
    </row>
    <row r="9" spans="1:7" ht="15.75" customHeight="1">
      <c r="A9" s="25">
        <v>39907</v>
      </c>
      <c r="B9" s="11" t="s">
        <v>38</v>
      </c>
      <c r="C9" s="29" t="s">
        <v>119</v>
      </c>
      <c r="D9" s="28">
        <v>39900</v>
      </c>
      <c r="E9" s="30"/>
      <c r="F9" s="31"/>
      <c r="G9" s="28">
        <f t="shared" si="0"/>
        <v>39900</v>
      </c>
    </row>
    <row r="10" spans="1:7">
      <c r="A10" s="25">
        <v>39907</v>
      </c>
      <c r="B10" s="11" t="s">
        <v>39</v>
      </c>
      <c r="C10" s="120" t="s">
        <v>120</v>
      </c>
      <c r="D10" s="28">
        <v>0</v>
      </c>
      <c r="E10" s="30"/>
      <c r="F10" s="31"/>
      <c r="G10" s="28">
        <f t="shared" si="0"/>
        <v>0</v>
      </c>
    </row>
    <row r="11" spans="1:7">
      <c r="A11" s="25">
        <v>39909</v>
      </c>
      <c r="B11" s="11" t="s">
        <v>40</v>
      </c>
      <c r="C11" s="29" t="s">
        <v>130</v>
      </c>
      <c r="D11" s="31">
        <v>0</v>
      </c>
      <c r="E11" s="30"/>
      <c r="F11" s="31"/>
      <c r="G11" s="28">
        <f t="shared" si="0"/>
        <v>0</v>
      </c>
    </row>
    <row r="12" spans="1:7">
      <c r="A12" s="25">
        <v>39912</v>
      </c>
      <c r="B12" s="11" t="s">
        <v>42</v>
      </c>
      <c r="C12" s="29" t="s">
        <v>121</v>
      </c>
      <c r="D12" s="31">
        <v>49000</v>
      </c>
      <c r="E12" s="30"/>
      <c r="F12" s="31"/>
      <c r="G12" s="28">
        <f t="shared" si="0"/>
        <v>49000</v>
      </c>
    </row>
    <row r="13" spans="1:7">
      <c r="A13" s="25">
        <v>39915</v>
      </c>
      <c r="B13" s="11" t="s">
        <v>43</v>
      </c>
      <c r="C13" s="33" t="s">
        <v>122</v>
      </c>
      <c r="D13" s="31">
        <v>40600</v>
      </c>
      <c r="E13" s="30"/>
      <c r="F13" s="31"/>
      <c r="G13" s="28">
        <f t="shared" si="0"/>
        <v>40600</v>
      </c>
    </row>
    <row r="14" spans="1:7">
      <c r="A14" s="25">
        <v>39919</v>
      </c>
      <c r="B14" s="11" t="s">
        <v>44</v>
      </c>
      <c r="C14" s="37" t="s">
        <v>131</v>
      </c>
      <c r="D14" s="31">
        <v>0</v>
      </c>
      <c r="E14" s="30"/>
      <c r="F14" s="31"/>
      <c r="G14" s="28">
        <f t="shared" si="0"/>
        <v>0</v>
      </c>
    </row>
    <row r="15" spans="1:7" ht="15.75" customHeight="1">
      <c r="A15" s="25">
        <v>39919</v>
      </c>
      <c r="B15" s="11" t="s">
        <v>45</v>
      </c>
      <c r="C15" s="33" t="s">
        <v>123</v>
      </c>
      <c r="D15" s="31">
        <v>43050</v>
      </c>
      <c r="E15" s="30"/>
      <c r="F15" s="31"/>
      <c r="G15" s="28">
        <f>D14-F14</f>
        <v>0</v>
      </c>
    </row>
    <row r="16" spans="1:7" ht="15.75" customHeight="1">
      <c r="A16" s="25">
        <v>39920</v>
      </c>
      <c r="B16" s="11" t="s">
        <v>47</v>
      </c>
      <c r="C16" s="29" t="s">
        <v>132</v>
      </c>
      <c r="D16" s="31">
        <v>0</v>
      </c>
      <c r="E16" s="30"/>
      <c r="F16" s="31"/>
      <c r="G16" s="28">
        <f t="shared" ref="G16:G21" si="1">D15-F15</f>
        <v>43050</v>
      </c>
    </row>
    <row r="17" spans="1:7" ht="15.75" customHeight="1">
      <c r="A17" s="25">
        <v>39924</v>
      </c>
      <c r="B17" s="11" t="s">
        <v>49</v>
      </c>
      <c r="C17" s="33" t="s">
        <v>116</v>
      </c>
      <c r="D17" s="28">
        <v>28700</v>
      </c>
      <c r="E17" s="30"/>
      <c r="F17" s="31"/>
      <c r="G17" s="28">
        <f t="shared" si="1"/>
        <v>0</v>
      </c>
    </row>
    <row r="18" spans="1:7" ht="15.75" customHeight="1">
      <c r="A18" s="25">
        <v>39927</v>
      </c>
      <c r="B18" s="11" t="s">
        <v>52</v>
      </c>
      <c r="C18" s="33" t="s">
        <v>126</v>
      </c>
      <c r="D18" s="31">
        <v>35700</v>
      </c>
      <c r="E18" s="126"/>
      <c r="F18" s="31"/>
      <c r="G18" s="28">
        <f t="shared" si="1"/>
        <v>28700</v>
      </c>
    </row>
    <row r="19" spans="1:7" ht="15.75" customHeight="1">
      <c r="A19" s="25">
        <v>39928</v>
      </c>
      <c r="B19" s="11" t="s">
        <v>54</v>
      </c>
      <c r="C19" s="29" t="s">
        <v>133</v>
      </c>
      <c r="D19" s="28">
        <v>0</v>
      </c>
      <c r="E19" s="125"/>
      <c r="F19" s="31"/>
      <c r="G19" s="28">
        <f t="shared" si="1"/>
        <v>35700</v>
      </c>
    </row>
    <row r="20" spans="1:7" ht="15.75" customHeight="1">
      <c r="A20" s="25">
        <v>39931</v>
      </c>
      <c r="B20" s="11" t="s">
        <v>55</v>
      </c>
      <c r="C20" s="33" t="s">
        <v>127</v>
      </c>
      <c r="D20" s="28">
        <v>18900</v>
      </c>
      <c r="E20" s="30"/>
      <c r="F20" s="31"/>
      <c r="G20" s="28">
        <f t="shared" si="1"/>
        <v>0</v>
      </c>
    </row>
    <row r="21" spans="1:7" ht="15.75" customHeight="1">
      <c r="A21" s="25">
        <v>39933</v>
      </c>
      <c r="B21" s="11" t="s">
        <v>56</v>
      </c>
      <c r="C21" s="33" t="s">
        <v>128</v>
      </c>
      <c r="D21" s="28">
        <v>19950</v>
      </c>
      <c r="E21" s="30"/>
      <c r="F21" s="31"/>
      <c r="G21" s="28">
        <f t="shared" si="1"/>
        <v>18900</v>
      </c>
    </row>
    <row r="22" spans="1:7" ht="15.75" thickBot="1">
      <c r="A22" s="40"/>
      <c r="B22" s="40"/>
      <c r="C22" s="41"/>
      <c r="D22" s="42">
        <v>0</v>
      </c>
      <c r="E22" s="43"/>
      <c r="F22" s="42"/>
      <c r="G22" s="42">
        <f t="shared" si="0"/>
        <v>0</v>
      </c>
    </row>
    <row r="23" spans="1:7" ht="15.75" thickTop="1">
      <c r="A23" s="44"/>
      <c r="B23" s="44"/>
      <c r="C23" s="89" t="s">
        <v>28</v>
      </c>
      <c r="D23" s="88">
        <f>SUM(D4:D22)</f>
        <v>331100</v>
      </c>
      <c r="E23" s="88"/>
      <c r="F23" s="45">
        <f>SUM(F4:F22)</f>
        <v>0</v>
      </c>
      <c r="G23" s="45"/>
    </row>
    <row r="24" spans="1:7">
      <c r="A24" s="44"/>
      <c r="B24" s="44"/>
      <c r="C24" s="15"/>
      <c r="D24" s="45"/>
      <c r="E24" s="45"/>
      <c r="F24" s="45"/>
      <c r="G24" s="45"/>
    </row>
    <row r="25" spans="1:7" ht="15.75" thickBot="1">
      <c r="A25" s="122"/>
      <c r="B25" s="122" t="s">
        <v>135</v>
      </c>
      <c r="C25" s="123" t="s">
        <v>27</v>
      </c>
      <c r="D25" s="124"/>
      <c r="E25" s="124"/>
      <c r="F25" s="124"/>
      <c r="G25" s="124"/>
    </row>
    <row r="26" spans="1:7" ht="15.75" thickTop="1">
      <c r="A26" s="25">
        <v>39905</v>
      </c>
      <c r="B26" s="11" t="s">
        <v>134</v>
      </c>
      <c r="C26" s="68" t="s">
        <v>136</v>
      </c>
      <c r="D26" s="28">
        <v>16701.14</v>
      </c>
      <c r="E26" s="30"/>
      <c r="F26" s="28"/>
      <c r="G26" s="28">
        <f t="shared" ref="G26:G43" si="2">D26-F26</f>
        <v>16701.14</v>
      </c>
    </row>
    <row r="27" spans="1:7">
      <c r="A27" s="25"/>
      <c r="B27" s="11" t="s">
        <v>137</v>
      </c>
      <c r="C27" s="68" t="s">
        <v>138</v>
      </c>
      <c r="D27" s="28">
        <v>330</v>
      </c>
      <c r="E27" s="30"/>
      <c r="F27" s="28"/>
      <c r="G27" s="28">
        <f t="shared" si="2"/>
        <v>330</v>
      </c>
    </row>
    <row r="28" spans="1:7">
      <c r="A28" s="121">
        <v>39907</v>
      </c>
      <c r="B28" s="11" t="s">
        <v>139</v>
      </c>
      <c r="C28" s="68" t="s">
        <v>140</v>
      </c>
      <c r="D28" s="28">
        <v>2037.4</v>
      </c>
      <c r="E28" s="30"/>
      <c r="F28" s="28"/>
      <c r="G28" s="28">
        <f t="shared" si="2"/>
        <v>2037.4</v>
      </c>
    </row>
    <row r="29" spans="1:7">
      <c r="A29" s="25">
        <v>39909</v>
      </c>
      <c r="B29" s="11" t="s">
        <v>141</v>
      </c>
      <c r="C29" s="68" t="s">
        <v>142</v>
      </c>
      <c r="D29" s="28">
        <v>14708.64</v>
      </c>
      <c r="E29" s="30"/>
      <c r="F29" s="28"/>
      <c r="G29" s="28">
        <f t="shared" si="2"/>
        <v>14708.64</v>
      </c>
    </row>
    <row r="30" spans="1:7">
      <c r="A30" s="25">
        <v>39911</v>
      </c>
      <c r="B30" s="11" t="s">
        <v>143</v>
      </c>
      <c r="C30" s="68" t="s">
        <v>136</v>
      </c>
      <c r="D30" s="28">
        <v>10116.24</v>
      </c>
      <c r="E30" s="30"/>
      <c r="F30" s="28"/>
      <c r="G30" s="28">
        <f t="shared" si="2"/>
        <v>10116.24</v>
      </c>
    </row>
    <row r="31" spans="1:7">
      <c r="A31" s="25"/>
      <c r="B31" s="11" t="s">
        <v>144</v>
      </c>
      <c r="C31" s="68" t="s">
        <v>142</v>
      </c>
      <c r="D31" s="28">
        <v>13680</v>
      </c>
      <c r="E31" s="30"/>
      <c r="F31" s="28"/>
      <c r="G31" s="28">
        <f t="shared" si="2"/>
        <v>13680</v>
      </c>
    </row>
    <row r="32" spans="1:7">
      <c r="A32" s="25">
        <v>39912</v>
      </c>
      <c r="B32" s="11" t="s">
        <v>145</v>
      </c>
      <c r="C32" s="68" t="s">
        <v>136</v>
      </c>
      <c r="D32" s="28">
        <v>2409.4</v>
      </c>
      <c r="E32" s="30"/>
      <c r="F32" s="28"/>
      <c r="G32" s="28">
        <f t="shared" si="2"/>
        <v>2409.4</v>
      </c>
    </row>
    <row r="33" spans="1:7">
      <c r="A33" s="25">
        <v>39916</v>
      </c>
      <c r="B33" s="11" t="s">
        <v>146</v>
      </c>
      <c r="C33" s="68" t="s">
        <v>142</v>
      </c>
      <c r="D33" s="28">
        <v>769.13</v>
      </c>
      <c r="E33" s="30"/>
      <c r="F33" s="28"/>
      <c r="G33" s="28">
        <f t="shared" si="2"/>
        <v>769.13</v>
      </c>
    </row>
    <row r="34" spans="1:7">
      <c r="A34" s="25">
        <v>39918</v>
      </c>
      <c r="B34" s="11" t="s">
        <v>147</v>
      </c>
      <c r="C34" s="68" t="s">
        <v>136</v>
      </c>
      <c r="D34" s="28">
        <v>11959.96</v>
      </c>
      <c r="E34" s="30"/>
      <c r="F34" s="28"/>
      <c r="G34" s="28">
        <f t="shared" si="2"/>
        <v>11959.96</v>
      </c>
    </row>
    <row r="35" spans="1:7">
      <c r="A35" s="25">
        <v>39923</v>
      </c>
      <c r="B35" s="11" t="s">
        <v>145</v>
      </c>
      <c r="C35" s="68" t="s">
        <v>142</v>
      </c>
      <c r="D35" s="28">
        <v>20754.88</v>
      </c>
      <c r="E35" s="30"/>
      <c r="F35" s="28"/>
      <c r="G35" s="28">
        <f t="shared" si="2"/>
        <v>20754.88</v>
      </c>
    </row>
    <row r="36" spans="1:7">
      <c r="A36" s="25">
        <v>39925</v>
      </c>
      <c r="B36" s="11" t="s">
        <v>148</v>
      </c>
      <c r="C36" s="68" t="s">
        <v>140</v>
      </c>
      <c r="D36" s="28">
        <v>1511.3</v>
      </c>
      <c r="E36" s="30"/>
      <c r="F36" s="28"/>
      <c r="G36" s="28">
        <f t="shared" si="2"/>
        <v>1511.3</v>
      </c>
    </row>
    <row r="37" spans="1:7">
      <c r="A37" s="25">
        <v>39926</v>
      </c>
      <c r="B37" s="11" t="s">
        <v>149</v>
      </c>
      <c r="C37" s="68" t="s">
        <v>140</v>
      </c>
      <c r="D37" s="28">
        <v>2171.4</v>
      </c>
      <c r="E37" s="30"/>
      <c r="F37" s="28"/>
      <c r="G37" s="28">
        <f t="shared" si="2"/>
        <v>2171.4</v>
      </c>
    </row>
    <row r="38" spans="1:7">
      <c r="A38" s="25">
        <v>39930</v>
      </c>
      <c r="B38" s="11" t="s">
        <v>150</v>
      </c>
      <c r="C38" s="68" t="s">
        <v>142</v>
      </c>
      <c r="D38" s="28">
        <v>58229.65</v>
      </c>
      <c r="E38" s="30"/>
      <c r="F38" s="28"/>
      <c r="G38" s="28">
        <f t="shared" si="2"/>
        <v>58229.65</v>
      </c>
    </row>
    <row r="39" spans="1:7">
      <c r="A39" s="25"/>
      <c r="B39" s="11" t="s">
        <v>151</v>
      </c>
      <c r="C39" s="68" t="s">
        <v>142</v>
      </c>
      <c r="D39" s="28">
        <v>21847.924999999999</v>
      </c>
      <c r="E39" s="30"/>
      <c r="F39" s="28"/>
      <c r="G39" s="28">
        <f t="shared" si="2"/>
        <v>21847.924999999999</v>
      </c>
    </row>
    <row r="40" spans="1:7">
      <c r="A40" s="25">
        <v>39932</v>
      </c>
      <c r="B40" s="11" t="s">
        <v>141</v>
      </c>
      <c r="C40" s="68" t="s">
        <v>136</v>
      </c>
      <c r="D40" s="28">
        <v>2293.6</v>
      </c>
      <c r="E40" s="30"/>
      <c r="F40" s="28"/>
      <c r="G40" s="28">
        <f t="shared" si="2"/>
        <v>2293.6</v>
      </c>
    </row>
    <row r="41" spans="1:7">
      <c r="A41" s="25"/>
      <c r="B41" s="11"/>
      <c r="C41" s="29"/>
      <c r="D41" s="28"/>
      <c r="E41" s="31"/>
      <c r="F41" s="28"/>
      <c r="G41" s="28">
        <f t="shared" si="2"/>
        <v>0</v>
      </c>
    </row>
    <row r="42" spans="1:7">
      <c r="A42" s="25"/>
      <c r="B42" s="11"/>
      <c r="C42" s="29"/>
      <c r="D42" s="28"/>
      <c r="E42" s="28"/>
      <c r="F42" s="28"/>
      <c r="G42" s="28">
        <f t="shared" si="2"/>
        <v>0</v>
      </c>
    </row>
    <row r="43" spans="1:7">
      <c r="A43" s="25"/>
      <c r="B43" s="11"/>
      <c r="C43" s="29"/>
      <c r="D43" s="28"/>
      <c r="E43" s="28"/>
      <c r="F43" s="28"/>
      <c r="G43" s="28">
        <f t="shared" si="2"/>
        <v>0</v>
      </c>
    </row>
    <row r="44" spans="1:7" ht="15.75" thickBot="1">
      <c r="A44" s="40"/>
      <c r="B44" s="40"/>
      <c r="C44" s="86"/>
      <c r="D44" s="42"/>
      <c r="E44" s="42"/>
      <c r="F44" s="42"/>
      <c r="G44" s="42"/>
    </row>
    <row r="45" spans="1:7" ht="15.75" thickTop="1">
      <c r="A45" s="44"/>
      <c r="B45" s="44"/>
      <c r="C45" s="89" t="s">
        <v>29</v>
      </c>
      <c r="D45" s="88">
        <f>SUM(D26:D44)</f>
        <v>179520.66500000001</v>
      </c>
      <c r="E45" s="45"/>
      <c r="F45" s="45">
        <f>SUM(F28:F44)</f>
        <v>0</v>
      </c>
      <c r="G45" s="45"/>
    </row>
    <row r="46" spans="1:7">
      <c r="A46" s="44"/>
      <c r="B46" s="44"/>
      <c r="C46" s="15"/>
      <c r="D46" s="45"/>
      <c r="E46" s="15"/>
      <c r="F46" s="45"/>
      <c r="G46" s="45"/>
    </row>
    <row r="47" spans="1:7">
      <c r="A47" s="44"/>
      <c r="B47" s="44"/>
      <c r="C47" s="15"/>
      <c r="D47" s="45"/>
      <c r="E47" s="15"/>
      <c r="F47" s="45"/>
      <c r="G47" s="45"/>
    </row>
    <row r="48" spans="1:7">
      <c r="A48" s="44"/>
      <c r="B48" s="44"/>
      <c r="C48" s="15"/>
      <c r="D48" s="45"/>
      <c r="E48" s="15"/>
      <c r="F48" s="45"/>
      <c r="G48" s="45"/>
    </row>
    <row r="49" spans="1:7" ht="30">
      <c r="A49" s="44"/>
      <c r="B49" s="44"/>
      <c r="C49" s="15"/>
      <c r="D49" s="46" t="s">
        <v>13</v>
      </c>
      <c r="E49" s="15"/>
      <c r="F49" s="47" t="s">
        <v>14</v>
      </c>
      <c r="G49" s="45"/>
    </row>
    <row r="50" spans="1:7" ht="15.75" thickBot="1">
      <c r="A50" s="44"/>
      <c r="B50" s="44"/>
      <c r="C50" s="15"/>
      <c r="D50" s="46"/>
      <c r="E50" s="15"/>
      <c r="F50" s="47"/>
      <c r="G50" s="45"/>
    </row>
    <row r="51" spans="1:7" ht="21.75" thickBot="1">
      <c r="A51" s="44"/>
      <c r="B51" s="44"/>
      <c r="C51" s="15"/>
      <c r="D51" s="138">
        <f>D23-F23+D45</f>
        <v>510620.66500000004</v>
      </c>
      <c r="E51" s="139"/>
      <c r="F51" s="140"/>
      <c r="G51" s="15"/>
    </row>
    <row r="52" spans="1:7">
      <c r="A52" s="44"/>
      <c r="B52" s="44"/>
      <c r="C52" s="15"/>
      <c r="D52" s="15"/>
      <c r="E52" s="15"/>
      <c r="F52" s="15"/>
      <c r="G52" s="15"/>
    </row>
    <row r="53" spans="1:7">
      <c r="A53" s="44"/>
      <c r="B53" s="44"/>
      <c r="C53" s="15"/>
      <c r="D53" s="45"/>
      <c r="E53" s="15"/>
      <c r="F53" s="45"/>
      <c r="G53" s="15"/>
    </row>
    <row r="54" spans="1:7" ht="18.75">
      <c r="A54" s="127" t="s">
        <v>152</v>
      </c>
      <c r="B54" s="44"/>
      <c r="C54" s="15"/>
      <c r="D54" s="141" t="s">
        <v>30</v>
      </c>
      <c r="E54" s="141"/>
      <c r="F54" s="141"/>
      <c r="G54" s="15"/>
    </row>
    <row r="55" spans="1:7">
      <c r="A55" s="44"/>
      <c r="B55" s="44"/>
      <c r="C55" s="15"/>
      <c r="D55" s="15"/>
      <c r="E55" s="15"/>
      <c r="F55" s="15"/>
      <c r="G55" s="15"/>
    </row>
    <row r="57" spans="1:7">
      <c r="A57" s="25"/>
      <c r="B57" s="11"/>
      <c r="C57" s="29"/>
      <c r="D57" s="31"/>
      <c r="E57" s="27"/>
      <c r="F57" s="28"/>
    </row>
    <row r="58" spans="1:7">
      <c r="A58" s="25"/>
      <c r="B58" s="11"/>
      <c r="C58" s="29"/>
      <c r="D58" s="28"/>
      <c r="E58" s="27"/>
      <c r="F58" s="28"/>
    </row>
    <row r="59" spans="1:7">
      <c r="A59" s="25"/>
      <c r="B59" s="11"/>
      <c r="C59" s="29"/>
      <c r="D59" s="28"/>
      <c r="E59" s="53"/>
      <c r="F59" s="54"/>
    </row>
    <row r="60" spans="1:7">
      <c r="A60" s="25"/>
      <c r="B60" s="11"/>
      <c r="C60" s="29"/>
      <c r="D60" s="28"/>
      <c r="E60" s="53"/>
      <c r="F60" s="54"/>
    </row>
    <row r="61" spans="1:7">
      <c r="A61" s="25"/>
      <c r="B61" s="11"/>
      <c r="C61" s="29"/>
      <c r="D61" s="28"/>
      <c r="E61" s="53"/>
      <c r="F61" s="54"/>
    </row>
    <row r="62" spans="1:7">
      <c r="A62" s="25"/>
      <c r="B62" s="11"/>
      <c r="C62" s="29"/>
      <c r="D62" s="28"/>
      <c r="E62" s="53"/>
      <c r="F62" s="54"/>
    </row>
    <row r="63" spans="1:7">
      <c r="A63" s="25"/>
      <c r="B63" s="11"/>
      <c r="C63" s="29"/>
      <c r="D63" s="28"/>
      <c r="E63" s="53"/>
      <c r="F63" s="54"/>
    </row>
    <row r="64" spans="1:7">
      <c r="A64" s="25"/>
      <c r="B64" s="11"/>
      <c r="C64" s="29"/>
      <c r="D64" s="31"/>
      <c r="E64" s="53"/>
      <c r="F64" s="54"/>
    </row>
    <row r="65" spans="1:6">
      <c r="A65" s="25"/>
      <c r="B65" s="11"/>
      <c r="C65" s="85"/>
      <c r="D65" s="31"/>
      <c r="E65" s="53"/>
      <c r="F65" s="54"/>
    </row>
    <row r="66" spans="1:6">
      <c r="A66" s="25"/>
      <c r="B66" s="11"/>
      <c r="C66" s="29"/>
      <c r="D66" s="31"/>
      <c r="E66" s="53"/>
      <c r="F66" s="54"/>
    </row>
    <row r="67" spans="1:6">
      <c r="A67" s="25"/>
      <c r="B67" s="11"/>
      <c r="C67" s="33"/>
      <c r="D67" s="31"/>
      <c r="E67" s="53"/>
      <c r="F67" s="54"/>
    </row>
    <row r="68" spans="1:6">
      <c r="A68" s="25"/>
      <c r="B68" s="11"/>
      <c r="C68" s="37"/>
      <c r="D68" s="31"/>
      <c r="E68" s="53"/>
      <c r="F68" s="54"/>
    </row>
    <row r="69" spans="1:6">
      <c r="A69" s="25"/>
      <c r="B69" s="11"/>
      <c r="C69" s="33"/>
      <c r="D69" s="31"/>
      <c r="E69" s="53"/>
      <c r="F69" s="54"/>
    </row>
    <row r="70" spans="1:6">
      <c r="A70" s="25"/>
      <c r="B70" s="11"/>
      <c r="C70" s="29"/>
      <c r="D70" s="31"/>
      <c r="E70" s="53"/>
      <c r="F70" s="54"/>
    </row>
  </sheetData>
  <mergeCells count="4">
    <mergeCell ref="B1:F1"/>
    <mergeCell ref="B2:C2"/>
    <mergeCell ref="D51:F51"/>
    <mergeCell ref="D54:F54"/>
  </mergeCells>
  <printOptions gridLines="1"/>
  <pageMargins left="0.35433070866141736" right="0.31496062992125984" top="0.51" bottom="0.43" header="0.31496062992125984" footer="0.31496062992125984"/>
  <pageSetup paperSize="9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2009-05-18T19:25:50Z</cp:lastPrinted>
  <dcterms:created xsi:type="dcterms:W3CDTF">2009-01-19T14:45:30Z</dcterms:created>
  <dcterms:modified xsi:type="dcterms:W3CDTF">2009-05-18T19:29:29Z</dcterms:modified>
</cp:coreProperties>
</file>