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4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</sheets>
  <calcPr calcId="124519"/>
</workbook>
</file>

<file path=xl/calcChain.xml><?xml version="1.0" encoding="utf-8"?>
<calcChain xmlns="http://schemas.openxmlformats.org/spreadsheetml/2006/main">
  <c r="D87" i="5"/>
  <c r="G78"/>
  <c r="G19"/>
  <c r="G6"/>
  <c r="G7"/>
  <c r="G8"/>
  <c r="G9"/>
  <c r="G10"/>
  <c r="G11"/>
  <c r="G12"/>
  <c r="G13"/>
  <c r="G14"/>
  <c r="G15"/>
  <c r="G16"/>
  <c r="G17"/>
  <c r="D78"/>
  <c r="D55"/>
  <c r="G47"/>
  <c r="G48"/>
  <c r="G49"/>
  <c r="G50"/>
  <c r="G51"/>
  <c r="G52"/>
  <c r="G53"/>
  <c r="G54"/>
  <c r="G46"/>
  <c r="D19" l="1"/>
  <c r="E24" i="1"/>
  <c r="E39" i="3"/>
  <c r="E38" i="1"/>
  <c r="E30"/>
  <c r="L48"/>
  <c r="L42"/>
  <c r="F78" i="5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D44"/>
  <c r="G37"/>
  <c r="G38"/>
  <c r="G39"/>
  <c r="G40"/>
  <c r="G41"/>
  <c r="G42"/>
  <c r="G30"/>
  <c r="G31"/>
  <c r="G32"/>
  <c r="G33"/>
  <c r="G34"/>
  <c r="G35"/>
  <c r="G36"/>
  <c r="L33" i="1" l="1"/>
  <c r="L10" i="3"/>
  <c r="L50" i="1"/>
  <c r="D16" i="4" l="1"/>
  <c r="F44" i="5" l="1"/>
  <c r="F55" s="1"/>
  <c r="G55" s="1"/>
  <c r="G18"/>
  <c r="G22"/>
  <c r="G23"/>
  <c r="G24"/>
  <c r="G25"/>
  <c r="G26"/>
  <c r="G27"/>
  <c r="G28"/>
  <c r="G29"/>
  <c r="G43"/>
  <c r="G44"/>
  <c r="F19"/>
  <c r="G5" l="1"/>
  <c r="G4"/>
  <c r="F16" i="4" l="1"/>
  <c r="D24"/>
  <c r="G15"/>
  <c r="G4"/>
  <c r="G5" s="1"/>
  <c r="G6" s="1"/>
  <c r="G7" s="1"/>
  <c r="G8" s="1"/>
  <c r="G9" s="1"/>
  <c r="G10" s="1"/>
  <c r="G11" s="1"/>
  <c r="G12" s="1"/>
  <c r="G13" s="1"/>
  <c r="G14" s="1"/>
  <c r="F34" i="2" l="1"/>
  <c r="D34"/>
  <c r="D4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40" i="1" l="1"/>
</calcChain>
</file>

<file path=xl/sharedStrings.xml><?xml version="1.0" encoding="utf-8"?>
<sst xmlns="http://schemas.openxmlformats.org/spreadsheetml/2006/main" count="364" uniqueCount="172">
  <si>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</si>
  <si>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</si>
  <si>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</si>
  <si>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</si>
  <si>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</si>
  <si>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CENTRAL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</si>
  <si>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</si>
  <si>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</si>
  <si>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</si>
  <si>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</si>
  <si>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</si>
  <si>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</si>
  <si>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</si>
  <si>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</si>
  <si>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</si>
  <si>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2</t>
  </si>
  <si>
    <t xml:space="preserve">TOTAL DE LA COMPRA </t>
  </si>
  <si>
    <t>MAQUILA</t>
  </si>
  <si>
    <t xml:space="preserve">PAGOS </t>
  </si>
  <si>
    <t>SALDO  POR PAGAR</t>
  </si>
  <si>
    <t>HERRADURA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</si>
  <si>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</si>
  <si>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>PEDIDO</t>
  </si>
  <si>
    <t>,004</t>
  </si>
  <si>
    <t>PEDIDO Y MAQUILA</t>
  </si>
  <si>
    <t>,032</t>
  </si>
  <si>
    <t>TOTAL DEL MES</t>
  </si>
  <si>
    <t xml:space="preserve">SUB TOTAL  2 </t>
  </si>
  <si>
    <t>SUB TOTAL   1</t>
  </si>
  <si>
    <t>1630.00 Kg CANAL</t>
  </si>
  <si>
    <t>1270.00 Kg CANAL</t>
  </si>
  <si>
    <t>220.00 Kg CABEZA</t>
  </si>
  <si>
    <t>610.00 Kg RES</t>
  </si>
  <si>
    <t xml:space="preserve">PEDIDO  </t>
  </si>
  <si>
    <t>,039</t>
  </si>
  <si>
    <t>,073</t>
  </si>
  <si>
    <t>,081</t>
  </si>
  <si>
    <t>,095</t>
  </si>
  <si>
    <t>,016</t>
  </si>
  <si>
    <t>,042</t>
  </si>
  <si>
    <t>,055</t>
  </si>
  <si>
    <t xml:space="preserve"> AGOSTO  .09</t>
  </si>
  <si>
    <t>97.80  Kg  CANAL</t>
  </si>
  <si>
    <t>6.30  Kg  CABEZA</t>
  </si>
  <si>
    <t>2010.30 Kg  CANAL</t>
  </si>
  <si>
    <t>9.70 Kg  CABEZA</t>
  </si>
  <si>
    <t>68.38 Kg PULPA</t>
  </si>
  <si>
    <t>303.20 Kg CANAL</t>
  </si>
  <si>
    <t>1790.00 Kg CANAL</t>
  </si>
  <si>
    <t>33.66 Kg PULPA</t>
  </si>
  <si>
    <t>1760.00 Kg CANAL</t>
  </si>
  <si>
    <t>1470.00 Kg CANAL</t>
  </si>
  <si>
    <t>231.46 Kg CABEZA</t>
  </si>
  <si>
    <t>2031.14 Kg CANAL</t>
  </si>
  <si>
    <t>28.86 Kg CABEZA</t>
  </si>
  <si>
    <t>2550.00 Kg CANAL</t>
  </si>
  <si>
    <t>83.08 Kg ESPINAZO</t>
  </si>
  <si>
    <t>1290.00 Kg CANAL</t>
  </si>
  <si>
    <t>56.10 Kg PECHOS</t>
  </si>
  <si>
    <t>1170.00 Kg CANAL</t>
  </si>
  <si>
    <t>1730.00 Kg CANAL</t>
  </si>
  <si>
    <t>132.52 Kg CABEZA</t>
  </si>
  <si>
    <t>1840.00 Kg CANAL</t>
  </si>
  <si>
    <t>2250.00 Kg CANAL</t>
  </si>
  <si>
    <t>********</t>
  </si>
  <si>
    <t>3040.00 Kg CAPOTE</t>
  </si>
  <si>
    <t>1650.00 Kg CANAL</t>
  </si>
  <si>
    <t>33.62 Kg CABEZA</t>
  </si>
  <si>
    <t>886.08 Kg CANAL</t>
  </si>
  <si>
    <t>445.90 Kg CANAL 458.50 Kg CUERO  65.88 Kg CODILLO</t>
  </si>
  <si>
    <t>430.10 Kg CANAL  402.70 Kg CUERO  67.40  Kg CODILLO</t>
  </si>
  <si>
    <t>*rtr    26 DE AGOSTO    DEL    2009</t>
  </si>
  <si>
    <t>PAGOS</t>
  </si>
  <si>
    <t>CH-2693-2694-2696-2697-2698-2699</t>
  </si>
  <si>
    <t>CH-2700</t>
  </si>
  <si>
    <t xml:space="preserve"> RECEPCION DE PRODUCTO Y MAQUILAS        DE   AGOSTO   2009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</si>
  <si>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</si>
  <si>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</si>
  <si>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</si>
  <si>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</si>
  <si>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</si>
  <si>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</si>
  <si>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</si>
  <si>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</si>
  <si>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</si>
  <si>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</si>
  <si>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</si>
  <si>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</si>
  <si>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</si>
  <si>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</si>
  <si>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</si>
  <si>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</si>
  <si>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</si>
  <si>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</si>
  <si>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</si>
  <si>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</si>
  <si>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</si>
  <si>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</si>
  <si>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</si>
  <si>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</si>
  <si>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</si>
  <si>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</si>
  <si>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AGOSTO  ,.09</t>
  </si>
  <si>
    <t xml:space="preserve"> RECEPCION DE PRODUCTO       A G O S T O       2009</t>
  </si>
  <si>
    <t xml:space="preserve">961.30 Kg Canal </t>
  </si>
  <si>
    <t>CH-2701</t>
  </si>
  <si>
    <t>CH-2703</t>
  </si>
  <si>
    <t>961.30 Kg CANAL</t>
  </si>
  <si>
    <t>51.34 Kg ESPINAZO</t>
  </si>
  <si>
    <t>1278.50 Kg CANAL</t>
  </si>
  <si>
    <t>28.78 Kg ESPINAZO</t>
  </si>
  <si>
    <t>104.52 Kg CABEZA</t>
  </si>
  <si>
    <t>1246.70 Kg  CANAL</t>
  </si>
  <si>
    <t>2110.00 Kg CANAL</t>
  </si>
  <si>
    <t>2670.00 Kg  CANAL</t>
  </si>
  <si>
    <t>36.22 Kg PECHOS</t>
  </si>
  <si>
    <t>52.02 Kg ESPINAZO</t>
  </si>
  <si>
    <t>57.50 Kg PECHOS</t>
  </si>
  <si>
    <t>2420.00 Kg CANAL</t>
  </si>
  <si>
    <t>1950.00 Kg CANAL</t>
  </si>
  <si>
    <t>1200.00 Kg CANAL</t>
  </si>
  <si>
    <t>2330.00 Kg CANAL</t>
  </si>
  <si>
    <t>870.00 Kg CANAL</t>
  </si>
  <si>
    <t>*rtr    07   SEPTIEMBRE    2009</t>
  </si>
  <si>
    <t>419.10 Kg  CANAL</t>
  </si>
  <si>
    <t>395.40 Kg CUERO</t>
  </si>
  <si>
    <t>64.60 Kg  CODILLO</t>
  </si>
  <si>
    <t>CHEQUE 0264</t>
  </si>
  <si>
    <t>CHEQUE 2720</t>
  </si>
  <si>
    <t>*rtr    09   SEPTIEMBRE     DEL    2009</t>
  </si>
  <si>
    <t>1280.00 Kg RES</t>
  </si>
  <si>
    <t>670.00 Kg RES</t>
  </si>
  <si>
    <t>650.00 Kg RES</t>
  </si>
  <si>
    <t>25 ARRACHERA</t>
  </si>
  <si>
    <t>790.00 Kg RES</t>
  </si>
  <si>
    <t>GERARDO PULIDO</t>
  </si>
  <si>
    <t>860.00 Kg RES</t>
  </si>
  <si>
    <t>580.00 Kg RES</t>
  </si>
  <si>
    <t>850.00 Kg RES</t>
  </si>
  <si>
    <t>660.00 Kg RES</t>
  </si>
  <si>
    <t>870.00 Kg RES</t>
  </si>
  <si>
    <t>,0219</t>
  </si>
  <si>
    <t>630.00 Kg RES</t>
  </si>
  <si>
    <t xml:space="preserve"> RECEPCION DE PRODUCTO Y MAQUILAS        DE AGOSTO  2009</t>
  </si>
  <si>
    <t xml:space="preserve"> RECEPCION DE PRODUCTO Y MAQUILAS        DE AGOSTO   2009</t>
  </si>
  <si>
    <t>,003</t>
  </si>
  <si>
    <t>,015</t>
  </si>
  <si>
    <t>,024</t>
  </si>
  <si>
    <t>,038</t>
  </si>
  <si>
    <t>,054</t>
  </si>
  <si>
    <t>,052</t>
  </si>
  <si>
    <t>,053</t>
  </si>
  <si>
    <t>,067</t>
  </si>
  <si>
    <t>,069</t>
  </si>
  <si>
    <t>,089</t>
  </si>
  <si>
    <t>,014</t>
  </si>
  <si>
    <t>,027</t>
  </si>
  <si>
    <t>,028</t>
  </si>
  <si>
    <t>,058</t>
  </si>
  <si>
    <t>,019</t>
  </si>
  <si>
    <t>,017</t>
  </si>
  <si>
    <t>,070</t>
  </si>
  <si>
    <t>,021</t>
  </si>
  <si>
    <t>PED 097</t>
  </si>
  <si>
    <t>,097</t>
  </si>
  <si>
    <t>PED 055</t>
  </si>
  <si>
    <t>,074</t>
  </si>
  <si>
    <t>,076</t>
  </si>
  <si>
    <t>,075</t>
  </si>
  <si>
    <t>,094</t>
  </si>
  <si>
    <t>,005</t>
  </si>
  <si>
    <t>*rtr    12 OCTUBRE     2009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</si>
</sst>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1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15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3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19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20" fillId="0" borderId="0" xfId="0" applyFont="1" applyFill="1" applyBorder="1"/>
    <xf numFmtId="164" fontId="21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3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6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3" fillId="0" borderId="0" xfId="0" applyNumberFormat="1" applyFont="1" applyFill="1" applyBorder="1"/>
    <xf numFmtId="16" fontId="0" fillId="0" borderId="0" xfId="0" applyNumberFormat="1" applyFont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4" fillId="0" borderId="5" xfId="0" applyFont="1" applyFill="1" applyBorder="1"/>
    <xf numFmtId="0" fontId="20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4" fontId="0" fillId="0" borderId="5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5" xfId="0" applyNumberFormat="1" applyFont="1" applyFill="1" applyBorder="1"/>
    <xf numFmtId="16" fontId="4" fillId="0" borderId="5" xfId="0" applyNumberFormat="1" applyFont="1" applyFill="1" applyBorder="1"/>
    <xf numFmtId="0" fontId="9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23" fillId="0" borderId="0" xfId="0" applyNumberFormat="1" applyFont="1" applyFill="1"/>
    <xf numFmtId="164" fontId="3" fillId="0" borderId="0" xfId="0" applyNumberFormat="1" applyFont="1" applyFill="1" applyBorder="1" applyAlignment="1">
      <alignment horizontal="right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4" fontId="23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164" fontId="7" fillId="0" borderId="0" xfId="0" applyNumberFormat="1" applyFont="1"/>
    <xf numFmtId="164" fontId="0" fillId="0" borderId="5" xfId="0" applyNumberFormat="1" applyBorder="1"/>
    <xf numFmtId="0" fontId="4" fillId="0" borderId="0" xfId="0" applyFont="1" applyFill="1"/>
    <xf numFmtId="16" fontId="4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wrapText="1"/>
    </xf>
    <xf numFmtId="0" fontId="14" fillId="0" borderId="0" xfId="0" applyFont="1"/>
    <xf numFmtId="164" fontId="0" fillId="0" borderId="0" xfId="0" applyNumberFormat="1" applyFont="1"/>
    <xf numFmtId="0" fontId="0" fillId="0" borderId="0" xfId="0" applyFont="1"/>
    <xf numFmtId="164" fontId="0" fillId="6" borderId="0" xfId="0" applyNumberFormat="1" applyFont="1" applyFill="1"/>
    <xf numFmtId="0" fontId="4" fillId="6" borderId="0" xfId="0" applyFont="1" applyFill="1"/>
    <xf numFmtId="164" fontId="0" fillId="6" borderId="0" xfId="0" applyNumberFormat="1" applyFill="1"/>
    <xf numFmtId="0" fontId="1" fillId="0" borderId="1" xfId="0" applyFont="1" applyBorder="1"/>
    <xf numFmtId="164" fontId="7" fillId="0" borderId="3" xfId="0" applyNumberFormat="1" applyFont="1" applyBorder="1"/>
    <xf numFmtId="0" fontId="2" fillId="0" borderId="6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16" fillId="4" borderId="3" xfId="0" applyNumberFormat="1" applyFont="1" applyFill="1" applyBorder="1" applyAlignment="1">
      <alignment horizontal="center"/>
    </xf>
    <xf numFmtId="164" fontId="17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36</xdr:row>
      <xdr:rowOff>57943</xdr:rowOff>
    </xdr:from>
    <xdr:to>
      <xdr:col>3</xdr:col>
      <xdr:colOff>505620</xdr:colOff>
      <xdr:row>39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36</xdr:row>
      <xdr:rowOff>19050</xdr:rowOff>
    </xdr:from>
    <xdr:to>
      <xdr:col>5</xdr:col>
      <xdr:colOff>485777</xdr:colOff>
      <xdr:row>38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18</xdr:row>
      <xdr:rowOff>57943</xdr:rowOff>
    </xdr:from>
    <xdr:to>
      <xdr:col>3</xdr:col>
      <xdr:colOff>505620</xdr:colOff>
      <xdr:row>21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18</xdr:row>
      <xdr:rowOff>19050</xdr:rowOff>
    </xdr:from>
    <xdr:to>
      <xdr:col>5</xdr:col>
      <xdr:colOff>485777</xdr:colOff>
      <xdr:row>20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81</xdr:row>
      <xdr:rowOff>57943</xdr:rowOff>
    </xdr:from>
    <xdr:to>
      <xdr:col>3</xdr:col>
      <xdr:colOff>505620</xdr:colOff>
      <xdr:row>84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81</xdr:row>
      <xdr:rowOff>19050</xdr:rowOff>
    </xdr:from>
    <xdr:to>
      <xdr:col>5</xdr:col>
      <xdr:colOff>485777</xdr:colOff>
      <xdr:row>83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opLeftCell="A10" workbookViewId="0">
      <selection activeCell="C30" sqref="C30"/>
    </sheetView>
  </sheetViews>
  <sheetFormatPr baseColWidth="10" defaultRowHeight="15"/>
  <cols>
    <col min="1" max="1" width="10.42578125" customWidth="1"/>
    <col min="4" max="4" width="31" bestFit="1" customWidth="1"/>
    <col min="5" max="5" width="17.140625" customWidth="1"/>
    <col min="10" max="10" width="16.140625" customWidth="1"/>
    <col min="11" max="11" width="30.7109375" customWidth="1"/>
    <col min="12" max="12" width="18.140625" customWidth="1"/>
  </cols>
  <sheetData>
    <row r="1" spans="1:13" ht="18.75" customHeight="1">
      <c r="A1" s="1"/>
      <c r="C1" s="1"/>
      <c r="E1" s="110" t="s">
        <v>41</v>
      </c>
      <c r="F1" s="112">
        <v>2</v>
      </c>
      <c r="H1" s="1"/>
      <c r="J1" s="1"/>
      <c r="L1" s="110" t="s">
        <v>41</v>
      </c>
      <c r="M1" s="112">
        <v>1</v>
      </c>
    </row>
    <row r="2" spans="1:13" ht="18.75" customHeight="1" thickBot="1">
      <c r="A2" s="1"/>
      <c r="B2" s="109" t="s">
        <v>21</v>
      </c>
      <c r="C2" s="109"/>
      <c r="D2" s="109"/>
      <c r="E2" s="111"/>
      <c r="F2" s="112"/>
      <c r="H2" s="1"/>
      <c r="I2" s="109" t="s">
        <v>21</v>
      </c>
      <c r="J2" s="109"/>
      <c r="K2" s="109"/>
      <c r="L2" s="111"/>
      <c r="M2" s="112"/>
    </row>
    <row r="3" spans="1:13" ht="29.25" customHeight="1" thickBot="1">
      <c r="A3" s="9"/>
      <c r="B3" s="2" t="s">
        <v>1</v>
      </c>
      <c r="C3" s="3" t="s">
        <v>2</v>
      </c>
      <c r="D3" s="3" t="s">
        <v>3</v>
      </c>
      <c r="E3" s="4" t="s">
        <v>4</v>
      </c>
      <c r="H3" s="9"/>
      <c r="I3" s="2" t="s">
        <v>1</v>
      </c>
      <c r="J3" s="3" t="s">
        <v>2</v>
      </c>
      <c r="K3" s="3" t="s">
        <v>3</v>
      </c>
      <c r="L3" s="4" t="s">
        <v>4</v>
      </c>
    </row>
    <row r="4" spans="1:13" ht="15.75">
      <c r="A4" s="5">
        <v>1</v>
      </c>
      <c r="B4" s="64">
        <v>40044</v>
      </c>
      <c r="C4" s="92">
        <v>2658</v>
      </c>
      <c r="D4" t="s">
        <v>108</v>
      </c>
      <c r="E4" s="90">
        <v>1642.88</v>
      </c>
      <c r="H4" s="5">
        <v>1</v>
      </c>
      <c r="I4" s="64">
        <v>40021</v>
      </c>
      <c r="J4" s="92">
        <v>2292</v>
      </c>
      <c r="K4" t="s">
        <v>29</v>
      </c>
      <c r="L4" s="90">
        <v>43195</v>
      </c>
    </row>
    <row r="5" spans="1:13" ht="15.75">
      <c r="A5" s="5"/>
      <c r="B5" s="6"/>
      <c r="C5" s="92">
        <v>2658</v>
      </c>
      <c r="D5" t="s">
        <v>109</v>
      </c>
      <c r="E5" s="90">
        <v>33880</v>
      </c>
      <c r="H5" s="5">
        <v>2</v>
      </c>
      <c r="I5" s="6">
        <v>40022</v>
      </c>
      <c r="J5" s="92">
        <v>2305</v>
      </c>
      <c r="K5" t="s">
        <v>42</v>
      </c>
      <c r="L5" s="90">
        <v>3129.6</v>
      </c>
    </row>
    <row r="6" spans="1:13" ht="15.75">
      <c r="A6" s="5">
        <v>2</v>
      </c>
      <c r="B6" s="6">
        <v>40045</v>
      </c>
      <c r="C6" s="92">
        <v>2672</v>
      </c>
      <c r="D6" t="s">
        <v>110</v>
      </c>
      <c r="E6" s="90">
        <v>920.96</v>
      </c>
      <c r="H6" s="5">
        <v>3</v>
      </c>
      <c r="I6" s="6"/>
      <c r="J6" s="92">
        <v>2305</v>
      </c>
      <c r="K6" t="s">
        <v>43</v>
      </c>
      <c r="L6" s="90">
        <v>226.8</v>
      </c>
    </row>
    <row r="7" spans="1:13" ht="15.75">
      <c r="A7" s="5"/>
      <c r="B7" s="6"/>
      <c r="C7" s="92">
        <v>2672</v>
      </c>
      <c r="D7" t="s">
        <v>111</v>
      </c>
      <c r="E7" s="90">
        <v>3658.2</v>
      </c>
      <c r="H7" s="5">
        <v>4</v>
      </c>
      <c r="I7" s="6">
        <v>40023</v>
      </c>
      <c r="J7" s="92">
        <v>2314</v>
      </c>
      <c r="K7" t="s">
        <v>44</v>
      </c>
      <c r="L7" s="90">
        <v>52268</v>
      </c>
    </row>
    <row r="8" spans="1:13" ht="15.75">
      <c r="A8" s="5">
        <v>3</v>
      </c>
      <c r="B8" s="6">
        <v>40045</v>
      </c>
      <c r="C8" s="92">
        <v>2673</v>
      </c>
      <c r="D8" t="s">
        <v>112</v>
      </c>
      <c r="E8" s="90">
        <v>33037.550000000003</v>
      </c>
      <c r="H8" s="5">
        <v>5</v>
      </c>
      <c r="I8" s="6"/>
      <c r="J8" s="92">
        <v>2314</v>
      </c>
      <c r="K8" t="s">
        <v>45</v>
      </c>
      <c r="L8" s="90">
        <v>349.2</v>
      </c>
    </row>
    <row r="9" spans="1:13" ht="15.75">
      <c r="A9" s="5">
        <v>4</v>
      </c>
      <c r="B9" s="6">
        <v>40046</v>
      </c>
      <c r="C9" s="92">
        <v>2688</v>
      </c>
      <c r="D9" t="s">
        <v>113</v>
      </c>
      <c r="E9" s="90">
        <v>55915</v>
      </c>
      <c r="H9" s="5">
        <v>6</v>
      </c>
      <c r="I9" s="6">
        <v>40023</v>
      </c>
      <c r="J9" s="92">
        <v>2322</v>
      </c>
      <c r="K9" t="s">
        <v>31</v>
      </c>
      <c r="L9" s="90">
        <v>3080</v>
      </c>
    </row>
    <row r="10" spans="1:13" ht="15.75">
      <c r="A10" s="5">
        <v>5</v>
      </c>
      <c r="B10" s="6">
        <v>40046</v>
      </c>
      <c r="C10" s="92">
        <v>2700</v>
      </c>
      <c r="D10" t="s">
        <v>114</v>
      </c>
      <c r="E10" s="90">
        <v>70755</v>
      </c>
      <c r="H10" s="5">
        <v>7</v>
      </c>
      <c r="I10" s="6">
        <v>40024</v>
      </c>
      <c r="J10" s="92">
        <v>2325</v>
      </c>
      <c r="K10" t="s">
        <v>30</v>
      </c>
      <c r="L10" s="90">
        <v>33020</v>
      </c>
    </row>
    <row r="11" spans="1:13" ht="15.75">
      <c r="A11" s="5">
        <v>6</v>
      </c>
      <c r="B11" s="6">
        <v>40047</v>
      </c>
      <c r="C11" s="93">
        <v>2707</v>
      </c>
      <c r="D11" t="s">
        <v>115</v>
      </c>
      <c r="E11" s="90">
        <v>1557.46</v>
      </c>
      <c r="H11" s="5">
        <v>8</v>
      </c>
      <c r="I11" s="6">
        <v>40025</v>
      </c>
      <c r="J11" s="93">
        <v>2335</v>
      </c>
      <c r="K11" t="s">
        <v>46</v>
      </c>
      <c r="L11" s="90">
        <v>2119.7800000000002</v>
      </c>
    </row>
    <row r="12" spans="1:13" ht="15.75">
      <c r="A12" s="5">
        <v>7</v>
      </c>
      <c r="B12" s="6">
        <v>40048</v>
      </c>
      <c r="C12" s="92">
        <v>2716</v>
      </c>
      <c r="D12" t="s">
        <v>116</v>
      </c>
      <c r="E12" s="90">
        <v>1560.6</v>
      </c>
      <c r="H12" s="5">
        <v>9</v>
      </c>
      <c r="I12" s="6"/>
      <c r="J12" s="92">
        <v>2335</v>
      </c>
      <c r="K12" t="s">
        <v>47</v>
      </c>
      <c r="L12" s="90">
        <v>7883.2</v>
      </c>
    </row>
    <row r="13" spans="1:13" ht="15.75">
      <c r="A13" s="5"/>
      <c r="B13" s="6"/>
      <c r="C13" s="92">
        <v>2716</v>
      </c>
      <c r="D13" t="s">
        <v>117</v>
      </c>
      <c r="E13" s="90">
        <v>2415</v>
      </c>
      <c r="H13" s="5">
        <v>10</v>
      </c>
      <c r="I13" s="6">
        <v>40026</v>
      </c>
      <c r="J13" s="92">
        <v>2346</v>
      </c>
      <c r="K13" t="s">
        <v>48</v>
      </c>
      <c r="L13" s="90">
        <v>46540</v>
      </c>
    </row>
    <row r="14" spans="1:13" ht="15.75">
      <c r="A14" s="5">
        <v>8</v>
      </c>
      <c r="B14" s="6">
        <v>40049</v>
      </c>
      <c r="C14" s="92">
        <v>2718</v>
      </c>
      <c r="D14" t="s">
        <v>118</v>
      </c>
      <c r="E14" s="90">
        <v>64130</v>
      </c>
      <c r="H14" s="5">
        <v>11</v>
      </c>
      <c r="I14" s="6">
        <v>40028</v>
      </c>
      <c r="J14" s="92">
        <v>2393</v>
      </c>
      <c r="K14" t="s">
        <v>49</v>
      </c>
      <c r="L14" s="90">
        <v>1043.46</v>
      </c>
    </row>
    <row r="15" spans="1:13" ht="15" customHeight="1">
      <c r="A15" s="5">
        <v>9</v>
      </c>
      <c r="B15" s="6">
        <v>40052</v>
      </c>
      <c r="C15" s="92">
        <v>2753</v>
      </c>
      <c r="D15" t="s">
        <v>119</v>
      </c>
      <c r="E15" s="90">
        <v>51285</v>
      </c>
      <c r="H15" s="5">
        <v>12</v>
      </c>
      <c r="I15" s="6"/>
      <c r="J15" s="92">
        <v>2393</v>
      </c>
      <c r="K15" t="s">
        <v>50</v>
      </c>
      <c r="L15" s="90">
        <v>46640</v>
      </c>
    </row>
    <row r="16" spans="1:13" ht="15.75" customHeight="1">
      <c r="A16" s="5">
        <v>10</v>
      </c>
      <c r="B16" s="6">
        <v>40053</v>
      </c>
      <c r="C16" s="92">
        <v>2764</v>
      </c>
      <c r="D16" t="s">
        <v>120</v>
      </c>
      <c r="E16" s="90">
        <v>31560</v>
      </c>
      <c r="H16" s="5"/>
      <c r="I16" s="6">
        <v>40029</v>
      </c>
      <c r="J16" s="92">
        <v>2444</v>
      </c>
      <c r="K16" t="s">
        <v>51</v>
      </c>
      <c r="L16" s="90">
        <v>38955</v>
      </c>
    </row>
    <row r="17" spans="1:13" ht="15.75">
      <c r="A17" s="5">
        <v>11</v>
      </c>
      <c r="B17" s="6">
        <v>40053</v>
      </c>
      <c r="C17" s="92">
        <v>2773</v>
      </c>
      <c r="D17" t="s">
        <v>121</v>
      </c>
      <c r="E17" s="90">
        <v>61279</v>
      </c>
      <c r="H17" s="5"/>
      <c r="I17" s="6">
        <v>40029</v>
      </c>
      <c r="J17" s="92">
        <v>2454</v>
      </c>
      <c r="K17" t="s">
        <v>52</v>
      </c>
      <c r="L17" s="90">
        <v>3356.17</v>
      </c>
    </row>
    <row r="18" spans="1:13" ht="15.75">
      <c r="A18" s="5">
        <v>12</v>
      </c>
      <c r="B18" s="6">
        <v>40054</v>
      </c>
      <c r="C18" s="92">
        <v>2780</v>
      </c>
      <c r="D18" t="s">
        <v>122</v>
      </c>
      <c r="E18" s="94">
        <v>22881</v>
      </c>
      <c r="H18" s="5">
        <v>13</v>
      </c>
      <c r="I18" s="6">
        <v>40030</v>
      </c>
      <c r="J18" s="92">
        <v>2455</v>
      </c>
      <c r="K18" t="s">
        <v>53</v>
      </c>
      <c r="L18" s="94">
        <v>53825</v>
      </c>
    </row>
    <row r="19" spans="1:13" ht="15.75">
      <c r="A19" s="5">
        <v>13</v>
      </c>
      <c r="B19" s="6">
        <v>40055</v>
      </c>
      <c r="C19" s="92">
        <v>2794</v>
      </c>
      <c r="D19" t="s">
        <v>48</v>
      </c>
      <c r="E19" s="94">
        <v>46540</v>
      </c>
      <c r="H19" s="5">
        <v>14</v>
      </c>
      <c r="J19" s="92">
        <v>2455</v>
      </c>
      <c r="K19" t="s">
        <v>54</v>
      </c>
      <c r="L19" s="94">
        <v>1039</v>
      </c>
    </row>
    <row r="20" spans="1:13" ht="15.75">
      <c r="A20" s="5">
        <v>14</v>
      </c>
      <c r="B20" s="6">
        <v>40057</v>
      </c>
      <c r="C20" s="92">
        <v>2825</v>
      </c>
      <c r="D20" t="s">
        <v>124</v>
      </c>
      <c r="E20" s="94">
        <v>11022.33</v>
      </c>
      <c r="H20" s="5"/>
      <c r="I20" s="6">
        <v>40031</v>
      </c>
      <c r="J20" s="92">
        <v>2479</v>
      </c>
      <c r="K20" t="s">
        <v>55</v>
      </c>
      <c r="L20" s="94">
        <v>67575</v>
      </c>
    </row>
    <row r="21" spans="1:13" ht="15.75">
      <c r="A21" s="5"/>
      <c r="B21" s="6"/>
      <c r="C21" s="92">
        <v>2825</v>
      </c>
      <c r="D21" t="s">
        <v>125</v>
      </c>
      <c r="E21" s="94">
        <v>10399.02</v>
      </c>
      <c r="H21" s="5"/>
      <c r="I21" s="6">
        <v>40032</v>
      </c>
      <c r="J21" s="92">
        <v>2483</v>
      </c>
      <c r="K21" t="s">
        <v>56</v>
      </c>
      <c r="L21" s="94">
        <v>2658.56</v>
      </c>
    </row>
    <row r="22" spans="1:13" ht="15.75">
      <c r="A22" s="5"/>
      <c r="B22" s="6"/>
      <c r="C22" s="92">
        <v>2825</v>
      </c>
      <c r="D22" t="s">
        <v>126</v>
      </c>
      <c r="E22" s="94">
        <v>1698.98</v>
      </c>
      <c r="H22" s="5"/>
      <c r="I22" s="6">
        <v>40032</v>
      </c>
      <c r="J22" s="92">
        <v>2489</v>
      </c>
      <c r="K22" t="s">
        <v>57</v>
      </c>
      <c r="L22" s="94">
        <v>34185</v>
      </c>
    </row>
    <row r="23" spans="1:13" ht="15.75">
      <c r="A23" s="5"/>
      <c r="B23" s="6"/>
      <c r="C23" s="92"/>
      <c r="E23" s="94">
        <v>0</v>
      </c>
      <c r="H23" s="5"/>
      <c r="I23" s="6">
        <v>40034</v>
      </c>
      <c r="J23" s="92">
        <v>2509</v>
      </c>
      <c r="K23" t="s">
        <v>58</v>
      </c>
      <c r="L23" s="94">
        <v>2356</v>
      </c>
    </row>
    <row r="24" spans="1:13" ht="18.75">
      <c r="A24" s="5"/>
      <c r="B24" s="6"/>
      <c r="C24" s="92"/>
      <c r="D24" s="80" t="s">
        <v>28</v>
      </c>
      <c r="E24" s="91">
        <f>SUM(E4:E23)</f>
        <v>506137.98000000004</v>
      </c>
      <c r="H24" s="5"/>
      <c r="I24" s="6">
        <v>40035</v>
      </c>
      <c r="J24" s="92">
        <v>2510</v>
      </c>
      <c r="K24" t="s">
        <v>59</v>
      </c>
      <c r="L24" s="94">
        <v>31005</v>
      </c>
    </row>
    <row r="25" spans="1:13" ht="15.75">
      <c r="A25" s="5"/>
      <c r="B25" s="6"/>
      <c r="C25" s="92"/>
      <c r="E25" s="94"/>
      <c r="H25" s="5"/>
      <c r="I25" s="6">
        <v>40036</v>
      </c>
      <c r="J25" s="92">
        <v>2519</v>
      </c>
      <c r="K25" t="s">
        <v>60</v>
      </c>
      <c r="L25" s="94">
        <v>45845</v>
      </c>
    </row>
    <row r="26" spans="1:13" ht="15.75">
      <c r="A26" s="5"/>
      <c r="B26" s="6"/>
      <c r="C26" s="92"/>
      <c r="E26" s="94"/>
      <c r="H26" s="5"/>
      <c r="I26" s="6">
        <v>40036</v>
      </c>
      <c r="J26" s="92">
        <v>2570</v>
      </c>
      <c r="K26" t="s">
        <v>61</v>
      </c>
      <c r="L26" s="94">
        <v>1987.8</v>
      </c>
    </row>
    <row r="27" spans="1:13" ht="15.75">
      <c r="A27" s="5"/>
      <c r="B27" s="55"/>
      <c r="C27" s="79" t="s">
        <v>20</v>
      </c>
      <c r="E27" s="27"/>
      <c r="H27" s="5"/>
      <c r="I27" s="6">
        <v>40037</v>
      </c>
      <c r="J27" s="92">
        <v>2589</v>
      </c>
      <c r="K27" t="s">
        <v>62</v>
      </c>
      <c r="L27" s="94">
        <v>48760</v>
      </c>
    </row>
    <row r="28" spans="1:13" ht="15.75">
      <c r="A28" s="5">
        <v>1</v>
      </c>
      <c r="B28" s="26">
        <v>40051</v>
      </c>
      <c r="C28" s="47">
        <v>2739</v>
      </c>
      <c r="D28" s="28" t="s">
        <v>107</v>
      </c>
      <c r="E28" s="46">
        <v>25474.45</v>
      </c>
      <c r="H28" s="5"/>
      <c r="I28" s="6">
        <v>40038</v>
      </c>
      <c r="J28" s="92">
        <v>2605</v>
      </c>
      <c r="K28" t="s">
        <v>63</v>
      </c>
      <c r="L28" s="94">
        <v>59625</v>
      </c>
      <c r="M28" t="s">
        <v>64</v>
      </c>
    </row>
    <row r="29" spans="1:13" ht="16.5" thickBot="1">
      <c r="A29" s="5">
        <v>2</v>
      </c>
      <c r="B29" s="26"/>
      <c r="C29" s="47"/>
      <c r="D29" s="34"/>
      <c r="E29" s="78">
        <v>0</v>
      </c>
      <c r="H29" s="5"/>
      <c r="I29" s="6">
        <v>40039</v>
      </c>
      <c r="J29" s="92">
        <v>2615</v>
      </c>
      <c r="K29" t="s">
        <v>65</v>
      </c>
      <c r="L29" s="94">
        <v>80560</v>
      </c>
      <c r="M29" t="s">
        <v>64</v>
      </c>
    </row>
    <row r="30" spans="1:13" ht="16.5" thickTop="1">
      <c r="A30" s="5">
        <v>3</v>
      </c>
      <c r="B30" s="26"/>
      <c r="C30" s="47"/>
      <c r="D30" s="95" t="s">
        <v>27</v>
      </c>
      <c r="E30" s="96">
        <f>SUM(E28:E29)</f>
        <v>25474.45</v>
      </c>
      <c r="H30" s="5"/>
      <c r="I30" s="6">
        <v>40042</v>
      </c>
      <c r="J30" s="92">
        <v>2628</v>
      </c>
      <c r="K30" t="s">
        <v>66</v>
      </c>
      <c r="L30" s="94">
        <v>43725</v>
      </c>
    </row>
    <row r="31" spans="1:13" ht="15.75">
      <c r="A31" s="5"/>
      <c r="B31" s="26"/>
      <c r="C31" s="47"/>
      <c r="H31" s="5"/>
      <c r="I31" s="6">
        <v>40042</v>
      </c>
      <c r="J31" s="92">
        <v>2630</v>
      </c>
      <c r="K31" t="s">
        <v>67</v>
      </c>
      <c r="L31" s="94">
        <v>1176</v>
      </c>
    </row>
    <row r="32" spans="1:13" ht="16.5" thickBot="1">
      <c r="A32" s="5"/>
      <c r="B32" s="26"/>
      <c r="C32" s="47"/>
      <c r="H32" s="5"/>
      <c r="I32" s="6"/>
      <c r="J32" s="92"/>
      <c r="L32" s="97">
        <v>0</v>
      </c>
    </row>
    <row r="33" spans="1:13" ht="19.5" thickTop="1">
      <c r="A33" s="5"/>
      <c r="B33" s="26"/>
      <c r="C33" s="47"/>
      <c r="K33" s="80" t="s">
        <v>28</v>
      </c>
      <c r="L33" s="91">
        <f>SUM(L4:L32)</f>
        <v>756128.57</v>
      </c>
    </row>
    <row r="34" spans="1:13">
      <c r="A34" s="5"/>
      <c r="B34" s="26">
        <v>40064</v>
      </c>
      <c r="C34" s="47"/>
      <c r="D34" s="103" t="s">
        <v>127</v>
      </c>
      <c r="E34" s="81">
        <v>145000</v>
      </c>
    </row>
    <row r="35" spans="1:13">
      <c r="A35" s="51"/>
      <c r="B35" s="6">
        <v>40064</v>
      </c>
      <c r="D35" t="s">
        <v>128</v>
      </c>
      <c r="E35" s="102">
        <v>165000</v>
      </c>
      <c r="H35" s="5"/>
      <c r="I35" s="6"/>
      <c r="J35" s="11"/>
    </row>
    <row r="36" spans="1:13" ht="18.75">
      <c r="A36" s="51"/>
      <c r="E36" s="102">
        <v>0</v>
      </c>
      <c r="H36" s="5"/>
      <c r="I36" s="6"/>
      <c r="J36" s="11"/>
      <c r="K36" s="53"/>
      <c r="L36" s="87"/>
    </row>
    <row r="37" spans="1:13" ht="15.75" thickBot="1">
      <c r="A37" s="51"/>
      <c r="E37" s="75">
        <v>0</v>
      </c>
      <c r="H37" s="5"/>
      <c r="I37" s="55"/>
      <c r="J37" s="79" t="s">
        <v>20</v>
      </c>
      <c r="L37" s="27"/>
    </row>
    <row r="38" spans="1:13" ht="16.5" thickTop="1">
      <c r="A38" s="12"/>
      <c r="B38" s="51"/>
      <c r="C38" s="1"/>
      <c r="D38" s="77" t="s">
        <v>18</v>
      </c>
      <c r="E38" s="76">
        <f>SUM(E34:E37)</f>
        <v>310000</v>
      </c>
      <c r="H38" s="5">
        <v>1</v>
      </c>
      <c r="I38" s="26">
        <v>40031</v>
      </c>
      <c r="J38" s="47">
        <v>2469</v>
      </c>
      <c r="K38" s="28" t="s">
        <v>68</v>
      </c>
      <c r="L38" s="46">
        <v>23481.119999999999</v>
      </c>
    </row>
    <row r="39" spans="1:13" ht="24" thickBot="1">
      <c r="B39" s="51"/>
      <c r="C39" s="74"/>
      <c r="D39" s="56"/>
      <c r="E39" s="63"/>
      <c r="H39" s="5">
        <v>2</v>
      </c>
      <c r="I39" s="26">
        <v>40037</v>
      </c>
      <c r="J39" s="47">
        <v>2578</v>
      </c>
      <c r="K39" s="100" t="s">
        <v>69</v>
      </c>
      <c r="L39" s="81">
        <v>25712.42</v>
      </c>
    </row>
    <row r="40" spans="1:13" ht="24.75" thickBot="1">
      <c r="B40" s="51"/>
      <c r="C40" s="52"/>
      <c r="D40" s="72" t="s">
        <v>19</v>
      </c>
      <c r="E40" s="73">
        <f>E24+E30-E38</f>
        <v>221612.43000000005</v>
      </c>
      <c r="H40" s="5">
        <v>3</v>
      </c>
      <c r="I40" s="26">
        <v>40043</v>
      </c>
      <c r="J40" s="47">
        <v>2644</v>
      </c>
      <c r="K40" s="100" t="s">
        <v>70</v>
      </c>
      <c r="L40" s="81">
        <v>23855.3</v>
      </c>
    </row>
    <row r="41" spans="1:13" ht="15.75" thickBot="1">
      <c r="H41" s="5"/>
      <c r="I41" s="26"/>
      <c r="J41" s="47"/>
      <c r="K41" s="34"/>
      <c r="L41" s="78">
        <v>0</v>
      </c>
    </row>
    <row r="42" spans="1:13" ht="16.5" thickTop="1">
      <c r="H42" s="5"/>
      <c r="I42" s="26"/>
      <c r="J42" s="47"/>
      <c r="K42" s="95" t="s">
        <v>27</v>
      </c>
      <c r="L42" s="96">
        <f>SUM(L38:L41)</f>
        <v>73048.84</v>
      </c>
    </row>
    <row r="43" spans="1:13">
      <c r="H43" s="5"/>
      <c r="I43" s="26"/>
      <c r="J43" s="47"/>
    </row>
    <row r="44" spans="1:13">
      <c r="H44" s="5"/>
      <c r="I44" s="26">
        <v>40053</v>
      </c>
      <c r="J44" s="47" t="s">
        <v>72</v>
      </c>
      <c r="K44" s="101" t="s">
        <v>73</v>
      </c>
      <c r="L44" s="81">
        <v>104856.89</v>
      </c>
    </row>
    <row r="45" spans="1:13" ht="15.75" customHeight="1">
      <c r="F45" s="12"/>
      <c r="H45" s="51"/>
      <c r="I45" s="6">
        <v>40053</v>
      </c>
      <c r="J45" t="s">
        <v>72</v>
      </c>
      <c r="K45" t="s">
        <v>74</v>
      </c>
      <c r="L45" s="7">
        <v>200000</v>
      </c>
      <c r="M45" s="12"/>
    </row>
    <row r="46" spans="1:13">
      <c r="H46" s="51"/>
      <c r="I46" s="6">
        <v>40056</v>
      </c>
      <c r="K46" t="s">
        <v>105</v>
      </c>
      <c r="L46" s="7">
        <v>2530</v>
      </c>
    </row>
    <row r="47" spans="1:13" ht="15.75" thickBot="1">
      <c r="H47" s="51"/>
      <c r="I47" s="6">
        <v>40056</v>
      </c>
      <c r="K47" t="s">
        <v>106</v>
      </c>
      <c r="L47" s="75">
        <v>521790.52</v>
      </c>
    </row>
    <row r="48" spans="1:13" ht="16.5" thickTop="1">
      <c r="H48" s="12"/>
      <c r="I48" s="51"/>
      <c r="J48" s="1"/>
      <c r="K48" s="77" t="s">
        <v>18</v>
      </c>
      <c r="L48" s="76">
        <f>SUM(L44:L47)</f>
        <v>829177.41</v>
      </c>
    </row>
    <row r="49" spans="2:12" ht="15.75" thickBot="1">
      <c r="I49" s="51"/>
      <c r="J49" s="74"/>
      <c r="K49" s="56"/>
      <c r="L49" s="63"/>
    </row>
    <row r="50" spans="2:12" ht="19.5" thickBot="1">
      <c r="I50" s="51"/>
      <c r="J50" s="52"/>
      <c r="K50" s="72" t="s">
        <v>19</v>
      </c>
      <c r="L50" s="73">
        <f>L33+L42-L48</f>
        <v>0</v>
      </c>
    </row>
    <row r="52" spans="2:12">
      <c r="B52" s="13" t="s">
        <v>129</v>
      </c>
      <c r="I52" s="13" t="s">
        <v>71</v>
      </c>
    </row>
  </sheetData>
  <mergeCells count="6">
    <mergeCell ref="B2:D2"/>
    <mergeCell ref="I2:K2"/>
    <mergeCell ref="L1:L2"/>
    <mergeCell ref="M1:M2"/>
    <mergeCell ref="E1:E2"/>
    <mergeCell ref="F1:F2"/>
  </mergeCells>
  <printOptions gridLines="1"/>
  <pageMargins left="0.70866141732283472" right="0.70866141732283472" top="0.43307086614173229" bottom="0.35433070866141736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opLeftCell="A7" workbookViewId="0">
      <selection activeCell="E28" sqref="E28"/>
    </sheetView>
  </sheetViews>
  <sheetFormatPr baseColWidth="10" defaultRowHeight="15"/>
  <cols>
    <col min="1" max="1" width="10.85546875" customWidth="1"/>
    <col min="2" max="2" width="6.42578125" customWidth="1"/>
    <col min="3" max="3" width="26.5703125" bestFit="1" customWidth="1"/>
    <col min="4" max="4" width="16.28515625" customWidth="1"/>
    <col min="5" max="5" width="13.5703125" bestFit="1" customWidth="1"/>
  </cols>
  <sheetData>
    <row r="1" spans="1:7" ht="18.75" customHeight="1">
      <c r="A1" s="11"/>
      <c r="B1" s="113" t="s">
        <v>75</v>
      </c>
      <c r="C1" s="113"/>
      <c r="D1" s="113"/>
      <c r="E1" s="113"/>
      <c r="F1" s="113"/>
      <c r="G1" s="15"/>
    </row>
    <row r="2" spans="1:7" ht="18.75" customHeight="1">
      <c r="A2" s="16"/>
      <c r="B2" s="114"/>
      <c r="C2" s="114"/>
      <c r="D2" s="17"/>
      <c r="E2" s="18"/>
      <c r="F2" s="17"/>
      <c r="G2" s="18"/>
    </row>
    <row r="3" spans="1:7" ht="31.5" thickBot="1">
      <c r="A3" s="19" t="s">
        <v>1</v>
      </c>
      <c r="B3" s="19" t="s">
        <v>12</v>
      </c>
      <c r="C3" s="20" t="s">
        <v>6</v>
      </c>
      <c r="D3" s="21" t="s">
        <v>4</v>
      </c>
      <c r="E3" s="22" t="s">
        <v>7</v>
      </c>
      <c r="F3" s="23" t="s">
        <v>8</v>
      </c>
      <c r="G3" s="24" t="s">
        <v>9</v>
      </c>
    </row>
    <row r="4" spans="1:7" ht="15.75" thickTop="1">
      <c r="A4" s="25">
        <v>40026</v>
      </c>
      <c r="B4" s="11" t="s">
        <v>76</v>
      </c>
      <c r="C4" s="28" t="s">
        <v>130</v>
      </c>
      <c r="D4" s="29">
        <v>44800</v>
      </c>
      <c r="E4" s="49"/>
      <c r="F4" s="50"/>
      <c r="G4" s="27">
        <f>D4-F4</f>
        <v>44800</v>
      </c>
    </row>
    <row r="5" spans="1:7">
      <c r="A5" s="25">
        <v>40028</v>
      </c>
      <c r="B5" s="11" t="s">
        <v>77</v>
      </c>
      <c r="C5" s="28" t="s">
        <v>131</v>
      </c>
      <c r="D5" s="27">
        <v>23450</v>
      </c>
      <c r="E5" s="49"/>
      <c r="F5" s="50"/>
      <c r="G5" s="27">
        <f t="shared" ref="G5:G33" si="0">D5-F5</f>
        <v>23450</v>
      </c>
    </row>
    <row r="6" spans="1:7">
      <c r="A6" s="25">
        <v>40029</v>
      </c>
      <c r="B6" s="11" t="s">
        <v>78</v>
      </c>
      <c r="C6" s="28" t="s">
        <v>132</v>
      </c>
      <c r="D6" s="27">
        <v>22750</v>
      </c>
      <c r="E6" s="49"/>
      <c r="F6" s="50"/>
      <c r="G6" s="27">
        <f t="shared" si="0"/>
        <v>22750</v>
      </c>
    </row>
    <row r="7" spans="1:7">
      <c r="A7" s="25">
        <v>40030</v>
      </c>
      <c r="B7" s="11" t="s">
        <v>79</v>
      </c>
      <c r="C7" s="28" t="s">
        <v>17</v>
      </c>
      <c r="D7" s="27"/>
      <c r="E7" s="49"/>
      <c r="F7" s="50"/>
      <c r="G7" s="27">
        <f t="shared" si="0"/>
        <v>0</v>
      </c>
    </row>
    <row r="8" spans="1:7">
      <c r="A8" s="25">
        <v>40031</v>
      </c>
      <c r="B8" s="11" t="s">
        <v>80</v>
      </c>
      <c r="C8" s="28" t="s">
        <v>32</v>
      </c>
      <c r="D8" s="27">
        <v>21350</v>
      </c>
      <c r="E8" s="49"/>
      <c r="F8" s="50"/>
      <c r="G8" s="27">
        <f t="shared" si="0"/>
        <v>21350</v>
      </c>
    </row>
    <row r="9" spans="1:7">
      <c r="A9" s="25">
        <v>40032</v>
      </c>
      <c r="B9" s="11" t="s">
        <v>81</v>
      </c>
      <c r="C9" s="28" t="s">
        <v>133</v>
      </c>
      <c r="D9" s="27"/>
      <c r="E9" s="49"/>
      <c r="F9" s="50"/>
      <c r="G9" s="27">
        <f t="shared" si="0"/>
        <v>0</v>
      </c>
    </row>
    <row r="10" spans="1:7">
      <c r="A10" s="25">
        <v>40032</v>
      </c>
      <c r="B10" s="11" t="s">
        <v>82</v>
      </c>
      <c r="C10" s="28" t="s">
        <v>134</v>
      </c>
      <c r="D10" s="27">
        <v>27650</v>
      </c>
      <c r="E10" s="49"/>
      <c r="F10" s="50"/>
      <c r="G10" s="27">
        <f t="shared" si="0"/>
        <v>27650</v>
      </c>
    </row>
    <row r="11" spans="1:7">
      <c r="A11" s="25">
        <v>40032</v>
      </c>
      <c r="B11" s="11" t="s">
        <v>83</v>
      </c>
      <c r="C11" s="98" t="s">
        <v>135</v>
      </c>
      <c r="D11" s="29">
        <v>23089</v>
      </c>
      <c r="E11" s="49"/>
      <c r="F11" s="50"/>
      <c r="G11" s="27">
        <f t="shared" si="0"/>
        <v>23089</v>
      </c>
    </row>
    <row r="12" spans="1:7">
      <c r="A12" s="25">
        <v>40035</v>
      </c>
      <c r="B12" s="11" t="s">
        <v>84</v>
      </c>
      <c r="C12" s="98" t="s">
        <v>135</v>
      </c>
      <c r="D12" s="29">
        <v>27222.6</v>
      </c>
      <c r="E12" s="49"/>
      <c r="F12" s="50"/>
      <c r="G12" s="27">
        <f t="shared" si="0"/>
        <v>27222.6</v>
      </c>
    </row>
    <row r="13" spans="1:7">
      <c r="A13" s="25">
        <v>40036</v>
      </c>
      <c r="B13" s="11" t="s">
        <v>85</v>
      </c>
      <c r="C13" s="28" t="s">
        <v>17</v>
      </c>
      <c r="D13" s="29"/>
      <c r="E13" s="49"/>
      <c r="F13" s="50"/>
      <c r="G13" s="27">
        <f t="shared" si="0"/>
        <v>0</v>
      </c>
    </row>
    <row r="14" spans="1:7">
      <c r="A14" s="25">
        <v>40036</v>
      </c>
      <c r="B14" s="11" t="s">
        <v>86</v>
      </c>
      <c r="C14" s="28" t="s">
        <v>132</v>
      </c>
      <c r="D14" s="29">
        <v>22750</v>
      </c>
      <c r="E14" s="49"/>
      <c r="F14" s="50"/>
      <c r="G14" s="27">
        <f t="shared" si="0"/>
        <v>22750</v>
      </c>
    </row>
    <row r="15" spans="1:7">
      <c r="A15" s="25">
        <v>40037</v>
      </c>
      <c r="B15" s="11" t="s">
        <v>87</v>
      </c>
      <c r="C15" s="34" t="s">
        <v>17</v>
      </c>
      <c r="D15" s="29"/>
      <c r="E15" s="49"/>
      <c r="F15" s="50"/>
      <c r="G15" s="27">
        <f t="shared" si="0"/>
        <v>0</v>
      </c>
    </row>
    <row r="16" spans="1:7">
      <c r="A16" s="25">
        <v>40038</v>
      </c>
      <c r="B16" s="11" t="s">
        <v>88</v>
      </c>
      <c r="C16" s="105" t="s">
        <v>135</v>
      </c>
      <c r="D16" s="104">
        <v>13718.15</v>
      </c>
      <c r="E16" s="49"/>
      <c r="F16" s="50"/>
      <c r="G16" s="27">
        <f t="shared" si="0"/>
        <v>13718.15</v>
      </c>
    </row>
    <row r="17" spans="1:7" ht="15" customHeight="1">
      <c r="A17" s="25">
        <v>40039</v>
      </c>
      <c r="B17" s="11" t="s">
        <v>89</v>
      </c>
      <c r="C17" s="28" t="s">
        <v>32</v>
      </c>
      <c r="D17" s="29">
        <v>21350</v>
      </c>
      <c r="E17" s="49"/>
      <c r="F17" s="50"/>
      <c r="G17" s="27">
        <f t="shared" si="0"/>
        <v>21350</v>
      </c>
    </row>
    <row r="18" spans="1:7" ht="15.75" customHeight="1">
      <c r="A18" s="25">
        <v>40040</v>
      </c>
      <c r="B18" s="11" t="s">
        <v>90</v>
      </c>
      <c r="C18" s="98" t="s">
        <v>135</v>
      </c>
      <c r="D18" s="29">
        <v>26607.5</v>
      </c>
      <c r="E18" s="49"/>
      <c r="F18" s="50"/>
      <c r="G18" s="27">
        <f t="shared" si="0"/>
        <v>26607.5</v>
      </c>
    </row>
    <row r="19" spans="1:7">
      <c r="A19" s="25">
        <v>40042</v>
      </c>
      <c r="B19" s="11" t="s">
        <v>91</v>
      </c>
      <c r="C19" s="34" t="s">
        <v>136</v>
      </c>
      <c r="D19" s="29">
        <v>30100</v>
      </c>
      <c r="E19" s="49"/>
      <c r="F19" s="50"/>
      <c r="G19" s="27">
        <f t="shared" si="0"/>
        <v>30100</v>
      </c>
    </row>
    <row r="20" spans="1:7">
      <c r="A20" s="25">
        <v>40043</v>
      </c>
      <c r="B20" s="11" t="s">
        <v>92</v>
      </c>
      <c r="C20" s="28" t="s">
        <v>17</v>
      </c>
      <c r="D20" s="27"/>
      <c r="E20" s="49"/>
      <c r="F20" s="50"/>
      <c r="G20" s="27">
        <f t="shared" si="0"/>
        <v>0</v>
      </c>
    </row>
    <row r="21" spans="1:7">
      <c r="A21" s="25">
        <v>40045</v>
      </c>
      <c r="B21" s="11" t="s">
        <v>93</v>
      </c>
      <c r="C21" s="31" t="s">
        <v>137</v>
      </c>
      <c r="D21" s="29">
        <v>20300</v>
      </c>
      <c r="E21" s="49"/>
      <c r="F21" s="50"/>
      <c r="G21" s="27">
        <f t="shared" si="0"/>
        <v>20300</v>
      </c>
    </row>
    <row r="22" spans="1:7">
      <c r="A22" s="25">
        <v>40045</v>
      </c>
      <c r="B22" s="11" t="s">
        <v>94</v>
      </c>
      <c r="C22" s="32" t="s">
        <v>17</v>
      </c>
      <c r="D22" s="27"/>
      <c r="E22" s="49" t="s">
        <v>163</v>
      </c>
      <c r="F22" s="50"/>
      <c r="G22" s="27">
        <f t="shared" si="0"/>
        <v>0</v>
      </c>
    </row>
    <row r="23" spans="1:7">
      <c r="A23" s="25">
        <v>40046</v>
      </c>
      <c r="B23" s="11" t="s">
        <v>95</v>
      </c>
      <c r="C23" s="98" t="s">
        <v>135</v>
      </c>
      <c r="D23" s="29">
        <v>26559</v>
      </c>
      <c r="E23" s="48"/>
      <c r="F23" s="50"/>
      <c r="G23" s="27">
        <f t="shared" si="0"/>
        <v>26559</v>
      </c>
    </row>
    <row r="24" spans="1:7">
      <c r="A24" s="25">
        <v>40047</v>
      </c>
      <c r="B24" s="11" t="s">
        <v>96</v>
      </c>
      <c r="C24" s="28" t="s">
        <v>138</v>
      </c>
      <c r="D24" s="27">
        <v>29750</v>
      </c>
      <c r="E24" s="49"/>
      <c r="F24" s="50"/>
      <c r="G24" s="27">
        <f t="shared" si="0"/>
        <v>29750</v>
      </c>
    </row>
    <row r="25" spans="1:7">
      <c r="A25" s="25">
        <v>40049</v>
      </c>
      <c r="B25" s="11" t="s">
        <v>97</v>
      </c>
      <c r="C25" s="98" t="s">
        <v>135</v>
      </c>
      <c r="D25" s="27">
        <v>22578.34</v>
      </c>
      <c r="E25" s="99"/>
      <c r="F25" s="50"/>
      <c r="G25" s="27">
        <f t="shared" si="0"/>
        <v>22578.34</v>
      </c>
    </row>
    <row r="26" spans="1:7">
      <c r="A26" s="25">
        <v>40049</v>
      </c>
      <c r="B26" s="11" t="s">
        <v>98</v>
      </c>
      <c r="C26" s="28" t="s">
        <v>139</v>
      </c>
      <c r="D26" s="27">
        <v>23100</v>
      </c>
      <c r="E26" s="49"/>
      <c r="F26" s="50"/>
      <c r="G26" s="27">
        <f t="shared" si="0"/>
        <v>23100</v>
      </c>
    </row>
    <row r="27" spans="1:7">
      <c r="A27" s="25">
        <v>40051</v>
      </c>
      <c r="B27" s="11" t="s">
        <v>99</v>
      </c>
      <c r="C27" s="28" t="s">
        <v>17</v>
      </c>
      <c r="D27" s="27"/>
      <c r="E27" s="49" t="s">
        <v>165</v>
      </c>
      <c r="F27" s="50"/>
      <c r="G27" s="27">
        <f t="shared" si="0"/>
        <v>0</v>
      </c>
    </row>
    <row r="28" spans="1:7">
      <c r="A28" s="25">
        <v>40053</v>
      </c>
      <c r="B28" s="11" t="s">
        <v>100</v>
      </c>
      <c r="C28" s="30" t="s">
        <v>140</v>
      </c>
      <c r="D28" s="27">
        <v>30450</v>
      </c>
      <c r="E28" s="33"/>
      <c r="F28" s="27"/>
      <c r="G28" s="27">
        <f t="shared" si="0"/>
        <v>30450</v>
      </c>
    </row>
    <row r="29" spans="1:7">
      <c r="A29" s="25">
        <v>40056</v>
      </c>
      <c r="B29" s="11" t="s">
        <v>101</v>
      </c>
      <c r="C29" s="98" t="s">
        <v>135</v>
      </c>
      <c r="D29" s="27">
        <v>12264.5</v>
      </c>
      <c r="E29" s="26"/>
      <c r="F29" s="27"/>
      <c r="G29" s="27">
        <f t="shared" si="0"/>
        <v>12264.5</v>
      </c>
    </row>
    <row r="30" spans="1:7">
      <c r="A30" s="25">
        <v>40056</v>
      </c>
      <c r="B30" s="11" t="s">
        <v>141</v>
      </c>
      <c r="C30" s="34" t="s">
        <v>142</v>
      </c>
      <c r="D30" s="27">
        <v>22050</v>
      </c>
      <c r="E30" s="36"/>
      <c r="F30" s="27"/>
      <c r="G30" s="27">
        <f t="shared" si="0"/>
        <v>22050</v>
      </c>
    </row>
    <row r="31" spans="1:7">
      <c r="A31" s="25"/>
      <c r="B31" s="11"/>
      <c r="C31" s="35"/>
      <c r="D31" s="27"/>
      <c r="E31" s="26"/>
      <c r="F31" s="27"/>
      <c r="G31" s="27">
        <f t="shared" si="0"/>
        <v>0</v>
      </c>
    </row>
    <row r="32" spans="1:7">
      <c r="A32" s="25"/>
      <c r="B32" s="11"/>
      <c r="C32" s="28"/>
      <c r="D32" s="27"/>
      <c r="E32" s="26"/>
      <c r="F32" s="27"/>
      <c r="G32" s="27">
        <f t="shared" si="0"/>
        <v>0</v>
      </c>
    </row>
    <row r="33" spans="1:7" ht="15.75" thickBot="1">
      <c r="A33" s="37"/>
      <c r="B33" s="37"/>
      <c r="C33" s="38"/>
      <c r="D33" s="39"/>
      <c r="E33" s="40"/>
      <c r="F33" s="39"/>
      <c r="G33" s="39">
        <f t="shared" si="0"/>
        <v>0</v>
      </c>
    </row>
    <row r="34" spans="1:7" ht="15.75" thickTop="1">
      <c r="A34" s="41"/>
      <c r="B34" s="41"/>
      <c r="C34" s="15"/>
      <c r="D34" s="42">
        <f>SUM(D4:D33)</f>
        <v>491889.09</v>
      </c>
      <c r="E34" s="42"/>
      <c r="F34" s="42">
        <f>SUM(F4:F33)</f>
        <v>0</v>
      </c>
      <c r="G34" s="42"/>
    </row>
    <row r="35" spans="1:7">
      <c r="A35" s="41"/>
      <c r="B35" s="41"/>
      <c r="C35" s="15"/>
      <c r="D35" s="42"/>
      <c r="E35" s="42"/>
      <c r="F35" s="42"/>
      <c r="G35" s="42"/>
    </row>
    <row r="36" spans="1:7">
      <c r="A36" s="41"/>
      <c r="B36" s="41"/>
      <c r="C36" s="15"/>
      <c r="D36" s="42"/>
      <c r="E36" s="42"/>
      <c r="F36" s="42"/>
      <c r="G36" s="42"/>
    </row>
    <row r="37" spans="1:7">
      <c r="A37" s="41"/>
      <c r="B37" s="41"/>
      <c r="C37" s="15"/>
      <c r="D37" s="42"/>
      <c r="E37" s="15"/>
      <c r="F37" s="42"/>
      <c r="G37" s="42"/>
    </row>
    <row r="38" spans="1:7">
      <c r="A38" s="41"/>
      <c r="B38" s="41"/>
      <c r="C38" s="15"/>
      <c r="D38" s="42"/>
      <c r="E38" s="15"/>
      <c r="F38" s="42"/>
      <c r="G38" s="42"/>
    </row>
    <row r="39" spans="1:7">
      <c r="A39" s="41"/>
      <c r="B39" s="41"/>
      <c r="C39" s="15"/>
      <c r="D39" s="42"/>
      <c r="E39" s="15"/>
      <c r="F39" s="42"/>
      <c r="G39" s="42"/>
    </row>
    <row r="40" spans="1:7" ht="30">
      <c r="A40" s="41"/>
      <c r="B40" s="41"/>
      <c r="C40" s="15"/>
      <c r="D40" s="43" t="s">
        <v>10</v>
      </c>
      <c r="E40" s="15"/>
      <c r="F40" s="44" t="s">
        <v>11</v>
      </c>
      <c r="G40" s="42"/>
    </row>
    <row r="41" spans="1:7" ht="15.75" thickBot="1">
      <c r="A41" s="41"/>
      <c r="B41" s="41"/>
      <c r="C41" s="15"/>
      <c r="D41" s="43"/>
      <c r="E41" s="15"/>
      <c r="F41" s="44"/>
      <c r="G41" s="42"/>
    </row>
    <row r="42" spans="1:7" ht="21.75" thickBot="1">
      <c r="A42" s="41"/>
      <c r="B42" s="41"/>
      <c r="C42" s="15"/>
      <c r="D42" s="115">
        <f>D34-F34</f>
        <v>491889.09</v>
      </c>
      <c r="E42" s="116"/>
      <c r="F42" s="117"/>
      <c r="G42" s="15"/>
    </row>
    <row r="43" spans="1:7">
      <c r="A43" s="41"/>
      <c r="B43" s="41"/>
      <c r="C43" s="15"/>
      <c r="D43" s="15"/>
      <c r="E43" s="15"/>
      <c r="F43" s="15"/>
      <c r="G43" s="15"/>
    </row>
    <row r="44" spans="1:7">
      <c r="A44" s="41"/>
      <c r="B44" s="41"/>
      <c r="C44" s="15"/>
      <c r="D44" s="42"/>
      <c r="E44" s="15"/>
      <c r="F44" s="42"/>
      <c r="G44" s="15"/>
    </row>
    <row r="45" spans="1:7" ht="18.75">
      <c r="A45" s="41"/>
      <c r="B45" s="41"/>
      <c r="C45" s="15"/>
      <c r="D45" s="118" t="s">
        <v>13</v>
      </c>
      <c r="E45" s="118"/>
      <c r="F45" s="118"/>
      <c r="G45" s="15"/>
    </row>
    <row r="46" spans="1:7">
      <c r="A46" s="41"/>
      <c r="B46" s="41"/>
      <c r="C46" s="15"/>
      <c r="D46" s="15"/>
      <c r="E46" s="15"/>
      <c r="F46" s="15"/>
      <c r="G46" s="15"/>
    </row>
  </sheetData>
  <mergeCells count="4">
    <mergeCell ref="B1:F1"/>
    <mergeCell ref="B2:C2"/>
    <mergeCell ref="D42:F42"/>
    <mergeCell ref="D45:F45"/>
  </mergeCells>
  <printOptions gridLines="1"/>
  <pageMargins left="0.28000000000000003" right="0.26" top="0.51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A38" sqref="A38"/>
    </sheetView>
  </sheetViews>
  <sheetFormatPr baseColWidth="10" defaultRowHeight="15"/>
  <cols>
    <col min="4" max="4" width="25.140625" customWidth="1"/>
    <col min="5" max="5" width="15.28515625" customWidth="1"/>
    <col min="7" max="7" width="7.42578125" customWidth="1"/>
    <col min="8" max="8" width="6.28515625" customWidth="1"/>
    <col min="11" max="11" width="27" customWidth="1"/>
    <col min="12" max="12" width="15" bestFit="1" customWidth="1"/>
  </cols>
  <sheetData>
    <row r="1" spans="1:13" ht="33.75">
      <c r="A1" s="1"/>
      <c r="B1" s="119" t="s">
        <v>0</v>
      </c>
      <c r="C1" s="119"/>
      <c r="D1" s="119"/>
      <c r="E1" s="10" t="s">
        <v>102</v>
      </c>
      <c r="F1" s="54">
        <v>1</v>
      </c>
      <c r="H1" s="1"/>
      <c r="I1" s="119" t="s">
        <v>0</v>
      </c>
      <c r="J1" s="119"/>
      <c r="K1" s="119"/>
      <c r="L1" s="10" t="s">
        <v>102</v>
      </c>
      <c r="M1" s="86">
        <v>1</v>
      </c>
    </row>
    <row r="2" spans="1:13" ht="19.5" thickBot="1">
      <c r="A2" s="1"/>
      <c r="C2" s="1"/>
      <c r="D2" s="8" t="s">
        <v>5</v>
      </c>
      <c r="H2" s="1"/>
      <c r="J2" s="1"/>
      <c r="K2" s="8" t="s">
        <v>20</v>
      </c>
    </row>
    <row r="3" spans="1:13" ht="15.75" thickBot="1">
      <c r="A3" s="9"/>
      <c r="B3" s="2" t="s">
        <v>1</v>
      </c>
      <c r="C3" s="3" t="s">
        <v>2</v>
      </c>
      <c r="D3" s="3" t="s">
        <v>3</v>
      </c>
      <c r="E3" s="4" t="s">
        <v>4</v>
      </c>
      <c r="H3" s="9"/>
      <c r="I3" s="2" t="s">
        <v>1</v>
      </c>
      <c r="J3" s="3" t="s">
        <v>2</v>
      </c>
      <c r="K3" s="3" t="s">
        <v>3</v>
      </c>
      <c r="L3" s="4" t="s">
        <v>4</v>
      </c>
    </row>
    <row r="4" spans="1:13" ht="15.75">
      <c r="A4" s="5">
        <v>1</v>
      </c>
      <c r="B4" s="6">
        <v>40026</v>
      </c>
      <c r="C4" s="92">
        <v>2346</v>
      </c>
      <c r="D4" t="s">
        <v>48</v>
      </c>
      <c r="E4" s="90">
        <v>46540</v>
      </c>
    </row>
    <row r="5" spans="1:13" ht="15.75">
      <c r="A5" s="5">
        <v>2</v>
      </c>
      <c r="B5" s="6">
        <v>40028</v>
      </c>
      <c r="C5" s="92">
        <v>2393</v>
      </c>
      <c r="D5" t="s">
        <v>49</v>
      </c>
      <c r="E5" s="90">
        <v>1043.46</v>
      </c>
      <c r="H5" s="5">
        <v>1</v>
      </c>
      <c r="I5" s="26">
        <v>40031</v>
      </c>
      <c r="J5" s="47">
        <v>2469</v>
      </c>
      <c r="K5" s="28" t="s">
        <v>68</v>
      </c>
      <c r="L5" s="46">
        <v>23481.119999999999</v>
      </c>
    </row>
    <row r="6" spans="1:13" ht="23.25">
      <c r="A6" s="5"/>
      <c r="B6" s="6"/>
      <c r="C6" s="92">
        <v>2393</v>
      </c>
      <c r="D6" t="s">
        <v>50</v>
      </c>
      <c r="E6" s="90">
        <v>46640</v>
      </c>
      <c r="H6" s="5">
        <v>2</v>
      </c>
      <c r="I6" s="26">
        <v>40037</v>
      </c>
      <c r="J6" s="47">
        <v>2578</v>
      </c>
      <c r="K6" s="100" t="s">
        <v>69</v>
      </c>
      <c r="L6" s="81">
        <v>25712.42</v>
      </c>
    </row>
    <row r="7" spans="1:13" ht="23.25">
      <c r="A7" s="5">
        <v>3</v>
      </c>
      <c r="B7" s="6">
        <v>40029</v>
      </c>
      <c r="C7" s="92">
        <v>2444</v>
      </c>
      <c r="D7" t="s">
        <v>51</v>
      </c>
      <c r="E7" s="90">
        <v>38955</v>
      </c>
      <c r="H7" s="5">
        <v>3</v>
      </c>
      <c r="I7" s="26">
        <v>40043</v>
      </c>
      <c r="J7" s="47">
        <v>2644</v>
      </c>
      <c r="K7" s="100" t="s">
        <v>70</v>
      </c>
      <c r="L7" s="81">
        <v>23855.3</v>
      </c>
    </row>
    <row r="8" spans="1:13" ht="15.75">
      <c r="A8" s="5">
        <v>4</v>
      </c>
      <c r="B8" s="6">
        <v>40029</v>
      </c>
      <c r="C8" s="92">
        <v>2454</v>
      </c>
      <c r="D8" t="s">
        <v>52</v>
      </c>
      <c r="E8" s="90">
        <v>3356.17</v>
      </c>
      <c r="H8" s="5">
        <v>4</v>
      </c>
      <c r="I8" s="26">
        <v>40051</v>
      </c>
      <c r="J8" s="47">
        <v>2739</v>
      </c>
      <c r="K8" s="28" t="s">
        <v>104</v>
      </c>
      <c r="L8" s="46">
        <v>25474.45</v>
      </c>
    </row>
    <row r="9" spans="1:13" ht="16.5" thickBot="1">
      <c r="A9" s="5">
        <v>5</v>
      </c>
      <c r="B9" s="6">
        <v>40030</v>
      </c>
      <c r="C9" s="92">
        <v>2455</v>
      </c>
      <c r="D9" t="s">
        <v>53</v>
      </c>
      <c r="E9" s="94">
        <v>53825</v>
      </c>
      <c r="H9" s="5">
        <v>5</v>
      </c>
      <c r="I9" s="6"/>
      <c r="J9" s="47"/>
      <c r="L9" s="75">
        <v>0</v>
      </c>
    </row>
    <row r="10" spans="1:13" ht="16.5" thickTop="1">
      <c r="A10" s="5"/>
      <c r="C10" s="92">
        <v>2455</v>
      </c>
      <c r="D10" t="s">
        <v>54</v>
      </c>
      <c r="E10" s="94">
        <v>1039</v>
      </c>
      <c r="K10" s="88" t="s">
        <v>26</v>
      </c>
      <c r="L10" s="89">
        <f>SUM(L5:L9)</f>
        <v>98523.29</v>
      </c>
    </row>
    <row r="11" spans="1:13" ht="15.75">
      <c r="A11" s="5">
        <v>6</v>
      </c>
      <c r="B11" s="6">
        <v>40031</v>
      </c>
      <c r="C11" s="92">
        <v>2479</v>
      </c>
      <c r="D11" t="s">
        <v>55</v>
      </c>
      <c r="E11" s="94">
        <v>67575</v>
      </c>
      <c r="L11" s="7"/>
    </row>
    <row r="12" spans="1:13" ht="15.75">
      <c r="A12" s="5">
        <v>7</v>
      </c>
      <c r="B12" s="6">
        <v>40032</v>
      </c>
      <c r="C12" s="92">
        <v>2483</v>
      </c>
      <c r="D12" t="s">
        <v>56</v>
      </c>
      <c r="E12" s="94">
        <v>2658.56</v>
      </c>
    </row>
    <row r="13" spans="1:13" ht="15.75">
      <c r="A13" s="5">
        <v>8</v>
      </c>
      <c r="B13" s="6">
        <v>40032</v>
      </c>
      <c r="C13" s="92">
        <v>2489</v>
      </c>
      <c r="D13" t="s">
        <v>57</v>
      </c>
      <c r="E13" s="94">
        <v>34185</v>
      </c>
    </row>
    <row r="14" spans="1:13" ht="15.75">
      <c r="A14" s="5">
        <v>9</v>
      </c>
      <c r="B14" s="6">
        <v>40034</v>
      </c>
      <c r="C14" s="92">
        <v>2509</v>
      </c>
      <c r="D14" t="s">
        <v>58</v>
      </c>
      <c r="E14" s="94">
        <v>2356</v>
      </c>
    </row>
    <row r="15" spans="1:13" ht="15.75">
      <c r="A15" s="5">
        <v>10</v>
      </c>
      <c r="B15" s="6">
        <v>40035</v>
      </c>
      <c r="C15" s="92">
        <v>2510</v>
      </c>
      <c r="D15" t="s">
        <v>59</v>
      </c>
      <c r="E15" s="94">
        <v>31005</v>
      </c>
    </row>
    <row r="16" spans="1:13" ht="15" customHeight="1">
      <c r="A16" s="5">
        <v>11</v>
      </c>
      <c r="B16" s="6">
        <v>40036</v>
      </c>
      <c r="C16" s="92">
        <v>2519</v>
      </c>
      <c r="D16" t="s">
        <v>60</v>
      </c>
      <c r="E16" s="94">
        <v>45845</v>
      </c>
    </row>
    <row r="17" spans="1:9" ht="15.75" customHeight="1">
      <c r="A17" s="5">
        <v>12</v>
      </c>
      <c r="B17" s="6">
        <v>40036</v>
      </c>
      <c r="C17" s="92">
        <v>2570</v>
      </c>
      <c r="D17" t="s">
        <v>61</v>
      </c>
      <c r="E17" s="94">
        <v>1987.8</v>
      </c>
    </row>
    <row r="18" spans="1:9" ht="15.75">
      <c r="A18" s="5">
        <v>13</v>
      </c>
      <c r="B18" s="6">
        <v>40037</v>
      </c>
      <c r="C18" s="92">
        <v>2589</v>
      </c>
      <c r="D18" t="s">
        <v>62</v>
      </c>
      <c r="E18" s="94">
        <v>48760</v>
      </c>
    </row>
    <row r="19" spans="1:9" ht="15.75">
      <c r="A19" s="5">
        <v>14</v>
      </c>
      <c r="B19" s="6">
        <v>40038</v>
      </c>
      <c r="C19" s="92">
        <v>2605</v>
      </c>
      <c r="D19" t="s">
        <v>63</v>
      </c>
      <c r="E19" s="94">
        <v>59625</v>
      </c>
      <c r="I19" s="13" t="s">
        <v>123</v>
      </c>
    </row>
    <row r="20" spans="1:9" ht="15.75">
      <c r="A20" s="5">
        <v>15</v>
      </c>
      <c r="B20" s="6">
        <v>40039</v>
      </c>
      <c r="C20" s="92">
        <v>2615</v>
      </c>
      <c r="D20" t="s">
        <v>65</v>
      </c>
      <c r="E20" s="94">
        <v>80560</v>
      </c>
    </row>
    <row r="21" spans="1:9" ht="15.75">
      <c r="A21" s="5">
        <v>16</v>
      </c>
      <c r="B21" s="6">
        <v>40042</v>
      </c>
      <c r="C21" s="92">
        <v>2628</v>
      </c>
      <c r="D21" t="s">
        <v>66</v>
      </c>
      <c r="E21" s="94">
        <v>43725</v>
      </c>
    </row>
    <row r="22" spans="1:9" ht="15.75">
      <c r="A22" s="5">
        <v>17</v>
      </c>
      <c r="B22" s="6">
        <v>40042</v>
      </c>
      <c r="C22" s="92">
        <v>2630</v>
      </c>
      <c r="D22" t="s">
        <v>67</v>
      </c>
      <c r="E22" s="94">
        <v>1176</v>
      </c>
    </row>
    <row r="23" spans="1:9" ht="15.75">
      <c r="A23" s="5">
        <v>18</v>
      </c>
      <c r="B23" s="64">
        <v>40044</v>
      </c>
      <c r="C23" s="92">
        <v>2658</v>
      </c>
      <c r="D23" t="s">
        <v>108</v>
      </c>
      <c r="E23" s="90">
        <v>1642.88</v>
      </c>
    </row>
    <row r="24" spans="1:9" ht="15.75">
      <c r="A24" s="5">
        <v>19</v>
      </c>
      <c r="B24" s="6"/>
      <c r="C24" s="92">
        <v>2658</v>
      </c>
      <c r="D24" t="s">
        <v>109</v>
      </c>
      <c r="E24" s="90">
        <v>33880</v>
      </c>
    </row>
    <row r="25" spans="1:9" ht="15.75">
      <c r="A25" s="5">
        <v>20</v>
      </c>
      <c r="B25" s="6">
        <v>40045</v>
      </c>
      <c r="C25" s="92">
        <v>2672</v>
      </c>
      <c r="D25" t="s">
        <v>110</v>
      </c>
      <c r="E25" s="90">
        <v>920.96</v>
      </c>
    </row>
    <row r="26" spans="1:9" ht="15.75">
      <c r="A26" s="5">
        <v>21</v>
      </c>
      <c r="B26" s="6"/>
      <c r="C26" s="92">
        <v>2672</v>
      </c>
      <c r="D26" t="s">
        <v>111</v>
      </c>
      <c r="E26" s="90">
        <v>3658.2</v>
      </c>
    </row>
    <row r="27" spans="1:9" ht="15.75">
      <c r="A27" s="5">
        <v>22</v>
      </c>
      <c r="B27" s="6">
        <v>40045</v>
      </c>
      <c r="C27" s="92">
        <v>2673</v>
      </c>
      <c r="D27" t="s">
        <v>112</v>
      </c>
      <c r="E27" s="90">
        <v>33037.550000000003</v>
      </c>
    </row>
    <row r="28" spans="1:9" ht="15.75">
      <c r="A28" s="5">
        <v>23</v>
      </c>
      <c r="B28" s="6">
        <v>40046</v>
      </c>
      <c r="C28" s="92">
        <v>2688</v>
      </c>
      <c r="D28" t="s">
        <v>113</v>
      </c>
      <c r="E28" s="90">
        <v>55915</v>
      </c>
    </row>
    <row r="29" spans="1:9" ht="15.75">
      <c r="A29" s="5">
        <v>24</v>
      </c>
      <c r="B29" s="6">
        <v>40046</v>
      </c>
      <c r="C29" s="92">
        <v>2700</v>
      </c>
      <c r="D29" t="s">
        <v>114</v>
      </c>
      <c r="E29" s="90">
        <v>70755</v>
      </c>
    </row>
    <row r="30" spans="1:9" ht="15.75">
      <c r="A30" s="5">
        <v>25</v>
      </c>
      <c r="B30" s="6">
        <v>40047</v>
      </c>
      <c r="C30" s="93">
        <v>2707</v>
      </c>
      <c r="D30" t="s">
        <v>115</v>
      </c>
      <c r="E30" s="90">
        <v>1557.46</v>
      </c>
    </row>
    <row r="31" spans="1:9" ht="15.75">
      <c r="A31" s="5">
        <v>26</v>
      </c>
      <c r="B31" s="6">
        <v>40048</v>
      </c>
      <c r="C31" s="92">
        <v>2716</v>
      </c>
      <c r="D31" t="s">
        <v>116</v>
      </c>
      <c r="E31" s="90">
        <v>1560.6</v>
      </c>
    </row>
    <row r="32" spans="1:9" ht="15.75">
      <c r="A32" s="5">
        <v>27</v>
      </c>
      <c r="B32" s="6"/>
      <c r="C32" s="92">
        <v>2716</v>
      </c>
      <c r="D32" t="s">
        <v>117</v>
      </c>
      <c r="E32" s="90">
        <v>2415</v>
      </c>
    </row>
    <row r="33" spans="1:6" ht="15.75">
      <c r="A33" s="5">
        <v>28</v>
      </c>
      <c r="B33" s="6">
        <v>40049</v>
      </c>
      <c r="C33" s="92">
        <v>2718</v>
      </c>
      <c r="D33" t="s">
        <v>118</v>
      </c>
      <c r="E33" s="90">
        <v>64130</v>
      </c>
    </row>
    <row r="34" spans="1:6" ht="15" customHeight="1">
      <c r="A34" s="5"/>
      <c r="B34" s="6">
        <v>40052</v>
      </c>
      <c r="C34" s="92">
        <v>2753</v>
      </c>
      <c r="D34" t="s">
        <v>119</v>
      </c>
      <c r="E34" s="90">
        <v>51285</v>
      </c>
    </row>
    <row r="35" spans="1:6" ht="15.75">
      <c r="A35" s="5"/>
      <c r="B35" s="6">
        <v>40053</v>
      </c>
      <c r="C35" s="92">
        <v>2764</v>
      </c>
      <c r="D35" t="s">
        <v>120</v>
      </c>
      <c r="E35" s="90">
        <v>31560</v>
      </c>
      <c r="F35" s="14"/>
    </row>
    <row r="36" spans="1:6" ht="15.75">
      <c r="A36" s="5"/>
      <c r="B36" s="6">
        <v>40053</v>
      </c>
      <c r="C36" s="92">
        <v>2773</v>
      </c>
      <c r="D36" t="s">
        <v>121</v>
      </c>
      <c r="E36" s="90">
        <v>61279</v>
      </c>
      <c r="F36" s="12"/>
    </row>
    <row r="37" spans="1:6" ht="15.75">
      <c r="A37" s="5"/>
      <c r="B37" s="6">
        <v>40054</v>
      </c>
      <c r="C37" s="92">
        <v>2780</v>
      </c>
      <c r="D37" t="s">
        <v>122</v>
      </c>
      <c r="E37" s="94">
        <v>22881</v>
      </c>
      <c r="F37" s="12"/>
    </row>
    <row r="38" spans="1:6" ht="16.5" thickBot="1">
      <c r="A38" s="51"/>
      <c r="B38" s="6">
        <v>40055</v>
      </c>
      <c r="C38" s="92">
        <v>2794</v>
      </c>
      <c r="D38" t="s">
        <v>48</v>
      </c>
      <c r="E38" s="94">
        <v>46540</v>
      </c>
    </row>
    <row r="39" spans="1:6" ht="16.5" thickBot="1">
      <c r="A39" s="51"/>
      <c r="D39" s="107" t="s">
        <v>26</v>
      </c>
      <c r="E39" s="108">
        <f>SUM(E4:E38)</f>
        <v>1093874.6399999999</v>
      </c>
    </row>
    <row r="40" spans="1:6">
      <c r="B40" s="55"/>
      <c r="C40" s="45"/>
      <c r="E40" s="7"/>
    </row>
    <row r="41" spans="1:6">
      <c r="C41" s="47"/>
      <c r="E41" s="46"/>
    </row>
    <row r="42" spans="1:6">
      <c r="B42" s="13" t="s">
        <v>171</v>
      </c>
      <c r="C42" s="47"/>
      <c r="E42" s="46"/>
    </row>
  </sheetData>
  <mergeCells count="2">
    <mergeCell ref="B1:D1"/>
    <mergeCell ref="I1:K1"/>
  </mergeCells>
  <printOptions gridLines="1"/>
  <pageMargins left="0.70866141732283472" right="0.70866141732283472" top="0.57999999999999996" bottom="0.74803149606299213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C17" sqref="C17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</cols>
  <sheetData>
    <row r="1" spans="1:7" ht="18.75" customHeight="1">
      <c r="A1" s="113" t="s">
        <v>103</v>
      </c>
      <c r="B1" s="113"/>
      <c r="C1" s="113"/>
      <c r="D1" s="113"/>
      <c r="E1" s="113"/>
      <c r="F1" s="113"/>
      <c r="G1" s="15"/>
    </row>
    <row r="2" spans="1:7" ht="18.75" customHeight="1">
      <c r="A2" s="16"/>
      <c r="B2" s="114"/>
      <c r="C2" s="114"/>
      <c r="D2" s="17"/>
      <c r="E2" s="18"/>
      <c r="F2" s="17"/>
      <c r="G2" s="18"/>
    </row>
    <row r="3" spans="1:7" ht="31.5" thickBot="1">
      <c r="A3" s="19" t="s">
        <v>1</v>
      </c>
      <c r="B3" s="19" t="s">
        <v>12</v>
      </c>
      <c r="C3" s="20" t="s">
        <v>6</v>
      </c>
      <c r="D3" s="21" t="s">
        <v>4</v>
      </c>
      <c r="E3" s="22" t="s">
        <v>7</v>
      </c>
      <c r="F3" s="23" t="s">
        <v>8</v>
      </c>
      <c r="G3" s="24" t="s">
        <v>9</v>
      </c>
    </row>
    <row r="4" spans="1:7" ht="15.75" thickTop="1">
      <c r="A4" s="25">
        <v>40032</v>
      </c>
      <c r="B4" s="11" t="s">
        <v>83</v>
      </c>
      <c r="C4" s="98" t="s">
        <v>135</v>
      </c>
      <c r="D4" s="29">
        <v>23089</v>
      </c>
      <c r="E4" s="49">
        <v>40053</v>
      </c>
      <c r="F4" s="27">
        <v>23089</v>
      </c>
      <c r="G4" s="27">
        <f>D4-F4</f>
        <v>0</v>
      </c>
    </row>
    <row r="5" spans="1:7">
      <c r="A5" s="25">
        <v>40035</v>
      </c>
      <c r="B5" s="11" t="s">
        <v>84</v>
      </c>
      <c r="C5" s="98" t="s">
        <v>135</v>
      </c>
      <c r="D5" s="29">
        <v>27222.6</v>
      </c>
      <c r="E5" s="49">
        <v>40053</v>
      </c>
      <c r="F5" s="27">
        <v>27222.6</v>
      </c>
      <c r="G5" s="27">
        <f>G4+D5-F5</f>
        <v>0</v>
      </c>
    </row>
    <row r="6" spans="1:7">
      <c r="A6" s="25">
        <v>40038</v>
      </c>
      <c r="B6" s="11" t="s">
        <v>88</v>
      </c>
      <c r="C6" s="98" t="s">
        <v>135</v>
      </c>
      <c r="D6" s="104">
        <v>13718.15</v>
      </c>
      <c r="E6" s="49"/>
      <c r="F6" s="27"/>
      <c r="G6" s="27">
        <f t="shared" ref="G6:G14" si="0">G5+D6-F6</f>
        <v>13718.15</v>
      </c>
    </row>
    <row r="7" spans="1:7">
      <c r="A7" s="25">
        <v>40040</v>
      </c>
      <c r="B7" s="11" t="s">
        <v>90</v>
      </c>
      <c r="C7" s="98" t="s">
        <v>135</v>
      </c>
      <c r="D7" s="29">
        <v>26607.5</v>
      </c>
      <c r="E7" s="49">
        <v>40053</v>
      </c>
      <c r="F7" s="27">
        <v>26607.5</v>
      </c>
      <c r="G7" s="27">
        <f t="shared" si="0"/>
        <v>13718.150000000001</v>
      </c>
    </row>
    <row r="8" spans="1:7">
      <c r="A8" s="25">
        <v>40046</v>
      </c>
      <c r="B8" s="11" t="s">
        <v>95</v>
      </c>
      <c r="C8" s="98" t="s">
        <v>135</v>
      </c>
      <c r="D8" s="29">
        <v>26559</v>
      </c>
      <c r="E8" s="49">
        <v>40053</v>
      </c>
      <c r="F8" s="29">
        <v>26559</v>
      </c>
      <c r="G8" s="27">
        <f t="shared" si="0"/>
        <v>13718.150000000001</v>
      </c>
    </row>
    <row r="9" spans="1:7" ht="15.75" customHeight="1">
      <c r="A9" s="25">
        <v>40049</v>
      </c>
      <c r="B9" s="11" t="s">
        <v>97</v>
      </c>
      <c r="C9" s="98" t="s">
        <v>135</v>
      </c>
      <c r="D9" s="27">
        <v>22578.34</v>
      </c>
      <c r="E9" s="49">
        <v>40053</v>
      </c>
      <c r="F9" s="27">
        <v>22578.34</v>
      </c>
      <c r="G9" s="27">
        <f t="shared" si="0"/>
        <v>13718.150000000005</v>
      </c>
    </row>
    <row r="10" spans="1:7" ht="15.75" customHeight="1">
      <c r="A10" s="25">
        <v>40056</v>
      </c>
      <c r="B10" s="11" t="s">
        <v>101</v>
      </c>
      <c r="C10" s="98" t="s">
        <v>135</v>
      </c>
      <c r="D10" s="106">
        <v>12264.5</v>
      </c>
      <c r="E10" s="26"/>
      <c r="F10" s="27"/>
      <c r="G10" s="27">
        <f t="shared" si="0"/>
        <v>25982.650000000005</v>
      </c>
    </row>
    <row r="11" spans="1:7">
      <c r="E11" s="26"/>
      <c r="F11" s="27"/>
      <c r="G11" s="27">
        <f t="shared" si="0"/>
        <v>25982.650000000005</v>
      </c>
    </row>
    <row r="12" spans="1:7">
      <c r="A12" s="25"/>
      <c r="B12" s="11"/>
      <c r="C12" s="28"/>
      <c r="D12" s="27"/>
      <c r="E12" s="36"/>
      <c r="F12" s="27"/>
      <c r="G12" s="27">
        <f t="shared" si="0"/>
        <v>25982.650000000005</v>
      </c>
    </row>
    <row r="13" spans="1:7">
      <c r="A13" s="25"/>
      <c r="B13" s="11"/>
      <c r="C13" s="28"/>
      <c r="D13" s="27"/>
      <c r="E13" s="26"/>
      <c r="F13" s="27"/>
      <c r="G13" s="27">
        <f t="shared" si="0"/>
        <v>25982.650000000005</v>
      </c>
    </row>
    <row r="14" spans="1:7">
      <c r="A14" s="25"/>
      <c r="B14" s="11"/>
      <c r="C14" s="31"/>
      <c r="D14" s="27"/>
      <c r="E14" s="26"/>
      <c r="F14" s="27"/>
      <c r="G14" s="27">
        <f t="shared" si="0"/>
        <v>25982.650000000005</v>
      </c>
    </row>
    <row r="15" spans="1:7" ht="15.75" thickBot="1">
      <c r="A15" s="69"/>
      <c r="B15" s="37"/>
      <c r="C15" s="70"/>
      <c r="D15" s="39"/>
      <c r="E15" s="40"/>
      <c r="F15" s="39"/>
      <c r="G15" s="39">
        <f t="shared" ref="G15" si="1">D15-F15</f>
        <v>0</v>
      </c>
    </row>
    <row r="16" spans="1:7" ht="15.75" thickTop="1">
      <c r="A16" s="65"/>
      <c r="B16" s="41"/>
      <c r="C16" s="66"/>
      <c r="D16" s="42">
        <f>SUM(D4:D15)</f>
        <v>152039.09</v>
      </c>
      <c r="E16" s="42"/>
      <c r="F16" s="42">
        <f>SUM(F4:F15)</f>
        <v>126056.44</v>
      </c>
      <c r="G16" s="42"/>
    </row>
    <row r="17" spans="1:7">
      <c r="A17" s="65"/>
      <c r="B17" s="41"/>
      <c r="C17" s="66"/>
      <c r="D17" s="42"/>
      <c r="E17" s="42"/>
      <c r="F17" s="42"/>
      <c r="G17" s="42"/>
    </row>
    <row r="18" spans="1:7">
      <c r="A18" s="65"/>
      <c r="B18" s="65"/>
      <c r="C18" s="67"/>
      <c r="D18" s="42"/>
      <c r="E18" s="42"/>
      <c r="F18" s="42"/>
      <c r="G18" s="42"/>
    </row>
    <row r="19" spans="1:7">
      <c r="A19" s="65"/>
      <c r="B19" s="41"/>
      <c r="C19" s="68"/>
      <c r="D19" s="42"/>
      <c r="E19" s="15"/>
      <c r="F19" s="42"/>
      <c r="G19" s="42"/>
    </row>
    <row r="20" spans="1:7">
      <c r="A20" s="41"/>
      <c r="B20" s="41"/>
      <c r="C20" s="15"/>
      <c r="D20" s="42"/>
      <c r="E20" s="15"/>
      <c r="F20" s="42"/>
      <c r="G20" s="42"/>
    </row>
    <row r="21" spans="1:7">
      <c r="A21" s="41"/>
      <c r="B21" s="41"/>
      <c r="C21" s="15"/>
      <c r="D21" s="42"/>
      <c r="E21" s="15"/>
      <c r="F21" s="42"/>
      <c r="G21" s="42"/>
    </row>
    <row r="22" spans="1:7" ht="30">
      <c r="A22" s="41"/>
      <c r="B22" s="41"/>
      <c r="C22" s="15"/>
      <c r="D22" s="43" t="s">
        <v>10</v>
      </c>
      <c r="E22" s="15"/>
      <c r="F22" s="44" t="s">
        <v>11</v>
      </c>
      <c r="G22" s="42"/>
    </row>
    <row r="23" spans="1:7" ht="15.75" thickBot="1">
      <c r="A23" s="41"/>
      <c r="B23" s="41"/>
      <c r="C23" s="15"/>
      <c r="D23" s="43"/>
      <c r="E23" s="15"/>
      <c r="F23" s="44"/>
      <c r="G23" s="42"/>
    </row>
    <row r="24" spans="1:7" ht="21.75" thickBot="1">
      <c r="A24" s="41"/>
      <c r="B24" s="41"/>
      <c r="C24" s="15"/>
      <c r="D24" s="120">
        <f>D16-F16</f>
        <v>25982.649999999994</v>
      </c>
      <c r="E24" s="121"/>
      <c r="F24" s="122"/>
      <c r="G24" s="15"/>
    </row>
    <row r="25" spans="1:7">
      <c r="A25" s="41"/>
      <c r="B25" s="41"/>
      <c r="C25" s="15"/>
      <c r="D25" s="15"/>
      <c r="E25" s="15"/>
      <c r="F25" s="15"/>
      <c r="G25" s="15"/>
    </row>
    <row r="26" spans="1:7">
      <c r="A26" s="41"/>
      <c r="B26" s="41"/>
      <c r="C26" s="15"/>
      <c r="D26" s="42"/>
      <c r="E26" s="15"/>
      <c r="F26" s="42"/>
      <c r="G26" s="15"/>
    </row>
    <row r="27" spans="1:7" ht="18.75">
      <c r="A27" s="41"/>
      <c r="B27" s="41"/>
      <c r="C27" s="15"/>
      <c r="D27" s="118" t="s">
        <v>13</v>
      </c>
      <c r="E27" s="118"/>
      <c r="F27" s="118"/>
      <c r="G27" s="15"/>
    </row>
    <row r="28" spans="1:7">
      <c r="A28" s="41"/>
      <c r="B28" s="41"/>
      <c r="C28" s="15"/>
      <c r="D28" s="15"/>
      <c r="E28" s="15"/>
      <c r="F28" s="15"/>
      <c r="G28" s="15"/>
    </row>
    <row r="29" spans="1:7">
      <c r="A29" s="15"/>
      <c r="B29" s="15"/>
      <c r="C29" s="15"/>
      <c r="D29" s="15"/>
      <c r="E29" s="15"/>
      <c r="F29" s="15"/>
      <c r="G29" s="15"/>
    </row>
    <row r="30" spans="1:7">
      <c r="A30" s="15"/>
      <c r="B30" s="15"/>
      <c r="C30" s="15"/>
      <c r="D30" s="15"/>
      <c r="E30" s="15"/>
      <c r="F30" s="15"/>
      <c r="G30" s="15"/>
    </row>
    <row r="31" spans="1:7">
      <c r="A31" s="71"/>
      <c r="B31" s="71"/>
      <c r="C31" s="71"/>
      <c r="D31" s="71"/>
      <c r="E31" s="71"/>
      <c r="F31" s="71"/>
      <c r="G31" s="71"/>
    </row>
    <row r="32" spans="1:7">
      <c r="A32" s="71"/>
      <c r="B32" s="71"/>
      <c r="C32" s="71"/>
      <c r="D32" s="71"/>
      <c r="E32" s="71"/>
      <c r="F32" s="71"/>
      <c r="G32" s="71"/>
    </row>
  </sheetData>
  <mergeCells count="4">
    <mergeCell ref="B2:C2"/>
    <mergeCell ref="D24:F24"/>
    <mergeCell ref="D27:F27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1"/>
  <sheetViews>
    <sheetView tabSelected="1" topLeftCell="A81" workbookViewId="0">
      <selection activeCell="C85" sqref="C85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1"/>
      <c r="B1" s="113" t="s">
        <v>143</v>
      </c>
      <c r="C1" s="113"/>
      <c r="D1" s="113"/>
      <c r="E1" s="113"/>
      <c r="F1" s="113"/>
      <c r="G1" s="15"/>
    </row>
    <row r="2" spans="1:7" ht="18.75" customHeight="1">
      <c r="A2" s="16"/>
      <c r="B2" s="114"/>
      <c r="C2" s="114"/>
      <c r="D2" s="60" t="s">
        <v>14</v>
      </c>
      <c r="E2" s="18"/>
      <c r="F2" s="17"/>
      <c r="G2" s="18"/>
    </row>
    <row r="3" spans="1:7" ht="31.5" thickBot="1">
      <c r="A3" s="19" t="s">
        <v>1</v>
      </c>
      <c r="B3" s="19" t="s">
        <v>12</v>
      </c>
      <c r="C3" s="20" t="s">
        <v>6</v>
      </c>
      <c r="D3" s="21" t="s">
        <v>4</v>
      </c>
      <c r="E3" s="22" t="s">
        <v>7</v>
      </c>
      <c r="F3" s="23" t="s">
        <v>8</v>
      </c>
      <c r="G3" s="24" t="s">
        <v>9</v>
      </c>
    </row>
    <row r="4" spans="1:7" ht="15.75" thickTop="1">
      <c r="A4" s="25">
        <v>40026</v>
      </c>
      <c r="B4" s="11" t="s">
        <v>76</v>
      </c>
      <c r="C4" s="28" t="s">
        <v>130</v>
      </c>
      <c r="D4" s="29">
        <v>44800</v>
      </c>
      <c r="E4" s="49"/>
      <c r="F4" s="50"/>
      <c r="G4" s="27">
        <f>D4-F4</f>
        <v>44800</v>
      </c>
    </row>
    <row r="5" spans="1:7">
      <c r="A5" s="25">
        <v>40028</v>
      </c>
      <c r="B5" s="11" t="s">
        <v>77</v>
      </c>
      <c r="C5" s="28" t="s">
        <v>131</v>
      </c>
      <c r="D5" s="27">
        <v>23450</v>
      </c>
      <c r="E5" s="49"/>
      <c r="F5" s="50"/>
      <c r="G5" s="27">
        <f t="shared" ref="G5:G17" si="0">D5-F5</f>
        <v>23450</v>
      </c>
    </row>
    <row r="6" spans="1:7">
      <c r="A6" s="25">
        <v>40029</v>
      </c>
      <c r="B6" s="11" t="s">
        <v>78</v>
      </c>
      <c r="C6" s="28" t="s">
        <v>132</v>
      </c>
      <c r="D6" s="27">
        <v>22750</v>
      </c>
      <c r="E6" s="49"/>
      <c r="F6" s="50"/>
      <c r="G6" s="27">
        <f t="shared" si="0"/>
        <v>22750</v>
      </c>
    </row>
    <row r="7" spans="1:7">
      <c r="A7" s="25">
        <v>40031</v>
      </c>
      <c r="B7" s="11" t="s">
        <v>80</v>
      </c>
      <c r="C7" s="28" t="s">
        <v>32</v>
      </c>
      <c r="D7" s="27">
        <v>21350</v>
      </c>
      <c r="E7" s="49"/>
      <c r="F7" s="27"/>
      <c r="G7" s="27">
        <f t="shared" si="0"/>
        <v>21350</v>
      </c>
    </row>
    <row r="8" spans="1:7">
      <c r="A8" s="25">
        <v>40032</v>
      </c>
      <c r="B8" s="11" t="s">
        <v>82</v>
      </c>
      <c r="C8" s="28" t="s">
        <v>134</v>
      </c>
      <c r="D8" s="27">
        <v>27650</v>
      </c>
      <c r="E8" s="49"/>
      <c r="F8" s="27"/>
      <c r="G8" s="27">
        <f t="shared" si="0"/>
        <v>27650</v>
      </c>
    </row>
    <row r="9" spans="1:7">
      <c r="A9" s="25">
        <v>40036</v>
      </c>
      <c r="B9" s="11" t="s">
        <v>86</v>
      </c>
      <c r="C9" s="28" t="s">
        <v>132</v>
      </c>
      <c r="D9" s="29">
        <v>22750</v>
      </c>
      <c r="E9" s="49"/>
      <c r="F9" s="27"/>
      <c r="G9" s="27">
        <f t="shared" si="0"/>
        <v>22750</v>
      </c>
    </row>
    <row r="10" spans="1:7">
      <c r="A10" s="25">
        <v>40039</v>
      </c>
      <c r="B10" s="11" t="s">
        <v>89</v>
      </c>
      <c r="C10" s="28" t="s">
        <v>32</v>
      </c>
      <c r="D10" s="29">
        <v>21350</v>
      </c>
      <c r="E10" s="49"/>
      <c r="F10" s="27"/>
      <c r="G10" s="27">
        <f t="shared" si="0"/>
        <v>21350</v>
      </c>
    </row>
    <row r="11" spans="1:7">
      <c r="A11" s="25">
        <v>40042</v>
      </c>
      <c r="B11" s="11" t="s">
        <v>91</v>
      </c>
      <c r="C11" s="34" t="s">
        <v>136</v>
      </c>
      <c r="D11" s="29">
        <v>30100</v>
      </c>
      <c r="E11" s="49"/>
      <c r="F11" s="27"/>
      <c r="G11" s="27">
        <f t="shared" si="0"/>
        <v>30100</v>
      </c>
    </row>
    <row r="12" spans="1:7">
      <c r="A12" s="25">
        <v>40045</v>
      </c>
      <c r="B12" s="11" t="s">
        <v>93</v>
      </c>
      <c r="C12" s="31" t="s">
        <v>137</v>
      </c>
      <c r="D12" s="29">
        <v>20300</v>
      </c>
      <c r="E12" s="49"/>
      <c r="F12" s="27"/>
      <c r="G12" s="27">
        <f t="shared" si="0"/>
        <v>20300</v>
      </c>
    </row>
    <row r="13" spans="1:7">
      <c r="A13" s="25">
        <v>40047</v>
      </c>
      <c r="B13" s="11" t="s">
        <v>96</v>
      </c>
      <c r="C13" s="28" t="s">
        <v>138</v>
      </c>
      <c r="D13" s="27">
        <v>29750</v>
      </c>
      <c r="E13" s="49"/>
      <c r="F13" s="27"/>
      <c r="G13" s="27">
        <f t="shared" si="0"/>
        <v>29750</v>
      </c>
    </row>
    <row r="14" spans="1:7">
      <c r="A14" s="25">
        <v>40049</v>
      </c>
      <c r="B14" s="11" t="s">
        <v>98</v>
      </c>
      <c r="C14" s="28" t="s">
        <v>139</v>
      </c>
      <c r="D14" s="27">
        <v>23100</v>
      </c>
      <c r="E14" s="49"/>
      <c r="F14" s="27"/>
      <c r="G14" s="27">
        <f t="shared" si="0"/>
        <v>23100</v>
      </c>
    </row>
    <row r="15" spans="1:7">
      <c r="A15" s="25">
        <v>40053</v>
      </c>
      <c r="B15" s="11" t="s">
        <v>100</v>
      </c>
      <c r="C15" s="30" t="s">
        <v>140</v>
      </c>
      <c r="D15" s="27">
        <v>30450</v>
      </c>
      <c r="E15" s="49"/>
      <c r="F15" s="27"/>
      <c r="G15" s="27">
        <f t="shared" si="0"/>
        <v>30450</v>
      </c>
    </row>
    <row r="16" spans="1:7">
      <c r="A16" s="25">
        <v>40056</v>
      </c>
      <c r="B16" s="11" t="s">
        <v>141</v>
      </c>
      <c r="C16" s="34" t="s">
        <v>142</v>
      </c>
      <c r="D16" s="27">
        <v>22050</v>
      </c>
      <c r="E16" s="49"/>
      <c r="F16" s="27"/>
      <c r="G16" s="27">
        <f t="shared" si="0"/>
        <v>22050</v>
      </c>
    </row>
    <row r="17" spans="1:7">
      <c r="D17" s="27">
        <v>0</v>
      </c>
      <c r="E17" s="49"/>
      <c r="F17" s="27"/>
      <c r="G17" s="27">
        <f t="shared" si="0"/>
        <v>0</v>
      </c>
    </row>
    <row r="18" spans="1:7" ht="15.75" thickBot="1">
      <c r="A18" s="37"/>
      <c r="B18" s="37"/>
      <c r="C18" s="59"/>
      <c r="D18" s="39">
        <v>0</v>
      </c>
      <c r="E18" s="39"/>
      <c r="F18" s="39">
        <v>0</v>
      </c>
      <c r="G18" s="39">
        <f t="shared" ref="G18:G54" si="1">D18-F18</f>
        <v>0</v>
      </c>
    </row>
    <row r="19" spans="1:7" ht="15.75" thickTop="1">
      <c r="A19" s="41"/>
      <c r="B19" s="41"/>
      <c r="C19" s="62" t="s">
        <v>15</v>
      </c>
      <c r="D19" s="61">
        <f>SUM(D4:D18)</f>
        <v>339850</v>
      </c>
      <c r="E19" s="42"/>
      <c r="F19" s="42">
        <f>SUM(F7:F18)</f>
        <v>0</v>
      </c>
      <c r="G19" s="42">
        <f>SUM(G4:G18)</f>
        <v>339850</v>
      </c>
    </row>
    <row r="20" spans="1:7">
      <c r="A20" s="41"/>
      <c r="B20" s="41"/>
      <c r="C20" s="62"/>
      <c r="D20" s="61"/>
      <c r="E20" s="42"/>
      <c r="F20" s="42"/>
      <c r="G20" s="42"/>
    </row>
    <row r="21" spans="1:7">
      <c r="A21" s="41"/>
      <c r="B21" s="41"/>
      <c r="C21" s="62"/>
      <c r="D21" s="61"/>
      <c r="E21" s="42"/>
      <c r="F21" s="42"/>
      <c r="G21" s="42"/>
    </row>
    <row r="22" spans="1:7">
      <c r="A22" s="25">
        <v>40025</v>
      </c>
      <c r="B22" s="11" t="s">
        <v>145</v>
      </c>
      <c r="C22" s="32" t="s">
        <v>24</v>
      </c>
      <c r="D22" s="57">
        <v>14570.66</v>
      </c>
      <c r="E22" s="49"/>
      <c r="F22" s="27"/>
      <c r="G22" s="27">
        <f t="shared" si="1"/>
        <v>14570.66</v>
      </c>
    </row>
    <row r="23" spans="1:7">
      <c r="A23" s="25">
        <v>40025</v>
      </c>
      <c r="B23" s="11" t="s">
        <v>146</v>
      </c>
      <c r="C23" s="32" t="s">
        <v>33</v>
      </c>
      <c r="D23" s="57">
        <v>4023.6</v>
      </c>
      <c r="E23" s="49"/>
      <c r="F23" s="27"/>
      <c r="G23" s="27">
        <f t="shared" si="1"/>
        <v>4023.6</v>
      </c>
    </row>
    <row r="24" spans="1:7">
      <c r="A24" s="25">
        <v>40026</v>
      </c>
      <c r="B24" s="11" t="s">
        <v>34</v>
      </c>
      <c r="C24" s="32" t="s">
        <v>22</v>
      </c>
      <c r="D24" s="57">
        <v>2440</v>
      </c>
      <c r="E24" s="49"/>
      <c r="F24" s="27"/>
      <c r="G24" s="27">
        <f t="shared" si="1"/>
        <v>2440</v>
      </c>
    </row>
    <row r="25" spans="1:7">
      <c r="A25" s="25">
        <v>40028</v>
      </c>
      <c r="B25" s="11" t="s">
        <v>23</v>
      </c>
      <c r="C25" s="32" t="s">
        <v>22</v>
      </c>
      <c r="D25" s="57">
        <v>2689.12</v>
      </c>
      <c r="E25" s="49"/>
      <c r="F25" s="27"/>
      <c r="G25" s="27">
        <f t="shared" si="1"/>
        <v>2689.12</v>
      </c>
    </row>
    <row r="26" spans="1:7">
      <c r="A26" s="25">
        <v>40030</v>
      </c>
      <c r="B26" s="11" t="s">
        <v>147</v>
      </c>
      <c r="C26" s="32" t="s">
        <v>22</v>
      </c>
      <c r="D26" s="57">
        <v>14434.64</v>
      </c>
      <c r="E26" s="49"/>
      <c r="F26" s="27"/>
      <c r="G26" s="27">
        <f t="shared" si="1"/>
        <v>14434.64</v>
      </c>
    </row>
    <row r="27" spans="1:7">
      <c r="A27" s="25">
        <v>40031</v>
      </c>
      <c r="B27" s="11" t="s">
        <v>25</v>
      </c>
      <c r="C27" s="32" t="s">
        <v>22</v>
      </c>
      <c r="D27" s="57">
        <v>6966.4</v>
      </c>
      <c r="E27" s="49"/>
      <c r="F27" s="27"/>
      <c r="G27" s="27">
        <f t="shared" si="1"/>
        <v>6966.4</v>
      </c>
    </row>
    <row r="28" spans="1:7">
      <c r="A28" s="25">
        <v>40031</v>
      </c>
      <c r="B28" s="11" t="s">
        <v>148</v>
      </c>
      <c r="C28" s="32" t="s">
        <v>22</v>
      </c>
      <c r="D28" s="57">
        <v>939.5</v>
      </c>
      <c r="E28" s="49"/>
      <c r="F28" s="27"/>
      <c r="G28" s="27">
        <f t="shared" si="1"/>
        <v>939.5</v>
      </c>
    </row>
    <row r="29" spans="1:7">
      <c r="A29" s="25">
        <v>40031</v>
      </c>
      <c r="B29" s="11" t="s">
        <v>34</v>
      </c>
      <c r="C29" s="32" t="s">
        <v>22</v>
      </c>
      <c r="D29" s="57">
        <v>3264.8</v>
      </c>
      <c r="E29" s="49"/>
      <c r="F29" s="27"/>
      <c r="G29" s="27">
        <f t="shared" si="1"/>
        <v>3264.8</v>
      </c>
    </row>
    <row r="30" spans="1:7">
      <c r="A30" s="25">
        <v>40032</v>
      </c>
      <c r="B30" s="11" t="s">
        <v>149</v>
      </c>
      <c r="C30" s="32" t="s">
        <v>22</v>
      </c>
      <c r="D30" s="57">
        <v>5229.7</v>
      </c>
      <c r="E30" s="49"/>
      <c r="F30" s="27"/>
      <c r="G30" s="27">
        <f t="shared" si="1"/>
        <v>5229.7</v>
      </c>
    </row>
    <row r="31" spans="1:7">
      <c r="A31" s="25">
        <v>40032</v>
      </c>
      <c r="B31" s="11" t="s">
        <v>150</v>
      </c>
      <c r="C31" s="32" t="s">
        <v>17</v>
      </c>
      <c r="D31" s="57">
        <v>235.5</v>
      </c>
      <c r="E31" s="49"/>
      <c r="F31" s="27"/>
      <c r="G31" s="27">
        <f t="shared" si="1"/>
        <v>235.5</v>
      </c>
    </row>
    <row r="32" spans="1:7">
      <c r="A32" s="25">
        <v>40032</v>
      </c>
      <c r="B32" s="11" t="s">
        <v>151</v>
      </c>
      <c r="C32" s="32" t="s">
        <v>22</v>
      </c>
      <c r="D32" s="57">
        <v>12975</v>
      </c>
      <c r="E32" s="49"/>
      <c r="F32" s="27"/>
      <c r="G32" s="27">
        <f t="shared" si="1"/>
        <v>12975</v>
      </c>
    </row>
    <row r="33" spans="1:7">
      <c r="A33" s="25">
        <v>40033</v>
      </c>
      <c r="B33" s="11" t="s">
        <v>152</v>
      </c>
      <c r="C33" s="32" t="s">
        <v>22</v>
      </c>
      <c r="D33" s="57">
        <v>72341</v>
      </c>
      <c r="E33" s="49"/>
      <c r="F33" s="27"/>
      <c r="G33" s="27">
        <f t="shared" si="1"/>
        <v>72341</v>
      </c>
    </row>
    <row r="34" spans="1:7">
      <c r="A34" s="25">
        <v>40033</v>
      </c>
      <c r="B34" s="11" t="s">
        <v>153</v>
      </c>
      <c r="C34" s="32" t="s">
        <v>24</v>
      </c>
      <c r="D34" s="57">
        <v>1107.9000000000001</v>
      </c>
      <c r="E34" s="49"/>
      <c r="F34" s="27"/>
      <c r="G34" s="27">
        <f t="shared" si="1"/>
        <v>1107.9000000000001</v>
      </c>
    </row>
    <row r="35" spans="1:7">
      <c r="A35" s="25">
        <v>40035</v>
      </c>
      <c r="B35" s="11" t="s">
        <v>154</v>
      </c>
      <c r="C35" s="32" t="s">
        <v>22</v>
      </c>
      <c r="D35" s="57">
        <v>2568.02</v>
      </c>
      <c r="E35" s="49"/>
      <c r="F35" s="27"/>
      <c r="G35" s="27">
        <f t="shared" si="1"/>
        <v>2568.02</v>
      </c>
    </row>
    <row r="36" spans="1:7">
      <c r="A36" s="25">
        <v>40036</v>
      </c>
      <c r="B36" s="11">
        <v>100</v>
      </c>
      <c r="C36" s="32" t="s">
        <v>22</v>
      </c>
      <c r="D36" s="57">
        <v>72768</v>
      </c>
      <c r="E36" s="49"/>
      <c r="F36" s="27"/>
      <c r="G36" s="27">
        <f t="shared" si="1"/>
        <v>72768</v>
      </c>
    </row>
    <row r="37" spans="1:7">
      <c r="A37" s="25">
        <v>40037</v>
      </c>
      <c r="B37" s="11" t="s">
        <v>155</v>
      </c>
      <c r="C37" s="32" t="s">
        <v>22</v>
      </c>
      <c r="D37" s="57">
        <v>8239.36</v>
      </c>
      <c r="E37" s="49"/>
      <c r="F37" s="27"/>
      <c r="G37" s="27">
        <f t="shared" si="1"/>
        <v>8239.36</v>
      </c>
    </row>
    <row r="38" spans="1:7">
      <c r="A38" s="25">
        <v>40038</v>
      </c>
      <c r="B38" s="11" t="s">
        <v>156</v>
      </c>
      <c r="C38" s="32" t="s">
        <v>22</v>
      </c>
      <c r="D38" s="57">
        <v>2590.7600000000002</v>
      </c>
      <c r="E38" s="49"/>
      <c r="F38" s="27"/>
      <c r="G38" s="27">
        <f t="shared" si="1"/>
        <v>2590.7600000000002</v>
      </c>
    </row>
    <row r="39" spans="1:7">
      <c r="A39" s="25">
        <v>40038</v>
      </c>
      <c r="B39" s="11" t="s">
        <v>157</v>
      </c>
      <c r="C39" s="32" t="s">
        <v>17</v>
      </c>
      <c r="D39" s="57">
        <v>258</v>
      </c>
      <c r="E39" s="49"/>
      <c r="F39" s="27"/>
      <c r="G39" s="27">
        <f t="shared" si="1"/>
        <v>258</v>
      </c>
    </row>
    <row r="40" spans="1:7">
      <c r="A40" s="25">
        <v>40040</v>
      </c>
      <c r="B40" s="11" t="s">
        <v>158</v>
      </c>
      <c r="C40" s="32" t="s">
        <v>22</v>
      </c>
      <c r="D40" s="57">
        <v>52554</v>
      </c>
      <c r="E40" s="49"/>
      <c r="F40" s="27"/>
      <c r="G40" s="27">
        <f t="shared" si="1"/>
        <v>52554</v>
      </c>
    </row>
    <row r="41" spans="1:7">
      <c r="A41" s="25">
        <v>40041</v>
      </c>
      <c r="B41" s="11" t="s">
        <v>36</v>
      </c>
      <c r="C41" s="32" t="s">
        <v>22</v>
      </c>
      <c r="D41" s="57">
        <v>2783.2</v>
      </c>
      <c r="E41" s="49"/>
      <c r="F41" s="27"/>
      <c r="G41" s="27">
        <f t="shared" si="1"/>
        <v>2783.2</v>
      </c>
    </row>
    <row r="42" spans="1:7">
      <c r="A42" s="25"/>
      <c r="B42" s="11"/>
      <c r="C42" s="32"/>
      <c r="D42" s="57">
        <v>0</v>
      </c>
      <c r="E42" s="49"/>
      <c r="F42" s="27"/>
      <c r="G42" s="27">
        <f t="shared" si="1"/>
        <v>0</v>
      </c>
    </row>
    <row r="43" spans="1:7" ht="15.75" thickBot="1">
      <c r="A43" s="37"/>
      <c r="B43" s="37"/>
      <c r="C43" s="83"/>
      <c r="D43" s="84">
        <v>0</v>
      </c>
      <c r="E43" s="85"/>
      <c r="F43" s="39">
        <v>0</v>
      </c>
      <c r="G43" s="39">
        <f t="shared" si="1"/>
        <v>0</v>
      </c>
    </row>
    <row r="44" spans="1:7" ht="15.75" thickTop="1">
      <c r="A44" s="11"/>
      <c r="B44" s="11"/>
      <c r="C44" s="82"/>
      <c r="D44" s="57">
        <f>SUM(D22:D43)</f>
        <v>282979.15999999997</v>
      </c>
      <c r="E44" s="27"/>
      <c r="F44" s="27">
        <f>SUM(F22:F43)</f>
        <v>0</v>
      </c>
      <c r="G44" s="27">
        <f t="shared" si="1"/>
        <v>282979.15999999997</v>
      </c>
    </row>
    <row r="45" spans="1:7">
      <c r="A45" s="11"/>
      <c r="B45" s="11"/>
      <c r="C45" s="82"/>
      <c r="D45" s="57"/>
      <c r="E45" s="27"/>
      <c r="F45" s="27"/>
      <c r="G45" s="27"/>
    </row>
    <row r="46" spans="1:7">
      <c r="A46" s="25">
        <v>40040</v>
      </c>
      <c r="B46" s="11" t="s">
        <v>149</v>
      </c>
      <c r="C46" s="32" t="s">
        <v>22</v>
      </c>
      <c r="D46" s="57">
        <v>400</v>
      </c>
      <c r="E46" s="27"/>
      <c r="F46" s="27"/>
      <c r="G46" s="27">
        <f t="shared" si="1"/>
        <v>400</v>
      </c>
    </row>
    <row r="47" spans="1:7">
      <c r="A47" s="25">
        <v>40040</v>
      </c>
      <c r="B47" s="11" t="s">
        <v>150</v>
      </c>
      <c r="C47" s="32" t="s">
        <v>24</v>
      </c>
      <c r="D47" s="57">
        <v>13896.28</v>
      </c>
      <c r="E47" s="27"/>
      <c r="F47" s="27"/>
      <c r="G47" s="27">
        <f t="shared" si="1"/>
        <v>13896.28</v>
      </c>
    </row>
    <row r="48" spans="1:7">
      <c r="A48" s="25">
        <v>40042</v>
      </c>
      <c r="B48" s="11" t="s">
        <v>159</v>
      </c>
      <c r="C48" s="32" t="s">
        <v>22</v>
      </c>
      <c r="D48" s="57">
        <v>300</v>
      </c>
      <c r="E48" s="27"/>
      <c r="F48" s="27"/>
      <c r="G48" s="27">
        <f t="shared" si="1"/>
        <v>300</v>
      </c>
    </row>
    <row r="49" spans="1:7">
      <c r="A49" s="25">
        <v>40042</v>
      </c>
      <c r="B49" s="11" t="s">
        <v>160</v>
      </c>
      <c r="C49" s="32" t="s">
        <v>22</v>
      </c>
      <c r="D49" s="57">
        <v>685.44</v>
      </c>
      <c r="E49" s="27"/>
      <c r="F49" s="27"/>
      <c r="G49" s="27">
        <f t="shared" si="1"/>
        <v>685.44</v>
      </c>
    </row>
    <row r="50" spans="1:7">
      <c r="A50" s="25">
        <v>40043</v>
      </c>
      <c r="B50" s="11" t="s">
        <v>161</v>
      </c>
      <c r="C50" s="32" t="s">
        <v>22</v>
      </c>
      <c r="D50" s="57">
        <v>68623.899999999994</v>
      </c>
      <c r="E50" s="27"/>
      <c r="F50" s="27"/>
      <c r="G50" s="27">
        <f t="shared" si="1"/>
        <v>68623.899999999994</v>
      </c>
    </row>
    <row r="51" spans="1:7">
      <c r="A51" s="25">
        <v>40043</v>
      </c>
      <c r="B51" s="11" t="s">
        <v>162</v>
      </c>
      <c r="C51" s="32" t="s">
        <v>22</v>
      </c>
      <c r="D51" s="57">
        <v>16073</v>
      </c>
      <c r="E51" s="27"/>
      <c r="F51" s="27"/>
      <c r="G51" s="27">
        <f t="shared" si="1"/>
        <v>16073</v>
      </c>
    </row>
    <row r="52" spans="1:7">
      <c r="A52" s="25">
        <v>40044</v>
      </c>
      <c r="B52" s="11" t="s">
        <v>35</v>
      </c>
      <c r="C52" s="32" t="s">
        <v>17</v>
      </c>
      <c r="D52" s="57">
        <v>263.7</v>
      </c>
      <c r="E52" s="27"/>
      <c r="F52" s="27"/>
      <c r="G52" s="27">
        <f t="shared" si="1"/>
        <v>263.7</v>
      </c>
    </row>
    <row r="53" spans="1:7">
      <c r="A53" s="25">
        <v>40044</v>
      </c>
      <c r="B53" s="11" t="s">
        <v>37</v>
      </c>
      <c r="C53" s="32" t="s">
        <v>22</v>
      </c>
      <c r="D53" s="57">
        <v>325</v>
      </c>
      <c r="E53" s="27"/>
      <c r="F53" s="27"/>
      <c r="G53" s="27">
        <f t="shared" si="1"/>
        <v>325</v>
      </c>
    </row>
    <row r="54" spans="1:7" ht="15.75" thickBot="1">
      <c r="A54" s="37"/>
      <c r="B54" s="37"/>
      <c r="C54" s="83"/>
      <c r="D54" s="84"/>
      <c r="E54" s="39"/>
      <c r="F54" s="39"/>
      <c r="G54" s="39">
        <f t="shared" si="1"/>
        <v>0</v>
      </c>
    </row>
    <row r="55" spans="1:7" ht="15.75" thickTop="1">
      <c r="A55" s="11"/>
      <c r="B55" s="11"/>
      <c r="C55" s="82"/>
      <c r="D55" s="57">
        <f>SUM(D46:D54)</f>
        <v>100567.31999999999</v>
      </c>
      <c r="E55" s="27"/>
      <c r="F55" s="27">
        <f>SUM(F33:F54)</f>
        <v>0</v>
      </c>
      <c r="G55" s="27">
        <f t="shared" ref="G55" si="2">D55-F55</f>
        <v>100567.31999999999</v>
      </c>
    </row>
    <row r="56" spans="1:7">
      <c r="A56" s="11"/>
      <c r="B56" s="11"/>
      <c r="C56" s="82"/>
      <c r="D56" s="57"/>
      <c r="E56" s="27"/>
      <c r="F56" s="27"/>
      <c r="G56" s="27"/>
    </row>
    <row r="57" spans="1:7" ht="18.75">
      <c r="A57" s="11"/>
      <c r="B57" s="113" t="s">
        <v>144</v>
      </c>
      <c r="C57" s="113"/>
      <c r="D57" s="113"/>
      <c r="E57" s="113"/>
      <c r="F57" s="113"/>
      <c r="G57" s="15"/>
    </row>
    <row r="58" spans="1:7" ht="21">
      <c r="A58" s="16"/>
      <c r="B58" s="114"/>
      <c r="C58" s="114"/>
      <c r="D58" s="60" t="s">
        <v>14</v>
      </c>
      <c r="E58" s="18"/>
      <c r="F58" s="17"/>
      <c r="G58" s="18"/>
    </row>
    <row r="59" spans="1:7" ht="31.5" thickBot="1">
      <c r="A59" s="19" t="s">
        <v>1</v>
      </c>
      <c r="B59" s="19" t="s">
        <v>12</v>
      </c>
      <c r="C59" s="20" t="s">
        <v>6</v>
      </c>
      <c r="D59" s="21" t="s">
        <v>4</v>
      </c>
      <c r="E59" s="22" t="s">
        <v>7</v>
      </c>
      <c r="F59" s="23" t="s">
        <v>8</v>
      </c>
      <c r="G59" s="24" t="s">
        <v>9</v>
      </c>
    </row>
    <row r="60" spans="1:7" ht="15.75" thickTop="1">
      <c r="A60" s="25">
        <v>40046</v>
      </c>
      <c r="B60" s="11" t="s">
        <v>164</v>
      </c>
      <c r="C60" s="28" t="s">
        <v>24</v>
      </c>
      <c r="D60" s="29">
        <v>1900.7</v>
      </c>
      <c r="E60" s="49"/>
      <c r="F60" s="50"/>
      <c r="G60" s="27">
        <f>D60-F60</f>
        <v>1900.7</v>
      </c>
    </row>
    <row r="61" spans="1:7">
      <c r="A61" s="25">
        <v>40047</v>
      </c>
      <c r="B61" s="11" t="s">
        <v>155</v>
      </c>
      <c r="C61" s="28" t="s">
        <v>33</v>
      </c>
      <c r="D61" s="27">
        <v>120769.85</v>
      </c>
      <c r="E61" s="49"/>
      <c r="F61" s="50"/>
      <c r="G61" s="27">
        <f t="shared" ref="G61:G77" si="3">D61-F61</f>
        <v>120769.85</v>
      </c>
    </row>
    <row r="62" spans="1:7">
      <c r="A62" s="25">
        <v>40047</v>
      </c>
      <c r="B62" s="11" t="s">
        <v>146</v>
      </c>
      <c r="C62" s="28" t="s">
        <v>22</v>
      </c>
      <c r="D62" s="27">
        <v>408</v>
      </c>
      <c r="E62" s="49"/>
      <c r="F62" s="50"/>
      <c r="G62" s="27">
        <f t="shared" si="3"/>
        <v>408</v>
      </c>
    </row>
    <row r="63" spans="1:7">
      <c r="A63" s="25">
        <v>40047</v>
      </c>
      <c r="B63" s="11" t="s">
        <v>38</v>
      </c>
      <c r="C63" s="28" t="s">
        <v>22</v>
      </c>
      <c r="D63" s="27">
        <v>2292.3000000000002</v>
      </c>
      <c r="E63" s="49"/>
      <c r="F63" s="27"/>
      <c r="G63" s="27">
        <f t="shared" si="3"/>
        <v>2292.3000000000002</v>
      </c>
    </row>
    <row r="64" spans="1:7">
      <c r="A64" s="25">
        <v>40050</v>
      </c>
      <c r="B64" s="11" t="s">
        <v>39</v>
      </c>
      <c r="C64" s="28" t="s">
        <v>22</v>
      </c>
      <c r="D64" s="27">
        <v>19285.400000000001</v>
      </c>
      <c r="E64" s="49"/>
      <c r="F64" s="27"/>
      <c r="G64" s="27">
        <f t="shared" si="3"/>
        <v>19285.400000000001</v>
      </c>
    </row>
    <row r="65" spans="1:7">
      <c r="A65" s="25">
        <v>40051</v>
      </c>
      <c r="B65" s="11" t="s">
        <v>40</v>
      </c>
      <c r="C65" s="28" t="s">
        <v>17</v>
      </c>
      <c r="D65" s="29">
        <v>319</v>
      </c>
      <c r="E65" s="49"/>
      <c r="F65" s="27"/>
      <c r="G65" s="27">
        <f t="shared" si="3"/>
        <v>319</v>
      </c>
    </row>
    <row r="66" spans="1:7">
      <c r="A66" s="25">
        <v>40051</v>
      </c>
      <c r="B66" s="11" t="s">
        <v>149</v>
      </c>
      <c r="C66" s="58" t="s">
        <v>22</v>
      </c>
      <c r="D66" s="29">
        <v>3648</v>
      </c>
      <c r="E66" s="49"/>
      <c r="F66" s="27"/>
      <c r="G66" s="27">
        <f t="shared" si="3"/>
        <v>3648</v>
      </c>
    </row>
    <row r="67" spans="1:7">
      <c r="A67" s="25">
        <v>40053</v>
      </c>
      <c r="B67" s="11" t="s">
        <v>166</v>
      </c>
      <c r="C67" s="34" t="s">
        <v>22</v>
      </c>
      <c r="D67" s="29">
        <v>673.92</v>
      </c>
      <c r="E67" s="49"/>
      <c r="F67" s="27"/>
      <c r="G67" s="27">
        <f t="shared" si="3"/>
        <v>673.92</v>
      </c>
    </row>
    <row r="68" spans="1:7">
      <c r="A68" s="25">
        <v>40053</v>
      </c>
      <c r="B68" s="11" t="s">
        <v>167</v>
      </c>
      <c r="C68" s="28" t="s">
        <v>22</v>
      </c>
      <c r="D68" s="29">
        <v>1323.4</v>
      </c>
      <c r="E68" s="49"/>
      <c r="F68" s="27"/>
      <c r="G68" s="27">
        <f t="shared" si="3"/>
        <v>1323.4</v>
      </c>
    </row>
    <row r="69" spans="1:7">
      <c r="A69" s="25">
        <v>40053</v>
      </c>
      <c r="B69" s="11" t="s">
        <v>168</v>
      </c>
      <c r="C69" s="28" t="s">
        <v>17</v>
      </c>
      <c r="D69" s="29">
        <v>1333.2</v>
      </c>
      <c r="E69" s="49"/>
      <c r="F69" s="27"/>
      <c r="G69" s="27">
        <f t="shared" si="3"/>
        <v>1333.2</v>
      </c>
    </row>
    <row r="70" spans="1:7">
      <c r="A70" s="25">
        <v>40053</v>
      </c>
      <c r="B70" s="11" t="s">
        <v>161</v>
      </c>
      <c r="C70" s="34" t="s">
        <v>22</v>
      </c>
      <c r="D70" s="29">
        <v>2232.1</v>
      </c>
      <c r="E70" s="49"/>
      <c r="F70" s="27"/>
      <c r="G70" s="27">
        <f t="shared" si="3"/>
        <v>2232.1</v>
      </c>
    </row>
    <row r="71" spans="1:7">
      <c r="A71" s="25">
        <v>40054</v>
      </c>
      <c r="B71" s="11" t="s">
        <v>169</v>
      </c>
      <c r="C71" s="32" t="s">
        <v>22</v>
      </c>
      <c r="D71" s="27">
        <v>2977</v>
      </c>
      <c r="E71" s="49"/>
      <c r="F71" s="27"/>
      <c r="G71" s="27">
        <f t="shared" si="3"/>
        <v>2977</v>
      </c>
    </row>
    <row r="72" spans="1:7">
      <c r="A72" s="25">
        <v>40055</v>
      </c>
      <c r="B72" s="11" t="s">
        <v>170</v>
      </c>
      <c r="C72" s="28" t="s">
        <v>22</v>
      </c>
      <c r="D72" s="29">
        <v>2384.5</v>
      </c>
      <c r="E72" s="49"/>
      <c r="F72" s="27"/>
      <c r="G72" s="27">
        <f t="shared" si="3"/>
        <v>2384.5</v>
      </c>
    </row>
    <row r="73" spans="1:7">
      <c r="A73" s="25"/>
      <c r="B73" s="11"/>
      <c r="C73" s="28"/>
      <c r="D73" s="27">
        <v>0</v>
      </c>
      <c r="E73" s="49"/>
      <c r="F73" s="27"/>
      <c r="G73" s="27">
        <f t="shared" si="3"/>
        <v>0</v>
      </c>
    </row>
    <row r="74" spans="1:7">
      <c r="A74" s="25"/>
      <c r="B74" s="11"/>
      <c r="C74" s="28"/>
      <c r="D74" s="27">
        <v>0</v>
      </c>
      <c r="E74" s="49"/>
      <c r="F74" s="27"/>
      <c r="G74" s="27">
        <f t="shared" si="3"/>
        <v>0</v>
      </c>
    </row>
    <row r="75" spans="1:7">
      <c r="A75" s="25"/>
      <c r="B75" s="11"/>
      <c r="C75" s="28"/>
      <c r="D75" s="27">
        <v>0</v>
      </c>
      <c r="E75" s="49"/>
      <c r="F75" s="27"/>
      <c r="G75" s="27">
        <f t="shared" si="3"/>
        <v>0</v>
      </c>
    </row>
    <row r="76" spans="1:7">
      <c r="A76" s="25"/>
      <c r="B76" s="11"/>
      <c r="C76" s="28"/>
      <c r="D76" s="27">
        <v>0</v>
      </c>
      <c r="E76" s="49"/>
      <c r="F76" s="27"/>
      <c r="G76" s="27">
        <f t="shared" si="3"/>
        <v>0</v>
      </c>
    </row>
    <row r="77" spans="1:7" ht="15.75" thickBot="1">
      <c r="A77" s="37"/>
      <c r="B77" s="37"/>
      <c r="C77" s="59"/>
      <c r="D77" s="39">
        <v>0</v>
      </c>
      <c r="E77" s="39"/>
      <c r="F77" s="39">
        <v>0</v>
      </c>
      <c r="G77" s="39">
        <f t="shared" si="3"/>
        <v>0</v>
      </c>
    </row>
    <row r="78" spans="1:7" ht="15.75" thickTop="1">
      <c r="A78" s="41"/>
      <c r="B78" s="41"/>
      <c r="C78" s="62" t="s">
        <v>15</v>
      </c>
      <c r="D78" s="61">
        <f>SUM(D60:D77)</f>
        <v>159547.37000000002</v>
      </c>
      <c r="E78" s="42"/>
      <c r="F78" s="42">
        <f>SUM(F63:F77)</f>
        <v>0</v>
      </c>
      <c r="G78" s="42">
        <f>SUM(G60:G77)</f>
        <v>159547.37000000002</v>
      </c>
    </row>
    <row r="79" spans="1:7">
      <c r="A79" s="41"/>
      <c r="B79" s="41"/>
      <c r="C79" s="62"/>
      <c r="D79" s="61"/>
      <c r="E79" s="42"/>
      <c r="F79" s="42"/>
      <c r="G79" s="42"/>
    </row>
    <row r="80" spans="1:7">
      <c r="A80" s="11"/>
      <c r="B80" s="11"/>
      <c r="C80" s="82"/>
      <c r="D80" s="57"/>
      <c r="E80" s="27"/>
      <c r="F80" s="27"/>
      <c r="G80" s="27"/>
    </row>
    <row r="81" spans="1:7">
      <c r="A81" s="11"/>
      <c r="B81" s="11"/>
      <c r="C81" s="82"/>
      <c r="D81" s="57"/>
      <c r="E81" s="27"/>
      <c r="F81" s="27"/>
      <c r="G81" s="27"/>
    </row>
    <row r="82" spans="1:7">
      <c r="A82" s="41"/>
      <c r="B82" s="41"/>
      <c r="C82" s="15"/>
      <c r="D82" s="42"/>
      <c r="E82" s="15"/>
      <c r="F82" s="42"/>
      <c r="G82" s="42"/>
    </row>
    <row r="83" spans="1:7">
      <c r="A83" s="41"/>
      <c r="B83" s="41"/>
      <c r="C83" s="15"/>
      <c r="D83" s="42"/>
      <c r="E83" s="15"/>
      <c r="F83" s="42"/>
      <c r="G83" s="42"/>
    </row>
    <row r="84" spans="1:7">
      <c r="A84" s="41"/>
      <c r="B84" s="41"/>
      <c r="C84" s="15"/>
      <c r="D84" s="42"/>
      <c r="E84" s="15"/>
      <c r="F84" s="42"/>
      <c r="G84" s="42"/>
    </row>
    <row r="85" spans="1:7" ht="30">
      <c r="A85" s="41"/>
      <c r="B85" s="41"/>
      <c r="C85" s="15"/>
      <c r="D85" s="43" t="s">
        <v>10</v>
      </c>
      <c r="E85" s="15"/>
      <c r="F85" s="44" t="s">
        <v>11</v>
      </c>
      <c r="G85" s="42"/>
    </row>
    <row r="86" spans="1:7" ht="15.75" thickBot="1">
      <c r="A86" s="41"/>
      <c r="B86" s="41"/>
      <c r="C86" s="15"/>
      <c r="D86" s="43"/>
      <c r="E86" s="15"/>
      <c r="F86" s="44"/>
      <c r="G86" s="42"/>
    </row>
    <row r="87" spans="1:7" ht="21.75" thickBot="1">
      <c r="A87" s="41"/>
      <c r="B87" s="41"/>
      <c r="C87" s="15"/>
      <c r="D87" s="115">
        <f>D78+D55+D44+D19</f>
        <v>882943.85</v>
      </c>
      <c r="E87" s="116"/>
      <c r="F87" s="117"/>
      <c r="G87" s="15"/>
    </row>
    <row r="88" spans="1:7">
      <c r="A88" s="41"/>
      <c r="B88" s="41"/>
      <c r="C88" s="15"/>
      <c r="D88" s="15"/>
      <c r="E88" s="15"/>
      <c r="F88" s="15"/>
      <c r="G88" s="15"/>
    </row>
    <row r="89" spans="1:7">
      <c r="A89" s="41"/>
      <c r="B89" s="41"/>
      <c r="C89" s="15"/>
      <c r="D89" s="42"/>
      <c r="E89" s="15"/>
      <c r="F89" s="42"/>
      <c r="G89" s="15"/>
    </row>
    <row r="90" spans="1:7" ht="18.75">
      <c r="A90" s="41"/>
      <c r="B90" s="41"/>
      <c r="C90" s="15"/>
      <c r="D90" s="118" t="s">
        <v>16</v>
      </c>
      <c r="E90" s="118"/>
      <c r="F90" s="118"/>
      <c r="G90" s="15"/>
    </row>
    <row r="91" spans="1:7">
      <c r="A91" s="41"/>
      <c r="B91" s="41"/>
      <c r="C91" s="15"/>
      <c r="D91" s="15"/>
      <c r="E91" s="15"/>
      <c r="F91" s="15"/>
      <c r="G91" s="15"/>
    </row>
    <row r="92" spans="1:7">
      <c r="A92" s="15"/>
      <c r="B92" s="15"/>
      <c r="C92" s="15"/>
      <c r="D92" s="15"/>
      <c r="E92" s="15"/>
      <c r="F92" s="15"/>
      <c r="G92" s="15"/>
    </row>
    <row r="93" spans="1:7">
      <c r="A93" s="15"/>
      <c r="B93" s="15"/>
      <c r="C93" s="15"/>
      <c r="D93" s="15"/>
      <c r="E93" s="15"/>
      <c r="F93" s="15"/>
      <c r="G93" s="15"/>
    </row>
    <row r="94" spans="1:7">
      <c r="A94" s="15"/>
      <c r="B94" s="15"/>
      <c r="C94" s="15"/>
      <c r="D94" s="15"/>
      <c r="E94" s="15"/>
      <c r="F94" s="15"/>
      <c r="G94" s="15"/>
    </row>
    <row r="95" spans="1:7">
      <c r="A95" s="15"/>
      <c r="B95" s="15"/>
      <c r="C95" s="15"/>
      <c r="D95" s="15"/>
      <c r="E95" s="15"/>
      <c r="F95" s="15"/>
      <c r="G95" s="15"/>
    </row>
    <row r="96" spans="1:7">
      <c r="A96" s="15"/>
      <c r="B96" s="15"/>
      <c r="C96" s="15"/>
      <c r="D96" s="15"/>
      <c r="E96" s="15"/>
      <c r="F96" s="15"/>
      <c r="G96" s="15"/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15"/>
      <c r="B98" s="15"/>
      <c r="C98" s="15"/>
      <c r="D98" s="15"/>
      <c r="E98" s="15"/>
      <c r="F98" s="15"/>
      <c r="G98" s="15"/>
    </row>
    <row r="99" spans="1:7">
      <c r="A99" s="15"/>
      <c r="B99" s="15"/>
      <c r="C99" s="15"/>
      <c r="D99" s="15"/>
      <c r="E99" s="15"/>
      <c r="F99" s="15"/>
      <c r="G99" s="15"/>
    </row>
    <row r="100" spans="1:7">
      <c r="A100" s="15"/>
      <c r="B100" s="15"/>
      <c r="C100" s="15"/>
      <c r="D100" s="15"/>
      <c r="E100" s="15"/>
      <c r="F100" s="15"/>
      <c r="G100" s="15"/>
    </row>
    <row r="101" spans="1:7">
      <c r="A101" s="15"/>
      <c r="B101" s="15"/>
      <c r="C101" s="15"/>
      <c r="D101" s="15"/>
      <c r="E101" s="15"/>
      <c r="F101" s="15"/>
      <c r="G101" s="15"/>
    </row>
    <row r="102" spans="1:7">
      <c r="A102" s="15"/>
      <c r="B102" s="15"/>
      <c r="C102" s="15"/>
      <c r="D102" s="15"/>
      <c r="E102" s="15"/>
      <c r="F102" s="15"/>
      <c r="G102" s="15"/>
    </row>
    <row r="103" spans="1:7">
      <c r="A103" s="15"/>
      <c r="B103" s="15"/>
      <c r="C103" s="15"/>
      <c r="D103" s="15"/>
      <c r="E103" s="15"/>
      <c r="F103" s="15"/>
      <c r="G103" s="15"/>
    </row>
    <row r="104" spans="1:7">
      <c r="A104" s="15"/>
      <c r="B104" s="15"/>
      <c r="C104" s="15"/>
      <c r="D104" s="15"/>
      <c r="E104" s="15"/>
      <c r="F104" s="15"/>
      <c r="G104" s="15"/>
    </row>
    <row r="105" spans="1:7">
      <c r="A105" s="15"/>
      <c r="B105" s="15"/>
      <c r="C105" s="15"/>
      <c r="D105" s="15"/>
      <c r="E105" s="15"/>
      <c r="F105" s="15"/>
      <c r="G105" s="15"/>
    </row>
    <row r="106" spans="1:7">
      <c r="A106" s="15"/>
      <c r="B106" s="15"/>
      <c r="C106" s="15"/>
      <c r="D106" s="15"/>
      <c r="E106" s="15"/>
      <c r="F106" s="15"/>
      <c r="G106" s="15"/>
    </row>
    <row r="107" spans="1:7">
      <c r="A107" s="15"/>
      <c r="B107" s="15"/>
      <c r="C107" s="15"/>
      <c r="D107" s="15"/>
      <c r="E107" s="15"/>
      <c r="F107" s="15"/>
      <c r="G107" s="15"/>
    </row>
    <row r="108" spans="1:7">
      <c r="A108" s="15"/>
      <c r="B108" s="15"/>
      <c r="C108" s="15"/>
      <c r="D108" s="15"/>
      <c r="E108" s="15"/>
      <c r="F108" s="15"/>
      <c r="G108" s="15"/>
    </row>
    <row r="109" spans="1:7">
      <c r="A109" s="15"/>
      <c r="B109" s="15"/>
      <c r="C109" s="15"/>
      <c r="D109" s="15"/>
      <c r="E109" s="15"/>
      <c r="F109" s="15"/>
      <c r="G109" s="15"/>
    </row>
    <row r="110" spans="1:7">
      <c r="A110" s="15"/>
      <c r="B110" s="15"/>
      <c r="C110" s="15"/>
      <c r="D110" s="15"/>
      <c r="E110" s="15"/>
      <c r="F110" s="15"/>
      <c r="G110" s="15"/>
    </row>
    <row r="111" spans="1:7">
      <c r="A111" s="15"/>
      <c r="B111" s="15"/>
      <c r="C111" s="15"/>
      <c r="D111" s="15"/>
      <c r="E111" s="15"/>
      <c r="F111" s="15"/>
      <c r="G111" s="15"/>
    </row>
  </sheetData>
  <mergeCells count="6">
    <mergeCell ref="B1:F1"/>
    <mergeCell ref="B2:C2"/>
    <mergeCell ref="D87:F87"/>
    <mergeCell ref="D90:F90"/>
    <mergeCell ref="B57:F57"/>
    <mergeCell ref="B58:C58"/>
  </mergeCells>
  <printOptions gridLines="1"/>
  <pageMargins left="0.35433070866141736" right="0.31496062992125984" top="0.48" bottom="0.46" header="0.31496062992125984" footer="0.31496062992125984"/>
  <pageSetup paperSize="9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GERARDO PULIDO</vt:lpstr>
      <vt:lpstr>ALBICIA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2010-04-16T20:59:12Z</cp:lastPrinted>
  <dcterms:created xsi:type="dcterms:W3CDTF">2009-01-19T14:45:30Z</dcterms:created>
  <dcterms:modified xsi:type="dcterms:W3CDTF">2010-04-16T20:59:15Z</dcterms:modified>
</cp:coreProperties>
</file>